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mc:AlternateContent xmlns:mc="http://schemas.openxmlformats.org/markup-compatibility/2006">
    <mc:Choice Requires="x15">
      <x15ac:absPath xmlns:x15ac="http://schemas.microsoft.com/office/spreadsheetml/2010/11/ac" url="\\Dstfs02\01170_市町村課$\01_所属全体フォルダ\6理財班\41-公営企業\★R05\06_経営比較分析表\03_公営企業に係る経営比較分析表（令和４年度決算）の分析等について（依頼）\03_回答文(団体→県)\99_検収作業中\下水道\03_回答\46_171_法適_公共下水\"/>
    </mc:Choice>
  </mc:AlternateContent>
  <xr:revisionPtr revIDLastSave="0" documentId="13_ncr:1_{23254312-2C0F-494D-8FE6-2420082F5157}" xr6:coauthVersionLast="47" xr6:coauthVersionMax="47" xr10:uidLastSave="{00000000-0000-0000-0000-000000000000}"/>
  <workbookProtection workbookAlgorithmName="SHA-512" workbookHashValue="BIe3jTfN81vRzdgy2sWpEMpmDZcmUl7ianZyQYQnllwpoXDdoCv9anM6UTawmYIzNtAU9mIkwZzg+02lGqM5sA==" workbookSaltValue="ushJ5kMZcUHUooBC0S5B/Q==" workbookSpinCount="100000" lockStructure="1"/>
  <bookViews>
    <workbookView xWindow="14295" yWindow="0" windowWidth="14610" windowHeight="1558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BB10" i="4" s="1"/>
  <c r="W6" i="5"/>
  <c r="AT10" i="4" s="1"/>
  <c r="V6" i="5"/>
  <c r="AL10" i="4" s="1"/>
  <c r="U6" i="5"/>
  <c r="BB8" i="4" s="1"/>
  <c r="T6" i="5"/>
  <c r="S6" i="5"/>
  <c r="AL8" i="4" s="1"/>
  <c r="R6" i="5"/>
  <c r="AD10" i="4" s="1"/>
  <c r="Q6" i="5"/>
  <c r="W10" i="4" s="1"/>
  <c r="P6" i="5"/>
  <c r="P10" i="4" s="1"/>
  <c r="O6" i="5"/>
  <c r="N6" i="5"/>
  <c r="M6" i="5"/>
  <c r="L6" i="5"/>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K85" i="4"/>
  <c r="H85" i="4"/>
  <c r="F85" i="4"/>
  <c r="I10" i="4"/>
  <c r="B10" i="4"/>
  <c r="AT8" i="4"/>
  <c r="AD8" i="4"/>
  <c r="W8" i="4"/>
</calcChain>
</file>

<file path=xl/sharedStrings.xml><?xml version="1.0" encoding="utf-8"?>
<sst xmlns="http://schemas.openxmlformats.org/spreadsheetml/2006/main" count="275" uniqueCount="116">
  <si>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</si>
  <si>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</si>
  <si>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</si>
  <si>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</si>
  <si>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</si>
  <si>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</si>
  <si>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</si>
  <si>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</si>
  <si>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</si>
  <si>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</si>
  <si>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</si>
  <si>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</si>
  <si>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</si>
  <si>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</si>
  <si>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</si>
  <si>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</si>
  <si>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</si>
  <si>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</si>
  <si>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</si>
  <si>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</si>
  <si>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</si>
  <si>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</si>
  <si>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</si>
  <si>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</si>
  <si>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</si>
  <si>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</si>
  <si>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</si>
  <si>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</si>
  <si>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</si>
  <si>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</si>
  <si>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</si>
  <si>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</si>
  <si>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</si>
  <si>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</si>
  <si>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</si>
  <si>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</si>
  <si>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</si>
  <si>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</si>
  <si>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</si>
  <si>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</si>
  <si>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</si>
  <si>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</si>
  <si>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</si>
  <si>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</si>
  <si>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</si>
  <si>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</si>
  <si>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</si>
  <si>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</si>
  <si>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</si>
  <si>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</si>
  <si>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</si>
  <si>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</si>
  <si>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</si>
  <si>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</si>
  <si>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</si>
  <si>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</si>
  <si>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</si>
  <si>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</si>
  <si>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</si>
  <si>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</si>
  <si>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</si>
  <si>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</si>
  <si>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</si>
  <si>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</si>
  <si>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</si>
  <si>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</si>
  <si>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</si>
  <si>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</si>
  <si>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</si>
  <si>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</si>
  <si>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</si>
  <si>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</si>
  <si>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</si>
  <si>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</si>
  <si>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</si>
  <si>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</si>
  <si>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</si>
  <si>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</si>
  <si>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</si>
  <si>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</si>
  <si>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</si>
  <si>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</si>
  <si>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</si>
  <si>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</si>
  <si>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</si>
  <si>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</si>
  <si>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</si>
  <si>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</si>
  <si>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</si>
  <si>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</si>
  <si>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</si>
  <si>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</si>
  <si>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</si>
  <si>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</si>
  <si>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</si>
  <si>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</si>
  <si>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栄町</t>
  </si>
  <si>
    <t>法適用</t>
  </si>
  <si>
    <t>下水道事業</t>
  </si>
  <si>
    <t>公共下水道</t>
  </si>
  <si>
    <t>Cc1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</si>
  <si>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</si>
  <si>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</si>
  <si>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</si>
  <si>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</si>
  <si>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</si>
  <si>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</si>
  <si>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</si>
  <si>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</si>
  <si>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</si>
  <si>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</si>
  <si>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</si>
  <si>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</si>
  <si>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①経常収支比率については、人口減少に伴い使用収入が減少していますが、一般会計からの繰入金があることで、100％を上回る水準を維持しています。
②累積欠損金比率については、0％になります。
③流動比率については、事業費用に対する現金保有高が低く、今後も100％を下回る状況が続くと予想されます。
④企業債残高対事業規模比率については、平成初期に借りた企業債の償還が終了しており、今後も平均値を下回ることが予想されます。
⑦施設利用率については、人口減少に伴い処理水量が減少する見込みであり、現状より下がることが予想されます。
⑧水洗化率については、汚水管渠整備がほぼ完了しており、今後も現状の数値で推移していくと予想されます。</t>
    <rPh sb="1" eb="3">
      <t>ケイジョウ</t>
    </rPh>
    <rPh sb="3" eb="5">
      <t>シュウシ</t>
    </rPh>
    <rPh sb="5" eb="7">
      <t>ヒリツ</t>
    </rPh>
    <rPh sb="13" eb="15">
      <t>ジンコウ</t>
    </rPh>
    <rPh sb="15" eb="17">
      <t>ゲンショウ</t>
    </rPh>
    <rPh sb="18" eb="19">
      <t>トモナ</t>
    </rPh>
    <rPh sb="20" eb="22">
      <t>シヨウ</t>
    </rPh>
    <rPh sb="22" eb="24">
      <t>シュウニュウ</t>
    </rPh>
    <rPh sb="25" eb="27">
      <t>ゲンショウ</t>
    </rPh>
    <rPh sb="34" eb="36">
      <t>イッパン</t>
    </rPh>
    <rPh sb="36" eb="38">
      <t>カイケイ</t>
    </rPh>
    <rPh sb="41" eb="43">
      <t>クリイレ</t>
    </rPh>
    <rPh sb="43" eb="44">
      <t>キン</t>
    </rPh>
    <rPh sb="56" eb="58">
      <t>ウワマワ</t>
    </rPh>
    <rPh sb="59" eb="61">
      <t>スイジュン</t>
    </rPh>
    <rPh sb="62" eb="64">
      <t>イジ</t>
    </rPh>
    <rPh sb="72" eb="74">
      <t>ルイセキ</t>
    </rPh>
    <rPh sb="77" eb="79">
      <t>ヒリツ</t>
    </rPh>
    <rPh sb="105" eb="107">
      <t>ジギョウ</t>
    </rPh>
    <rPh sb="107" eb="109">
      <t>ヒヨウ</t>
    </rPh>
    <rPh sb="110" eb="111">
      <t>タイ</t>
    </rPh>
    <rPh sb="113" eb="115">
      <t>ゲンキン</t>
    </rPh>
    <rPh sb="115" eb="117">
      <t>ホユウ</t>
    </rPh>
    <rPh sb="117" eb="118">
      <t>ダカ</t>
    </rPh>
    <rPh sb="119" eb="120">
      <t>ヒク</t>
    </rPh>
    <rPh sb="122" eb="124">
      <t>コンゴ</t>
    </rPh>
    <rPh sb="133" eb="135">
      <t>ジョウキョウ</t>
    </rPh>
    <rPh sb="136" eb="137">
      <t>ツヅ</t>
    </rPh>
    <rPh sb="139" eb="141">
      <t>ヨソウ</t>
    </rPh>
    <rPh sb="148" eb="150">
      <t>キギョウ</t>
    </rPh>
    <rPh sb="150" eb="151">
      <t>サイ</t>
    </rPh>
    <rPh sb="151" eb="153">
      <t>ザンダカ</t>
    </rPh>
    <rPh sb="153" eb="154">
      <t>タイ</t>
    </rPh>
    <rPh sb="154" eb="156">
      <t>ジギョウ</t>
    </rPh>
    <rPh sb="156" eb="158">
      <t>キボ</t>
    </rPh>
    <rPh sb="158" eb="160">
      <t>ヒリツ</t>
    </rPh>
    <rPh sb="166" eb="168">
      <t>ヘイセイ</t>
    </rPh>
    <rPh sb="168" eb="170">
      <t>ショキ</t>
    </rPh>
    <rPh sb="171" eb="172">
      <t>カ</t>
    </rPh>
    <rPh sb="174" eb="176">
      <t>キギョウ</t>
    </rPh>
    <rPh sb="176" eb="177">
      <t>サイ</t>
    </rPh>
    <rPh sb="178" eb="180">
      <t>ショウカン</t>
    </rPh>
    <rPh sb="181" eb="183">
      <t>シュウリョウ</t>
    </rPh>
    <rPh sb="188" eb="190">
      <t>コンゴ</t>
    </rPh>
    <rPh sb="191" eb="194">
      <t>ヘイキンチ</t>
    </rPh>
    <rPh sb="195" eb="197">
      <t>シタマワ</t>
    </rPh>
    <rPh sb="201" eb="203">
      <t>ヨソウ</t>
    </rPh>
    <rPh sb="210" eb="212">
      <t>シセツ</t>
    </rPh>
    <rPh sb="212" eb="214">
      <t>リヨウ</t>
    </rPh>
    <rPh sb="214" eb="215">
      <t>リツ</t>
    </rPh>
    <rPh sb="221" eb="223">
      <t>ジンコウ</t>
    </rPh>
    <rPh sb="223" eb="225">
      <t>ゲンショウ</t>
    </rPh>
    <rPh sb="226" eb="227">
      <t>トモナ</t>
    </rPh>
    <rPh sb="228" eb="230">
      <t>ショリ</t>
    </rPh>
    <rPh sb="230" eb="232">
      <t>スイリョウ</t>
    </rPh>
    <rPh sb="233" eb="235">
      <t>ゲンショウ</t>
    </rPh>
    <rPh sb="237" eb="239">
      <t>ミコ</t>
    </rPh>
    <rPh sb="244" eb="246">
      <t>ゲンジョウ</t>
    </rPh>
    <rPh sb="248" eb="249">
      <t>サ</t>
    </rPh>
    <rPh sb="254" eb="256">
      <t>ヨソウ</t>
    </rPh>
    <rPh sb="263" eb="266">
      <t>スイセンカ</t>
    </rPh>
    <rPh sb="266" eb="267">
      <t>リツ</t>
    </rPh>
    <rPh sb="273" eb="275">
      <t>オスイ</t>
    </rPh>
    <rPh sb="275" eb="277">
      <t>カンキョ</t>
    </rPh>
    <rPh sb="277" eb="279">
      <t>セイビ</t>
    </rPh>
    <rPh sb="282" eb="284">
      <t>カンリョウ</t>
    </rPh>
    <rPh sb="289" eb="291">
      <t>コンゴ</t>
    </rPh>
    <rPh sb="292" eb="294">
      <t>ゲンジョウ</t>
    </rPh>
    <rPh sb="295" eb="297">
      <t>スウチ</t>
    </rPh>
    <rPh sb="298" eb="300">
      <t>スイイ</t>
    </rPh>
    <rPh sb="305" eb="307">
      <t>ヨソウ</t>
    </rPh>
    <phoneticPr fontId="4"/>
  </si>
  <si>
    <t xml:space="preserve">当町の終末処理場等の施設は、供用開始(昭和57年)から40年以上経過し、老朽化が著しいことから、ストックマネジメント計画に基づき改築・更新を、また、総合地震計画に基づき耐震化を計画的に進めていきます。
</t>
    <rPh sb="0" eb="2">
      <t>トウチョウ</t>
    </rPh>
    <rPh sb="3" eb="5">
      <t>シュウマツ</t>
    </rPh>
    <rPh sb="5" eb="8">
      <t>ショリジョウ</t>
    </rPh>
    <rPh sb="8" eb="9">
      <t>トウ</t>
    </rPh>
    <rPh sb="10" eb="12">
      <t>シセツ</t>
    </rPh>
    <rPh sb="14" eb="16">
      <t>キョウヨウ</t>
    </rPh>
    <rPh sb="16" eb="18">
      <t>カイシ</t>
    </rPh>
    <rPh sb="19" eb="21">
      <t>ショウワ</t>
    </rPh>
    <rPh sb="23" eb="24">
      <t>ネン</t>
    </rPh>
    <rPh sb="29" eb="32">
      <t>ネンイジョウ</t>
    </rPh>
    <rPh sb="32" eb="34">
      <t>ケイカ</t>
    </rPh>
    <rPh sb="36" eb="39">
      <t>ロウキュウカ</t>
    </rPh>
    <rPh sb="40" eb="41">
      <t>イチジル</t>
    </rPh>
    <rPh sb="58" eb="60">
      <t>ケイカク</t>
    </rPh>
    <rPh sb="61" eb="62">
      <t>モト</t>
    </rPh>
    <rPh sb="78" eb="79">
      <t>オヨ</t>
    </rPh>
    <rPh sb="84" eb="87">
      <t>タイシンカ</t>
    </rPh>
    <rPh sb="90" eb="91">
      <t>モト</t>
    </rPh>
    <rPh sb="99" eb="100">
      <t>スス</t>
    </rPh>
    <phoneticPr fontId="4"/>
  </si>
  <si>
    <t>当町の公共下水道事業は、工場等の下水道使用料の割合が大きいものの、高齢化等の人口減少に伴う使用料収入の減少や維持管理費等の増加による汚水処理原価の高騰が予想され、将来的には、経常収支比率及び経費回収率の悪化が見込まれます。
そのため、ストックマネジメント計画、経営戦略等により、計画的な改築更新を進めるとともに、更なる経営の健全性・効率性に努めつつ継続的で安定した経営に取り組んでいきます。</t>
    <rPh sb="0" eb="2">
      <t>トウチョウ</t>
    </rPh>
    <rPh sb="3" eb="5">
      <t>コウキョウ</t>
    </rPh>
    <rPh sb="5" eb="8">
      <t>ゲスイドウ</t>
    </rPh>
    <rPh sb="8" eb="10">
      <t>ジギョウ</t>
    </rPh>
    <rPh sb="12" eb="14">
      <t>コウジョウ</t>
    </rPh>
    <rPh sb="14" eb="15">
      <t>ナド</t>
    </rPh>
    <rPh sb="16" eb="19">
      <t>ゲスイドウ</t>
    </rPh>
    <rPh sb="19" eb="22">
      <t>シヨウリョウ</t>
    </rPh>
    <rPh sb="23" eb="25">
      <t>ワリアイ</t>
    </rPh>
    <rPh sb="26" eb="27">
      <t>オオ</t>
    </rPh>
    <rPh sb="33" eb="36">
      <t>コウレイカ</t>
    </rPh>
    <rPh sb="36" eb="37">
      <t>トウ</t>
    </rPh>
    <rPh sb="40" eb="42">
      <t>ゲンショウ</t>
    </rPh>
    <rPh sb="43" eb="44">
      <t>トモナ</t>
    </rPh>
    <rPh sb="45" eb="48">
      <t>シヨウリョウ</t>
    </rPh>
    <rPh sb="54" eb="56">
      <t>イジ</t>
    </rPh>
    <rPh sb="56" eb="58">
      <t>カンリ</t>
    </rPh>
    <rPh sb="58" eb="59">
      <t>ヒ</t>
    </rPh>
    <rPh sb="59" eb="60">
      <t>トウ</t>
    </rPh>
    <rPh sb="61" eb="63">
      <t>ゾウカ</t>
    </rPh>
    <rPh sb="66" eb="68">
      <t>オスイ</t>
    </rPh>
    <rPh sb="68" eb="70">
      <t>ショリ</t>
    </rPh>
    <rPh sb="70" eb="72">
      <t>ゲンカ</t>
    </rPh>
    <rPh sb="73" eb="75">
      <t>コウトウ</t>
    </rPh>
    <rPh sb="76" eb="78">
      <t>ヨソウ</t>
    </rPh>
    <rPh sb="81" eb="84">
      <t>ショウライテキ</t>
    </rPh>
    <rPh sb="87" eb="89">
      <t>ケイジョウ</t>
    </rPh>
    <rPh sb="89" eb="91">
      <t>シュウシ</t>
    </rPh>
    <rPh sb="91" eb="93">
      <t>ヒリツ</t>
    </rPh>
    <rPh sb="93" eb="94">
      <t>オヨ</t>
    </rPh>
    <rPh sb="95" eb="97">
      <t>ケイヒ</t>
    </rPh>
    <rPh sb="97" eb="99">
      <t>カイシュウ</t>
    </rPh>
    <rPh sb="99" eb="100">
      <t>リツ</t>
    </rPh>
    <rPh sb="101" eb="103">
      <t>アッカ</t>
    </rPh>
    <rPh sb="104" eb="106">
      <t>ミコ</t>
    </rPh>
    <rPh sb="127" eb="129">
      <t>ケイカク</t>
    </rPh>
    <rPh sb="130" eb="132">
      <t>ケイエイ</t>
    </rPh>
    <rPh sb="132" eb="134">
      <t>センリャク</t>
    </rPh>
    <rPh sb="134" eb="135">
      <t>トウ</t>
    </rPh>
    <rPh sb="139" eb="141">
      <t>ケイカク</t>
    </rPh>
    <rPh sb="141" eb="142">
      <t>テキ</t>
    </rPh>
    <rPh sb="143" eb="145">
      <t>カイチク</t>
    </rPh>
    <rPh sb="145" eb="147">
      <t>コウシン</t>
    </rPh>
    <rPh sb="148" eb="149">
      <t>スス</t>
    </rPh>
    <rPh sb="156" eb="157">
      <t>サラ</t>
    </rPh>
    <rPh sb="159" eb="161">
      <t>ケイエイ</t>
    </rPh>
    <rPh sb="162" eb="165">
      <t>ケンゼンセイ</t>
    </rPh>
    <rPh sb="166" eb="168">
      <t>コウリツ</t>
    </rPh>
    <rPh sb="168" eb="169">
      <t>セイ</t>
    </rPh>
    <rPh sb="170" eb="171">
      <t>ツト</t>
    </rPh>
    <rPh sb="174" eb="177">
      <t>ケイゾクテキ</t>
    </rPh>
    <rPh sb="178" eb="180">
      <t>アンテイ</t>
    </rPh>
    <rPh sb="182" eb="184">
      <t>ケイエイ</t>
    </rPh>
    <rPh sb="185" eb="186">
      <t>ト</t>
    </rPh>
    <rPh sb="187" eb="188">
      <t>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</si>
</sst>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0309-4FB9-8E33-A28488D029FF}"/>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0.15</c:v>
                </c:pt>
                <c:pt idx="3">
                  <c:v>0.15</c:v>
                </c:pt>
                <c:pt idx="4">
                  <c:v>0.12</c:v>
                </c:pt>
              </c:numCache>
            </c:numRef>
          </c:val>
          <c:smooth val="0"/>
          <c:extLst>
            <c:ext xmlns:c16="http://schemas.microsoft.com/office/drawing/2014/chart" uri="{C3380CC4-5D6E-409C-BE32-E72D297353CC}">
              <c16:uniqueId val="{00000001-0309-4FB9-8E33-A28488D029FF}"/>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67.239999999999995</c:v>
                </c:pt>
                <c:pt idx="3">
                  <c:v>100.28</c:v>
                </c:pt>
                <c:pt idx="4">
                  <c:v>68.099999999999994</c:v>
                </c:pt>
              </c:numCache>
            </c:numRef>
          </c:val>
          <c:extLst>
            <c:ext xmlns:c16="http://schemas.microsoft.com/office/drawing/2014/chart" uri="{C3380CC4-5D6E-409C-BE32-E72D297353CC}">
              <c16:uniqueId val="{00000000-0DC5-47D4-97F4-BAB63F341B90}"/>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56.72</c:v>
                </c:pt>
                <c:pt idx="3">
                  <c:v>56.43</c:v>
                </c:pt>
                <c:pt idx="4">
                  <c:v>55.82</c:v>
                </c:pt>
              </c:numCache>
            </c:numRef>
          </c:val>
          <c:smooth val="0"/>
          <c:extLst>
            <c:ext xmlns:c16="http://schemas.microsoft.com/office/drawing/2014/chart" uri="{C3380CC4-5D6E-409C-BE32-E72D297353CC}">
              <c16:uniqueId val="{00000001-0DC5-47D4-97F4-BAB63F341B90}"/>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98.45</c:v>
                </c:pt>
                <c:pt idx="3">
                  <c:v>98.44</c:v>
                </c:pt>
                <c:pt idx="4">
                  <c:v>98.45</c:v>
                </c:pt>
              </c:numCache>
            </c:numRef>
          </c:val>
          <c:extLst>
            <c:ext xmlns:c16="http://schemas.microsoft.com/office/drawing/2014/chart" uri="{C3380CC4-5D6E-409C-BE32-E72D297353CC}">
              <c16:uniqueId val="{00000000-B4E5-43FD-BD05-9D83EBB87C90}"/>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90.72</c:v>
                </c:pt>
                <c:pt idx="3">
                  <c:v>91.07</c:v>
                </c:pt>
                <c:pt idx="4">
                  <c:v>90.67</c:v>
                </c:pt>
              </c:numCache>
            </c:numRef>
          </c:val>
          <c:smooth val="0"/>
          <c:extLst>
            <c:ext xmlns:c16="http://schemas.microsoft.com/office/drawing/2014/chart" uri="{C3380CC4-5D6E-409C-BE32-E72D297353CC}">
              <c16:uniqueId val="{00000001-B4E5-43FD-BD05-9D83EBB87C90}"/>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104.78</c:v>
                </c:pt>
                <c:pt idx="3">
                  <c:v>103.45</c:v>
                </c:pt>
                <c:pt idx="4">
                  <c:v>103.35</c:v>
                </c:pt>
              </c:numCache>
            </c:numRef>
          </c:val>
          <c:extLst>
            <c:ext xmlns:c16="http://schemas.microsoft.com/office/drawing/2014/chart" uri="{C3380CC4-5D6E-409C-BE32-E72D297353CC}">
              <c16:uniqueId val="{00000000-F015-4325-9A1C-209C483BDEC1}"/>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106.5</c:v>
                </c:pt>
                <c:pt idx="3">
                  <c:v>106.22</c:v>
                </c:pt>
                <c:pt idx="4">
                  <c:v>107.01</c:v>
                </c:pt>
              </c:numCache>
            </c:numRef>
          </c:val>
          <c:smooth val="0"/>
          <c:extLst>
            <c:ext xmlns:c16="http://schemas.microsoft.com/office/drawing/2014/chart" uri="{C3380CC4-5D6E-409C-BE32-E72D297353CC}">
              <c16:uniqueId val="{00000001-F015-4325-9A1C-209C483BDEC1}"/>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7.6</c:v>
                </c:pt>
                <c:pt idx="3">
                  <c:v>15.36</c:v>
                </c:pt>
                <c:pt idx="4">
                  <c:v>19.829999999999998</c:v>
                </c:pt>
              </c:numCache>
            </c:numRef>
          </c:val>
          <c:extLst>
            <c:ext xmlns:c16="http://schemas.microsoft.com/office/drawing/2014/chart" uri="{C3380CC4-5D6E-409C-BE32-E72D297353CC}">
              <c16:uniqueId val="{00000000-7E43-4597-B67F-5BFB02AB89FD}"/>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20.78</c:v>
                </c:pt>
                <c:pt idx="3">
                  <c:v>23.54</c:v>
                </c:pt>
                <c:pt idx="4">
                  <c:v>25.86</c:v>
                </c:pt>
              </c:numCache>
            </c:numRef>
          </c:val>
          <c:smooth val="0"/>
          <c:extLst>
            <c:ext xmlns:c16="http://schemas.microsoft.com/office/drawing/2014/chart" uri="{C3380CC4-5D6E-409C-BE32-E72D297353CC}">
              <c16:uniqueId val="{00000001-7E43-4597-B67F-5BFB02AB89FD}"/>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636F-4FD8-8481-9F7BABDB077D}"/>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1.34</c:v>
                </c:pt>
                <c:pt idx="3">
                  <c:v>1.5</c:v>
                </c:pt>
                <c:pt idx="4">
                  <c:v>1.4</c:v>
                </c:pt>
              </c:numCache>
            </c:numRef>
          </c:val>
          <c:smooth val="0"/>
          <c:extLst>
            <c:ext xmlns:c16="http://schemas.microsoft.com/office/drawing/2014/chart" uri="{C3380CC4-5D6E-409C-BE32-E72D297353CC}">
              <c16:uniqueId val="{00000001-636F-4FD8-8481-9F7BABDB077D}"/>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739C-4339-A2F3-992B55F5838D}"/>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18.36</c:v>
                </c:pt>
                <c:pt idx="3">
                  <c:v>18.010000000000002</c:v>
                </c:pt>
                <c:pt idx="4">
                  <c:v>23.86</c:v>
                </c:pt>
              </c:numCache>
            </c:numRef>
          </c:val>
          <c:smooth val="0"/>
          <c:extLst>
            <c:ext xmlns:c16="http://schemas.microsoft.com/office/drawing/2014/chart" uri="{C3380CC4-5D6E-409C-BE32-E72D297353CC}">
              <c16:uniqueId val="{00000001-739C-4339-A2F3-992B55F5838D}"/>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65.61</c:v>
                </c:pt>
                <c:pt idx="3">
                  <c:v>42.93</c:v>
                </c:pt>
                <c:pt idx="4">
                  <c:v>76.44</c:v>
                </c:pt>
              </c:numCache>
            </c:numRef>
          </c:val>
          <c:extLst>
            <c:ext xmlns:c16="http://schemas.microsoft.com/office/drawing/2014/chart" uri="{C3380CC4-5D6E-409C-BE32-E72D297353CC}">
              <c16:uniqueId val="{00000000-F582-4B25-8081-B70FFC60BF62}"/>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55.6</c:v>
                </c:pt>
                <c:pt idx="3">
                  <c:v>59.4</c:v>
                </c:pt>
                <c:pt idx="4">
                  <c:v>68.27</c:v>
                </c:pt>
              </c:numCache>
            </c:numRef>
          </c:val>
          <c:smooth val="0"/>
          <c:extLst>
            <c:ext xmlns:c16="http://schemas.microsoft.com/office/drawing/2014/chart" uri="{C3380CC4-5D6E-409C-BE32-E72D297353CC}">
              <c16:uniqueId val="{00000001-F582-4B25-8081-B70FFC60BF62}"/>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465.17</c:v>
                </c:pt>
                <c:pt idx="3">
                  <c:v>349.08</c:v>
                </c:pt>
                <c:pt idx="4">
                  <c:v>349.11</c:v>
                </c:pt>
              </c:numCache>
            </c:numRef>
          </c:val>
          <c:extLst>
            <c:ext xmlns:c16="http://schemas.microsoft.com/office/drawing/2014/chart" uri="{C3380CC4-5D6E-409C-BE32-E72D297353CC}">
              <c16:uniqueId val="{00000000-14AA-45F4-AE2B-338687774ADA}"/>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789.08</c:v>
                </c:pt>
                <c:pt idx="3">
                  <c:v>747.84</c:v>
                </c:pt>
                <c:pt idx="4">
                  <c:v>804.98</c:v>
                </c:pt>
              </c:numCache>
            </c:numRef>
          </c:val>
          <c:smooth val="0"/>
          <c:extLst>
            <c:ext xmlns:c16="http://schemas.microsoft.com/office/drawing/2014/chart" uri="{C3380CC4-5D6E-409C-BE32-E72D297353CC}">
              <c16:uniqueId val="{00000001-14AA-45F4-AE2B-338687774ADA}"/>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55.31</c:v>
                </c:pt>
                <c:pt idx="3">
                  <c:v>106.34</c:v>
                </c:pt>
                <c:pt idx="4">
                  <c:v>54.89</c:v>
                </c:pt>
              </c:numCache>
            </c:numRef>
          </c:val>
          <c:extLst>
            <c:ext xmlns:c16="http://schemas.microsoft.com/office/drawing/2014/chart" uri="{C3380CC4-5D6E-409C-BE32-E72D297353CC}">
              <c16:uniqueId val="{00000000-DF0C-4B6B-9673-1814F8230B97}"/>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88.25</c:v>
                </c:pt>
                <c:pt idx="3">
                  <c:v>90.17</c:v>
                </c:pt>
                <c:pt idx="4">
                  <c:v>88.71</c:v>
                </c:pt>
              </c:numCache>
            </c:numRef>
          </c:val>
          <c:smooth val="0"/>
          <c:extLst>
            <c:ext xmlns:c16="http://schemas.microsoft.com/office/drawing/2014/chart" uri="{C3380CC4-5D6E-409C-BE32-E72D297353CC}">
              <c16:uniqueId val="{00000001-DF0C-4B6B-9673-1814F8230B97}"/>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240.08</c:v>
                </c:pt>
                <c:pt idx="3">
                  <c:v>125.5</c:v>
                </c:pt>
                <c:pt idx="4">
                  <c:v>243.65</c:v>
                </c:pt>
              </c:numCache>
            </c:numRef>
          </c:val>
          <c:extLst>
            <c:ext xmlns:c16="http://schemas.microsoft.com/office/drawing/2014/chart" uri="{C3380CC4-5D6E-409C-BE32-E72D297353CC}">
              <c16:uniqueId val="{00000000-3C34-422A-BEA0-CA5D2CF83340}"/>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176.37</c:v>
                </c:pt>
                <c:pt idx="3">
                  <c:v>173.17</c:v>
                </c:pt>
                <c:pt idx="4">
                  <c:v>174.8</c:v>
                </c:pt>
              </c:numCache>
            </c:numRef>
          </c:val>
          <c:smooth val="0"/>
          <c:extLst>
            <c:ext xmlns:c16="http://schemas.microsoft.com/office/drawing/2014/chart" uri="{C3380CC4-5D6E-409C-BE32-E72D297353CC}">
              <c16:uniqueId val="{00000001-3C34-422A-BEA0-CA5D2CF83340}"/>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千葉県　栄町</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Cc1</v>
      </c>
      <c r="X8" s="65"/>
      <c r="Y8" s="65"/>
      <c r="Z8" s="65"/>
      <c r="AA8" s="65"/>
      <c r="AB8" s="65"/>
      <c r="AC8" s="65"/>
      <c r="AD8" s="66" t="str">
        <f>データ!$M$6</f>
        <v>非設置</v>
      </c>
      <c r="AE8" s="66"/>
      <c r="AF8" s="66"/>
      <c r="AG8" s="66"/>
      <c r="AH8" s="66"/>
      <c r="AI8" s="66"/>
      <c r="AJ8" s="66"/>
      <c r="AK8" s="3"/>
      <c r="AL8" s="45">
        <f>データ!S6</f>
        <v>19933</v>
      </c>
      <c r="AM8" s="45"/>
      <c r="AN8" s="45"/>
      <c r="AO8" s="45"/>
      <c r="AP8" s="45"/>
      <c r="AQ8" s="45"/>
      <c r="AR8" s="45"/>
      <c r="AS8" s="45"/>
      <c r="AT8" s="46">
        <f>データ!T6</f>
        <v>32.51</v>
      </c>
      <c r="AU8" s="46"/>
      <c r="AV8" s="46"/>
      <c r="AW8" s="46"/>
      <c r="AX8" s="46"/>
      <c r="AY8" s="46"/>
      <c r="AZ8" s="46"/>
      <c r="BA8" s="46"/>
      <c r="BB8" s="46">
        <f>データ!U6</f>
        <v>613.13</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f>データ!O6</f>
        <v>57.97</v>
      </c>
      <c r="J10" s="46"/>
      <c r="K10" s="46"/>
      <c r="L10" s="46"/>
      <c r="M10" s="46"/>
      <c r="N10" s="46"/>
      <c r="O10" s="46"/>
      <c r="P10" s="46">
        <f>データ!P6</f>
        <v>84.19</v>
      </c>
      <c r="Q10" s="46"/>
      <c r="R10" s="46"/>
      <c r="S10" s="46"/>
      <c r="T10" s="46"/>
      <c r="U10" s="46"/>
      <c r="V10" s="46"/>
      <c r="W10" s="46">
        <f>データ!Q6</f>
        <v>85.48</v>
      </c>
      <c r="X10" s="46"/>
      <c r="Y10" s="46"/>
      <c r="Z10" s="46"/>
      <c r="AA10" s="46"/>
      <c r="AB10" s="46"/>
      <c r="AC10" s="46"/>
      <c r="AD10" s="45">
        <f>データ!R6</f>
        <v>2550</v>
      </c>
      <c r="AE10" s="45"/>
      <c r="AF10" s="45"/>
      <c r="AG10" s="45"/>
      <c r="AH10" s="45"/>
      <c r="AI10" s="45"/>
      <c r="AJ10" s="45"/>
      <c r="AK10" s="2"/>
      <c r="AL10" s="45">
        <f>データ!V6</f>
        <v>16752</v>
      </c>
      <c r="AM10" s="45"/>
      <c r="AN10" s="45"/>
      <c r="AO10" s="45"/>
      <c r="AP10" s="45"/>
      <c r="AQ10" s="45"/>
      <c r="AR10" s="45"/>
      <c r="AS10" s="45"/>
      <c r="AT10" s="46">
        <f>データ!W6</f>
        <v>4.68</v>
      </c>
      <c r="AU10" s="46"/>
      <c r="AV10" s="46"/>
      <c r="AW10" s="46"/>
      <c r="AX10" s="46"/>
      <c r="AY10" s="46"/>
      <c r="AZ10" s="46"/>
      <c r="BA10" s="46"/>
      <c r="BB10" s="46">
        <f>データ!X6</f>
        <v>3579.49</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113</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114</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115</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Rtdwbsdqe2fBwWTcJOJyrdB1e6FPWp+jmB8Ixi69D2HnUj5OZ40beiUSqAEPfAEx1J/kRT7XP/ymEM551K5Psw==" saltValue="yibWffWPH+OBcZlD9JSwT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123293</v>
      </c>
      <c r="D6" s="19">
        <f t="shared" si="3"/>
        <v>46</v>
      </c>
      <c r="E6" s="19">
        <f t="shared" si="3"/>
        <v>17</v>
      </c>
      <c r="F6" s="19">
        <f t="shared" si="3"/>
        <v>1</v>
      </c>
      <c r="G6" s="19">
        <f t="shared" si="3"/>
        <v>0</v>
      </c>
      <c r="H6" s="19" t="str">
        <f t="shared" si="3"/>
        <v>千葉県　栄町</v>
      </c>
      <c r="I6" s="19" t="str">
        <f t="shared" si="3"/>
        <v>法適用</v>
      </c>
      <c r="J6" s="19" t="str">
        <f t="shared" si="3"/>
        <v>下水道事業</v>
      </c>
      <c r="K6" s="19" t="str">
        <f t="shared" si="3"/>
        <v>公共下水道</v>
      </c>
      <c r="L6" s="19" t="str">
        <f t="shared" si="3"/>
        <v>Cc1</v>
      </c>
      <c r="M6" s="19" t="str">
        <f t="shared" si="3"/>
        <v>非設置</v>
      </c>
      <c r="N6" s="20" t="str">
        <f t="shared" si="3"/>
        <v>-</v>
      </c>
      <c r="O6" s="20">
        <f t="shared" si="3"/>
        <v>57.97</v>
      </c>
      <c r="P6" s="20">
        <f t="shared" si="3"/>
        <v>84.19</v>
      </c>
      <c r="Q6" s="20">
        <f t="shared" si="3"/>
        <v>85.48</v>
      </c>
      <c r="R6" s="20">
        <f t="shared" si="3"/>
        <v>2550</v>
      </c>
      <c r="S6" s="20">
        <f t="shared" si="3"/>
        <v>19933</v>
      </c>
      <c r="T6" s="20">
        <f t="shared" si="3"/>
        <v>32.51</v>
      </c>
      <c r="U6" s="20">
        <f t="shared" si="3"/>
        <v>613.13</v>
      </c>
      <c r="V6" s="20">
        <f t="shared" si="3"/>
        <v>16752</v>
      </c>
      <c r="W6" s="20">
        <f t="shared" si="3"/>
        <v>4.68</v>
      </c>
      <c r="X6" s="20">
        <f t="shared" si="3"/>
        <v>3579.49</v>
      </c>
      <c r="Y6" s="21" t="str">
        <f>IF(Y7="",NA(),Y7)</f>
        <v>-</v>
      </c>
      <c r="Z6" s="21" t="str">
        <f t="shared" ref="Z6:AH6" si="4">IF(Z7="",NA(),Z7)</f>
        <v>-</v>
      </c>
      <c r="AA6" s="21">
        <f t="shared" si="4"/>
        <v>104.78</v>
      </c>
      <c r="AB6" s="21">
        <f t="shared" si="4"/>
        <v>103.45</v>
      </c>
      <c r="AC6" s="21">
        <f t="shared" si="4"/>
        <v>103.35</v>
      </c>
      <c r="AD6" s="21" t="str">
        <f t="shared" si="4"/>
        <v>-</v>
      </c>
      <c r="AE6" s="21" t="str">
        <f t="shared" si="4"/>
        <v>-</v>
      </c>
      <c r="AF6" s="21">
        <f t="shared" si="4"/>
        <v>106.5</v>
      </c>
      <c r="AG6" s="21">
        <f t="shared" si="4"/>
        <v>106.22</v>
      </c>
      <c r="AH6" s="21">
        <f t="shared" si="4"/>
        <v>107.01</v>
      </c>
      <c r="AI6" s="20" t="str">
        <f>IF(AI7="","",IF(AI7="-","【-】","【"&amp;SUBSTITUTE(TEXT(AI7,"#,##0.00"),"-","△")&amp;"】"))</f>
        <v>【106.11】</v>
      </c>
      <c r="AJ6" s="21" t="str">
        <f>IF(AJ7="",NA(),AJ7)</f>
        <v>-</v>
      </c>
      <c r="AK6" s="21" t="str">
        <f t="shared" ref="AK6:AS6" si="5">IF(AK7="",NA(),AK7)</f>
        <v>-</v>
      </c>
      <c r="AL6" s="20">
        <f t="shared" si="5"/>
        <v>0</v>
      </c>
      <c r="AM6" s="20">
        <f t="shared" si="5"/>
        <v>0</v>
      </c>
      <c r="AN6" s="20">
        <f t="shared" si="5"/>
        <v>0</v>
      </c>
      <c r="AO6" s="21" t="str">
        <f t="shared" si="5"/>
        <v>-</v>
      </c>
      <c r="AP6" s="21" t="str">
        <f t="shared" si="5"/>
        <v>-</v>
      </c>
      <c r="AQ6" s="21">
        <f t="shared" si="5"/>
        <v>18.36</v>
      </c>
      <c r="AR6" s="21">
        <f t="shared" si="5"/>
        <v>18.010000000000002</v>
      </c>
      <c r="AS6" s="21">
        <f t="shared" si="5"/>
        <v>23.86</v>
      </c>
      <c r="AT6" s="20" t="str">
        <f>IF(AT7="","",IF(AT7="-","【-】","【"&amp;SUBSTITUTE(TEXT(AT7,"#,##0.00"),"-","△")&amp;"】"))</f>
        <v>【3.15】</v>
      </c>
      <c r="AU6" s="21" t="str">
        <f>IF(AU7="",NA(),AU7)</f>
        <v>-</v>
      </c>
      <c r="AV6" s="21" t="str">
        <f t="shared" ref="AV6:BD6" si="6">IF(AV7="",NA(),AV7)</f>
        <v>-</v>
      </c>
      <c r="AW6" s="21">
        <f t="shared" si="6"/>
        <v>65.61</v>
      </c>
      <c r="AX6" s="21">
        <f t="shared" si="6"/>
        <v>42.93</v>
      </c>
      <c r="AY6" s="21">
        <f t="shared" si="6"/>
        <v>76.44</v>
      </c>
      <c r="AZ6" s="21" t="str">
        <f t="shared" si="6"/>
        <v>-</v>
      </c>
      <c r="BA6" s="21" t="str">
        <f t="shared" si="6"/>
        <v>-</v>
      </c>
      <c r="BB6" s="21">
        <f t="shared" si="6"/>
        <v>55.6</v>
      </c>
      <c r="BC6" s="21">
        <f t="shared" si="6"/>
        <v>59.4</v>
      </c>
      <c r="BD6" s="21">
        <f t="shared" si="6"/>
        <v>68.27</v>
      </c>
      <c r="BE6" s="20" t="str">
        <f>IF(BE7="","",IF(BE7="-","【-】","【"&amp;SUBSTITUTE(TEXT(BE7,"#,##0.00"),"-","△")&amp;"】"))</f>
        <v>【73.44】</v>
      </c>
      <c r="BF6" s="21" t="str">
        <f>IF(BF7="",NA(),BF7)</f>
        <v>-</v>
      </c>
      <c r="BG6" s="21" t="str">
        <f t="shared" ref="BG6:BO6" si="7">IF(BG7="",NA(),BG7)</f>
        <v>-</v>
      </c>
      <c r="BH6" s="21">
        <f t="shared" si="7"/>
        <v>465.17</v>
      </c>
      <c r="BI6" s="21">
        <f t="shared" si="7"/>
        <v>349.08</v>
      </c>
      <c r="BJ6" s="21">
        <f t="shared" si="7"/>
        <v>349.11</v>
      </c>
      <c r="BK6" s="21" t="str">
        <f t="shared" si="7"/>
        <v>-</v>
      </c>
      <c r="BL6" s="21" t="str">
        <f t="shared" si="7"/>
        <v>-</v>
      </c>
      <c r="BM6" s="21">
        <f t="shared" si="7"/>
        <v>789.08</v>
      </c>
      <c r="BN6" s="21">
        <f t="shared" si="7"/>
        <v>747.84</v>
      </c>
      <c r="BO6" s="21">
        <f t="shared" si="7"/>
        <v>804.98</v>
      </c>
      <c r="BP6" s="20" t="str">
        <f>IF(BP7="","",IF(BP7="-","【-】","【"&amp;SUBSTITUTE(TEXT(BP7,"#,##0.00"),"-","△")&amp;"】"))</f>
        <v>【652.82】</v>
      </c>
      <c r="BQ6" s="21" t="str">
        <f>IF(BQ7="",NA(),BQ7)</f>
        <v>-</v>
      </c>
      <c r="BR6" s="21" t="str">
        <f t="shared" ref="BR6:BZ6" si="8">IF(BR7="",NA(),BR7)</f>
        <v>-</v>
      </c>
      <c r="BS6" s="21">
        <f t="shared" si="8"/>
        <v>55.31</v>
      </c>
      <c r="BT6" s="21">
        <f t="shared" si="8"/>
        <v>106.34</v>
      </c>
      <c r="BU6" s="21">
        <f t="shared" si="8"/>
        <v>54.89</v>
      </c>
      <c r="BV6" s="21" t="str">
        <f t="shared" si="8"/>
        <v>-</v>
      </c>
      <c r="BW6" s="21" t="str">
        <f t="shared" si="8"/>
        <v>-</v>
      </c>
      <c r="BX6" s="21">
        <f t="shared" si="8"/>
        <v>88.25</v>
      </c>
      <c r="BY6" s="21">
        <f t="shared" si="8"/>
        <v>90.17</v>
      </c>
      <c r="BZ6" s="21">
        <f t="shared" si="8"/>
        <v>88.71</v>
      </c>
      <c r="CA6" s="20" t="str">
        <f>IF(CA7="","",IF(CA7="-","【-】","【"&amp;SUBSTITUTE(TEXT(CA7,"#,##0.00"),"-","△")&amp;"】"))</f>
        <v>【97.61】</v>
      </c>
      <c r="CB6" s="21" t="str">
        <f>IF(CB7="",NA(),CB7)</f>
        <v>-</v>
      </c>
      <c r="CC6" s="21" t="str">
        <f t="shared" ref="CC6:CK6" si="9">IF(CC7="",NA(),CC7)</f>
        <v>-</v>
      </c>
      <c r="CD6" s="21">
        <f t="shared" si="9"/>
        <v>240.08</v>
      </c>
      <c r="CE6" s="21">
        <f t="shared" si="9"/>
        <v>125.5</v>
      </c>
      <c r="CF6" s="21">
        <f t="shared" si="9"/>
        <v>243.65</v>
      </c>
      <c r="CG6" s="21" t="str">
        <f t="shared" si="9"/>
        <v>-</v>
      </c>
      <c r="CH6" s="21" t="str">
        <f t="shared" si="9"/>
        <v>-</v>
      </c>
      <c r="CI6" s="21">
        <f t="shared" si="9"/>
        <v>176.37</v>
      </c>
      <c r="CJ6" s="21">
        <f t="shared" si="9"/>
        <v>173.17</v>
      </c>
      <c r="CK6" s="21">
        <f t="shared" si="9"/>
        <v>174.8</v>
      </c>
      <c r="CL6" s="20" t="str">
        <f>IF(CL7="","",IF(CL7="-","【-】","【"&amp;SUBSTITUTE(TEXT(CL7,"#,##0.00"),"-","△")&amp;"】"))</f>
        <v>【138.29】</v>
      </c>
      <c r="CM6" s="21" t="str">
        <f>IF(CM7="",NA(),CM7)</f>
        <v>-</v>
      </c>
      <c r="CN6" s="21" t="str">
        <f t="shared" ref="CN6:CV6" si="10">IF(CN7="",NA(),CN7)</f>
        <v>-</v>
      </c>
      <c r="CO6" s="21">
        <f t="shared" si="10"/>
        <v>67.239999999999995</v>
      </c>
      <c r="CP6" s="21">
        <f t="shared" si="10"/>
        <v>100.28</v>
      </c>
      <c r="CQ6" s="21">
        <f t="shared" si="10"/>
        <v>68.099999999999994</v>
      </c>
      <c r="CR6" s="21" t="str">
        <f t="shared" si="10"/>
        <v>-</v>
      </c>
      <c r="CS6" s="21" t="str">
        <f t="shared" si="10"/>
        <v>-</v>
      </c>
      <c r="CT6" s="21">
        <f t="shared" si="10"/>
        <v>56.72</v>
      </c>
      <c r="CU6" s="21">
        <f t="shared" si="10"/>
        <v>56.43</v>
      </c>
      <c r="CV6" s="21">
        <f t="shared" si="10"/>
        <v>55.82</v>
      </c>
      <c r="CW6" s="20" t="str">
        <f>IF(CW7="","",IF(CW7="-","【-】","【"&amp;SUBSTITUTE(TEXT(CW7,"#,##0.00"),"-","△")&amp;"】"))</f>
        <v>【59.10】</v>
      </c>
      <c r="CX6" s="21" t="str">
        <f>IF(CX7="",NA(),CX7)</f>
        <v>-</v>
      </c>
      <c r="CY6" s="21" t="str">
        <f t="shared" ref="CY6:DG6" si="11">IF(CY7="",NA(),CY7)</f>
        <v>-</v>
      </c>
      <c r="CZ6" s="21">
        <f t="shared" si="11"/>
        <v>98.45</v>
      </c>
      <c r="DA6" s="21">
        <f t="shared" si="11"/>
        <v>98.44</v>
      </c>
      <c r="DB6" s="21">
        <f t="shared" si="11"/>
        <v>98.45</v>
      </c>
      <c r="DC6" s="21" t="str">
        <f t="shared" si="11"/>
        <v>-</v>
      </c>
      <c r="DD6" s="21" t="str">
        <f t="shared" si="11"/>
        <v>-</v>
      </c>
      <c r="DE6" s="21">
        <f t="shared" si="11"/>
        <v>90.72</v>
      </c>
      <c r="DF6" s="21">
        <f t="shared" si="11"/>
        <v>91.07</v>
      </c>
      <c r="DG6" s="21">
        <f t="shared" si="11"/>
        <v>90.67</v>
      </c>
      <c r="DH6" s="20" t="str">
        <f>IF(DH7="","",IF(DH7="-","【-】","【"&amp;SUBSTITUTE(TEXT(DH7,"#,##0.00"),"-","△")&amp;"】"))</f>
        <v>【95.82】</v>
      </c>
      <c r="DI6" s="21" t="str">
        <f>IF(DI7="",NA(),DI7)</f>
        <v>-</v>
      </c>
      <c r="DJ6" s="21" t="str">
        <f t="shared" ref="DJ6:DR6" si="12">IF(DJ7="",NA(),DJ7)</f>
        <v>-</v>
      </c>
      <c r="DK6" s="21">
        <f t="shared" si="12"/>
        <v>7.6</v>
      </c>
      <c r="DL6" s="21">
        <f t="shared" si="12"/>
        <v>15.36</v>
      </c>
      <c r="DM6" s="21">
        <f t="shared" si="12"/>
        <v>19.829999999999998</v>
      </c>
      <c r="DN6" s="21" t="str">
        <f t="shared" si="12"/>
        <v>-</v>
      </c>
      <c r="DO6" s="21" t="str">
        <f t="shared" si="12"/>
        <v>-</v>
      </c>
      <c r="DP6" s="21">
        <f t="shared" si="12"/>
        <v>20.78</v>
      </c>
      <c r="DQ6" s="21">
        <f t="shared" si="12"/>
        <v>23.54</v>
      </c>
      <c r="DR6" s="21">
        <f t="shared" si="12"/>
        <v>25.86</v>
      </c>
      <c r="DS6" s="20" t="str">
        <f>IF(DS7="","",IF(DS7="-","【-】","【"&amp;SUBSTITUTE(TEXT(DS7,"#,##0.00"),"-","△")&amp;"】"))</f>
        <v>【39.74】</v>
      </c>
      <c r="DT6" s="21" t="str">
        <f>IF(DT7="",NA(),DT7)</f>
        <v>-</v>
      </c>
      <c r="DU6" s="21" t="str">
        <f t="shared" ref="DU6:EC6" si="13">IF(DU7="",NA(),DU7)</f>
        <v>-</v>
      </c>
      <c r="DV6" s="20">
        <f t="shared" si="13"/>
        <v>0</v>
      </c>
      <c r="DW6" s="20">
        <f t="shared" si="13"/>
        <v>0</v>
      </c>
      <c r="DX6" s="20">
        <f t="shared" si="13"/>
        <v>0</v>
      </c>
      <c r="DY6" s="21" t="str">
        <f t="shared" si="13"/>
        <v>-</v>
      </c>
      <c r="DZ6" s="21" t="str">
        <f t="shared" si="13"/>
        <v>-</v>
      </c>
      <c r="EA6" s="21">
        <f t="shared" si="13"/>
        <v>1.34</v>
      </c>
      <c r="EB6" s="21">
        <f t="shared" si="13"/>
        <v>1.5</v>
      </c>
      <c r="EC6" s="21">
        <f t="shared" si="13"/>
        <v>1.4</v>
      </c>
      <c r="ED6" s="20" t="str">
        <f>IF(ED7="","",IF(ED7="-","【-】","【"&amp;SUBSTITUTE(TEXT(ED7,"#,##0.00"),"-","△")&amp;"】"))</f>
        <v>【7.62】</v>
      </c>
      <c r="EE6" s="21" t="str">
        <f>IF(EE7="",NA(),EE7)</f>
        <v>-</v>
      </c>
      <c r="EF6" s="21" t="str">
        <f t="shared" ref="EF6:EN6" si="14">IF(EF7="",NA(),EF7)</f>
        <v>-</v>
      </c>
      <c r="EG6" s="20">
        <f t="shared" si="14"/>
        <v>0</v>
      </c>
      <c r="EH6" s="20">
        <f t="shared" si="14"/>
        <v>0</v>
      </c>
      <c r="EI6" s="20">
        <f t="shared" si="14"/>
        <v>0</v>
      </c>
      <c r="EJ6" s="21" t="str">
        <f t="shared" si="14"/>
        <v>-</v>
      </c>
      <c r="EK6" s="21" t="str">
        <f t="shared" si="14"/>
        <v>-</v>
      </c>
      <c r="EL6" s="21">
        <f t="shared" si="14"/>
        <v>0.15</v>
      </c>
      <c r="EM6" s="21">
        <f t="shared" si="14"/>
        <v>0.15</v>
      </c>
      <c r="EN6" s="21">
        <f t="shared" si="14"/>
        <v>0.12</v>
      </c>
      <c r="EO6" s="20" t="str">
        <f>IF(EO7="","",IF(EO7="-","【-】","【"&amp;SUBSTITUTE(TEXT(EO7,"#,##0.00"),"-","△")&amp;"】"))</f>
        <v>【0.23】</v>
      </c>
    </row>
    <row r="7" spans="1:148" s="22" customFormat="1" x14ac:dyDescent="0.15">
      <c r="A7" s="14"/>
      <c r="B7" s="23">
        <v>2022</v>
      </c>
      <c r="C7" s="23">
        <v>123293</v>
      </c>
      <c r="D7" s="23">
        <v>46</v>
      </c>
      <c r="E7" s="23">
        <v>17</v>
      </c>
      <c r="F7" s="23">
        <v>1</v>
      </c>
      <c r="G7" s="23">
        <v>0</v>
      </c>
      <c r="H7" s="23" t="s">
        <v>96</v>
      </c>
      <c r="I7" s="23" t="s">
        <v>97</v>
      </c>
      <c r="J7" s="23" t="s">
        <v>98</v>
      </c>
      <c r="K7" s="23" t="s">
        <v>99</v>
      </c>
      <c r="L7" s="23" t="s">
        <v>100</v>
      </c>
      <c r="M7" s="23" t="s">
        <v>101</v>
      </c>
      <c r="N7" s="24" t="s">
        <v>102</v>
      </c>
      <c r="O7" s="24">
        <v>57.97</v>
      </c>
      <c r="P7" s="24">
        <v>84.19</v>
      </c>
      <c r="Q7" s="24">
        <v>85.48</v>
      </c>
      <c r="R7" s="24">
        <v>2550</v>
      </c>
      <c r="S7" s="24">
        <v>19933</v>
      </c>
      <c r="T7" s="24">
        <v>32.51</v>
      </c>
      <c r="U7" s="24">
        <v>613.13</v>
      </c>
      <c r="V7" s="24">
        <v>16752</v>
      </c>
      <c r="W7" s="24">
        <v>4.68</v>
      </c>
      <c r="X7" s="24">
        <v>3579.49</v>
      </c>
      <c r="Y7" s="24" t="s">
        <v>102</v>
      </c>
      <c r="Z7" s="24" t="s">
        <v>102</v>
      </c>
      <c r="AA7" s="24">
        <v>104.78</v>
      </c>
      <c r="AB7" s="24">
        <v>103.45</v>
      </c>
      <c r="AC7" s="24">
        <v>103.35</v>
      </c>
      <c r="AD7" s="24" t="s">
        <v>102</v>
      </c>
      <c r="AE7" s="24" t="s">
        <v>102</v>
      </c>
      <c r="AF7" s="24">
        <v>106.5</v>
      </c>
      <c r="AG7" s="24">
        <v>106.22</v>
      </c>
      <c r="AH7" s="24">
        <v>107.01</v>
      </c>
      <c r="AI7" s="24">
        <v>106.11</v>
      </c>
      <c r="AJ7" s="24" t="s">
        <v>102</v>
      </c>
      <c r="AK7" s="24" t="s">
        <v>102</v>
      </c>
      <c r="AL7" s="24">
        <v>0</v>
      </c>
      <c r="AM7" s="24">
        <v>0</v>
      </c>
      <c r="AN7" s="24">
        <v>0</v>
      </c>
      <c r="AO7" s="24" t="s">
        <v>102</v>
      </c>
      <c r="AP7" s="24" t="s">
        <v>102</v>
      </c>
      <c r="AQ7" s="24">
        <v>18.36</v>
      </c>
      <c r="AR7" s="24">
        <v>18.010000000000002</v>
      </c>
      <c r="AS7" s="24">
        <v>23.86</v>
      </c>
      <c r="AT7" s="24">
        <v>3.15</v>
      </c>
      <c r="AU7" s="24" t="s">
        <v>102</v>
      </c>
      <c r="AV7" s="24" t="s">
        <v>102</v>
      </c>
      <c r="AW7" s="24">
        <v>65.61</v>
      </c>
      <c r="AX7" s="24">
        <v>42.93</v>
      </c>
      <c r="AY7" s="24">
        <v>76.44</v>
      </c>
      <c r="AZ7" s="24" t="s">
        <v>102</v>
      </c>
      <c r="BA7" s="24" t="s">
        <v>102</v>
      </c>
      <c r="BB7" s="24">
        <v>55.6</v>
      </c>
      <c r="BC7" s="24">
        <v>59.4</v>
      </c>
      <c r="BD7" s="24">
        <v>68.27</v>
      </c>
      <c r="BE7" s="24">
        <v>73.44</v>
      </c>
      <c r="BF7" s="24" t="s">
        <v>102</v>
      </c>
      <c r="BG7" s="24" t="s">
        <v>102</v>
      </c>
      <c r="BH7" s="24">
        <v>465.17</v>
      </c>
      <c r="BI7" s="24">
        <v>349.08</v>
      </c>
      <c r="BJ7" s="24">
        <v>349.11</v>
      </c>
      <c r="BK7" s="24" t="s">
        <v>102</v>
      </c>
      <c r="BL7" s="24" t="s">
        <v>102</v>
      </c>
      <c r="BM7" s="24">
        <v>789.08</v>
      </c>
      <c r="BN7" s="24">
        <v>747.84</v>
      </c>
      <c r="BO7" s="24">
        <v>804.98</v>
      </c>
      <c r="BP7" s="24">
        <v>652.82000000000005</v>
      </c>
      <c r="BQ7" s="24" t="s">
        <v>102</v>
      </c>
      <c r="BR7" s="24" t="s">
        <v>102</v>
      </c>
      <c r="BS7" s="24">
        <v>55.31</v>
      </c>
      <c r="BT7" s="24">
        <v>106.34</v>
      </c>
      <c r="BU7" s="24">
        <v>54.89</v>
      </c>
      <c r="BV7" s="24" t="s">
        <v>102</v>
      </c>
      <c r="BW7" s="24" t="s">
        <v>102</v>
      </c>
      <c r="BX7" s="24">
        <v>88.25</v>
      </c>
      <c r="BY7" s="24">
        <v>90.17</v>
      </c>
      <c r="BZ7" s="24">
        <v>88.71</v>
      </c>
      <c r="CA7" s="24">
        <v>97.61</v>
      </c>
      <c r="CB7" s="24" t="s">
        <v>102</v>
      </c>
      <c r="CC7" s="24" t="s">
        <v>102</v>
      </c>
      <c r="CD7" s="24">
        <v>240.08</v>
      </c>
      <c r="CE7" s="24">
        <v>125.5</v>
      </c>
      <c r="CF7" s="24">
        <v>243.65</v>
      </c>
      <c r="CG7" s="24" t="s">
        <v>102</v>
      </c>
      <c r="CH7" s="24" t="s">
        <v>102</v>
      </c>
      <c r="CI7" s="24">
        <v>176.37</v>
      </c>
      <c r="CJ7" s="24">
        <v>173.17</v>
      </c>
      <c r="CK7" s="24">
        <v>174.8</v>
      </c>
      <c r="CL7" s="24">
        <v>138.29</v>
      </c>
      <c r="CM7" s="24" t="s">
        <v>102</v>
      </c>
      <c r="CN7" s="24" t="s">
        <v>102</v>
      </c>
      <c r="CO7" s="24">
        <v>67.239999999999995</v>
      </c>
      <c r="CP7" s="24">
        <v>100.28</v>
      </c>
      <c r="CQ7" s="24">
        <v>68.099999999999994</v>
      </c>
      <c r="CR7" s="24" t="s">
        <v>102</v>
      </c>
      <c r="CS7" s="24" t="s">
        <v>102</v>
      </c>
      <c r="CT7" s="24">
        <v>56.72</v>
      </c>
      <c r="CU7" s="24">
        <v>56.43</v>
      </c>
      <c r="CV7" s="24">
        <v>55.82</v>
      </c>
      <c r="CW7" s="24">
        <v>59.1</v>
      </c>
      <c r="CX7" s="24" t="s">
        <v>102</v>
      </c>
      <c r="CY7" s="24" t="s">
        <v>102</v>
      </c>
      <c r="CZ7" s="24">
        <v>98.45</v>
      </c>
      <c r="DA7" s="24">
        <v>98.44</v>
      </c>
      <c r="DB7" s="24">
        <v>98.45</v>
      </c>
      <c r="DC7" s="24" t="s">
        <v>102</v>
      </c>
      <c r="DD7" s="24" t="s">
        <v>102</v>
      </c>
      <c r="DE7" s="24">
        <v>90.72</v>
      </c>
      <c r="DF7" s="24">
        <v>91.07</v>
      </c>
      <c r="DG7" s="24">
        <v>90.67</v>
      </c>
      <c r="DH7" s="24">
        <v>95.82</v>
      </c>
      <c r="DI7" s="24" t="s">
        <v>102</v>
      </c>
      <c r="DJ7" s="24" t="s">
        <v>102</v>
      </c>
      <c r="DK7" s="24">
        <v>7.6</v>
      </c>
      <c r="DL7" s="24">
        <v>15.36</v>
      </c>
      <c r="DM7" s="24">
        <v>19.829999999999998</v>
      </c>
      <c r="DN7" s="24" t="s">
        <v>102</v>
      </c>
      <c r="DO7" s="24" t="s">
        <v>102</v>
      </c>
      <c r="DP7" s="24">
        <v>20.78</v>
      </c>
      <c r="DQ7" s="24">
        <v>23.54</v>
      </c>
      <c r="DR7" s="24">
        <v>25.86</v>
      </c>
      <c r="DS7" s="24">
        <v>39.74</v>
      </c>
      <c r="DT7" s="24" t="s">
        <v>102</v>
      </c>
      <c r="DU7" s="24" t="s">
        <v>102</v>
      </c>
      <c r="DV7" s="24">
        <v>0</v>
      </c>
      <c r="DW7" s="24">
        <v>0</v>
      </c>
      <c r="DX7" s="24">
        <v>0</v>
      </c>
      <c r="DY7" s="24" t="s">
        <v>102</v>
      </c>
      <c r="DZ7" s="24" t="s">
        <v>102</v>
      </c>
      <c r="EA7" s="24">
        <v>1.34</v>
      </c>
      <c r="EB7" s="24">
        <v>1.5</v>
      </c>
      <c r="EC7" s="24">
        <v>1.4</v>
      </c>
      <c r="ED7" s="24">
        <v>7.62</v>
      </c>
      <c r="EE7" s="24" t="s">
        <v>102</v>
      </c>
      <c r="EF7" s="24" t="s">
        <v>102</v>
      </c>
      <c r="EG7" s="24">
        <v>0</v>
      </c>
      <c r="EH7" s="24">
        <v>0</v>
      </c>
      <c r="EI7" s="24">
        <v>0</v>
      </c>
      <c r="EJ7" s="24" t="s">
        <v>102</v>
      </c>
      <c r="EK7" s="24" t="s">
        <v>102</v>
      </c>
      <c r="EL7" s="24">
        <v>0.15</v>
      </c>
      <c r="EM7" s="24">
        <v>0.15</v>
      </c>
      <c r="EN7" s="24">
        <v>0.12</v>
      </c>
      <c r="EO7" s="24">
        <v>0.23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Printed>2024-02-20T01:37:04Z</cp:lastPrinted>
  <dcterms:created xsi:type="dcterms:W3CDTF">2023-12-12T00:45:09Z</dcterms:created>
  <dcterms:modified xsi:type="dcterms:W3CDTF">2024-02-26T00:25:13Z</dcterms:modified>
  <cp:category/>
</cp:coreProperties>
</file>