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99_検収作業中\下水道\03_回答\46_174_法適_特定環境\"/>
    </mc:Choice>
  </mc:AlternateContent>
  <xr:revisionPtr revIDLastSave="0" documentId="13_ncr:1_{3DBD658C-6892-4DEF-A68A-7A9F25BB85F2}" xr6:coauthVersionLast="47" xr6:coauthVersionMax="47" xr10:uidLastSave="{00000000-0000-0000-0000-000000000000}"/>
  <workbookProtection workbookAlgorithmName="SHA-512" workbookHashValue="cZIOpC5EQ0oG1d9TUjRDf0EghOaI0+G41Rt4fGVLxiuo7TQKR1pfc+S7jK1irZqamRyWsGW9S/ddGe36OqBeRw==" workbookSaltValue="X24KU6zFoEkyNl7D1SVuaw=="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T6" i="5"/>
  <c r="S6" i="5"/>
  <c r="R6" i="5"/>
  <c r="AD10" i="4" s="1"/>
  <c r="Q6" i="5"/>
  <c r="P6" i="5"/>
  <c r="O6" i="5"/>
  <c r="I10" i="4" s="1"/>
  <c r="N6" i="5"/>
  <c r="B10" i="4" s="1"/>
  <c r="M6" i="5"/>
  <c r="L6" i="5"/>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H85" i="4"/>
  <c r="G85" i="4"/>
  <c r="E85" i="4"/>
  <c r="W10" i="4"/>
  <c r="P10" i="4"/>
  <c r="BB8" i="4"/>
  <c r="AT8" i="4"/>
  <c r="AL8" i="4"/>
  <c r="AD8" i="4"/>
  <c r="W8" i="4"/>
  <c r="P8" i="4"/>
  <c r="B8" i="4"/>
</calcChain>
</file>

<file path=xl/sharedStrings.xml><?xml version="1.0" encoding="utf-8"?>
<sst xmlns="http://schemas.openxmlformats.org/spreadsheetml/2006/main" count="278" uniqueCount="117">
  <si>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</si>
  <si>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</si>
  <si>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</si>
  <si>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</si>
  <si>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</si>
  <si>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</si>
  <si>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</si>
  <si>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</si>
  <si>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</si>
  <si>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</si>
  <si>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</si>
  <si>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</si>
  <si>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</si>
  <si>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</si>
  <si>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</si>
  <si>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</si>
  <si>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</si>
  <si>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</si>
  <si>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</si>
  <si>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</si>
  <si>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</si>
  <si>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</si>
  <si>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</si>
  <si>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</si>
  <si>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</si>
  <si>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</si>
  <si>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</si>
  <si>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</si>
  <si>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</si>
  <si>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</si>
  <si>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</si>
  <si>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</si>
  <si>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</si>
  <si>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</si>
  <si>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</si>
  <si>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</si>
  <si>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</si>
  <si>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</si>
  <si>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</si>
  <si>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</si>
  <si>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</si>
  <si>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</si>
  <si>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</si>
  <si>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</si>
  <si>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</si>
  <si>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</si>
  <si>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</si>
  <si>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</si>
  <si>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</si>
  <si>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</si>
  <si>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</si>
  <si>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</si>
  <si>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</si>
  <si>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</si>
  <si>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</si>
  <si>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</si>
  <si>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</si>
  <si>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</si>
  <si>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</si>
  <si>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</si>
  <si>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</si>
  <si>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</si>
  <si>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</si>
  <si>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</si>
  <si>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</si>
  <si>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</si>
  <si>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</si>
  <si>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</si>
  <si>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</si>
  <si>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</si>
  <si>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</si>
  <si>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</si>
  <si>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</si>
  <si>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</si>
  <si>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</si>
  <si>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</si>
  <si>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</si>
  <si>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</si>
  <si>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</si>
  <si>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</si>
  <si>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</si>
  <si>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</si>
  <si>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</si>
  <si>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</si>
  <si>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</si>
  <si>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</si>
  <si>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</si>
  <si>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</si>
  <si>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</si>
  <si>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</si>
  <si>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</si>
  <si>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</si>
  <si>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</si>
  <si>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</si>
  <si>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</si>
  <si>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</si>
  <si>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栄町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</si>
  <si>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</si>
  <si>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</si>
  <si>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</si>
  <si>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</si>
  <si>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</si>
  <si>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</si>
  <si>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</si>
  <si>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</si>
  <si>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</si>
  <si>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</si>
  <si>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</si>
  <si>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</si>
  <si>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</si>
  <si>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</si>
  <si>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</si>
  <si>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</si>
  <si>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</si>
  <si>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当町の特定環境保全公共下水道事業は、高齢化等の人口減少に伴う使用料収入の減少や維持管理費等の増加による汚水処理原価の高騰が予想され、将来的には、経常収支比率及び経費回収率の悪化が見込まれます。
そのため、ストックマネジメント計画、経営戦略等により、計画的な改築更新を進めるとともに、更なる経営の健全性・効率性に努めつつ継続的で安定した経営に取り組んでいきます。</t>
    <rPh sb="0" eb="2">
      <t>トウチョウ</t>
    </rPh>
    <rPh sb="3" eb="5">
      <t>トクテイ</t>
    </rPh>
    <rPh sb="5" eb="7">
      <t>カンキョウ</t>
    </rPh>
    <rPh sb="7" eb="9">
      <t>ホゼン</t>
    </rPh>
    <rPh sb="9" eb="11">
      <t>コウキョウ</t>
    </rPh>
    <rPh sb="11" eb="14">
      <t>ゲスイドウ</t>
    </rPh>
    <rPh sb="14" eb="16">
      <t>ジギョウ</t>
    </rPh>
    <rPh sb="18" eb="21">
      <t>コウレイカ</t>
    </rPh>
    <rPh sb="21" eb="22">
      <t>トウ</t>
    </rPh>
    <rPh sb="23" eb="25">
      <t>ジンコウ</t>
    </rPh>
    <rPh sb="25" eb="27">
      <t>ゲンショウ</t>
    </rPh>
    <rPh sb="28" eb="29">
      <t>トモナ</t>
    </rPh>
    <rPh sb="30" eb="33">
      <t>シヨウリョウ</t>
    </rPh>
    <rPh sb="37" eb="38">
      <t>スク</t>
    </rPh>
    <rPh sb="39" eb="41">
      <t>イジ</t>
    </rPh>
    <rPh sb="41" eb="44">
      <t>カンリヒ</t>
    </rPh>
    <rPh sb="44" eb="45">
      <t>トウ</t>
    </rPh>
    <rPh sb="51" eb="53">
      <t>オスイ</t>
    </rPh>
    <rPh sb="53" eb="55">
      <t>ショリ</t>
    </rPh>
    <rPh sb="55" eb="57">
      <t>ゲンカ</t>
    </rPh>
    <rPh sb="58" eb="60">
      <t>コウトウ</t>
    </rPh>
    <rPh sb="61" eb="63">
      <t>ヨソウ</t>
    </rPh>
    <rPh sb="66" eb="68">
      <t>ショウライ</t>
    </rPh>
    <rPh sb="68" eb="69">
      <t>テキ</t>
    </rPh>
    <rPh sb="72" eb="74">
      <t>ケイジョウ</t>
    </rPh>
    <rPh sb="74" eb="76">
      <t>シュウシ</t>
    </rPh>
    <rPh sb="76" eb="78">
      <t>ヒリツ</t>
    </rPh>
    <rPh sb="78" eb="79">
      <t>オヨ</t>
    </rPh>
    <rPh sb="80" eb="82">
      <t>ケイヒ</t>
    </rPh>
    <rPh sb="82" eb="84">
      <t>カイシュウ</t>
    </rPh>
    <rPh sb="84" eb="85">
      <t>リツ</t>
    </rPh>
    <rPh sb="86" eb="88">
      <t>アッカ</t>
    </rPh>
    <rPh sb="89" eb="91">
      <t>ミコ</t>
    </rPh>
    <rPh sb="112" eb="114">
      <t>ケイカク</t>
    </rPh>
    <rPh sb="115" eb="117">
      <t>ケイエイ</t>
    </rPh>
    <rPh sb="117" eb="119">
      <t>センリャク</t>
    </rPh>
    <rPh sb="119" eb="120">
      <t>トウ</t>
    </rPh>
    <rPh sb="124" eb="127">
      <t>ケイカクテキ</t>
    </rPh>
    <rPh sb="128" eb="130">
      <t>カイチク</t>
    </rPh>
    <rPh sb="130" eb="132">
      <t>コウシン</t>
    </rPh>
    <rPh sb="133" eb="134">
      <t>スス</t>
    </rPh>
    <rPh sb="141" eb="142">
      <t>サラ</t>
    </rPh>
    <rPh sb="144" eb="146">
      <t>ケイエイ</t>
    </rPh>
    <rPh sb="147" eb="150">
      <t>ケンゼンセイ</t>
    </rPh>
    <rPh sb="151" eb="154">
      <t>コウリツセイ</t>
    </rPh>
    <rPh sb="155" eb="156">
      <t>ツト</t>
    </rPh>
    <rPh sb="159" eb="162">
      <t>ケイゾクテキ</t>
    </rPh>
    <rPh sb="163" eb="165">
      <t>アンテイ</t>
    </rPh>
    <rPh sb="167" eb="169">
      <t>ケイエイ</t>
    </rPh>
    <rPh sb="170" eb="171">
      <t>ト</t>
    </rPh>
    <rPh sb="172" eb="173">
      <t>ク</t>
    </rPh>
    <phoneticPr fontId="4"/>
  </si>
  <si>
    <t>当町の特定環境保全公共下水道事業は、平成11年供用開始ですが、終末処理場等の施設は公共下水道事業と同様に、供用開始(昭和57年)から40年以上経過し、老朽化が著しいことから、ストックマネジメント計画に基づき改築・更新を、また、総合地震計画に基づき耐震化を計画的に進めていきます。</t>
    <rPh sb="18" eb="20">
      <t>ヘイセイ</t>
    </rPh>
    <rPh sb="22" eb="23">
      <t>ネン</t>
    </rPh>
    <rPh sb="23" eb="25">
      <t>キョウヨウ</t>
    </rPh>
    <rPh sb="25" eb="27">
      <t>カイシ</t>
    </rPh>
    <rPh sb="31" eb="33">
      <t>シュウマツ</t>
    </rPh>
    <rPh sb="33" eb="36">
      <t>ショリジョウ</t>
    </rPh>
    <rPh sb="36" eb="37">
      <t>トウ</t>
    </rPh>
    <rPh sb="38" eb="40">
      <t>シセツ</t>
    </rPh>
    <rPh sb="41" eb="43">
      <t>コウキョウ</t>
    </rPh>
    <rPh sb="43" eb="46">
      <t>ゲスイドウ</t>
    </rPh>
    <rPh sb="46" eb="48">
      <t>ジギョウ</t>
    </rPh>
    <rPh sb="49" eb="51">
      <t>ドウヨウ</t>
    </rPh>
    <rPh sb="53" eb="55">
      <t>キョウヨウ</t>
    </rPh>
    <rPh sb="55" eb="57">
      <t>カイシ</t>
    </rPh>
    <rPh sb="58" eb="60">
      <t>ショウワ</t>
    </rPh>
    <rPh sb="62" eb="63">
      <t>ネン</t>
    </rPh>
    <rPh sb="68" eb="69">
      <t>ネン</t>
    </rPh>
    <rPh sb="69" eb="71">
      <t>イジョウ</t>
    </rPh>
    <rPh sb="71" eb="73">
      <t>ケイカ</t>
    </rPh>
    <rPh sb="75" eb="78">
      <t>ロウキュウカ</t>
    </rPh>
    <rPh sb="79" eb="80">
      <t>イチジル</t>
    </rPh>
    <rPh sb="97" eb="99">
      <t>ケイカク</t>
    </rPh>
    <rPh sb="100" eb="101">
      <t>モト</t>
    </rPh>
    <rPh sb="103" eb="105">
      <t>カイチク</t>
    </rPh>
    <rPh sb="106" eb="108">
      <t>コウシン</t>
    </rPh>
    <rPh sb="113" eb="115">
      <t>ソウゴウ</t>
    </rPh>
    <rPh sb="115" eb="117">
      <t>ジシン</t>
    </rPh>
    <rPh sb="117" eb="119">
      <t>ケイカク</t>
    </rPh>
    <rPh sb="120" eb="121">
      <t>モト</t>
    </rPh>
    <rPh sb="123" eb="126">
      <t>タイシンカ</t>
    </rPh>
    <rPh sb="127" eb="130">
      <t>ケイカクテキ</t>
    </rPh>
    <rPh sb="131" eb="132">
      <t>スス</t>
    </rPh>
    <phoneticPr fontId="4"/>
  </si>
  <si>
    <t>①経常収支比率については、水洗化率が70％台であり営業収益が低く、今後も100％を下回る状況が続くと予想されます。
②累積欠損金比率については、前年度と比較し2.5倍好転しています。
③流動比率については、事業費用に対する現金保有高が高く、今後も100％を上回る状況が続くと予想されます。
④企業債残高対事業規模比率については、事業がほぼ完了しており企業債が増えることはないため、今後は平均値に近づくことが予想されます。
⑦施設利用率については、公共下水道事業の処理場へ接続しているため、0となっています。
⑧水洗化率については、未接続世帯に下水道への接続を促し、水洗化率の向上を図ります。</t>
    <rPh sb="1" eb="3">
      <t>ケイジョウ</t>
    </rPh>
    <rPh sb="3" eb="5">
      <t>シュウシ</t>
    </rPh>
    <rPh sb="5" eb="7">
      <t>ヒリツ</t>
    </rPh>
    <rPh sb="13" eb="16">
      <t>スイセンカ</t>
    </rPh>
    <rPh sb="16" eb="17">
      <t>リツ</t>
    </rPh>
    <rPh sb="21" eb="22">
      <t>ダイ</t>
    </rPh>
    <rPh sb="25" eb="27">
      <t>エイギョウ</t>
    </rPh>
    <rPh sb="27" eb="29">
      <t>シュウエキ</t>
    </rPh>
    <rPh sb="30" eb="31">
      <t>ヒク</t>
    </rPh>
    <rPh sb="33" eb="35">
      <t>コンゴ</t>
    </rPh>
    <rPh sb="41" eb="43">
      <t>シタマワ</t>
    </rPh>
    <rPh sb="44" eb="46">
      <t>ジョウキョウ</t>
    </rPh>
    <rPh sb="47" eb="48">
      <t>ツヅ</t>
    </rPh>
    <rPh sb="50" eb="52">
      <t>ヨソウ</t>
    </rPh>
    <rPh sb="59" eb="61">
      <t>ルイセキ</t>
    </rPh>
    <rPh sb="61" eb="63">
      <t>ケッソン</t>
    </rPh>
    <rPh sb="63" eb="64">
      <t>キン</t>
    </rPh>
    <rPh sb="64" eb="66">
      <t>ヒリツ</t>
    </rPh>
    <rPh sb="72" eb="75">
      <t>ゼンネンド</t>
    </rPh>
    <rPh sb="76" eb="78">
      <t>ヒカク</t>
    </rPh>
    <rPh sb="82" eb="83">
      <t>バイ</t>
    </rPh>
    <rPh sb="83" eb="85">
      <t>コウテン</t>
    </rPh>
    <rPh sb="103" eb="105">
      <t>ジギョウ</t>
    </rPh>
    <rPh sb="105" eb="107">
      <t>ヒヨウ</t>
    </rPh>
    <rPh sb="108" eb="109">
      <t>タイ</t>
    </rPh>
    <rPh sb="111" eb="113">
      <t>ゲンキン</t>
    </rPh>
    <rPh sb="113" eb="115">
      <t>ホユウ</t>
    </rPh>
    <rPh sb="115" eb="116">
      <t>ダカ</t>
    </rPh>
    <rPh sb="117" eb="118">
      <t>タカ</t>
    </rPh>
    <rPh sb="120" eb="122">
      <t>コンゴ</t>
    </rPh>
    <rPh sb="128" eb="130">
      <t>ウワマワ</t>
    </rPh>
    <rPh sb="131" eb="133">
      <t>ジョウキョウ</t>
    </rPh>
    <rPh sb="134" eb="135">
      <t>ツヅ</t>
    </rPh>
    <rPh sb="137" eb="139">
      <t>ヨソウ</t>
    </rPh>
    <rPh sb="146" eb="148">
      <t>キギョウ</t>
    </rPh>
    <rPh sb="148" eb="149">
      <t>サイ</t>
    </rPh>
    <rPh sb="149" eb="151">
      <t>ザンダカ</t>
    </rPh>
    <rPh sb="151" eb="152">
      <t>タイ</t>
    </rPh>
    <rPh sb="152" eb="154">
      <t>ジギョウ</t>
    </rPh>
    <rPh sb="154" eb="156">
      <t>キボ</t>
    </rPh>
    <rPh sb="156" eb="158">
      <t>ヒリツ</t>
    </rPh>
    <rPh sb="164" eb="166">
      <t>ジギョウ</t>
    </rPh>
    <rPh sb="169" eb="171">
      <t>カンリョウ</t>
    </rPh>
    <rPh sb="175" eb="177">
      <t>キギョウ</t>
    </rPh>
    <rPh sb="177" eb="178">
      <t>サイ</t>
    </rPh>
    <rPh sb="179" eb="180">
      <t>フ</t>
    </rPh>
    <rPh sb="190" eb="192">
      <t>コンゴ</t>
    </rPh>
    <rPh sb="193" eb="196">
      <t>ヘイキンチ</t>
    </rPh>
    <rPh sb="197" eb="198">
      <t>チカ</t>
    </rPh>
    <rPh sb="203" eb="205">
      <t>ヨソウ</t>
    </rPh>
    <rPh sb="212" eb="214">
      <t>シセツ</t>
    </rPh>
    <rPh sb="214" eb="216">
      <t>リヨウ</t>
    </rPh>
    <rPh sb="216" eb="217">
      <t>リツ</t>
    </rPh>
    <rPh sb="223" eb="228">
      <t>コウキョウゲスイドウ</t>
    </rPh>
    <rPh sb="228" eb="230">
      <t>ジギョウ</t>
    </rPh>
    <rPh sb="231" eb="234">
      <t>ショリジョウ</t>
    </rPh>
    <rPh sb="235" eb="237">
      <t>セツゾク</t>
    </rPh>
    <rPh sb="255" eb="258">
      <t>スイセンカ</t>
    </rPh>
    <rPh sb="258" eb="259">
      <t>リツ</t>
    </rPh>
    <rPh sb="265" eb="268">
      <t>ミセツゾク</t>
    </rPh>
    <rPh sb="268" eb="270">
      <t>セタイ</t>
    </rPh>
    <rPh sb="271" eb="274">
      <t>ゲスイドウ</t>
    </rPh>
    <rPh sb="276" eb="278">
      <t>セツゾク</t>
    </rPh>
    <rPh sb="279" eb="280">
      <t>ウナガ</t>
    </rPh>
    <rPh sb="282" eb="285">
      <t>スイセンカ</t>
    </rPh>
    <rPh sb="285" eb="286">
      <t>リツ</t>
    </rPh>
    <rPh sb="287" eb="289">
      <t>コウジョウ</t>
    </rPh>
    <rPh sb="290" eb="291">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</si>
</sst>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B3F-4ABB-8E49-D0E78E5790F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0.39</c:v>
                </c:pt>
                <c:pt idx="3">
                  <c:v>0.1</c:v>
                </c:pt>
                <c:pt idx="4">
                  <c:v>0.08</c:v>
                </c:pt>
              </c:numCache>
            </c:numRef>
          </c:val>
          <c:smooth val="0"/>
          <c:extLst>
            <c:ext xmlns:c16="http://schemas.microsoft.com/office/drawing/2014/chart" uri="{C3380CC4-5D6E-409C-BE32-E72D297353CC}">
              <c16:uniqueId val="{00000001-8B3F-4ABB-8E49-D0E78E5790F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59B-4FFC-B667-07E54A36274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42.4</c:v>
                </c:pt>
                <c:pt idx="3">
                  <c:v>42.28</c:v>
                </c:pt>
                <c:pt idx="4">
                  <c:v>41.06</c:v>
                </c:pt>
              </c:numCache>
            </c:numRef>
          </c:val>
          <c:smooth val="0"/>
          <c:extLst>
            <c:ext xmlns:c16="http://schemas.microsoft.com/office/drawing/2014/chart" uri="{C3380CC4-5D6E-409C-BE32-E72D297353CC}">
              <c16:uniqueId val="{00000001-659B-4FFC-B667-07E54A36274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72.760000000000005</c:v>
                </c:pt>
                <c:pt idx="3">
                  <c:v>72.2</c:v>
                </c:pt>
                <c:pt idx="4">
                  <c:v>72.31</c:v>
                </c:pt>
              </c:numCache>
            </c:numRef>
          </c:val>
          <c:extLst>
            <c:ext xmlns:c16="http://schemas.microsoft.com/office/drawing/2014/chart" uri="{C3380CC4-5D6E-409C-BE32-E72D297353CC}">
              <c16:uniqueId val="{00000000-4D4E-48A1-B86F-D5F3FDC993F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84.19</c:v>
                </c:pt>
                <c:pt idx="3">
                  <c:v>84.34</c:v>
                </c:pt>
                <c:pt idx="4">
                  <c:v>84.34</c:v>
                </c:pt>
              </c:numCache>
            </c:numRef>
          </c:val>
          <c:smooth val="0"/>
          <c:extLst>
            <c:ext xmlns:c16="http://schemas.microsoft.com/office/drawing/2014/chart" uri="{C3380CC4-5D6E-409C-BE32-E72D297353CC}">
              <c16:uniqueId val="{00000001-4D4E-48A1-B86F-D5F3FDC993F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51.23</c:v>
                </c:pt>
                <c:pt idx="3">
                  <c:v>73.42</c:v>
                </c:pt>
                <c:pt idx="4">
                  <c:v>73.81</c:v>
                </c:pt>
              </c:numCache>
            </c:numRef>
          </c:val>
          <c:extLst>
            <c:ext xmlns:c16="http://schemas.microsoft.com/office/drawing/2014/chart" uri="{C3380CC4-5D6E-409C-BE32-E72D297353CC}">
              <c16:uniqueId val="{00000000-794A-4954-9FD8-E8AAAB5273F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105.78</c:v>
                </c:pt>
                <c:pt idx="3">
                  <c:v>106.09</c:v>
                </c:pt>
                <c:pt idx="4">
                  <c:v>106.44</c:v>
                </c:pt>
              </c:numCache>
            </c:numRef>
          </c:val>
          <c:smooth val="0"/>
          <c:extLst>
            <c:ext xmlns:c16="http://schemas.microsoft.com/office/drawing/2014/chart" uri="{C3380CC4-5D6E-409C-BE32-E72D297353CC}">
              <c16:uniqueId val="{00000001-794A-4954-9FD8-E8AAAB5273F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3.81</c:v>
                </c:pt>
                <c:pt idx="3">
                  <c:v>4.09</c:v>
                </c:pt>
                <c:pt idx="4">
                  <c:v>12.74</c:v>
                </c:pt>
              </c:numCache>
            </c:numRef>
          </c:val>
          <c:extLst>
            <c:ext xmlns:c16="http://schemas.microsoft.com/office/drawing/2014/chart" uri="{C3380CC4-5D6E-409C-BE32-E72D297353CC}">
              <c16:uniqueId val="{00000000-D9BF-47DB-ABDB-27A8C59DE1C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21.36</c:v>
                </c:pt>
                <c:pt idx="3">
                  <c:v>22.79</c:v>
                </c:pt>
                <c:pt idx="4">
                  <c:v>24.8</c:v>
                </c:pt>
              </c:numCache>
            </c:numRef>
          </c:val>
          <c:smooth val="0"/>
          <c:extLst>
            <c:ext xmlns:c16="http://schemas.microsoft.com/office/drawing/2014/chart" uri="{C3380CC4-5D6E-409C-BE32-E72D297353CC}">
              <c16:uniqueId val="{00000001-D9BF-47DB-ABDB-27A8C59DE1C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FAB-4BF7-B84B-62D274EF8AE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0.01</c:v>
                </c:pt>
                <c:pt idx="3">
                  <c:v>0.01</c:v>
                </c:pt>
                <c:pt idx="4">
                  <c:v>0.02</c:v>
                </c:pt>
              </c:numCache>
            </c:numRef>
          </c:val>
          <c:smooth val="0"/>
          <c:extLst>
            <c:ext xmlns:c16="http://schemas.microsoft.com/office/drawing/2014/chart" uri="{C3380CC4-5D6E-409C-BE32-E72D297353CC}">
              <c16:uniqueId val="{00000001-AFAB-4BF7-B84B-62D274EF8AE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356.73</c:v>
                </c:pt>
                <c:pt idx="3">
                  <c:v>519.82000000000005</c:v>
                </c:pt>
                <c:pt idx="4">
                  <c:v>202.33</c:v>
                </c:pt>
              </c:numCache>
            </c:numRef>
          </c:val>
          <c:extLst>
            <c:ext xmlns:c16="http://schemas.microsoft.com/office/drawing/2014/chart" uri="{C3380CC4-5D6E-409C-BE32-E72D297353CC}">
              <c16:uniqueId val="{00000000-49B3-4790-B6B2-8C678B51910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63.96</c:v>
                </c:pt>
                <c:pt idx="3">
                  <c:v>69.42</c:v>
                </c:pt>
                <c:pt idx="4">
                  <c:v>72.86</c:v>
                </c:pt>
              </c:numCache>
            </c:numRef>
          </c:val>
          <c:smooth val="0"/>
          <c:extLst>
            <c:ext xmlns:c16="http://schemas.microsoft.com/office/drawing/2014/chart" uri="{C3380CC4-5D6E-409C-BE32-E72D297353CC}">
              <c16:uniqueId val="{00000001-49B3-4790-B6B2-8C678B51910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145.04</c:v>
                </c:pt>
                <c:pt idx="3">
                  <c:v>119.33</c:v>
                </c:pt>
                <c:pt idx="4">
                  <c:v>187.78</c:v>
                </c:pt>
              </c:numCache>
            </c:numRef>
          </c:val>
          <c:extLst>
            <c:ext xmlns:c16="http://schemas.microsoft.com/office/drawing/2014/chart" uri="{C3380CC4-5D6E-409C-BE32-E72D297353CC}">
              <c16:uniqueId val="{00000000-9ABD-46F9-A276-8E545BFC519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44.24</c:v>
                </c:pt>
                <c:pt idx="3">
                  <c:v>43.07</c:v>
                </c:pt>
                <c:pt idx="4">
                  <c:v>45.42</c:v>
                </c:pt>
              </c:numCache>
            </c:numRef>
          </c:val>
          <c:smooth val="0"/>
          <c:extLst>
            <c:ext xmlns:c16="http://schemas.microsoft.com/office/drawing/2014/chart" uri="{C3380CC4-5D6E-409C-BE32-E72D297353CC}">
              <c16:uniqueId val="{00000001-9ABD-46F9-A276-8E545BFC519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4626.2700000000004</c:v>
                </c:pt>
                <c:pt idx="3">
                  <c:v>3472.28</c:v>
                </c:pt>
                <c:pt idx="4">
                  <c:v>3743.47</c:v>
                </c:pt>
              </c:numCache>
            </c:numRef>
          </c:val>
          <c:extLst>
            <c:ext xmlns:c16="http://schemas.microsoft.com/office/drawing/2014/chart" uri="{C3380CC4-5D6E-409C-BE32-E72D297353CC}">
              <c16:uniqueId val="{00000000-7A9B-4136-B9DE-BA775192348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1258.43</c:v>
                </c:pt>
                <c:pt idx="3">
                  <c:v>1163.75</c:v>
                </c:pt>
                <c:pt idx="4">
                  <c:v>1195.47</c:v>
                </c:pt>
              </c:numCache>
            </c:numRef>
          </c:val>
          <c:smooth val="0"/>
          <c:extLst>
            <c:ext xmlns:c16="http://schemas.microsoft.com/office/drawing/2014/chart" uri="{C3380CC4-5D6E-409C-BE32-E72D297353CC}">
              <c16:uniqueId val="{00000001-7A9B-4136-B9DE-BA775192348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13.68</c:v>
                </c:pt>
                <c:pt idx="3">
                  <c:v>35.46</c:v>
                </c:pt>
                <c:pt idx="4">
                  <c:v>12.95</c:v>
                </c:pt>
              </c:numCache>
            </c:numRef>
          </c:val>
          <c:extLst>
            <c:ext xmlns:c16="http://schemas.microsoft.com/office/drawing/2014/chart" uri="{C3380CC4-5D6E-409C-BE32-E72D297353CC}">
              <c16:uniqueId val="{00000000-0797-41E5-95CD-BBB0804AA27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73.36</c:v>
                </c:pt>
                <c:pt idx="3">
                  <c:v>72.599999999999994</c:v>
                </c:pt>
                <c:pt idx="4">
                  <c:v>69.430000000000007</c:v>
                </c:pt>
              </c:numCache>
            </c:numRef>
          </c:val>
          <c:smooth val="0"/>
          <c:extLst>
            <c:ext xmlns:c16="http://schemas.microsoft.com/office/drawing/2014/chart" uri="{C3380CC4-5D6E-409C-BE32-E72D297353CC}">
              <c16:uniqueId val="{00000001-0797-41E5-95CD-BBB0804AA27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919.13</c:v>
                </c:pt>
                <c:pt idx="3">
                  <c:v>386.56</c:v>
                </c:pt>
                <c:pt idx="4">
                  <c:v>961.99</c:v>
                </c:pt>
              </c:numCache>
            </c:numRef>
          </c:val>
          <c:extLst>
            <c:ext xmlns:c16="http://schemas.microsoft.com/office/drawing/2014/chart" uri="{C3380CC4-5D6E-409C-BE32-E72D297353CC}">
              <c16:uniqueId val="{00000000-9EFD-430F-99F5-0FCDDF6DD3D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224.88</c:v>
                </c:pt>
                <c:pt idx="3">
                  <c:v>228.64</c:v>
                </c:pt>
                <c:pt idx="4">
                  <c:v>239.46</c:v>
                </c:pt>
              </c:numCache>
            </c:numRef>
          </c:val>
          <c:smooth val="0"/>
          <c:extLst>
            <c:ext xmlns:c16="http://schemas.microsoft.com/office/drawing/2014/chart" uri="{C3380CC4-5D6E-409C-BE32-E72D297353CC}">
              <c16:uniqueId val="{00000001-9EFD-430F-99F5-0FCDDF6DD3D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千葉県　栄町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19933</v>
      </c>
      <c r="AM8" s="42"/>
      <c r="AN8" s="42"/>
      <c r="AO8" s="42"/>
      <c r="AP8" s="42"/>
      <c r="AQ8" s="42"/>
      <c r="AR8" s="42"/>
      <c r="AS8" s="42"/>
      <c r="AT8" s="35">
        <f>データ!T6</f>
        <v>32.51</v>
      </c>
      <c r="AU8" s="35"/>
      <c r="AV8" s="35"/>
      <c r="AW8" s="35"/>
      <c r="AX8" s="35"/>
      <c r="AY8" s="35"/>
      <c r="AZ8" s="35"/>
      <c r="BA8" s="35"/>
      <c r="BB8" s="35">
        <f>データ!U6</f>
        <v>613.13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43.92</v>
      </c>
      <c r="J10" s="35"/>
      <c r="K10" s="35"/>
      <c r="L10" s="35"/>
      <c r="M10" s="35"/>
      <c r="N10" s="35"/>
      <c r="O10" s="35"/>
      <c r="P10" s="35">
        <f>データ!P6</f>
        <v>2.4300000000000002</v>
      </c>
      <c r="Q10" s="35"/>
      <c r="R10" s="35"/>
      <c r="S10" s="35"/>
      <c r="T10" s="35"/>
      <c r="U10" s="35"/>
      <c r="V10" s="35"/>
      <c r="W10" s="35">
        <f>データ!Q6</f>
        <v>85.48</v>
      </c>
      <c r="X10" s="35"/>
      <c r="Y10" s="35"/>
      <c r="Z10" s="35"/>
      <c r="AA10" s="35"/>
      <c r="AB10" s="35"/>
      <c r="AC10" s="35"/>
      <c r="AD10" s="42">
        <f>データ!R6</f>
        <v>2550</v>
      </c>
      <c r="AE10" s="42"/>
      <c r="AF10" s="42"/>
      <c r="AG10" s="42"/>
      <c r="AH10" s="42"/>
      <c r="AI10" s="42"/>
      <c r="AJ10" s="42"/>
      <c r="AK10" s="2"/>
      <c r="AL10" s="42">
        <f>データ!V6</f>
        <v>484</v>
      </c>
      <c r="AM10" s="42"/>
      <c r="AN10" s="42"/>
      <c r="AO10" s="42"/>
      <c r="AP10" s="42"/>
      <c r="AQ10" s="42"/>
      <c r="AR10" s="42"/>
      <c r="AS10" s="42"/>
      <c r="AT10" s="35">
        <f>データ!W6</f>
        <v>0.44</v>
      </c>
      <c r="AU10" s="35"/>
      <c r="AV10" s="35"/>
      <c r="AW10" s="35"/>
      <c r="AX10" s="35"/>
      <c r="AY10" s="35"/>
      <c r="AZ10" s="35"/>
      <c r="BA10" s="35"/>
      <c r="BB10" s="35">
        <f>データ!X6</f>
        <v>1100</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115</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114</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O1fHk8ZavgLWCFpEylngw8pyq/7d4ySR8xgMADulmfUFdQ9SSujtvQmnl5/Kzsu9Z8qDh1U9ey1DkX+Yq7ZuPg==" saltValue="ip+qnVzje9jxzKaGu4QYO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123293</v>
      </c>
      <c r="D6" s="19">
        <f t="shared" si="3"/>
        <v>46</v>
      </c>
      <c r="E6" s="19">
        <f t="shared" si="3"/>
        <v>17</v>
      </c>
      <c r="F6" s="19">
        <f t="shared" si="3"/>
        <v>4</v>
      </c>
      <c r="G6" s="19">
        <f t="shared" si="3"/>
        <v>0</v>
      </c>
      <c r="H6" s="19" t="str">
        <f t="shared" si="3"/>
        <v>千葉県　栄町</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43.92</v>
      </c>
      <c r="P6" s="20">
        <f t="shared" si="3"/>
        <v>2.4300000000000002</v>
      </c>
      <c r="Q6" s="20">
        <f t="shared" si="3"/>
        <v>85.48</v>
      </c>
      <c r="R6" s="20">
        <f t="shared" si="3"/>
        <v>2550</v>
      </c>
      <c r="S6" s="20">
        <f t="shared" si="3"/>
        <v>19933</v>
      </c>
      <c r="T6" s="20">
        <f t="shared" si="3"/>
        <v>32.51</v>
      </c>
      <c r="U6" s="20">
        <f t="shared" si="3"/>
        <v>613.13</v>
      </c>
      <c r="V6" s="20">
        <f t="shared" si="3"/>
        <v>484</v>
      </c>
      <c r="W6" s="20">
        <f t="shared" si="3"/>
        <v>0.44</v>
      </c>
      <c r="X6" s="20">
        <f t="shared" si="3"/>
        <v>1100</v>
      </c>
      <c r="Y6" s="21" t="str">
        <f>IF(Y7="",NA(),Y7)</f>
        <v>-</v>
      </c>
      <c r="Z6" s="21" t="str">
        <f t="shared" ref="Z6:AH6" si="4">IF(Z7="",NA(),Z7)</f>
        <v>-</v>
      </c>
      <c r="AA6" s="21">
        <f t="shared" si="4"/>
        <v>51.23</v>
      </c>
      <c r="AB6" s="21">
        <f t="shared" si="4"/>
        <v>73.42</v>
      </c>
      <c r="AC6" s="21">
        <f t="shared" si="4"/>
        <v>73.81</v>
      </c>
      <c r="AD6" s="21" t="str">
        <f t="shared" si="4"/>
        <v>-</v>
      </c>
      <c r="AE6" s="21" t="str">
        <f t="shared" si="4"/>
        <v>-</v>
      </c>
      <c r="AF6" s="21">
        <f t="shared" si="4"/>
        <v>105.78</v>
      </c>
      <c r="AG6" s="21">
        <f t="shared" si="4"/>
        <v>106.09</v>
      </c>
      <c r="AH6" s="21">
        <f t="shared" si="4"/>
        <v>106.44</v>
      </c>
      <c r="AI6" s="20" t="str">
        <f>IF(AI7="","",IF(AI7="-","【-】","【"&amp;SUBSTITUTE(TEXT(AI7,"#,##0.00"),"-","△")&amp;"】"))</f>
        <v>【104.54】</v>
      </c>
      <c r="AJ6" s="21" t="str">
        <f>IF(AJ7="",NA(),AJ7)</f>
        <v>-</v>
      </c>
      <c r="AK6" s="21" t="str">
        <f t="shared" ref="AK6:AS6" si="5">IF(AK7="",NA(),AK7)</f>
        <v>-</v>
      </c>
      <c r="AL6" s="21">
        <f t="shared" si="5"/>
        <v>356.73</v>
      </c>
      <c r="AM6" s="21">
        <f t="shared" si="5"/>
        <v>519.82000000000005</v>
      </c>
      <c r="AN6" s="21">
        <f t="shared" si="5"/>
        <v>202.33</v>
      </c>
      <c r="AO6" s="21" t="str">
        <f t="shared" si="5"/>
        <v>-</v>
      </c>
      <c r="AP6" s="21" t="str">
        <f t="shared" si="5"/>
        <v>-</v>
      </c>
      <c r="AQ6" s="21">
        <f t="shared" si="5"/>
        <v>63.96</v>
      </c>
      <c r="AR6" s="21">
        <f t="shared" si="5"/>
        <v>69.42</v>
      </c>
      <c r="AS6" s="21">
        <f t="shared" si="5"/>
        <v>72.86</v>
      </c>
      <c r="AT6" s="20" t="str">
        <f>IF(AT7="","",IF(AT7="-","【-】","【"&amp;SUBSTITUTE(TEXT(AT7,"#,##0.00"),"-","△")&amp;"】"))</f>
        <v>【65.93】</v>
      </c>
      <c r="AU6" s="21" t="str">
        <f>IF(AU7="",NA(),AU7)</f>
        <v>-</v>
      </c>
      <c r="AV6" s="21" t="str">
        <f t="shared" ref="AV6:BD6" si="6">IF(AV7="",NA(),AV7)</f>
        <v>-</v>
      </c>
      <c r="AW6" s="21">
        <f t="shared" si="6"/>
        <v>145.04</v>
      </c>
      <c r="AX6" s="21">
        <f t="shared" si="6"/>
        <v>119.33</v>
      </c>
      <c r="AY6" s="21">
        <f t="shared" si="6"/>
        <v>187.78</v>
      </c>
      <c r="AZ6" s="21" t="str">
        <f t="shared" si="6"/>
        <v>-</v>
      </c>
      <c r="BA6" s="21" t="str">
        <f t="shared" si="6"/>
        <v>-</v>
      </c>
      <c r="BB6" s="21">
        <f t="shared" si="6"/>
        <v>44.24</v>
      </c>
      <c r="BC6" s="21">
        <f t="shared" si="6"/>
        <v>43.07</v>
      </c>
      <c r="BD6" s="21">
        <f t="shared" si="6"/>
        <v>45.42</v>
      </c>
      <c r="BE6" s="20" t="str">
        <f>IF(BE7="","",IF(BE7="-","【-】","【"&amp;SUBSTITUTE(TEXT(BE7,"#,##0.00"),"-","△")&amp;"】"))</f>
        <v>【44.25】</v>
      </c>
      <c r="BF6" s="21" t="str">
        <f>IF(BF7="",NA(),BF7)</f>
        <v>-</v>
      </c>
      <c r="BG6" s="21" t="str">
        <f t="shared" ref="BG6:BO6" si="7">IF(BG7="",NA(),BG7)</f>
        <v>-</v>
      </c>
      <c r="BH6" s="21">
        <f t="shared" si="7"/>
        <v>4626.2700000000004</v>
      </c>
      <c r="BI6" s="21">
        <f t="shared" si="7"/>
        <v>3472.28</v>
      </c>
      <c r="BJ6" s="21">
        <f t="shared" si="7"/>
        <v>3743.47</v>
      </c>
      <c r="BK6" s="21" t="str">
        <f t="shared" si="7"/>
        <v>-</v>
      </c>
      <c r="BL6" s="21" t="str">
        <f t="shared" si="7"/>
        <v>-</v>
      </c>
      <c r="BM6" s="21">
        <f t="shared" si="7"/>
        <v>1258.43</v>
      </c>
      <c r="BN6" s="21">
        <f t="shared" si="7"/>
        <v>1163.75</v>
      </c>
      <c r="BO6" s="21">
        <f t="shared" si="7"/>
        <v>1195.47</v>
      </c>
      <c r="BP6" s="20" t="str">
        <f>IF(BP7="","",IF(BP7="-","【-】","【"&amp;SUBSTITUTE(TEXT(BP7,"#,##0.00"),"-","△")&amp;"】"))</f>
        <v>【1,182.11】</v>
      </c>
      <c r="BQ6" s="21" t="str">
        <f>IF(BQ7="",NA(),BQ7)</f>
        <v>-</v>
      </c>
      <c r="BR6" s="21" t="str">
        <f t="shared" ref="BR6:BZ6" si="8">IF(BR7="",NA(),BR7)</f>
        <v>-</v>
      </c>
      <c r="BS6" s="21">
        <f t="shared" si="8"/>
        <v>13.68</v>
      </c>
      <c r="BT6" s="21">
        <f t="shared" si="8"/>
        <v>35.46</v>
      </c>
      <c r="BU6" s="21">
        <f t="shared" si="8"/>
        <v>12.95</v>
      </c>
      <c r="BV6" s="21" t="str">
        <f t="shared" si="8"/>
        <v>-</v>
      </c>
      <c r="BW6" s="21" t="str">
        <f t="shared" si="8"/>
        <v>-</v>
      </c>
      <c r="BX6" s="21">
        <f t="shared" si="8"/>
        <v>73.36</v>
      </c>
      <c r="BY6" s="21">
        <f t="shared" si="8"/>
        <v>72.599999999999994</v>
      </c>
      <c r="BZ6" s="21">
        <f t="shared" si="8"/>
        <v>69.430000000000007</v>
      </c>
      <c r="CA6" s="20" t="str">
        <f>IF(CA7="","",IF(CA7="-","【-】","【"&amp;SUBSTITUTE(TEXT(CA7,"#,##0.00"),"-","△")&amp;"】"))</f>
        <v>【73.78】</v>
      </c>
      <c r="CB6" s="21" t="str">
        <f>IF(CB7="",NA(),CB7)</f>
        <v>-</v>
      </c>
      <c r="CC6" s="21" t="str">
        <f t="shared" ref="CC6:CK6" si="9">IF(CC7="",NA(),CC7)</f>
        <v>-</v>
      </c>
      <c r="CD6" s="21">
        <f t="shared" si="9"/>
        <v>919.13</v>
      </c>
      <c r="CE6" s="21">
        <f t="shared" si="9"/>
        <v>386.56</v>
      </c>
      <c r="CF6" s="21">
        <f t="shared" si="9"/>
        <v>961.99</v>
      </c>
      <c r="CG6" s="21" t="str">
        <f t="shared" si="9"/>
        <v>-</v>
      </c>
      <c r="CH6" s="21" t="str">
        <f t="shared" si="9"/>
        <v>-</v>
      </c>
      <c r="CI6" s="21">
        <f t="shared" si="9"/>
        <v>224.88</v>
      </c>
      <c r="CJ6" s="21">
        <f t="shared" si="9"/>
        <v>228.64</v>
      </c>
      <c r="CK6" s="21">
        <f t="shared" si="9"/>
        <v>239.46</v>
      </c>
      <c r="CL6" s="20" t="str">
        <f>IF(CL7="","",IF(CL7="-","【-】","【"&amp;SUBSTITUTE(TEXT(CL7,"#,##0.00"),"-","△")&amp;"】"))</f>
        <v>【220.62】</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42.4</v>
      </c>
      <c r="CU6" s="21">
        <f t="shared" si="10"/>
        <v>42.28</v>
      </c>
      <c r="CV6" s="21">
        <f t="shared" si="10"/>
        <v>41.06</v>
      </c>
      <c r="CW6" s="20" t="str">
        <f>IF(CW7="","",IF(CW7="-","【-】","【"&amp;SUBSTITUTE(TEXT(CW7,"#,##0.00"),"-","△")&amp;"】"))</f>
        <v>【42.22】</v>
      </c>
      <c r="CX6" s="21" t="str">
        <f>IF(CX7="",NA(),CX7)</f>
        <v>-</v>
      </c>
      <c r="CY6" s="21" t="str">
        <f t="shared" ref="CY6:DG6" si="11">IF(CY7="",NA(),CY7)</f>
        <v>-</v>
      </c>
      <c r="CZ6" s="21">
        <f t="shared" si="11"/>
        <v>72.760000000000005</v>
      </c>
      <c r="DA6" s="21">
        <f t="shared" si="11"/>
        <v>72.2</v>
      </c>
      <c r="DB6" s="21">
        <f t="shared" si="11"/>
        <v>72.31</v>
      </c>
      <c r="DC6" s="21" t="str">
        <f t="shared" si="11"/>
        <v>-</v>
      </c>
      <c r="DD6" s="21" t="str">
        <f t="shared" si="11"/>
        <v>-</v>
      </c>
      <c r="DE6" s="21">
        <f t="shared" si="11"/>
        <v>84.19</v>
      </c>
      <c r="DF6" s="21">
        <f t="shared" si="11"/>
        <v>84.34</v>
      </c>
      <c r="DG6" s="21">
        <f t="shared" si="11"/>
        <v>84.34</v>
      </c>
      <c r="DH6" s="20" t="str">
        <f>IF(DH7="","",IF(DH7="-","【-】","【"&amp;SUBSTITUTE(TEXT(DH7,"#,##0.00"),"-","△")&amp;"】"))</f>
        <v>【85.67】</v>
      </c>
      <c r="DI6" s="21" t="str">
        <f>IF(DI7="",NA(),DI7)</f>
        <v>-</v>
      </c>
      <c r="DJ6" s="21" t="str">
        <f t="shared" ref="DJ6:DR6" si="12">IF(DJ7="",NA(),DJ7)</f>
        <v>-</v>
      </c>
      <c r="DK6" s="21">
        <f t="shared" si="12"/>
        <v>3.81</v>
      </c>
      <c r="DL6" s="21">
        <f t="shared" si="12"/>
        <v>4.09</v>
      </c>
      <c r="DM6" s="21">
        <f t="shared" si="12"/>
        <v>12.74</v>
      </c>
      <c r="DN6" s="21" t="str">
        <f t="shared" si="12"/>
        <v>-</v>
      </c>
      <c r="DO6" s="21" t="str">
        <f t="shared" si="12"/>
        <v>-</v>
      </c>
      <c r="DP6" s="21">
        <f t="shared" si="12"/>
        <v>21.36</v>
      </c>
      <c r="DQ6" s="21">
        <f t="shared" si="12"/>
        <v>22.79</v>
      </c>
      <c r="DR6" s="21">
        <f t="shared" si="12"/>
        <v>24.8</v>
      </c>
      <c r="DS6" s="20" t="str">
        <f>IF(DS7="","",IF(DS7="-","【-】","【"&amp;SUBSTITUTE(TEXT(DS7,"#,##0.00"),"-","△")&amp;"】"))</f>
        <v>【28.00】</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0.01</v>
      </c>
      <c r="EB6" s="21">
        <f t="shared" si="13"/>
        <v>0.01</v>
      </c>
      <c r="EC6" s="21">
        <f t="shared" si="13"/>
        <v>0.02</v>
      </c>
      <c r="ED6" s="20" t="str">
        <f>IF(ED7="","",IF(ED7="-","【-】","【"&amp;SUBSTITUTE(TEXT(ED7,"#,##0.00"),"-","△")&amp;"】"))</f>
        <v>【0.03】</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0.39</v>
      </c>
      <c r="EM6" s="21">
        <f t="shared" si="14"/>
        <v>0.1</v>
      </c>
      <c r="EN6" s="21">
        <f t="shared" si="14"/>
        <v>0.08</v>
      </c>
      <c r="EO6" s="20" t="str">
        <f>IF(EO7="","",IF(EO7="-","【-】","【"&amp;SUBSTITUTE(TEXT(EO7,"#,##0.00"),"-","△")&amp;"】"))</f>
        <v>【0.13】</v>
      </c>
    </row>
    <row r="7" spans="1:148" s="22" customFormat="1" x14ac:dyDescent="0.15">
      <c r="A7" s="14"/>
      <c r="B7" s="23">
        <v>2022</v>
      </c>
      <c r="C7" s="23">
        <v>123293</v>
      </c>
      <c r="D7" s="23">
        <v>46</v>
      </c>
      <c r="E7" s="23">
        <v>17</v>
      </c>
      <c r="F7" s="23">
        <v>4</v>
      </c>
      <c r="G7" s="23">
        <v>0</v>
      </c>
      <c r="H7" s="23" t="s">
        <v>96</v>
      </c>
      <c r="I7" s="23" t="s">
        <v>97</v>
      </c>
      <c r="J7" s="23" t="s">
        <v>98</v>
      </c>
      <c r="K7" s="23" t="s">
        <v>99</v>
      </c>
      <c r="L7" s="23" t="s">
        <v>100</v>
      </c>
      <c r="M7" s="23" t="s">
        <v>101</v>
      </c>
      <c r="N7" s="24" t="s">
        <v>102</v>
      </c>
      <c r="O7" s="24">
        <v>43.92</v>
      </c>
      <c r="P7" s="24">
        <v>2.4300000000000002</v>
      </c>
      <c r="Q7" s="24">
        <v>85.48</v>
      </c>
      <c r="R7" s="24">
        <v>2550</v>
      </c>
      <c r="S7" s="24">
        <v>19933</v>
      </c>
      <c r="T7" s="24">
        <v>32.51</v>
      </c>
      <c r="U7" s="24">
        <v>613.13</v>
      </c>
      <c r="V7" s="24">
        <v>484</v>
      </c>
      <c r="W7" s="24">
        <v>0.44</v>
      </c>
      <c r="X7" s="24">
        <v>1100</v>
      </c>
      <c r="Y7" s="24" t="s">
        <v>102</v>
      </c>
      <c r="Z7" s="24" t="s">
        <v>102</v>
      </c>
      <c r="AA7" s="24">
        <v>51.23</v>
      </c>
      <c r="AB7" s="24">
        <v>73.42</v>
      </c>
      <c r="AC7" s="24">
        <v>73.81</v>
      </c>
      <c r="AD7" s="24" t="s">
        <v>102</v>
      </c>
      <c r="AE7" s="24" t="s">
        <v>102</v>
      </c>
      <c r="AF7" s="24">
        <v>105.78</v>
      </c>
      <c r="AG7" s="24">
        <v>106.09</v>
      </c>
      <c r="AH7" s="24">
        <v>106.44</v>
      </c>
      <c r="AI7" s="24">
        <v>104.54</v>
      </c>
      <c r="AJ7" s="24" t="s">
        <v>102</v>
      </c>
      <c r="AK7" s="24" t="s">
        <v>102</v>
      </c>
      <c r="AL7" s="24">
        <v>356.73</v>
      </c>
      <c r="AM7" s="24">
        <v>519.82000000000005</v>
      </c>
      <c r="AN7" s="24">
        <v>202.33</v>
      </c>
      <c r="AO7" s="24" t="s">
        <v>102</v>
      </c>
      <c r="AP7" s="24" t="s">
        <v>102</v>
      </c>
      <c r="AQ7" s="24">
        <v>63.96</v>
      </c>
      <c r="AR7" s="24">
        <v>69.42</v>
      </c>
      <c r="AS7" s="24">
        <v>72.86</v>
      </c>
      <c r="AT7" s="24">
        <v>65.930000000000007</v>
      </c>
      <c r="AU7" s="24" t="s">
        <v>102</v>
      </c>
      <c r="AV7" s="24" t="s">
        <v>102</v>
      </c>
      <c r="AW7" s="24">
        <v>145.04</v>
      </c>
      <c r="AX7" s="24">
        <v>119.33</v>
      </c>
      <c r="AY7" s="24">
        <v>187.78</v>
      </c>
      <c r="AZ7" s="24" t="s">
        <v>102</v>
      </c>
      <c r="BA7" s="24" t="s">
        <v>102</v>
      </c>
      <c r="BB7" s="24">
        <v>44.24</v>
      </c>
      <c r="BC7" s="24">
        <v>43.07</v>
      </c>
      <c r="BD7" s="24">
        <v>45.42</v>
      </c>
      <c r="BE7" s="24">
        <v>44.25</v>
      </c>
      <c r="BF7" s="24" t="s">
        <v>102</v>
      </c>
      <c r="BG7" s="24" t="s">
        <v>102</v>
      </c>
      <c r="BH7" s="24">
        <v>4626.2700000000004</v>
      </c>
      <c r="BI7" s="24">
        <v>3472.28</v>
      </c>
      <c r="BJ7" s="24">
        <v>3743.47</v>
      </c>
      <c r="BK7" s="24" t="s">
        <v>102</v>
      </c>
      <c r="BL7" s="24" t="s">
        <v>102</v>
      </c>
      <c r="BM7" s="24">
        <v>1258.43</v>
      </c>
      <c r="BN7" s="24">
        <v>1163.75</v>
      </c>
      <c r="BO7" s="24">
        <v>1195.47</v>
      </c>
      <c r="BP7" s="24">
        <v>1182.1099999999999</v>
      </c>
      <c r="BQ7" s="24" t="s">
        <v>102</v>
      </c>
      <c r="BR7" s="24" t="s">
        <v>102</v>
      </c>
      <c r="BS7" s="24">
        <v>13.68</v>
      </c>
      <c r="BT7" s="24">
        <v>35.46</v>
      </c>
      <c r="BU7" s="24">
        <v>12.95</v>
      </c>
      <c r="BV7" s="24" t="s">
        <v>102</v>
      </c>
      <c r="BW7" s="24" t="s">
        <v>102</v>
      </c>
      <c r="BX7" s="24">
        <v>73.36</v>
      </c>
      <c r="BY7" s="24">
        <v>72.599999999999994</v>
      </c>
      <c r="BZ7" s="24">
        <v>69.430000000000007</v>
      </c>
      <c r="CA7" s="24">
        <v>73.78</v>
      </c>
      <c r="CB7" s="24" t="s">
        <v>102</v>
      </c>
      <c r="CC7" s="24" t="s">
        <v>102</v>
      </c>
      <c r="CD7" s="24">
        <v>919.13</v>
      </c>
      <c r="CE7" s="24">
        <v>386.56</v>
      </c>
      <c r="CF7" s="24">
        <v>961.99</v>
      </c>
      <c r="CG7" s="24" t="s">
        <v>102</v>
      </c>
      <c r="CH7" s="24" t="s">
        <v>102</v>
      </c>
      <c r="CI7" s="24">
        <v>224.88</v>
      </c>
      <c r="CJ7" s="24">
        <v>228.64</v>
      </c>
      <c r="CK7" s="24">
        <v>239.46</v>
      </c>
      <c r="CL7" s="24">
        <v>220.62</v>
      </c>
      <c r="CM7" s="24" t="s">
        <v>102</v>
      </c>
      <c r="CN7" s="24" t="s">
        <v>102</v>
      </c>
      <c r="CO7" s="24" t="s">
        <v>102</v>
      </c>
      <c r="CP7" s="24" t="s">
        <v>102</v>
      </c>
      <c r="CQ7" s="24" t="s">
        <v>102</v>
      </c>
      <c r="CR7" s="24" t="s">
        <v>102</v>
      </c>
      <c r="CS7" s="24" t="s">
        <v>102</v>
      </c>
      <c r="CT7" s="24">
        <v>42.4</v>
      </c>
      <c r="CU7" s="24">
        <v>42.28</v>
      </c>
      <c r="CV7" s="24">
        <v>41.06</v>
      </c>
      <c r="CW7" s="24">
        <v>42.22</v>
      </c>
      <c r="CX7" s="24" t="s">
        <v>102</v>
      </c>
      <c r="CY7" s="24" t="s">
        <v>102</v>
      </c>
      <c r="CZ7" s="24">
        <v>72.760000000000005</v>
      </c>
      <c r="DA7" s="24">
        <v>72.2</v>
      </c>
      <c r="DB7" s="24">
        <v>72.31</v>
      </c>
      <c r="DC7" s="24" t="s">
        <v>102</v>
      </c>
      <c r="DD7" s="24" t="s">
        <v>102</v>
      </c>
      <c r="DE7" s="24">
        <v>84.19</v>
      </c>
      <c r="DF7" s="24">
        <v>84.34</v>
      </c>
      <c r="DG7" s="24">
        <v>84.34</v>
      </c>
      <c r="DH7" s="24">
        <v>85.67</v>
      </c>
      <c r="DI7" s="24" t="s">
        <v>102</v>
      </c>
      <c r="DJ7" s="24" t="s">
        <v>102</v>
      </c>
      <c r="DK7" s="24">
        <v>3.81</v>
      </c>
      <c r="DL7" s="24">
        <v>4.09</v>
      </c>
      <c r="DM7" s="24">
        <v>12.74</v>
      </c>
      <c r="DN7" s="24" t="s">
        <v>102</v>
      </c>
      <c r="DO7" s="24" t="s">
        <v>102</v>
      </c>
      <c r="DP7" s="24">
        <v>21.36</v>
      </c>
      <c r="DQ7" s="24">
        <v>22.79</v>
      </c>
      <c r="DR7" s="24">
        <v>24.8</v>
      </c>
      <c r="DS7" s="24">
        <v>28</v>
      </c>
      <c r="DT7" s="24" t="s">
        <v>102</v>
      </c>
      <c r="DU7" s="24" t="s">
        <v>102</v>
      </c>
      <c r="DV7" s="24">
        <v>0</v>
      </c>
      <c r="DW7" s="24">
        <v>0</v>
      </c>
      <c r="DX7" s="24">
        <v>0</v>
      </c>
      <c r="DY7" s="24" t="s">
        <v>102</v>
      </c>
      <c r="DZ7" s="24" t="s">
        <v>102</v>
      </c>
      <c r="EA7" s="24">
        <v>0.01</v>
      </c>
      <c r="EB7" s="24">
        <v>0.01</v>
      </c>
      <c r="EC7" s="24">
        <v>0.02</v>
      </c>
      <c r="ED7" s="24">
        <v>0.03</v>
      </c>
      <c r="EE7" s="24" t="s">
        <v>102</v>
      </c>
      <c r="EF7" s="24" t="s">
        <v>102</v>
      </c>
      <c r="EG7" s="24">
        <v>0</v>
      </c>
      <c r="EH7" s="24">
        <v>0</v>
      </c>
      <c r="EI7" s="24">
        <v>0</v>
      </c>
      <c r="EJ7" s="24" t="s">
        <v>102</v>
      </c>
      <c r="EK7" s="24" t="s">
        <v>102</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2024-01-23T07:51:55Z</cp:lastPrinted>
  <dcterms:created xsi:type="dcterms:W3CDTF">2023-12-12T00:54:59Z</dcterms:created>
  <dcterms:modified xsi:type="dcterms:W3CDTF">2024-02-27T06:53:01Z</dcterms:modified>
  <cp:category/>
</cp:coreProperties>
</file>