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8CFA2F6E-93BE-4F20-8B58-87284E459CC9}" xr6:coauthVersionLast="47" xr6:coauthVersionMax="47" xr10:uidLastSave="{00000000-0000-0000-0000-000000000000}"/>
  <workbookProtection workbookAlgorithmName="SHA-512" workbookHashValue="bBVGi3Z2NNL1w0o+oX2x50Zjcj24gk5z3Lqc9dWU+rWnIO+jw3V+iwn4d30FOmMfaEFQFfK4GvYoJatfZ5PzcA==" workbookSaltValue="38L7ItewkkXMiMHlIq5jV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JW8" i="4" s="1"/>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ID10" i="4"/>
  <c r="FZ10" i="4"/>
  <c r="EG10" i="4"/>
  <c r="CN10" i="4"/>
  <c r="AU10" i="4"/>
  <c r="B10" i="4"/>
  <c r="LP8" i="4"/>
  <c r="ID8" i="4"/>
  <c r="FZ8" i="4"/>
  <c r="EG8" i="4"/>
  <c r="CN8" i="4"/>
  <c r="AU8" i="4"/>
  <c r="B8" i="4"/>
  <c r="B6" i="4"/>
  <c r="JB78" i="4" l="1"/>
  <c r="IZ54" i="4"/>
  <c r="FO78" i="4"/>
  <c r="FL54" i="4"/>
  <c r="FL32" i="4"/>
  <c r="BX78" i="4"/>
  <c r="BX54" i="4"/>
  <c r="BX32" i="4"/>
  <c r="MO78" i="4"/>
  <c r="MN54" i="4"/>
  <c r="MN32" i="4"/>
  <c r="IZ32" i="4"/>
  <c r="C11" i="5"/>
  <c r="D11" i="5"/>
  <c r="E11" i="5"/>
  <c r="B11" i="5"/>
  <c r="GT78" i="4" l="1"/>
  <c r="GR54" i="4"/>
  <c r="GR32" i="4"/>
  <c r="DG78" i="4"/>
  <c r="DD54" i="4"/>
  <c r="DD32" i="4"/>
  <c r="P78" i="4"/>
  <c r="P54" i="4"/>
  <c r="KG78" i="4"/>
  <c r="KF54" i="4"/>
  <c r="KF32" i="4"/>
  <c r="P32" i="4"/>
  <c r="LZ78" i="4"/>
  <c r="LY54" i="4"/>
  <c r="IM78" i="4"/>
  <c r="IK54" i="4"/>
  <c r="IK32" i="4"/>
  <c r="EZ78" i="4"/>
  <c r="EW54" i="4"/>
  <c r="BI78" i="4"/>
  <c r="BI54" i="4"/>
  <c r="BI32" i="4"/>
  <c r="LY32" i="4"/>
  <c r="EW32" i="4"/>
  <c r="AT78" i="4"/>
  <c r="AT54" i="4"/>
  <c r="AT32" i="4"/>
  <c r="LK78" i="4"/>
  <c r="LJ54" i="4"/>
  <c r="LJ32" i="4"/>
  <c r="HX78" i="4"/>
  <c r="HV54" i="4"/>
  <c r="HV32" i="4"/>
  <c r="EK78" i="4"/>
  <c r="EH54" i="4"/>
  <c r="EH32" i="4"/>
  <c r="DV78" i="4"/>
  <c r="DS54" i="4"/>
  <c r="AE78" i="4"/>
  <c r="AE54" i="4"/>
  <c r="AE32" i="4"/>
  <c r="KV78" i="4"/>
  <c r="KU54" i="4"/>
  <c r="KU32" i="4"/>
  <c r="HI78" i="4"/>
  <c r="HG54" i="4"/>
  <c r="HG32" i="4"/>
  <c r="DS32" i="4"/>
</calcChain>
</file>

<file path=xl/sharedStrings.xml><?xml version="1.0" encoding="utf-8"?>
<sst xmlns="http://schemas.openxmlformats.org/spreadsheetml/2006/main" count="344" uniqueCount="196">
  <si>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</si>
  <si>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</si>
  <si>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</si>
  <si>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</si>
  <si>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</si>
  <si>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</si>
  <si>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</si>
  <si>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</si>
  <si>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</si>
  <si>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</si>
  <si>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</si>
  <si>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</si>
  <si>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</si>
  <si>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</si>
  <si>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</si>
  <si>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</si>
  <si>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</si>
  <si>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</si>
  <si>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</si>
  <si>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</si>
  <si>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</si>
  <si>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</si>
  <si>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</si>
  <si>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</si>
  <si>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</si>
  <si>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</si>
  <si>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</si>
  <si>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</si>
  <si>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</si>
  <si>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</si>
  <si>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</si>
  <si>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</si>
  <si>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</si>
  <si>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</si>
  <si>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</si>
  <si>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</si>
  <si>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</si>
  <si>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</si>
  <si>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</si>
  <si>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</si>
  <si>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</si>
  <si>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</si>
  <si>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</si>
  <si>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</si>
  <si>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</si>
  <si>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</si>
  <si>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</si>
  <si>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</si>
  <si>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</si>
  <si>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</si>
  <si>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</si>
  <si>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</si>
  <si>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</si>
  <si>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</si>
  <si>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</si>
  <si>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</si>
  <si>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</si>
  <si>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</si>
  <si>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</si>
  <si>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</si>
  <si>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</si>
  <si>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</si>
  <si>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</si>
  <si>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</si>
  <si>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</si>
  <si>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</si>
  <si>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</si>
  <si>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</si>
  <si>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</si>
  <si>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</si>
  <si>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</si>
  <si>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</si>
  <si>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</si>
  <si>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</si>
  <si>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</si>
  <si>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</si>
  <si>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</si>
  <si>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</si>
  <si>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</si>
  <si>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</si>
  <si>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</si>
  <si>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</si>
  <si>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</si>
  <si>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</si>
  <si>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</si>
  <si>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</si>
  <si>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</si>
  <si>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</si>
  <si>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</si>
  <si>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</si>
  <si>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</si>
  <si>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</si>
  <si>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</si>
  <si>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</si>
  <si>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</si>
  <si>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</si>
  <si>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</si>
  <si>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</si>
  <si>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</si>
  <si>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</si>
  <si>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</si>
  <si>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</si>
  <si>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</si>
  <si>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</si>
  <si>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</si>
  <si>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</si>
  <si>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</si>
  <si>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</si>
  <si>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</si>
  <si>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</si>
  <si>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</si>
  <si>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</si>
  <si>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</si>
  <si>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</si>
  <si>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</si>
  <si>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</si>
  <si>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</si>
  <si>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</si>
  <si>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</si>
  <si>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</si>
  <si>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</si>
  <si>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</si>
  <si>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</si>
  <si>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</si>
  <si>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</si>
  <si>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</si>
  <si>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</si>
  <si>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</si>
  <si>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</si>
  <si>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</si>
  <si>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</si>
  <si>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</si>
  <si>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</si>
  <si>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</si>
  <si>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</si>
  <si>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</si>
  <si>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</si>
  <si>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</si>
  <si>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</si>
  <si>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</si>
  <si>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</si>
  <si>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</si>
  <si>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</si>
  <si>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</si>
  <si>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</si>
  <si>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</si>
  <si>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</si>
  <si>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</si>
  <si>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</si>
  <si>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</si>
  <si>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</si>
  <si>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</si>
  <si>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</si>
  <si>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</si>
  <si>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</si>
  <si>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</si>
  <si>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</si>
  <si>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</si>
  <si>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</si>
  <si>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</si>
  <si>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</si>
  <si>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</si>
  <si>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</si>
  <si>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</si>
  <si>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</si>
  <si>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</si>
  <si>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</si>
  <si>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当該値(N-4)</t>
    <phoneticPr fontId="5"/>
  </si>
  <si>
    <t>当該値(N-1)</t>
    <phoneticPr fontId="5"/>
  </si>
  <si>
    <t>当該値(N-2)</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</si>
  <si>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</si>
  <si>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</si>
  <si>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</si>
  <si>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</si>
  <si>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千葉県</t>
  </si>
  <si>
    <t>君津中央病院企業団</t>
  </si>
  <si>
    <t>君津中央病院大佐和分院</t>
  </si>
  <si>
    <t>条例全部</t>
  </si>
  <si>
    <t>病院事業</t>
  </si>
  <si>
    <t>一般病院</t>
  </si>
  <si>
    <t>50床未満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</si>
  <si>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</si>
  <si>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</si>
  <si>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</si>
  <si>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</si>
  <si>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</si>
  <si>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</si>
  <si>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</si>
  <si>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</si>
  <si>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</si>
  <si>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</si>
  <si>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</si>
  <si>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地域住民に密着した質の高い医療サービスを提供するとともに、本院と連携し、医療圏で不足している二次救急医療の需要に対応することで、地域に必要とされる医療機関としての役割を果たす。</t>
    <phoneticPr fontId="5"/>
  </si>
  <si>
    <t>　新型コロナウイルス感染拡大やクラスター発生による患者数の減により、病床利用率は前年度比5.4ポイント減の78.1％となった。
　また、外来診療単価の上昇による収益増やコロナ関連補助金の財政支援があったものの、それらを上回る費用増（給与費の増、電気料金単価の高騰等）により、経常収支比率は前年度比4.6ポイント減の94.3％、修正医業収支比率は6.8ポイント減の83.2％となり、厳しい経営状況となった。</t>
    <rPh sb="1" eb="3">
      <t>シンガタ</t>
    </rPh>
    <rPh sb="10" eb="12">
      <t>カンセン</t>
    </rPh>
    <rPh sb="12" eb="14">
      <t>カクダイ</t>
    </rPh>
    <rPh sb="20" eb="22">
      <t>ハッセイ</t>
    </rPh>
    <rPh sb="25" eb="28">
      <t>カンジャスウ</t>
    </rPh>
    <rPh sb="29" eb="30">
      <t>ゲン</t>
    </rPh>
    <rPh sb="34" eb="36">
      <t>ビョウショウ</t>
    </rPh>
    <rPh sb="36" eb="39">
      <t>リヨウリツ</t>
    </rPh>
    <rPh sb="40" eb="43">
      <t>ゼンネンド</t>
    </rPh>
    <rPh sb="51" eb="52">
      <t>ゲン</t>
    </rPh>
    <rPh sb="68" eb="70">
      <t>ガイライ</t>
    </rPh>
    <rPh sb="70" eb="72">
      <t>シンリョウ</t>
    </rPh>
    <rPh sb="72" eb="74">
      <t>タンカ</t>
    </rPh>
    <rPh sb="75" eb="77">
      <t>ジョウショウ</t>
    </rPh>
    <rPh sb="80" eb="82">
      <t>シュウエキ</t>
    </rPh>
    <rPh sb="82" eb="83">
      <t>ゾウ</t>
    </rPh>
    <rPh sb="87" eb="89">
      <t>カンレン</t>
    </rPh>
    <rPh sb="89" eb="92">
      <t>ホジョキン</t>
    </rPh>
    <rPh sb="93" eb="95">
      <t>ザイセイ</t>
    </rPh>
    <rPh sb="95" eb="97">
      <t>シエン</t>
    </rPh>
    <rPh sb="109" eb="111">
      <t>ウワマワ</t>
    </rPh>
    <rPh sb="112" eb="114">
      <t>ヒヨウ</t>
    </rPh>
    <rPh sb="114" eb="115">
      <t>ゾウ</t>
    </rPh>
    <rPh sb="116" eb="118">
      <t>キュウヨ</t>
    </rPh>
    <rPh sb="118" eb="119">
      <t>ヒ</t>
    </rPh>
    <rPh sb="120" eb="121">
      <t>ゾウ</t>
    </rPh>
    <rPh sb="122" eb="124">
      <t>デンキ</t>
    </rPh>
    <rPh sb="124" eb="126">
      <t>リョウキン</t>
    </rPh>
    <rPh sb="126" eb="128">
      <t>タンカ</t>
    </rPh>
    <rPh sb="129" eb="131">
      <t>コウトウ</t>
    </rPh>
    <rPh sb="131" eb="132">
      <t>トウ</t>
    </rPh>
    <rPh sb="137" eb="139">
      <t>ケイジョウ</t>
    </rPh>
    <rPh sb="139" eb="141">
      <t>シュウシ</t>
    </rPh>
    <rPh sb="141" eb="143">
      <t>ヒリツ</t>
    </rPh>
    <rPh sb="144" eb="147">
      <t>ゼンネンド</t>
    </rPh>
    <rPh sb="147" eb="148">
      <t>ヒ</t>
    </rPh>
    <rPh sb="155" eb="156">
      <t>ゲン</t>
    </rPh>
    <rPh sb="163" eb="165">
      <t>シュウセイ</t>
    </rPh>
    <rPh sb="165" eb="167">
      <t>イギョウ</t>
    </rPh>
    <rPh sb="167" eb="169">
      <t>シュウシ</t>
    </rPh>
    <rPh sb="169" eb="171">
      <t>ヒリツ</t>
    </rPh>
    <rPh sb="179" eb="180">
      <t>ゲン</t>
    </rPh>
    <rPh sb="190" eb="191">
      <t>キビ</t>
    </rPh>
    <rPh sb="193" eb="195">
      <t>ケイエイ</t>
    </rPh>
    <rPh sb="195" eb="197">
      <t>ジョウキョウ</t>
    </rPh>
    <phoneticPr fontId="5"/>
  </si>
  <si>
    <t>　有形固定資産減価償却率が80％を超え、類似病院平均との比較でも大きく上回っており、建物及び建物附属設備の老朽化が深刻な状況である。</t>
    <rPh sb="1" eb="3">
      <t>ユウケイ</t>
    </rPh>
    <rPh sb="3" eb="5">
      <t>コテイ</t>
    </rPh>
    <rPh sb="5" eb="7">
      <t>シサン</t>
    </rPh>
    <rPh sb="7" eb="9">
      <t>ゲンカ</t>
    </rPh>
    <rPh sb="9" eb="11">
      <t>ショウキャク</t>
    </rPh>
    <rPh sb="11" eb="12">
      <t>リツ</t>
    </rPh>
    <rPh sb="17" eb="18">
      <t>コ</t>
    </rPh>
    <rPh sb="20" eb="22">
      <t>ルイジ</t>
    </rPh>
    <rPh sb="22" eb="24">
      <t>ビョウイン</t>
    </rPh>
    <rPh sb="24" eb="26">
      <t>ヘイキン</t>
    </rPh>
    <rPh sb="28" eb="30">
      <t>ヒカク</t>
    </rPh>
    <rPh sb="32" eb="33">
      <t>オオ</t>
    </rPh>
    <rPh sb="35" eb="37">
      <t>ウワマワ</t>
    </rPh>
    <rPh sb="42" eb="44">
      <t>タテモノ</t>
    </rPh>
    <rPh sb="44" eb="45">
      <t>オヨ</t>
    </rPh>
    <rPh sb="46" eb="48">
      <t>タテモノ</t>
    </rPh>
    <rPh sb="48" eb="50">
      <t>フゾク</t>
    </rPh>
    <rPh sb="50" eb="52">
      <t>セツビ</t>
    </rPh>
    <rPh sb="53" eb="56">
      <t>ロウキュウカ</t>
    </rPh>
    <rPh sb="57" eb="59">
      <t>シンコク</t>
    </rPh>
    <rPh sb="60" eb="62">
      <t>ジョウキョウ</t>
    </rPh>
    <phoneticPr fontId="5"/>
  </si>
  <si>
    <t>　引き続き、地域において担うべき医療提供体制を維持するため、経営の健全化・効率化に努める。
　老朽化への対応については、「大佐和分院施設整備基本構想・基本計画（平成28年度策定）」を元にした建替え計画の検討を再開し、構成市及び関係機関と協議の上、令和７年度までにその整備方針を示すこととしている。</t>
    <rPh sb="1" eb="2">
      <t>ヒ</t>
    </rPh>
    <rPh sb="3" eb="4">
      <t>ツヅ</t>
    </rPh>
    <rPh sb="6" eb="8">
      <t>チイキ</t>
    </rPh>
    <rPh sb="12" eb="13">
      <t>ニナ</t>
    </rPh>
    <rPh sb="16" eb="18">
      <t>イリョウ</t>
    </rPh>
    <rPh sb="18" eb="20">
      <t>テイキョウ</t>
    </rPh>
    <rPh sb="20" eb="22">
      <t>タイセイ</t>
    </rPh>
    <rPh sb="23" eb="25">
      <t>イジ</t>
    </rPh>
    <rPh sb="30" eb="32">
      <t>ケイエイ</t>
    </rPh>
    <rPh sb="33" eb="36">
      <t>ケンゼンカ</t>
    </rPh>
    <rPh sb="37" eb="40">
      <t>コウリツカ</t>
    </rPh>
    <rPh sb="41" eb="42">
      <t>ツト</t>
    </rPh>
    <rPh sb="47" eb="50">
      <t>ロウキュウカ</t>
    </rPh>
    <rPh sb="52" eb="54">
      <t>タイオウ</t>
    </rPh>
    <rPh sb="80" eb="82">
      <t>ヘイセイ</t>
    </rPh>
    <rPh sb="84" eb="86">
      <t>ネンド</t>
    </rPh>
    <rPh sb="86" eb="88">
      <t>サクテイ</t>
    </rPh>
    <rPh sb="91" eb="92">
      <t>モト</t>
    </rPh>
    <rPh sb="95" eb="96">
      <t>タ</t>
    </rPh>
    <rPh sb="96" eb="97">
      <t>カ</t>
    </rPh>
    <rPh sb="98" eb="100">
      <t>ケイカク</t>
    </rPh>
    <rPh sb="101" eb="103">
      <t>ケントウ</t>
    </rPh>
    <rPh sb="104" eb="106">
      <t>サイカイ</t>
    </rPh>
    <rPh sb="108" eb="110">
      <t>コウセイ</t>
    </rPh>
    <rPh sb="110" eb="111">
      <t>シ</t>
    </rPh>
    <rPh sb="111" eb="112">
      <t>オヨ</t>
    </rPh>
    <rPh sb="113" eb="115">
      <t>カンケイ</t>
    </rPh>
    <rPh sb="115" eb="117">
      <t>キカン</t>
    </rPh>
    <rPh sb="118" eb="120">
      <t>キョウギ</t>
    </rPh>
    <rPh sb="121" eb="122">
      <t>ウエ</t>
    </rPh>
    <rPh sb="123" eb="125">
      <t>レイワ</t>
    </rPh>
    <rPh sb="126" eb="128">
      <t>ネンド</t>
    </rPh>
    <rPh sb="133" eb="135">
      <t>セイビ</t>
    </rPh>
    <rPh sb="135" eb="137">
      <t>ホウシン</t>
    </rPh>
    <rPh sb="138" eb="139">
      <t>シメ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</si>
</sst>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88.6</c:v>
                </c:pt>
                <c:pt idx="1">
                  <c:v>89.6</c:v>
                </c:pt>
                <c:pt idx="2">
                  <c:v>72.5</c:v>
                </c:pt>
                <c:pt idx="3">
                  <c:v>83.5</c:v>
                </c:pt>
                <c:pt idx="4">
                  <c:v>78.099999999999994</c:v>
                </c:pt>
              </c:numCache>
            </c:numRef>
          </c:val>
          <c:extLst>
            <c:ext xmlns:c16="http://schemas.microsoft.com/office/drawing/2014/chart" uri="{C3380CC4-5D6E-409C-BE32-E72D297353CC}">
              <c16:uniqueId val="{00000000-0EE3-4E5D-AE64-40F1A4F9F787}"/>
            </c:ext>
          </c:extLst>
        </c:ser>
        <c:dLbls>
          <c:showLegendKey val="0"/>
          <c:showVal val="0"/>
          <c:showCatName val="0"/>
          <c:showSerName val="0"/>
          <c:showPercent val="0"/>
          <c:showBubbleSize val="0"/>
        </c:dLbls>
        <c:gapWidth val="150"/>
        <c:axId val="208726016"/>
        <c:axId val="20853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0EE3-4E5D-AE64-40F1A4F9F787}"/>
            </c:ext>
          </c:extLst>
        </c:ser>
        <c:dLbls>
          <c:showLegendKey val="0"/>
          <c:showVal val="0"/>
          <c:showCatName val="0"/>
          <c:showSerName val="0"/>
          <c:showPercent val="0"/>
          <c:showBubbleSize val="0"/>
        </c:dLbls>
        <c:marker val="1"/>
        <c:smooth val="0"/>
        <c:axId val="208726016"/>
        <c:axId val="208537856"/>
      </c:lineChart>
      <c:catAx>
        <c:axId val="208726016"/>
        <c:scaling>
          <c:orientation val="minMax"/>
        </c:scaling>
        <c:delete val="1"/>
        <c:axPos val="b"/>
        <c:numFmt formatCode="General" sourceLinked="1"/>
        <c:majorTickMark val="none"/>
        <c:minorTickMark val="none"/>
        <c:tickLblPos val="none"/>
        <c:crossAx val="208537856"/>
        <c:crosses val="autoZero"/>
        <c:auto val="1"/>
        <c:lblAlgn val="ctr"/>
        <c:lblOffset val="100"/>
        <c:noMultiLvlLbl val="1"/>
      </c:catAx>
      <c:valAx>
        <c:axId val="20853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72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94.3</c:v>
                </c:pt>
                <c:pt idx="1">
                  <c:v>94.6</c:v>
                </c:pt>
                <c:pt idx="2">
                  <c:v>83.1</c:v>
                </c:pt>
                <c:pt idx="3">
                  <c:v>90</c:v>
                </c:pt>
                <c:pt idx="4">
                  <c:v>83.2</c:v>
                </c:pt>
              </c:numCache>
            </c:numRef>
          </c:val>
          <c:extLst>
            <c:ext xmlns:c16="http://schemas.microsoft.com/office/drawing/2014/chart" uri="{C3380CC4-5D6E-409C-BE32-E72D297353CC}">
              <c16:uniqueId val="{00000000-157E-485C-9F4F-0F024980764F}"/>
            </c:ext>
          </c:extLst>
        </c:ser>
        <c:dLbls>
          <c:showLegendKey val="0"/>
          <c:showVal val="0"/>
          <c:showCatName val="0"/>
          <c:showSerName val="0"/>
          <c:showPercent val="0"/>
          <c:showBubbleSize val="0"/>
        </c:dLbls>
        <c:gapWidth val="150"/>
        <c:axId val="208838144"/>
        <c:axId val="2085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157E-485C-9F4F-0F024980764F}"/>
            </c:ext>
          </c:extLst>
        </c:ser>
        <c:dLbls>
          <c:showLegendKey val="0"/>
          <c:showVal val="0"/>
          <c:showCatName val="0"/>
          <c:showSerName val="0"/>
          <c:showPercent val="0"/>
          <c:showBubbleSize val="0"/>
        </c:dLbls>
        <c:marker val="1"/>
        <c:smooth val="0"/>
        <c:axId val="208838144"/>
        <c:axId val="208541312"/>
      </c:lineChart>
      <c:catAx>
        <c:axId val="208838144"/>
        <c:scaling>
          <c:orientation val="minMax"/>
        </c:scaling>
        <c:delete val="1"/>
        <c:axPos val="b"/>
        <c:numFmt formatCode="General" sourceLinked="1"/>
        <c:majorTickMark val="none"/>
        <c:minorTickMark val="none"/>
        <c:tickLblPos val="none"/>
        <c:crossAx val="208541312"/>
        <c:crosses val="autoZero"/>
        <c:auto val="1"/>
        <c:lblAlgn val="ctr"/>
        <c:lblOffset val="100"/>
        <c:noMultiLvlLbl val="1"/>
      </c:catAx>
      <c:valAx>
        <c:axId val="20854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83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94.3</c:v>
                </c:pt>
                <c:pt idx="1">
                  <c:v>94.6</c:v>
                </c:pt>
                <c:pt idx="2">
                  <c:v>83.1</c:v>
                </c:pt>
                <c:pt idx="3">
                  <c:v>90</c:v>
                </c:pt>
                <c:pt idx="4">
                  <c:v>83.2</c:v>
                </c:pt>
              </c:numCache>
            </c:numRef>
          </c:val>
          <c:extLst>
            <c:ext xmlns:c16="http://schemas.microsoft.com/office/drawing/2014/chart" uri="{C3380CC4-5D6E-409C-BE32-E72D297353CC}">
              <c16:uniqueId val="{00000000-1499-4335-B8D9-FBA15C7C34DA}"/>
            </c:ext>
          </c:extLst>
        </c:ser>
        <c:dLbls>
          <c:showLegendKey val="0"/>
          <c:showVal val="0"/>
          <c:showCatName val="0"/>
          <c:showSerName val="0"/>
          <c:showPercent val="0"/>
          <c:showBubbleSize val="0"/>
        </c:dLbls>
        <c:gapWidth val="150"/>
        <c:axId val="209880064"/>
        <c:axId val="2125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1499-4335-B8D9-FBA15C7C34DA}"/>
            </c:ext>
          </c:extLst>
        </c:ser>
        <c:dLbls>
          <c:showLegendKey val="0"/>
          <c:showVal val="0"/>
          <c:showCatName val="0"/>
          <c:showSerName val="0"/>
          <c:showPercent val="0"/>
          <c:showBubbleSize val="0"/>
        </c:dLbls>
        <c:marker val="1"/>
        <c:smooth val="0"/>
        <c:axId val="209880064"/>
        <c:axId val="212549632"/>
      </c:lineChart>
      <c:catAx>
        <c:axId val="209880064"/>
        <c:scaling>
          <c:orientation val="minMax"/>
        </c:scaling>
        <c:delete val="1"/>
        <c:axPos val="b"/>
        <c:numFmt formatCode="General" sourceLinked="1"/>
        <c:majorTickMark val="none"/>
        <c:minorTickMark val="none"/>
        <c:tickLblPos val="none"/>
        <c:crossAx val="212549632"/>
        <c:crosses val="autoZero"/>
        <c:auto val="1"/>
        <c:lblAlgn val="ctr"/>
        <c:lblOffset val="100"/>
        <c:noMultiLvlLbl val="1"/>
      </c:catAx>
      <c:valAx>
        <c:axId val="21254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88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100.3</c:v>
                </c:pt>
                <c:pt idx="1">
                  <c:v>99.2</c:v>
                </c:pt>
                <c:pt idx="2">
                  <c:v>89.3</c:v>
                </c:pt>
                <c:pt idx="3">
                  <c:v>98.9</c:v>
                </c:pt>
                <c:pt idx="4">
                  <c:v>94.3</c:v>
                </c:pt>
              </c:numCache>
            </c:numRef>
          </c:val>
          <c:extLst>
            <c:ext xmlns:c16="http://schemas.microsoft.com/office/drawing/2014/chart" uri="{C3380CC4-5D6E-409C-BE32-E72D297353CC}">
              <c16:uniqueId val="{00000000-51CC-4C74-9A1F-59071DDA8DD2}"/>
            </c:ext>
          </c:extLst>
        </c:ser>
        <c:dLbls>
          <c:showLegendKey val="0"/>
          <c:showVal val="0"/>
          <c:showCatName val="0"/>
          <c:showSerName val="0"/>
          <c:showPercent val="0"/>
          <c:showBubbleSize val="0"/>
        </c:dLbls>
        <c:gapWidth val="150"/>
        <c:axId val="209880576"/>
        <c:axId val="21255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51CC-4C74-9A1F-59071DDA8DD2}"/>
            </c:ext>
          </c:extLst>
        </c:ser>
        <c:dLbls>
          <c:showLegendKey val="0"/>
          <c:showVal val="0"/>
          <c:showCatName val="0"/>
          <c:showSerName val="0"/>
          <c:showPercent val="0"/>
          <c:showBubbleSize val="0"/>
        </c:dLbls>
        <c:marker val="1"/>
        <c:smooth val="0"/>
        <c:axId val="209880576"/>
        <c:axId val="212551936"/>
      </c:lineChart>
      <c:catAx>
        <c:axId val="209880576"/>
        <c:scaling>
          <c:orientation val="minMax"/>
        </c:scaling>
        <c:delete val="1"/>
        <c:axPos val="b"/>
        <c:numFmt formatCode="General" sourceLinked="1"/>
        <c:majorTickMark val="none"/>
        <c:minorTickMark val="none"/>
        <c:tickLblPos val="none"/>
        <c:crossAx val="212551936"/>
        <c:crosses val="autoZero"/>
        <c:auto val="1"/>
        <c:lblAlgn val="ctr"/>
        <c:lblOffset val="100"/>
        <c:noMultiLvlLbl val="1"/>
      </c:catAx>
      <c:valAx>
        <c:axId val="21255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988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79.099999999999994</c:v>
                </c:pt>
                <c:pt idx="1">
                  <c:v>79.7</c:v>
                </c:pt>
                <c:pt idx="2">
                  <c:v>81.900000000000006</c:v>
                </c:pt>
                <c:pt idx="3">
                  <c:v>84.4</c:v>
                </c:pt>
                <c:pt idx="4">
                  <c:v>83.6</c:v>
                </c:pt>
              </c:numCache>
            </c:numRef>
          </c:val>
          <c:extLst>
            <c:ext xmlns:c16="http://schemas.microsoft.com/office/drawing/2014/chart" uri="{C3380CC4-5D6E-409C-BE32-E72D297353CC}">
              <c16:uniqueId val="{00000000-FBFF-4628-9728-9CB4E7A900C3}"/>
            </c:ext>
          </c:extLst>
        </c:ser>
        <c:dLbls>
          <c:showLegendKey val="0"/>
          <c:showVal val="0"/>
          <c:showCatName val="0"/>
          <c:showSerName val="0"/>
          <c:showPercent val="0"/>
          <c:showBubbleSize val="0"/>
        </c:dLbls>
        <c:gapWidth val="150"/>
        <c:axId val="209882624"/>
        <c:axId val="21255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FBFF-4628-9728-9CB4E7A900C3}"/>
            </c:ext>
          </c:extLst>
        </c:ser>
        <c:dLbls>
          <c:showLegendKey val="0"/>
          <c:showVal val="0"/>
          <c:showCatName val="0"/>
          <c:showSerName val="0"/>
          <c:showPercent val="0"/>
          <c:showBubbleSize val="0"/>
        </c:dLbls>
        <c:marker val="1"/>
        <c:smooth val="0"/>
        <c:axId val="209882624"/>
        <c:axId val="212554240"/>
      </c:lineChart>
      <c:catAx>
        <c:axId val="209882624"/>
        <c:scaling>
          <c:orientation val="minMax"/>
        </c:scaling>
        <c:delete val="1"/>
        <c:axPos val="b"/>
        <c:numFmt formatCode="General" sourceLinked="1"/>
        <c:majorTickMark val="none"/>
        <c:minorTickMark val="none"/>
        <c:tickLblPos val="none"/>
        <c:crossAx val="212554240"/>
        <c:crosses val="autoZero"/>
        <c:auto val="1"/>
        <c:lblAlgn val="ctr"/>
        <c:lblOffset val="100"/>
        <c:noMultiLvlLbl val="1"/>
      </c:catAx>
      <c:valAx>
        <c:axId val="21255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88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68.7</c:v>
                </c:pt>
                <c:pt idx="1">
                  <c:v>66.900000000000006</c:v>
                </c:pt>
                <c:pt idx="2">
                  <c:v>70.900000000000006</c:v>
                </c:pt>
                <c:pt idx="3">
                  <c:v>75.599999999999994</c:v>
                </c:pt>
                <c:pt idx="4">
                  <c:v>73.2</c:v>
                </c:pt>
              </c:numCache>
            </c:numRef>
          </c:val>
          <c:extLst>
            <c:ext xmlns:c16="http://schemas.microsoft.com/office/drawing/2014/chart" uri="{C3380CC4-5D6E-409C-BE32-E72D297353CC}">
              <c16:uniqueId val="{00000000-51DF-4CB4-9CBA-C6B8AA1DE2DE}"/>
            </c:ext>
          </c:extLst>
        </c:ser>
        <c:dLbls>
          <c:showLegendKey val="0"/>
          <c:showVal val="0"/>
          <c:showCatName val="0"/>
          <c:showSerName val="0"/>
          <c:showPercent val="0"/>
          <c:showBubbleSize val="0"/>
        </c:dLbls>
        <c:gapWidth val="150"/>
        <c:axId val="212313600"/>
        <c:axId val="2125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51DF-4CB4-9CBA-C6B8AA1DE2DE}"/>
            </c:ext>
          </c:extLst>
        </c:ser>
        <c:dLbls>
          <c:showLegendKey val="0"/>
          <c:showVal val="0"/>
          <c:showCatName val="0"/>
          <c:showSerName val="0"/>
          <c:showPercent val="0"/>
          <c:showBubbleSize val="0"/>
        </c:dLbls>
        <c:marker val="1"/>
        <c:smooth val="0"/>
        <c:axId val="212313600"/>
        <c:axId val="212556544"/>
      </c:lineChart>
      <c:catAx>
        <c:axId val="212313600"/>
        <c:scaling>
          <c:orientation val="minMax"/>
        </c:scaling>
        <c:delete val="1"/>
        <c:axPos val="b"/>
        <c:numFmt formatCode="General" sourceLinked="1"/>
        <c:majorTickMark val="none"/>
        <c:minorTickMark val="none"/>
        <c:tickLblPos val="none"/>
        <c:crossAx val="212556544"/>
        <c:crosses val="autoZero"/>
        <c:auto val="1"/>
        <c:lblAlgn val="ctr"/>
        <c:lblOffset val="100"/>
        <c:noMultiLvlLbl val="1"/>
      </c:catAx>
      <c:valAx>
        <c:axId val="21255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1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31777667</c:v>
                </c:pt>
                <c:pt idx="1">
                  <c:v>32401306</c:v>
                </c:pt>
                <c:pt idx="2">
                  <c:v>32424333</c:v>
                </c:pt>
                <c:pt idx="3">
                  <c:v>32017056</c:v>
                </c:pt>
                <c:pt idx="4">
                  <c:v>32975444</c:v>
                </c:pt>
              </c:numCache>
            </c:numRef>
          </c:val>
          <c:extLst>
            <c:ext xmlns:c16="http://schemas.microsoft.com/office/drawing/2014/chart" uri="{C3380CC4-5D6E-409C-BE32-E72D297353CC}">
              <c16:uniqueId val="{00000000-D64B-41ED-B99A-C815C2760CB6}"/>
            </c:ext>
          </c:extLst>
        </c:ser>
        <c:dLbls>
          <c:showLegendKey val="0"/>
          <c:showVal val="0"/>
          <c:showCatName val="0"/>
          <c:showSerName val="0"/>
          <c:showPercent val="0"/>
          <c:showBubbleSize val="0"/>
        </c:dLbls>
        <c:gapWidth val="150"/>
        <c:axId val="212315136"/>
        <c:axId val="2125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D64B-41ED-B99A-C815C2760CB6}"/>
            </c:ext>
          </c:extLst>
        </c:ser>
        <c:dLbls>
          <c:showLegendKey val="0"/>
          <c:showVal val="0"/>
          <c:showCatName val="0"/>
          <c:showSerName val="0"/>
          <c:showPercent val="0"/>
          <c:showBubbleSize val="0"/>
        </c:dLbls>
        <c:marker val="1"/>
        <c:smooth val="0"/>
        <c:axId val="212315136"/>
        <c:axId val="212575360"/>
      </c:lineChart>
      <c:catAx>
        <c:axId val="212315136"/>
        <c:scaling>
          <c:orientation val="minMax"/>
        </c:scaling>
        <c:delete val="1"/>
        <c:axPos val="b"/>
        <c:numFmt formatCode="General" sourceLinked="1"/>
        <c:majorTickMark val="none"/>
        <c:minorTickMark val="none"/>
        <c:tickLblPos val="none"/>
        <c:crossAx val="212575360"/>
        <c:crosses val="autoZero"/>
        <c:auto val="1"/>
        <c:lblAlgn val="ctr"/>
        <c:lblOffset val="100"/>
        <c:noMultiLvlLbl val="1"/>
      </c:catAx>
      <c:valAx>
        <c:axId val="21257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3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c:v>
                </c:pt>
                <c:pt idx="1">
                  <c:v>10.5</c:v>
                </c:pt>
                <c:pt idx="2">
                  <c:v>11.3</c:v>
                </c:pt>
                <c:pt idx="3">
                  <c:v>11.1</c:v>
                </c:pt>
                <c:pt idx="4">
                  <c:v>11.5</c:v>
                </c:pt>
              </c:numCache>
            </c:numRef>
          </c:val>
          <c:extLst>
            <c:ext xmlns:c16="http://schemas.microsoft.com/office/drawing/2014/chart" uri="{C3380CC4-5D6E-409C-BE32-E72D297353CC}">
              <c16:uniqueId val="{00000000-415C-413B-903B-4FEDD96A96C8}"/>
            </c:ext>
          </c:extLst>
        </c:ser>
        <c:dLbls>
          <c:showLegendKey val="0"/>
          <c:showVal val="0"/>
          <c:showCatName val="0"/>
          <c:showSerName val="0"/>
          <c:showPercent val="0"/>
          <c:showBubbleSize val="0"/>
        </c:dLbls>
        <c:gapWidth val="150"/>
        <c:axId val="212315648"/>
        <c:axId val="2125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415C-413B-903B-4FEDD96A96C8}"/>
            </c:ext>
          </c:extLst>
        </c:ser>
        <c:dLbls>
          <c:showLegendKey val="0"/>
          <c:showVal val="0"/>
          <c:showCatName val="0"/>
          <c:showSerName val="0"/>
          <c:showPercent val="0"/>
          <c:showBubbleSize val="0"/>
        </c:dLbls>
        <c:marker val="1"/>
        <c:smooth val="0"/>
        <c:axId val="212315648"/>
        <c:axId val="212577664"/>
      </c:lineChart>
      <c:catAx>
        <c:axId val="212315648"/>
        <c:scaling>
          <c:orientation val="minMax"/>
        </c:scaling>
        <c:delete val="1"/>
        <c:axPos val="b"/>
        <c:numFmt formatCode="General" sourceLinked="1"/>
        <c:majorTickMark val="none"/>
        <c:minorTickMark val="none"/>
        <c:tickLblPos val="none"/>
        <c:crossAx val="212577664"/>
        <c:crosses val="autoZero"/>
        <c:auto val="1"/>
        <c:lblAlgn val="ctr"/>
        <c:lblOffset val="100"/>
        <c:noMultiLvlLbl val="1"/>
      </c:catAx>
      <c:valAx>
        <c:axId val="21257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1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48.7</c:v>
                </c:pt>
                <c:pt idx="1">
                  <c:v>47.9</c:v>
                </c:pt>
                <c:pt idx="2">
                  <c:v>89</c:v>
                </c:pt>
                <c:pt idx="3">
                  <c:v>81.7</c:v>
                </c:pt>
                <c:pt idx="4">
                  <c:v>89</c:v>
                </c:pt>
              </c:numCache>
            </c:numRef>
          </c:val>
          <c:extLst>
            <c:ext xmlns:c16="http://schemas.microsoft.com/office/drawing/2014/chart" uri="{C3380CC4-5D6E-409C-BE32-E72D297353CC}">
              <c16:uniqueId val="{00000000-EBD5-4CFF-838F-211C6EEA25A0}"/>
            </c:ext>
          </c:extLst>
        </c:ser>
        <c:dLbls>
          <c:showLegendKey val="0"/>
          <c:showVal val="0"/>
          <c:showCatName val="0"/>
          <c:showSerName val="0"/>
          <c:showPercent val="0"/>
          <c:showBubbleSize val="0"/>
        </c:dLbls>
        <c:gapWidth val="150"/>
        <c:axId val="212964864"/>
        <c:axId val="2125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EBD5-4CFF-838F-211C6EEA25A0}"/>
            </c:ext>
          </c:extLst>
        </c:ser>
        <c:dLbls>
          <c:showLegendKey val="0"/>
          <c:showVal val="0"/>
          <c:showCatName val="0"/>
          <c:showSerName val="0"/>
          <c:showPercent val="0"/>
          <c:showBubbleSize val="0"/>
        </c:dLbls>
        <c:marker val="1"/>
        <c:smooth val="0"/>
        <c:axId val="212964864"/>
        <c:axId val="212579968"/>
      </c:lineChart>
      <c:catAx>
        <c:axId val="212964864"/>
        <c:scaling>
          <c:orientation val="minMax"/>
        </c:scaling>
        <c:delete val="1"/>
        <c:axPos val="b"/>
        <c:numFmt formatCode="General" sourceLinked="1"/>
        <c:majorTickMark val="none"/>
        <c:minorTickMark val="none"/>
        <c:tickLblPos val="none"/>
        <c:crossAx val="212579968"/>
        <c:crosses val="autoZero"/>
        <c:auto val="1"/>
        <c:lblAlgn val="ctr"/>
        <c:lblOffset val="100"/>
        <c:noMultiLvlLbl val="1"/>
      </c:catAx>
      <c:valAx>
        <c:axId val="21257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96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6599</c:v>
                </c:pt>
                <c:pt idx="1">
                  <c:v>6863</c:v>
                </c:pt>
                <c:pt idx="2">
                  <c:v>7144</c:v>
                </c:pt>
                <c:pt idx="3">
                  <c:v>7327</c:v>
                </c:pt>
                <c:pt idx="4">
                  <c:v>7569</c:v>
                </c:pt>
              </c:numCache>
            </c:numRef>
          </c:val>
          <c:extLst>
            <c:ext xmlns:c16="http://schemas.microsoft.com/office/drawing/2014/chart" uri="{C3380CC4-5D6E-409C-BE32-E72D297353CC}">
              <c16:uniqueId val="{00000000-9EFA-4CA9-8222-14420AE69A9A}"/>
            </c:ext>
          </c:extLst>
        </c:ser>
        <c:dLbls>
          <c:showLegendKey val="0"/>
          <c:showVal val="0"/>
          <c:showCatName val="0"/>
          <c:showSerName val="0"/>
          <c:showPercent val="0"/>
          <c:showBubbleSize val="0"/>
        </c:dLbls>
        <c:gapWidth val="150"/>
        <c:axId val="212966400"/>
        <c:axId val="2130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9EFA-4CA9-8222-14420AE69A9A}"/>
            </c:ext>
          </c:extLst>
        </c:ser>
        <c:dLbls>
          <c:showLegendKey val="0"/>
          <c:showVal val="0"/>
          <c:showCatName val="0"/>
          <c:showSerName val="0"/>
          <c:showPercent val="0"/>
          <c:showBubbleSize val="0"/>
        </c:dLbls>
        <c:marker val="1"/>
        <c:smooth val="0"/>
        <c:axId val="212966400"/>
        <c:axId val="213016576"/>
      </c:lineChart>
      <c:catAx>
        <c:axId val="212966400"/>
        <c:scaling>
          <c:orientation val="minMax"/>
        </c:scaling>
        <c:delete val="1"/>
        <c:axPos val="b"/>
        <c:numFmt formatCode="General" sourceLinked="1"/>
        <c:majorTickMark val="none"/>
        <c:minorTickMark val="none"/>
        <c:tickLblPos val="none"/>
        <c:crossAx val="213016576"/>
        <c:crosses val="autoZero"/>
        <c:auto val="1"/>
        <c:lblAlgn val="ctr"/>
        <c:lblOffset val="100"/>
        <c:noMultiLvlLbl val="1"/>
      </c:catAx>
      <c:valAx>
        <c:axId val="213016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96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28808</c:v>
                </c:pt>
                <c:pt idx="1">
                  <c:v>28908</c:v>
                </c:pt>
                <c:pt idx="2">
                  <c:v>29592</c:v>
                </c:pt>
                <c:pt idx="3">
                  <c:v>28101</c:v>
                </c:pt>
                <c:pt idx="4">
                  <c:v>29003</c:v>
                </c:pt>
              </c:numCache>
            </c:numRef>
          </c:val>
          <c:extLst>
            <c:ext xmlns:c16="http://schemas.microsoft.com/office/drawing/2014/chart" uri="{C3380CC4-5D6E-409C-BE32-E72D297353CC}">
              <c16:uniqueId val="{00000000-0014-41D1-BA0C-A165A1105824}"/>
            </c:ext>
          </c:extLst>
        </c:ser>
        <c:dLbls>
          <c:showLegendKey val="0"/>
          <c:showVal val="0"/>
          <c:showCatName val="0"/>
          <c:showSerName val="0"/>
          <c:showPercent val="0"/>
          <c:showBubbleSize val="0"/>
        </c:dLbls>
        <c:gapWidth val="150"/>
        <c:axId val="212836352"/>
        <c:axId val="21301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0014-41D1-BA0C-A165A1105824}"/>
            </c:ext>
          </c:extLst>
        </c:ser>
        <c:dLbls>
          <c:showLegendKey val="0"/>
          <c:showVal val="0"/>
          <c:showCatName val="0"/>
          <c:showSerName val="0"/>
          <c:showPercent val="0"/>
          <c:showBubbleSize val="0"/>
        </c:dLbls>
        <c:marker val="1"/>
        <c:smooth val="0"/>
        <c:axId val="212836352"/>
        <c:axId val="213018880"/>
      </c:lineChart>
      <c:catAx>
        <c:axId val="212836352"/>
        <c:scaling>
          <c:orientation val="minMax"/>
        </c:scaling>
        <c:delete val="1"/>
        <c:axPos val="b"/>
        <c:numFmt formatCode="General" sourceLinked="1"/>
        <c:majorTickMark val="none"/>
        <c:minorTickMark val="none"/>
        <c:tickLblPos val="none"/>
        <c:crossAx val="213018880"/>
        <c:crosses val="autoZero"/>
        <c:auto val="1"/>
        <c:lblAlgn val="ctr"/>
        <c:lblOffset val="100"/>
        <c:noMultiLvlLbl val="1"/>
      </c:catAx>
      <c:valAx>
        <c:axId val="213018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83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0.1</c:v>
                </c:pt>
                <c:pt idx="1">
                  <c:v>1</c:v>
                </c:pt>
                <c:pt idx="2">
                  <c:v>13.5</c:v>
                </c:pt>
                <c:pt idx="3">
                  <c:v>1.4</c:v>
                </c:pt>
                <c:pt idx="4">
                  <c:v>0</c:v>
                </c:pt>
              </c:numCache>
            </c:numRef>
          </c:val>
          <c:extLst>
            <c:ext xmlns:c16="http://schemas.microsoft.com/office/drawing/2014/chart" uri="{C3380CC4-5D6E-409C-BE32-E72D297353CC}">
              <c16:uniqueId val="{00000000-E3E9-4E38-A37A-DFF3DA586029}"/>
            </c:ext>
          </c:extLst>
        </c:ser>
        <c:dLbls>
          <c:showLegendKey val="0"/>
          <c:showVal val="0"/>
          <c:showCatName val="0"/>
          <c:showSerName val="0"/>
          <c:showPercent val="0"/>
          <c:showBubbleSize val="0"/>
        </c:dLbls>
        <c:gapWidth val="150"/>
        <c:axId val="212837888"/>
        <c:axId val="2130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E3E9-4E38-A37A-DFF3DA586029}"/>
            </c:ext>
          </c:extLst>
        </c:ser>
        <c:dLbls>
          <c:showLegendKey val="0"/>
          <c:showVal val="0"/>
          <c:showCatName val="0"/>
          <c:showSerName val="0"/>
          <c:showPercent val="0"/>
          <c:showBubbleSize val="0"/>
        </c:dLbls>
        <c:marker val="1"/>
        <c:smooth val="0"/>
        <c:axId val="212837888"/>
        <c:axId val="213021184"/>
      </c:lineChart>
      <c:catAx>
        <c:axId val="212837888"/>
        <c:scaling>
          <c:orientation val="minMax"/>
        </c:scaling>
        <c:delete val="1"/>
        <c:axPos val="b"/>
        <c:numFmt formatCode="General" sourceLinked="1"/>
        <c:majorTickMark val="none"/>
        <c:minorTickMark val="none"/>
        <c:tickLblPos val="none"/>
        <c:crossAx val="213021184"/>
        <c:crosses val="autoZero"/>
        <c:auto val="1"/>
        <c:lblAlgn val="ctr"/>
        <c:lblOffset val="100"/>
        <c:noMultiLvlLbl val="1"/>
      </c:catAx>
      <c:valAx>
        <c:axId val="21302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83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千葉県君津中央病院企業団　君津中央病院大佐和分院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2116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192</v>
      </c>
      <c r="NK22" s="92"/>
      <c r="NL22" s="92"/>
      <c r="NM22" s="92"/>
      <c r="NN22" s="92"/>
      <c r="NO22" s="92"/>
      <c r="NP22" s="92"/>
      <c r="NQ22" s="92"/>
      <c r="NR22" s="92"/>
      <c r="NS22" s="92"/>
      <c r="NT22" s="92"/>
      <c r="NU22" s="92"/>
      <c r="NV22" s="92"/>
      <c r="NW22" s="92"/>
      <c r="NX22" s="93"/>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4"/>
      <c r="NK23" s="95"/>
      <c r="NL23" s="95"/>
      <c r="NM23" s="95"/>
      <c r="NN23" s="95"/>
      <c r="NO23" s="95"/>
      <c r="NP23" s="95"/>
      <c r="NQ23" s="95"/>
      <c r="NR23" s="95"/>
      <c r="NS23" s="95"/>
      <c r="NT23" s="95"/>
      <c r="NU23" s="95"/>
      <c r="NV23" s="95"/>
      <c r="NW23" s="95"/>
      <c r="NX23" s="96"/>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4"/>
      <c r="NK24" s="95"/>
      <c r="NL24" s="95"/>
      <c r="NM24" s="95"/>
      <c r="NN24" s="95"/>
      <c r="NO24" s="95"/>
      <c r="NP24" s="95"/>
      <c r="NQ24" s="95"/>
      <c r="NR24" s="95"/>
      <c r="NS24" s="95"/>
      <c r="NT24" s="95"/>
      <c r="NU24" s="95"/>
      <c r="NV24" s="95"/>
      <c r="NW24" s="95"/>
      <c r="NX24" s="96"/>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4"/>
      <c r="NK25" s="95"/>
      <c r="NL25" s="95"/>
      <c r="NM25" s="95"/>
      <c r="NN25" s="95"/>
      <c r="NO25" s="95"/>
      <c r="NP25" s="95"/>
      <c r="NQ25" s="95"/>
      <c r="NR25" s="95"/>
      <c r="NS25" s="95"/>
      <c r="NT25" s="95"/>
      <c r="NU25" s="95"/>
      <c r="NV25" s="95"/>
      <c r="NW25" s="95"/>
      <c r="NX25" s="96"/>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4"/>
      <c r="NK26" s="95"/>
      <c r="NL26" s="95"/>
      <c r="NM26" s="95"/>
      <c r="NN26" s="95"/>
      <c r="NO26" s="95"/>
      <c r="NP26" s="95"/>
      <c r="NQ26" s="95"/>
      <c r="NR26" s="95"/>
      <c r="NS26" s="95"/>
      <c r="NT26" s="95"/>
      <c r="NU26" s="95"/>
      <c r="NV26" s="95"/>
      <c r="NW26" s="95"/>
      <c r="NX26" s="96"/>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4"/>
      <c r="NK27" s="95"/>
      <c r="NL27" s="95"/>
      <c r="NM27" s="95"/>
      <c r="NN27" s="95"/>
      <c r="NO27" s="95"/>
      <c r="NP27" s="95"/>
      <c r="NQ27" s="95"/>
      <c r="NR27" s="95"/>
      <c r="NS27" s="95"/>
      <c r="NT27" s="95"/>
      <c r="NU27" s="95"/>
      <c r="NV27" s="95"/>
      <c r="NW27" s="95"/>
      <c r="NX27" s="96"/>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4"/>
      <c r="NK28" s="95"/>
      <c r="NL28" s="95"/>
      <c r="NM28" s="95"/>
      <c r="NN28" s="95"/>
      <c r="NO28" s="95"/>
      <c r="NP28" s="95"/>
      <c r="NQ28" s="95"/>
      <c r="NR28" s="95"/>
      <c r="NS28" s="95"/>
      <c r="NT28" s="95"/>
      <c r="NU28" s="95"/>
      <c r="NV28" s="95"/>
      <c r="NW28" s="95"/>
      <c r="NX28" s="96"/>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4"/>
      <c r="NK29" s="95"/>
      <c r="NL29" s="95"/>
      <c r="NM29" s="95"/>
      <c r="NN29" s="95"/>
      <c r="NO29" s="95"/>
      <c r="NP29" s="95"/>
      <c r="NQ29" s="95"/>
      <c r="NR29" s="95"/>
      <c r="NS29" s="95"/>
      <c r="NT29" s="95"/>
      <c r="NU29" s="95"/>
      <c r="NV29" s="95"/>
      <c r="NW29" s="95"/>
      <c r="NX29" s="96"/>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4"/>
      <c r="NK30" s="95"/>
      <c r="NL30" s="95"/>
      <c r="NM30" s="95"/>
      <c r="NN30" s="95"/>
      <c r="NO30" s="95"/>
      <c r="NP30" s="95"/>
      <c r="NQ30" s="95"/>
      <c r="NR30" s="95"/>
      <c r="NS30" s="95"/>
      <c r="NT30" s="95"/>
      <c r="NU30" s="95"/>
      <c r="NV30" s="95"/>
      <c r="NW30" s="95"/>
      <c r="NX30" s="96"/>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4"/>
      <c r="NK31" s="95"/>
      <c r="NL31" s="95"/>
      <c r="NM31" s="95"/>
      <c r="NN31" s="95"/>
      <c r="NO31" s="95"/>
      <c r="NP31" s="95"/>
      <c r="NQ31" s="95"/>
      <c r="NR31" s="95"/>
      <c r="NS31" s="95"/>
      <c r="NT31" s="95"/>
      <c r="NU31" s="95"/>
      <c r="NV31" s="95"/>
      <c r="NW31" s="95"/>
      <c r="NX31" s="96"/>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4"/>
      <c r="NK32" s="95"/>
      <c r="NL32" s="95"/>
      <c r="NM32" s="95"/>
      <c r="NN32" s="95"/>
      <c r="NO32" s="95"/>
      <c r="NP32" s="95"/>
      <c r="NQ32" s="95"/>
      <c r="NR32" s="95"/>
      <c r="NS32" s="95"/>
      <c r="NT32" s="95"/>
      <c r="NU32" s="95"/>
      <c r="NV32" s="95"/>
      <c r="NW32" s="95"/>
      <c r="NX32" s="96"/>
      <c r="OC32" s="16" t="s">
        <v>57</v>
      </c>
    </row>
    <row r="33" spans="1:393" ht="13.5" customHeight="1" x14ac:dyDescent="0.15">
      <c r="A33" s="2"/>
      <c r="B33" s="14"/>
      <c r="D33" s="2"/>
      <c r="E33" s="2"/>
      <c r="F33" s="2"/>
      <c r="G33" s="65" t="s">
        <v>58</v>
      </c>
      <c r="H33" s="65"/>
      <c r="I33" s="65"/>
      <c r="J33" s="65"/>
      <c r="K33" s="65"/>
      <c r="L33" s="65"/>
      <c r="M33" s="65"/>
      <c r="N33" s="65"/>
      <c r="O33" s="65"/>
      <c r="P33" s="69">
        <f>データ!AI7</f>
        <v>100.3</v>
      </c>
      <c r="Q33" s="70"/>
      <c r="R33" s="70"/>
      <c r="S33" s="70"/>
      <c r="T33" s="70"/>
      <c r="U33" s="70"/>
      <c r="V33" s="70"/>
      <c r="W33" s="70"/>
      <c r="X33" s="70"/>
      <c r="Y33" s="70"/>
      <c r="Z33" s="70"/>
      <c r="AA33" s="70"/>
      <c r="AB33" s="70"/>
      <c r="AC33" s="70"/>
      <c r="AD33" s="71"/>
      <c r="AE33" s="69">
        <f>データ!AJ7</f>
        <v>99.2</v>
      </c>
      <c r="AF33" s="70"/>
      <c r="AG33" s="70"/>
      <c r="AH33" s="70"/>
      <c r="AI33" s="70"/>
      <c r="AJ33" s="70"/>
      <c r="AK33" s="70"/>
      <c r="AL33" s="70"/>
      <c r="AM33" s="70"/>
      <c r="AN33" s="70"/>
      <c r="AO33" s="70"/>
      <c r="AP33" s="70"/>
      <c r="AQ33" s="70"/>
      <c r="AR33" s="70"/>
      <c r="AS33" s="71"/>
      <c r="AT33" s="69">
        <f>データ!AK7</f>
        <v>89.3</v>
      </c>
      <c r="AU33" s="70"/>
      <c r="AV33" s="70"/>
      <c r="AW33" s="70"/>
      <c r="AX33" s="70"/>
      <c r="AY33" s="70"/>
      <c r="AZ33" s="70"/>
      <c r="BA33" s="70"/>
      <c r="BB33" s="70"/>
      <c r="BC33" s="70"/>
      <c r="BD33" s="70"/>
      <c r="BE33" s="70"/>
      <c r="BF33" s="70"/>
      <c r="BG33" s="70"/>
      <c r="BH33" s="71"/>
      <c r="BI33" s="69">
        <f>データ!AL7</f>
        <v>98.9</v>
      </c>
      <c r="BJ33" s="70"/>
      <c r="BK33" s="70"/>
      <c r="BL33" s="70"/>
      <c r="BM33" s="70"/>
      <c r="BN33" s="70"/>
      <c r="BO33" s="70"/>
      <c r="BP33" s="70"/>
      <c r="BQ33" s="70"/>
      <c r="BR33" s="70"/>
      <c r="BS33" s="70"/>
      <c r="BT33" s="70"/>
      <c r="BU33" s="70"/>
      <c r="BV33" s="70"/>
      <c r="BW33" s="71"/>
      <c r="BX33" s="69">
        <f>データ!AM7</f>
        <v>94.3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94.3</v>
      </c>
      <c r="DE33" s="70"/>
      <c r="DF33" s="70"/>
      <c r="DG33" s="70"/>
      <c r="DH33" s="70"/>
      <c r="DI33" s="70"/>
      <c r="DJ33" s="70"/>
      <c r="DK33" s="70"/>
      <c r="DL33" s="70"/>
      <c r="DM33" s="70"/>
      <c r="DN33" s="70"/>
      <c r="DO33" s="70"/>
      <c r="DP33" s="70"/>
      <c r="DQ33" s="70"/>
      <c r="DR33" s="71"/>
      <c r="DS33" s="69">
        <f>データ!AU7</f>
        <v>94.6</v>
      </c>
      <c r="DT33" s="70"/>
      <c r="DU33" s="70"/>
      <c r="DV33" s="70"/>
      <c r="DW33" s="70"/>
      <c r="DX33" s="70"/>
      <c r="DY33" s="70"/>
      <c r="DZ33" s="70"/>
      <c r="EA33" s="70"/>
      <c r="EB33" s="70"/>
      <c r="EC33" s="70"/>
      <c r="ED33" s="70"/>
      <c r="EE33" s="70"/>
      <c r="EF33" s="70"/>
      <c r="EG33" s="71"/>
      <c r="EH33" s="69">
        <f>データ!AV7</f>
        <v>83.1</v>
      </c>
      <c r="EI33" s="70"/>
      <c r="EJ33" s="70"/>
      <c r="EK33" s="70"/>
      <c r="EL33" s="70"/>
      <c r="EM33" s="70"/>
      <c r="EN33" s="70"/>
      <c r="EO33" s="70"/>
      <c r="EP33" s="70"/>
      <c r="EQ33" s="70"/>
      <c r="ER33" s="70"/>
      <c r="ES33" s="70"/>
      <c r="ET33" s="70"/>
      <c r="EU33" s="70"/>
      <c r="EV33" s="71"/>
      <c r="EW33" s="69">
        <f>データ!AW7</f>
        <v>90</v>
      </c>
      <c r="EX33" s="70"/>
      <c r="EY33" s="70"/>
      <c r="EZ33" s="70"/>
      <c r="FA33" s="70"/>
      <c r="FB33" s="70"/>
      <c r="FC33" s="70"/>
      <c r="FD33" s="70"/>
      <c r="FE33" s="70"/>
      <c r="FF33" s="70"/>
      <c r="FG33" s="70"/>
      <c r="FH33" s="70"/>
      <c r="FI33" s="70"/>
      <c r="FJ33" s="70"/>
      <c r="FK33" s="71"/>
      <c r="FL33" s="69">
        <f>データ!AX7</f>
        <v>83.2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94.3</v>
      </c>
      <c r="GS33" s="70"/>
      <c r="GT33" s="70"/>
      <c r="GU33" s="70"/>
      <c r="GV33" s="70"/>
      <c r="GW33" s="70"/>
      <c r="GX33" s="70"/>
      <c r="GY33" s="70"/>
      <c r="GZ33" s="70"/>
      <c r="HA33" s="70"/>
      <c r="HB33" s="70"/>
      <c r="HC33" s="70"/>
      <c r="HD33" s="70"/>
      <c r="HE33" s="70"/>
      <c r="HF33" s="71"/>
      <c r="HG33" s="69">
        <f>データ!BF7</f>
        <v>94.6</v>
      </c>
      <c r="HH33" s="70"/>
      <c r="HI33" s="70"/>
      <c r="HJ33" s="70"/>
      <c r="HK33" s="70"/>
      <c r="HL33" s="70"/>
      <c r="HM33" s="70"/>
      <c r="HN33" s="70"/>
      <c r="HO33" s="70"/>
      <c r="HP33" s="70"/>
      <c r="HQ33" s="70"/>
      <c r="HR33" s="70"/>
      <c r="HS33" s="70"/>
      <c r="HT33" s="70"/>
      <c r="HU33" s="71"/>
      <c r="HV33" s="69">
        <f>データ!BG7</f>
        <v>83.1</v>
      </c>
      <c r="HW33" s="70"/>
      <c r="HX33" s="70"/>
      <c r="HY33" s="70"/>
      <c r="HZ33" s="70"/>
      <c r="IA33" s="70"/>
      <c r="IB33" s="70"/>
      <c r="IC33" s="70"/>
      <c r="ID33" s="70"/>
      <c r="IE33" s="70"/>
      <c r="IF33" s="70"/>
      <c r="IG33" s="70"/>
      <c r="IH33" s="70"/>
      <c r="II33" s="70"/>
      <c r="IJ33" s="71"/>
      <c r="IK33" s="69">
        <f>データ!BH7</f>
        <v>90</v>
      </c>
      <c r="IL33" s="70"/>
      <c r="IM33" s="70"/>
      <c r="IN33" s="70"/>
      <c r="IO33" s="70"/>
      <c r="IP33" s="70"/>
      <c r="IQ33" s="70"/>
      <c r="IR33" s="70"/>
      <c r="IS33" s="70"/>
      <c r="IT33" s="70"/>
      <c r="IU33" s="70"/>
      <c r="IV33" s="70"/>
      <c r="IW33" s="70"/>
      <c r="IX33" s="70"/>
      <c r="IY33" s="71"/>
      <c r="IZ33" s="69">
        <f>データ!BI7</f>
        <v>83.2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88.6</v>
      </c>
      <c r="KG33" s="70"/>
      <c r="KH33" s="70"/>
      <c r="KI33" s="70"/>
      <c r="KJ33" s="70"/>
      <c r="KK33" s="70"/>
      <c r="KL33" s="70"/>
      <c r="KM33" s="70"/>
      <c r="KN33" s="70"/>
      <c r="KO33" s="70"/>
      <c r="KP33" s="70"/>
      <c r="KQ33" s="70"/>
      <c r="KR33" s="70"/>
      <c r="KS33" s="70"/>
      <c r="KT33" s="71"/>
      <c r="KU33" s="69">
        <f>データ!BQ7</f>
        <v>89.6</v>
      </c>
      <c r="KV33" s="70"/>
      <c r="KW33" s="70"/>
      <c r="KX33" s="70"/>
      <c r="KY33" s="70"/>
      <c r="KZ33" s="70"/>
      <c r="LA33" s="70"/>
      <c r="LB33" s="70"/>
      <c r="LC33" s="70"/>
      <c r="LD33" s="70"/>
      <c r="LE33" s="70"/>
      <c r="LF33" s="70"/>
      <c r="LG33" s="70"/>
      <c r="LH33" s="70"/>
      <c r="LI33" s="71"/>
      <c r="LJ33" s="69">
        <f>データ!BR7</f>
        <v>72.5</v>
      </c>
      <c r="LK33" s="70"/>
      <c r="LL33" s="70"/>
      <c r="LM33" s="70"/>
      <c r="LN33" s="70"/>
      <c r="LO33" s="70"/>
      <c r="LP33" s="70"/>
      <c r="LQ33" s="70"/>
      <c r="LR33" s="70"/>
      <c r="LS33" s="70"/>
      <c r="LT33" s="70"/>
      <c r="LU33" s="70"/>
      <c r="LV33" s="70"/>
      <c r="LW33" s="70"/>
      <c r="LX33" s="71"/>
      <c r="LY33" s="69">
        <f>データ!BS7</f>
        <v>83.5</v>
      </c>
      <c r="LZ33" s="70"/>
      <c r="MA33" s="70"/>
      <c r="MB33" s="70"/>
      <c r="MC33" s="70"/>
      <c r="MD33" s="70"/>
      <c r="ME33" s="70"/>
      <c r="MF33" s="70"/>
      <c r="MG33" s="70"/>
      <c r="MH33" s="70"/>
      <c r="MI33" s="70"/>
      <c r="MJ33" s="70"/>
      <c r="MK33" s="70"/>
      <c r="ML33" s="70"/>
      <c r="MM33" s="71"/>
      <c r="MN33" s="69">
        <f>データ!BT7</f>
        <v>78.099999999999994</v>
      </c>
      <c r="MO33" s="70"/>
      <c r="MP33" s="70"/>
      <c r="MQ33" s="70"/>
      <c r="MR33" s="70"/>
      <c r="MS33" s="70"/>
      <c r="MT33" s="70"/>
      <c r="MU33" s="70"/>
      <c r="MV33" s="70"/>
      <c r="MW33" s="70"/>
      <c r="MX33" s="70"/>
      <c r="MY33" s="70"/>
      <c r="MZ33" s="70"/>
      <c r="NA33" s="70"/>
      <c r="NB33" s="71"/>
      <c r="ND33" s="2"/>
      <c r="NE33" s="2"/>
      <c r="NF33" s="2"/>
      <c r="NG33" s="2"/>
      <c r="NH33" s="15"/>
      <c r="NI33" s="2"/>
      <c r="NJ33" s="94"/>
      <c r="NK33" s="95"/>
      <c r="NL33" s="95"/>
      <c r="NM33" s="95"/>
      <c r="NN33" s="95"/>
      <c r="NO33" s="95"/>
      <c r="NP33" s="95"/>
      <c r="NQ33" s="95"/>
      <c r="NR33" s="95"/>
      <c r="NS33" s="95"/>
      <c r="NT33" s="95"/>
      <c r="NU33" s="95"/>
      <c r="NV33" s="95"/>
      <c r="NW33" s="95"/>
      <c r="NX33" s="96"/>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7"/>
      <c r="NK34" s="98"/>
      <c r="NL34" s="98"/>
      <c r="NM34" s="98"/>
      <c r="NN34" s="98"/>
      <c r="NO34" s="98"/>
      <c r="NP34" s="98"/>
      <c r="NQ34" s="98"/>
      <c r="NR34" s="98"/>
      <c r="NS34" s="98"/>
      <c r="NT34" s="98"/>
      <c r="NU34" s="98"/>
      <c r="NV34" s="98"/>
      <c r="NW34" s="98"/>
      <c r="NX34" s="99"/>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193</v>
      </c>
      <c r="NK39" s="86"/>
      <c r="NL39" s="86"/>
      <c r="NM39" s="86"/>
      <c r="NN39" s="86"/>
      <c r="NO39" s="86"/>
      <c r="NP39" s="86"/>
      <c r="NQ39" s="86"/>
      <c r="NR39" s="86"/>
      <c r="NS39" s="86"/>
      <c r="NT39" s="86"/>
      <c r="NU39" s="86"/>
      <c r="NV39" s="86"/>
      <c r="NW39" s="86"/>
      <c r="NX39" s="8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5" t="s">
        <v>194</v>
      </c>
      <c r="NK54" s="86"/>
      <c r="NL54" s="86"/>
      <c r="NM54" s="86"/>
      <c r="NN54" s="86"/>
      <c r="NO54" s="86"/>
      <c r="NP54" s="86"/>
      <c r="NQ54" s="86"/>
      <c r="NR54" s="86"/>
      <c r="NS54" s="86"/>
      <c r="NT54" s="86"/>
      <c r="NU54" s="86"/>
      <c r="NV54" s="86"/>
      <c r="NW54" s="86"/>
      <c r="NX54" s="87"/>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28808</v>
      </c>
      <c r="Q55" s="67"/>
      <c r="R55" s="67"/>
      <c r="S55" s="67"/>
      <c r="T55" s="67"/>
      <c r="U55" s="67"/>
      <c r="V55" s="67"/>
      <c r="W55" s="67"/>
      <c r="X55" s="67"/>
      <c r="Y55" s="67"/>
      <c r="Z55" s="67"/>
      <c r="AA55" s="67"/>
      <c r="AB55" s="67"/>
      <c r="AC55" s="67"/>
      <c r="AD55" s="68"/>
      <c r="AE55" s="66">
        <f>データ!CB7</f>
        <v>28908</v>
      </c>
      <c r="AF55" s="67"/>
      <c r="AG55" s="67"/>
      <c r="AH55" s="67"/>
      <c r="AI55" s="67"/>
      <c r="AJ55" s="67"/>
      <c r="AK55" s="67"/>
      <c r="AL55" s="67"/>
      <c r="AM55" s="67"/>
      <c r="AN55" s="67"/>
      <c r="AO55" s="67"/>
      <c r="AP55" s="67"/>
      <c r="AQ55" s="67"/>
      <c r="AR55" s="67"/>
      <c r="AS55" s="68"/>
      <c r="AT55" s="66">
        <f>データ!CC7</f>
        <v>29592</v>
      </c>
      <c r="AU55" s="67"/>
      <c r="AV55" s="67"/>
      <c r="AW55" s="67"/>
      <c r="AX55" s="67"/>
      <c r="AY55" s="67"/>
      <c r="AZ55" s="67"/>
      <c r="BA55" s="67"/>
      <c r="BB55" s="67"/>
      <c r="BC55" s="67"/>
      <c r="BD55" s="67"/>
      <c r="BE55" s="67"/>
      <c r="BF55" s="67"/>
      <c r="BG55" s="67"/>
      <c r="BH55" s="68"/>
      <c r="BI55" s="66">
        <f>データ!CD7</f>
        <v>28101</v>
      </c>
      <c r="BJ55" s="67"/>
      <c r="BK55" s="67"/>
      <c r="BL55" s="67"/>
      <c r="BM55" s="67"/>
      <c r="BN55" s="67"/>
      <c r="BO55" s="67"/>
      <c r="BP55" s="67"/>
      <c r="BQ55" s="67"/>
      <c r="BR55" s="67"/>
      <c r="BS55" s="67"/>
      <c r="BT55" s="67"/>
      <c r="BU55" s="67"/>
      <c r="BV55" s="67"/>
      <c r="BW55" s="68"/>
      <c r="BX55" s="66">
        <f>データ!CE7</f>
        <v>29003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6599</v>
      </c>
      <c r="DE55" s="67"/>
      <c r="DF55" s="67"/>
      <c r="DG55" s="67"/>
      <c r="DH55" s="67"/>
      <c r="DI55" s="67"/>
      <c r="DJ55" s="67"/>
      <c r="DK55" s="67"/>
      <c r="DL55" s="67"/>
      <c r="DM55" s="67"/>
      <c r="DN55" s="67"/>
      <c r="DO55" s="67"/>
      <c r="DP55" s="67"/>
      <c r="DQ55" s="67"/>
      <c r="DR55" s="68"/>
      <c r="DS55" s="66">
        <f>データ!CM7</f>
        <v>6863</v>
      </c>
      <c r="DT55" s="67"/>
      <c r="DU55" s="67"/>
      <c r="DV55" s="67"/>
      <c r="DW55" s="67"/>
      <c r="DX55" s="67"/>
      <c r="DY55" s="67"/>
      <c r="DZ55" s="67"/>
      <c r="EA55" s="67"/>
      <c r="EB55" s="67"/>
      <c r="EC55" s="67"/>
      <c r="ED55" s="67"/>
      <c r="EE55" s="67"/>
      <c r="EF55" s="67"/>
      <c r="EG55" s="68"/>
      <c r="EH55" s="66">
        <f>データ!CN7</f>
        <v>7144</v>
      </c>
      <c r="EI55" s="67"/>
      <c r="EJ55" s="67"/>
      <c r="EK55" s="67"/>
      <c r="EL55" s="67"/>
      <c r="EM55" s="67"/>
      <c r="EN55" s="67"/>
      <c r="EO55" s="67"/>
      <c r="EP55" s="67"/>
      <c r="EQ55" s="67"/>
      <c r="ER55" s="67"/>
      <c r="ES55" s="67"/>
      <c r="ET55" s="67"/>
      <c r="EU55" s="67"/>
      <c r="EV55" s="68"/>
      <c r="EW55" s="66">
        <f>データ!CO7</f>
        <v>7327</v>
      </c>
      <c r="EX55" s="67"/>
      <c r="EY55" s="67"/>
      <c r="EZ55" s="67"/>
      <c r="FA55" s="67"/>
      <c r="FB55" s="67"/>
      <c r="FC55" s="67"/>
      <c r="FD55" s="67"/>
      <c r="FE55" s="67"/>
      <c r="FF55" s="67"/>
      <c r="FG55" s="67"/>
      <c r="FH55" s="67"/>
      <c r="FI55" s="67"/>
      <c r="FJ55" s="67"/>
      <c r="FK55" s="68"/>
      <c r="FL55" s="66">
        <f>データ!CP7</f>
        <v>7569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48.7</v>
      </c>
      <c r="GS55" s="70"/>
      <c r="GT55" s="70"/>
      <c r="GU55" s="70"/>
      <c r="GV55" s="70"/>
      <c r="GW55" s="70"/>
      <c r="GX55" s="70"/>
      <c r="GY55" s="70"/>
      <c r="GZ55" s="70"/>
      <c r="HA55" s="70"/>
      <c r="HB55" s="70"/>
      <c r="HC55" s="70"/>
      <c r="HD55" s="70"/>
      <c r="HE55" s="70"/>
      <c r="HF55" s="71"/>
      <c r="HG55" s="69">
        <f>データ!CX7</f>
        <v>47.9</v>
      </c>
      <c r="HH55" s="70"/>
      <c r="HI55" s="70"/>
      <c r="HJ55" s="70"/>
      <c r="HK55" s="70"/>
      <c r="HL55" s="70"/>
      <c r="HM55" s="70"/>
      <c r="HN55" s="70"/>
      <c r="HO55" s="70"/>
      <c r="HP55" s="70"/>
      <c r="HQ55" s="70"/>
      <c r="HR55" s="70"/>
      <c r="HS55" s="70"/>
      <c r="HT55" s="70"/>
      <c r="HU55" s="71"/>
      <c r="HV55" s="69">
        <f>データ!CY7</f>
        <v>89</v>
      </c>
      <c r="HW55" s="70"/>
      <c r="HX55" s="70"/>
      <c r="HY55" s="70"/>
      <c r="HZ55" s="70"/>
      <c r="IA55" s="70"/>
      <c r="IB55" s="70"/>
      <c r="IC55" s="70"/>
      <c r="ID55" s="70"/>
      <c r="IE55" s="70"/>
      <c r="IF55" s="70"/>
      <c r="IG55" s="70"/>
      <c r="IH55" s="70"/>
      <c r="II55" s="70"/>
      <c r="IJ55" s="71"/>
      <c r="IK55" s="69">
        <f>データ!CZ7</f>
        <v>81.7</v>
      </c>
      <c r="IL55" s="70"/>
      <c r="IM55" s="70"/>
      <c r="IN55" s="70"/>
      <c r="IO55" s="70"/>
      <c r="IP55" s="70"/>
      <c r="IQ55" s="70"/>
      <c r="IR55" s="70"/>
      <c r="IS55" s="70"/>
      <c r="IT55" s="70"/>
      <c r="IU55" s="70"/>
      <c r="IV55" s="70"/>
      <c r="IW55" s="70"/>
      <c r="IX55" s="70"/>
      <c r="IY55" s="71"/>
      <c r="IZ55" s="69">
        <f>データ!DA7</f>
        <v>89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v>
      </c>
      <c r="KG55" s="70"/>
      <c r="KH55" s="70"/>
      <c r="KI55" s="70"/>
      <c r="KJ55" s="70"/>
      <c r="KK55" s="70"/>
      <c r="KL55" s="70"/>
      <c r="KM55" s="70"/>
      <c r="KN55" s="70"/>
      <c r="KO55" s="70"/>
      <c r="KP55" s="70"/>
      <c r="KQ55" s="70"/>
      <c r="KR55" s="70"/>
      <c r="KS55" s="70"/>
      <c r="KT55" s="71"/>
      <c r="KU55" s="69">
        <f>データ!DI7</f>
        <v>10.5</v>
      </c>
      <c r="KV55" s="70"/>
      <c r="KW55" s="70"/>
      <c r="KX55" s="70"/>
      <c r="KY55" s="70"/>
      <c r="KZ55" s="70"/>
      <c r="LA55" s="70"/>
      <c r="LB55" s="70"/>
      <c r="LC55" s="70"/>
      <c r="LD55" s="70"/>
      <c r="LE55" s="70"/>
      <c r="LF55" s="70"/>
      <c r="LG55" s="70"/>
      <c r="LH55" s="70"/>
      <c r="LI55" s="71"/>
      <c r="LJ55" s="69">
        <f>データ!DJ7</f>
        <v>11.3</v>
      </c>
      <c r="LK55" s="70"/>
      <c r="LL55" s="70"/>
      <c r="LM55" s="70"/>
      <c r="LN55" s="70"/>
      <c r="LO55" s="70"/>
      <c r="LP55" s="70"/>
      <c r="LQ55" s="70"/>
      <c r="LR55" s="70"/>
      <c r="LS55" s="70"/>
      <c r="LT55" s="70"/>
      <c r="LU55" s="70"/>
      <c r="LV55" s="70"/>
      <c r="LW55" s="70"/>
      <c r="LX55" s="71"/>
      <c r="LY55" s="69">
        <f>データ!DK7</f>
        <v>11.1</v>
      </c>
      <c r="LZ55" s="70"/>
      <c r="MA55" s="70"/>
      <c r="MB55" s="70"/>
      <c r="MC55" s="70"/>
      <c r="MD55" s="70"/>
      <c r="ME55" s="70"/>
      <c r="MF55" s="70"/>
      <c r="MG55" s="70"/>
      <c r="MH55" s="70"/>
      <c r="MI55" s="70"/>
      <c r="MJ55" s="70"/>
      <c r="MK55" s="70"/>
      <c r="ML55" s="70"/>
      <c r="MM55" s="71"/>
      <c r="MN55" s="69">
        <f>データ!DL7</f>
        <v>11.5</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195</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65" t="s">
        <v>58</v>
      </c>
      <c r="H79" s="65"/>
      <c r="I79" s="65"/>
      <c r="J79" s="65"/>
      <c r="K79" s="65"/>
      <c r="L79" s="65"/>
      <c r="M79" s="65"/>
      <c r="N79" s="65"/>
      <c r="O79" s="65"/>
      <c r="P79" s="69">
        <f>データ!DS7</f>
        <v>0.1</v>
      </c>
      <c r="Q79" s="70"/>
      <c r="R79" s="70"/>
      <c r="S79" s="70"/>
      <c r="T79" s="70"/>
      <c r="U79" s="70"/>
      <c r="V79" s="70"/>
      <c r="W79" s="70"/>
      <c r="X79" s="70"/>
      <c r="Y79" s="70"/>
      <c r="Z79" s="70"/>
      <c r="AA79" s="70"/>
      <c r="AB79" s="70"/>
      <c r="AC79" s="70"/>
      <c r="AD79" s="71"/>
      <c r="AE79" s="69">
        <f>データ!DT7</f>
        <v>1</v>
      </c>
      <c r="AF79" s="70"/>
      <c r="AG79" s="70"/>
      <c r="AH79" s="70"/>
      <c r="AI79" s="70"/>
      <c r="AJ79" s="70"/>
      <c r="AK79" s="70"/>
      <c r="AL79" s="70"/>
      <c r="AM79" s="70"/>
      <c r="AN79" s="70"/>
      <c r="AO79" s="70"/>
      <c r="AP79" s="70"/>
      <c r="AQ79" s="70"/>
      <c r="AR79" s="70"/>
      <c r="AS79" s="71"/>
      <c r="AT79" s="69">
        <f>データ!DU7</f>
        <v>13.5</v>
      </c>
      <c r="AU79" s="70"/>
      <c r="AV79" s="70"/>
      <c r="AW79" s="70"/>
      <c r="AX79" s="70"/>
      <c r="AY79" s="70"/>
      <c r="AZ79" s="70"/>
      <c r="BA79" s="70"/>
      <c r="BB79" s="70"/>
      <c r="BC79" s="70"/>
      <c r="BD79" s="70"/>
      <c r="BE79" s="70"/>
      <c r="BF79" s="70"/>
      <c r="BG79" s="70"/>
      <c r="BH79" s="71"/>
      <c r="BI79" s="69">
        <f>データ!DV7</f>
        <v>1.4</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79.099999999999994</v>
      </c>
      <c r="DH79" s="70"/>
      <c r="DI79" s="70"/>
      <c r="DJ79" s="70"/>
      <c r="DK79" s="70"/>
      <c r="DL79" s="70"/>
      <c r="DM79" s="70"/>
      <c r="DN79" s="70"/>
      <c r="DO79" s="70"/>
      <c r="DP79" s="70"/>
      <c r="DQ79" s="70"/>
      <c r="DR79" s="70"/>
      <c r="DS79" s="70"/>
      <c r="DT79" s="70"/>
      <c r="DU79" s="71"/>
      <c r="DV79" s="69">
        <f>データ!EE7</f>
        <v>79.7</v>
      </c>
      <c r="DW79" s="70"/>
      <c r="DX79" s="70"/>
      <c r="DY79" s="70"/>
      <c r="DZ79" s="70"/>
      <c r="EA79" s="70"/>
      <c r="EB79" s="70"/>
      <c r="EC79" s="70"/>
      <c r="ED79" s="70"/>
      <c r="EE79" s="70"/>
      <c r="EF79" s="70"/>
      <c r="EG79" s="70"/>
      <c r="EH79" s="70"/>
      <c r="EI79" s="70"/>
      <c r="EJ79" s="71"/>
      <c r="EK79" s="69">
        <f>データ!EF7</f>
        <v>81.900000000000006</v>
      </c>
      <c r="EL79" s="70"/>
      <c r="EM79" s="70"/>
      <c r="EN79" s="70"/>
      <c r="EO79" s="70"/>
      <c r="EP79" s="70"/>
      <c r="EQ79" s="70"/>
      <c r="ER79" s="70"/>
      <c r="ES79" s="70"/>
      <c r="ET79" s="70"/>
      <c r="EU79" s="70"/>
      <c r="EV79" s="70"/>
      <c r="EW79" s="70"/>
      <c r="EX79" s="70"/>
      <c r="EY79" s="71"/>
      <c r="EZ79" s="69">
        <f>データ!EG7</f>
        <v>84.4</v>
      </c>
      <c r="FA79" s="70"/>
      <c r="FB79" s="70"/>
      <c r="FC79" s="70"/>
      <c r="FD79" s="70"/>
      <c r="FE79" s="70"/>
      <c r="FF79" s="70"/>
      <c r="FG79" s="70"/>
      <c r="FH79" s="70"/>
      <c r="FI79" s="70"/>
      <c r="FJ79" s="70"/>
      <c r="FK79" s="70"/>
      <c r="FL79" s="70"/>
      <c r="FM79" s="70"/>
      <c r="FN79" s="71"/>
      <c r="FO79" s="69">
        <f>データ!EH7</f>
        <v>83.6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68.7</v>
      </c>
      <c r="GU79" s="70"/>
      <c r="GV79" s="70"/>
      <c r="GW79" s="70"/>
      <c r="GX79" s="70"/>
      <c r="GY79" s="70"/>
      <c r="GZ79" s="70"/>
      <c r="HA79" s="70"/>
      <c r="HB79" s="70"/>
      <c r="HC79" s="70"/>
      <c r="HD79" s="70"/>
      <c r="HE79" s="70"/>
      <c r="HF79" s="70"/>
      <c r="HG79" s="70"/>
      <c r="HH79" s="71"/>
      <c r="HI79" s="69">
        <f>データ!EP7</f>
        <v>66.900000000000006</v>
      </c>
      <c r="HJ79" s="70"/>
      <c r="HK79" s="70"/>
      <c r="HL79" s="70"/>
      <c r="HM79" s="70"/>
      <c r="HN79" s="70"/>
      <c r="HO79" s="70"/>
      <c r="HP79" s="70"/>
      <c r="HQ79" s="70"/>
      <c r="HR79" s="70"/>
      <c r="HS79" s="70"/>
      <c r="HT79" s="70"/>
      <c r="HU79" s="70"/>
      <c r="HV79" s="70"/>
      <c r="HW79" s="71"/>
      <c r="HX79" s="69">
        <f>データ!EQ7</f>
        <v>70.900000000000006</v>
      </c>
      <c r="HY79" s="70"/>
      <c r="HZ79" s="70"/>
      <c r="IA79" s="70"/>
      <c r="IB79" s="70"/>
      <c r="IC79" s="70"/>
      <c r="ID79" s="70"/>
      <c r="IE79" s="70"/>
      <c r="IF79" s="70"/>
      <c r="IG79" s="70"/>
      <c r="IH79" s="70"/>
      <c r="II79" s="70"/>
      <c r="IJ79" s="70"/>
      <c r="IK79" s="70"/>
      <c r="IL79" s="71"/>
      <c r="IM79" s="69">
        <f>データ!ER7</f>
        <v>75.599999999999994</v>
      </c>
      <c r="IN79" s="70"/>
      <c r="IO79" s="70"/>
      <c r="IP79" s="70"/>
      <c r="IQ79" s="70"/>
      <c r="IR79" s="70"/>
      <c r="IS79" s="70"/>
      <c r="IT79" s="70"/>
      <c r="IU79" s="70"/>
      <c r="IV79" s="70"/>
      <c r="IW79" s="70"/>
      <c r="IX79" s="70"/>
      <c r="IY79" s="70"/>
      <c r="IZ79" s="70"/>
      <c r="JA79" s="71"/>
      <c r="JB79" s="69">
        <f>データ!ES7</f>
        <v>73.2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31777667</v>
      </c>
      <c r="KH79" s="67"/>
      <c r="KI79" s="67"/>
      <c r="KJ79" s="67"/>
      <c r="KK79" s="67"/>
      <c r="KL79" s="67"/>
      <c r="KM79" s="67"/>
      <c r="KN79" s="67"/>
      <c r="KO79" s="67"/>
      <c r="KP79" s="67"/>
      <c r="KQ79" s="67"/>
      <c r="KR79" s="67"/>
      <c r="KS79" s="67"/>
      <c r="KT79" s="67"/>
      <c r="KU79" s="68"/>
      <c r="KV79" s="66">
        <f>データ!FA7</f>
        <v>32401306</v>
      </c>
      <c r="KW79" s="67"/>
      <c r="KX79" s="67"/>
      <c r="KY79" s="67"/>
      <c r="KZ79" s="67"/>
      <c r="LA79" s="67"/>
      <c r="LB79" s="67"/>
      <c r="LC79" s="67"/>
      <c r="LD79" s="67"/>
      <c r="LE79" s="67"/>
      <c r="LF79" s="67"/>
      <c r="LG79" s="67"/>
      <c r="LH79" s="67"/>
      <c r="LI79" s="67"/>
      <c r="LJ79" s="68"/>
      <c r="LK79" s="66">
        <f>データ!FB7</f>
        <v>32424333</v>
      </c>
      <c r="LL79" s="67"/>
      <c r="LM79" s="67"/>
      <c r="LN79" s="67"/>
      <c r="LO79" s="67"/>
      <c r="LP79" s="67"/>
      <c r="LQ79" s="67"/>
      <c r="LR79" s="67"/>
      <c r="LS79" s="67"/>
      <c r="LT79" s="67"/>
      <c r="LU79" s="67"/>
      <c r="LV79" s="67"/>
      <c r="LW79" s="67"/>
      <c r="LX79" s="67"/>
      <c r="LY79" s="68"/>
      <c r="LZ79" s="66">
        <f>データ!FC7</f>
        <v>32017056</v>
      </c>
      <c r="MA79" s="67"/>
      <c r="MB79" s="67"/>
      <c r="MC79" s="67"/>
      <c r="MD79" s="67"/>
      <c r="ME79" s="67"/>
      <c r="MF79" s="67"/>
      <c r="MG79" s="67"/>
      <c r="MH79" s="67"/>
      <c r="MI79" s="67"/>
      <c r="MJ79" s="67"/>
      <c r="MK79" s="67"/>
      <c r="ML79" s="67"/>
      <c r="MM79" s="67"/>
      <c r="MN79" s="68"/>
      <c r="MO79" s="66">
        <f>データ!FD7</f>
        <v>32975444</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qdBEsrNEyEiEsqF1Xk1g+KhPlji4eizUF1pL+iJaHnRTOVbCylyPrP51ETgS/OOwyy+bG93+548dB+E7JxV7g==" saltValue="8HUPaK8KpJ0v3lLRIjVcf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147</v>
      </c>
      <c r="BF5" s="49" t="s">
        <v>159</v>
      </c>
      <c r="BG5" s="49" t="s">
        <v>160</v>
      </c>
      <c r="BH5" s="49" t="s">
        <v>150</v>
      </c>
      <c r="BI5" s="49" t="s">
        <v>162</v>
      </c>
      <c r="BJ5" s="49" t="s">
        <v>152</v>
      </c>
      <c r="BK5" s="49" t="s">
        <v>153</v>
      </c>
      <c r="BL5" s="49" t="s">
        <v>154</v>
      </c>
      <c r="BM5" s="49" t="s">
        <v>155</v>
      </c>
      <c r="BN5" s="49" t="s">
        <v>156</v>
      </c>
      <c r="BO5" s="49" t="s">
        <v>157</v>
      </c>
      <c r="BP5" s="49" t="s">
        <v>158</v>
      </c>
      <c r="BQ5" s="49" t="s">
        <v>163</v>
      </c>
      <c r="BR5" s="49" t="s">
        <v>149</v>
      </c>
      <c r="BS5" s="49" t="s">
        <v>164</v>
      </c>
      <c r="BT5" s="49" t="s">
        <v>165</v>
      </c>
      <c r="BU5" s="49" t="s">
        <v>152</v>
      </c>
      <c r="BV5" s="49" t="s">
        <v>153</v>
      </c>
      <c r="BW5" s="49" t="s">
        <v>154</v>
      </c>
      <c r="BX5" s="49" t="s">
        <v>155</v>
      </c>
      <c r="BY5" s="49" t="s">
        <v>156</v>
      </c>
      <c r="BZ5" s="49" t="s">
        <v>157</v>
      </c>
      <c r="CA5" s="49" t="s">
        <v>147</v>
      </c>
      <c r="CB5" s="49" t="s">
        <v>166</v>
      </c>
      <c r="CC5" s="49" t="s">
        <v>160</v>
      </c>
      <c r="CD5" s="49" t="s">
        <v>150</v>
      </c>
      <c r="CE5" s="49" t="s">
        <v>165</v>
      </c>
      <c r="CF5" s="49" t="s">
        <v>152</v>
      </c>
      <c r="CG5" s="49" t="s">
        <v>153</v>
      </c>
      <c r="CH5" s="49" t="s">
        <v>154</v>
      </c>
      <c r="CI5" s="49" t="s">
        <v>155</v>
      </c>
      <c r="CJ5" s="49" t="s">
        <v>156</v>
      </c>
      <c r="CK5" s="49" t="s">
        <v>157</v>
      </c>
      <c r="CL5" s="49" t="s">
        <v>167</v>
      </c>
      <c r="CM5" s="49" t="s">
        <v>159</v>
      </c>
      <c r="CN5" s="49" t="s">
        <v>160</v>
      </c>
      <c r="CO5" s="49" t="s">
        <v>168</v>
      </c>
      <c r="CP5" s="49" t="s">
        <v>165</v>
      </c>
      <c r="CQ5" s="49" t="s">
        <v>152</v>
      </c>
      <c r="CR5" s="49" t="s">
        <v>153</v>
      </c>
      <c r="CS5" s="49" t="s">
        <v>154</v>
      </c>
      <c r="CT5" s="49" t="s">
        <v>155</v>
      </c>
      <c r="CU5" s="49" t="s">
        <v>156</v>
      </c>
      <c r="CV5" s="49" t="s">
        <v>157</v>
      </c>
      <c r="CW5" s="49" t="s">
        <v>167</v>
      </c>
      <c r="CX5" s="49" t="s">
        <v>166</v>
      </c>
      <c r="CY5" s="49" t="s">
        <v>160</v>
      </c>
      <c r="CZ5" s="49" t="s">
        <v>164</v>
      </c>
      <c r="DA5" s="49" t="s">
        <v>151</v>
      </c>
      <c r="DB5" s="49" t="s">
        <v>152</v>
      </c>
      <c r="DC5" s="49" t="s">
        <v>153</v>
      </c>
      <c r="DD5" s="49" t="s">
        <v>154</v>
      </c>
      <c r="DE5" s="49" t="s">
        <v>155</v>
      </c>
      <c r="DF5" s="49" t="s">
        <v>156</v>
      </c>
      <c r="DG5" s="49" t="s">
        <v>157</v>
      </c>
      <c r="DH5" s="49" t="s">
        <v>167</v>
      </c>
      <c r="DI5" s="49" t="s">
        <v>159</v>
      </c>
      <c r="DJ5" s="49" t="s">
        <v>169</v>
      </c>
      <c r="DK5" s="49" t="s">
        <v>164</v>
      </c>
      <c r="DL5" s="49" t="s">
        <v>151</v>
      </c>
      <c r="DM5" s="49" t="s">
        <v>152</v>
      </c>
      <c r="DN5" s="49" t="s">
        <v>153</v>
      </c>
      <c r="DO5" s="49" t="s">
        <v>154</v>
      </c>
      <c r="DP5" s="49" t="s">
        <v>155</v>
      </c>
      <c r="DQ5" s="49" t="s">
        <v>156</v>
      </c>
      <c r="DR5" s="49" t="s">
        <v>157</v>
      </c>
      <c r="DS5" s="49" t="s">
        <v>167</v>
      </c>
      <c r="DT5" s="49" t="s">
        <v>163</v>
      </c>
      <c r="DU5" s="49" t="s">
        <v>169</v>
      </c>
      <c r="DV5" s="49" t="s">
        <v>150</v>
      </c>
      <c r="DW5" s="49" t="s">
        <v>165</v>
      </c>
      <c r="DX5" s="49" t="s">
        <v>152</v>
      </c>
      <c r="DY5" s="49" t="s">
        <v>153</v>
      </c>
      <c r="DZ5" s="49" t="s">
        <v>154</v>
      </c>
      <c r="EA5" s="49" t="s">
        <v>155</v>
      </c>
      <c r="EB5" s="49" t="s">
        <v>156</v>
      </c>
      <c r="EC5" s="49" t="s">
        <v>157</v>
      </c>
      <c r="ED5" s="49" t="s">
        <v>167</v>
      </c>
      <c r="EE5" s="49" t="s">
        <v>159</v>
      </c>
      <c r="EF5" s="49" t="s">
        <v>149</v>
      </c>
      <c r="EG5" s="49" t="s">
        <v>168</v>
      </c>
      <c r="EH5" s="49" t="s">
        <v>151</v>
      </c>
      <c r="EI5" s="49" t="s">
        <v>152</v>
      </c>
      <c r="EJ5" s="49" t="s">
        <v>153</v>
      </c>
      <c r="EK5" s="49" t="s">
        <v>154</v>
      </c>
      <c r="EL5" s="49" t="s">
        <v>155</v>
      </c>
      <c r="EM5" s="49" t="s">
        <v>156</v>
      </c>
      <c r="EN5" s="49" t="s">
        <v>157</v>
      </c>
      <c r="EO5" s="49" t="s">
        <v>147</v>
      </c>
      <c r="EP5" s="49" t="s">
        <v>159</v>
      </c>
      <c r="EQ5" s="49" t="s">
        <v>160</v>
      </c>
      <c r="ER5" s="49" t="s">
        <v>161</v>
      </c>
      <c r="ES5" s="49" t="s">
        <v>151</v>
      </c>
      <c r="ET5" s="49" t="s">
        <v>152</v>
      </c>
      <c r="EU5" s="49" t="s">
        <v>153</v>
      </c>
      <c r="EV5" s="49" t="s">
        <v>154</v>
      </c>
      <c r="EW5" s="49" t="s">
        <v>155</v>
      </c>
      <c r="EX5" s="49" t="s">
        <v>156</v>
      </c>
      <c r="EY5" s="49" t="s">
        <v>170</v>
      </c>
      <c r="EZ5" s="49" t="s">
        <v>167</v>
      </c>
      <c r="FA5" s="49" t="s">
        <v>159</v>
      </c>
      <c r="FB5" s="49" t="s">
        <v>171</v>
      </c>
      <c r="FC5" s="49" t="s">
        <v>168</v>
      </c>
      <c r="FD5" s="49" t="s">
        <v>151</v>
      </c>
      <c r="FE5" s="49" t="s">
        <v>152</v>
      </c>
      <c r="FF5" s="49" t="s">
        <v>153</v>
      </c>
      <c r="FG5" s="49" t="s">
        <v>154</v>
      </c>
      <c r="FH5" s="49" t="s">
        <v>155</v>
      </c>
      <c r="FI5" s="49" t="s">
        <v>156</v>
      </c>
      <c r="FJ5" s="49" t="s">
        <v>157</v>
      </c>
    </row>
    <row r="6" spans="1:166" s="54" customFormat="1" x14ac:dyDescent="0.15">
      <c r="A6" s="35" t="s">
        <v>172</v>
      </c>
      <c r="B6" s="50">
        <f>B8</f>
        <v>2022</v>
      </c>
      <c r="C6" s="50">
        <f t="shared" ref="C6:M6" si="2">C8</f>
        <v>128112</v>
      </c>
      <c r="D6" s="50">
        <f t="shared" si="2"/>
        <v>46</v>
      </c>
      <c r="E6" s="50">
        <f t="shared" si="2"/>
        <v>6</v>
      </c>
      <c r="F6" s="50">
        <f t="shared" si="2"/>
        <v>0</v>
      </c>
      <c r="G6" s="50">
        <f t="shared" si="2"/>
        <v>2</v>
      </c>
      <c r="H6" s="147" t="str">
        <f>IF(H8&lt;&gt;I8,H8,"")&amp;IF(I8&lt;&gt;J8,I8,"")&amp;"　"&amp;J8</f>
        <v>千葉県君津中央病院企業団　君津中央病院大佐和分院</v>
      </c>
      <c r="I6" s="148"/>
      <c r="J6" s="149"/>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10</v>
      </c>
      <c r="R6" s="50" t="str">
        <f t="shared" si="3"/>
        <v>-</v>
      </c>
      <c r="S6" s="50" t="str">
        <f t="shared" si="3"/>
        <v>ド 訓</v>
      </c>
      <c r="T6" s="50" t="str">
        <f t="shared" si="3"/>
        <v>救 輪</v>
      </c>
      <c r="U6" s="51" t="str">
        <f>U8</f>
        <v>-</v>
      </c>
      <c r="V6" s="51">
        <f>V8</f>
        <v>2116</v>
      </c>
      <c r="W6" s="50" t="str">
        <f>W8</f>
        <v>第２種該当</v>
      </c>
      <c r="X6" s="50" t="str">
        <f t="shared" ref="X6" si="4">X8</f>
        <v>-</v>
      </c>
      <c r="Y6" s="50" t="str">
        <f t="shared" si="3"/>
        <v>１０：１</v>
      </c>
      <c r="Z6" s="51">
        <f t="shared" si="3"/>
        <v>36</v>
      </c>
      <c r="AA6" s="51" t="str">
        <f t="shared" si="3"/>
        <v>-</v>
      </c>
      <c r="AB6" s="51" t="str">
        <f t="shared" si="3"/>
        <v>-</v>
      </c>
      <c r="AC6" s="51" t="str">
        <f t="shared" si="3"/>
        <v>-</v>
      </c>
      <c r="AD6" s="51" t="str">
        <f t="shared" si="3"/>
        <v>-</v>
      </c>
      <c r="AE6" s="51">
        <f t="shared" si="3"/>
        <v>36</v>
      </c>
      <c r="AF6" s="51">
        <f t="shared" si="3"/>
        <v>36</v>
      </c>
      <c r="AG6" s="51" t="str">
        <f t="shared" si="3"/>
        <v>-</v>
      </c>
      <c r="AH6" s="51">
        <f t="shared" si="3"/>
        <v>36</v>
      </c>
      <c r="AI6" s="52">
        <f>IF(AI8="-",NA(),AI8)</f>
        <v>100.3</v>
      </c>
      <c r="AJ6" s="52">
        <f t="shared" ref="AJ6:AR6" si="5">IF(AJ8="-",NA(),AJ8)</f>
        <v>99.2</v>
      </c>
      <c r="AK6" s="52">
        <f t="shared" si="5"/>
        <v>89.3</v>
      </c>
      <c r="AL6" s="52">
        <f t="shared" si="5"/>
        <v>98.9</v>
      </c>
      <c r="AM6" s="52">
        <f t="shared" si="5"/>
        <v>94.3</v>
      </c>
      <c r="AN6" s="52">
        <f t="shared" si="5"/>
        <v>96.1</v>
      </c>
      <c r="AO6" s="52">
        <f t="shared" si="5"/>
        <v>96.7</v>
      </c>
      <c r="AP6" s="52">
        <f t="shared" si="5"/>
        <v>98</v>
      </c>
      <c r="AQ6" s="52">
        <f t="shared" si="5"/>
        <v>101.9</v>
      </c>
      <c r="AR6" s="52">
        <f t="shared" si="5"/>
        <v>100.9</v>
      </c>
      <c r="AS6" s="52" t="str">
        <f>IF(AS8="-","【-】","【"&amp;SUBSTITUTE(TEXT(AS8,"#,##0.0"),"-","△")&amp;"】")</f>
        <v>【103.5】</v>
      </c>
      <c r="AT6" s="52">
        <f>IF(AT8="-",NA(),AT8)</f>
        <v>94.3</v>
      </c>
      <c r="AU6" s="52">
        <f t="shared" ref="AU6:BC6" si="6">IF(AU8="-",NA(),AU8)</f>
        <v>94.6</v>
      </c>
      <c r="AV6" s="52">
        <f t="shared" si="6"/>
        <v>83.1</v>
      </c>
      <c r="AW6" s="52">
        <f t="shared" si="6"/>
        <v>90</v>
      </c>
      <c r="AX6" s="52">
        <f t="shared" si="6"/>
        <v>83.2</v>
      </c>
      <c r="AY6" s="52">
        <f t="shared" si="6"/>
        <v>66.8</v>
      </c>
      <c r="AZ6" s="52">
        <f t="shared" si="6"/>
        <v>67.8</v>
      </c>
      <c r="BA6" s="52">
        <f t="shared" si="6"/>
        <v>65</v>
      </c>
      <c r="BB6" s="52">
        <f t="shared" si="6"/>
        <v>67.599999999999994</v>
      </c>
      <c r="BC6" s="52">
        <f t="shared" si="6"/>
        <v>65.8</v>
      </c>
      <c r="BD6" s="52" t="str">
        <f>IF(BD8="-","【-】","【"&amp;SUBSTITUTE(TEXT(BD8,"#,##0.0"),"-","△")&amp;"】")</f>
        <v>【86.4】</v>
      </c>
      <c r="BE6" s="52">
        <f>IF(BE8="-",NA(),BE8)</f>
        <v>94.3</v>
      </c>
      <c r="BF6" s="52">
        <f t="shared" ref="BF6:BN6" si="7">IF(BF8="-",NA(),BF8)</f>
        <v>94.6</v>
      </c>
      <c r="BG6" s="52">
        <f t="shared" si="7"/>
        <v>83.1</v>
      </c>
      <c r="BH6" s="52">
        <f t="shared" si="7"/>
        <v>90</v>
      </c>
      <c r="BI6" s="52">
        <f t="shared" si="7"/>
        <v>83.2</v>
      </c>
      <c r="BJ6" s="52">
        <f t="shared" si="7"/>
        <v>62.4</v>
      </c>
      <c r="BK6" s="52">
        <f t="shared" si="7"/>
        <v>62.9</v>
      </c>
      <c r="BL6" s="52">
        <f t="shared" si="7"/>
        <v>60.3</v>
      </c>
      <c r="BM6" s="52">
        <f t="shared" si="7"/>
        <v>63.2</v>
      </c>
      <c r="BN6" s="52">
        <f t="shared" si="7"/>
        <v>61.4</v>
      </c>
      <c r="BO6" s="52" t="str">
        <f>IF(BO8="-","【-】","【"&amp;SUBSTITUTE(TEXT(BO8,"#,##0.0"),"-","△")&amp;"】")</f>
        <v>【83.7】</v>
      </c>
      <c r="BP6" s="52">
        <f>IF(BP8="-",NA(),BP8)</f>
        <v>88.6</v>
      </c>
      <c r="BQ6" s="52">
        <f t="shared" ref="BQ6:BY6" si="8">IF(BQ8="-",NA(),BQ8)</f>
        <v>89.6</v>
      </c>
      <c r="BR6" s="52">
        <f t="shared" si="8"/>
        <v>72.5</v>
      </c>
      <c r="BS6" s="52">
        <f t="shared" si="8"/>
        <v>83.5</v>
      </c>
      <c r="BT6" s="52">
        <f t="shared" si="8"/>
        <v>78.099999999999994</v>
      </c>
      <c r="BU6" s="52">
        <f t="shared" si="8"/>
        <v>59.4</v>
      </c>
      <c r="BV6" s="52">
        <f t="shared" si="8"/>
        <v>61.4</v>
      </c>
      <c r="BW6" s="52">
        <f t="shared" si="8"/>
        <v>55.9</v>
      </c>
      <c r="BX6" s="52">
        <f t="shared" si="8"/>
        <v>56.5</v>
      </c>
      <c r="BY6" s="52">
        <f t="shared" si="8"/>
        <v>53.9</v>
      </c>
      <c r="BZ6" s="52" t="str">
        <f>IF(BZ8="-","【-】","【"&amp;SUBSTITUTE(TEXT(BZ8,"#,##0.0"),"-","△")&amp;"】")</f>
        <v>【66.8】</v>
      </c>
      <c r="CA6" s="53">
        <f>IF(CA8="-",NA(),CA8)</f>
        <v>28808</v>
      </c>
      <c r="CB6" s="53">
        <f t="shared" ref="CB6:CJ6" si="9">IF(CB8="-",NA(),CB8)</f>
        <v>28908</v>
      </c>
      <c r="CC6" s="53">
        <f t="shared" si="9"/>
        <v>29592</v>
      </c>
      <c r="CD6" s="53">
        <f t="shared" si="9"/>
        <v>28101</v>
      </c>
      <c r="CE6" s="53">
        <f t="shared" si="9"/>
        <v>29003</v>
      </c>
      <c r="CF6" s="53">
        <f t="shared" si="9"/>
        <v>26485</v>
      </c>
      <c r="CG6" s="53">
        <f t="shared" si="9"/>
        <v>27761</v>
      </c>
      <c r="CH6" s="53">
        <f t="shared" si="9"/>
        <v>29162</v>
      </c>
      <c r="CI6" s="53">
        <f t="shared" si="9"/>
        <v>29802</v>
      </c>
      <c r="CJ6" s="53">
        <f t="shared" si="9"/>
        <v>30895</v>
      </c>
      <c r="CK6" s="52" t="str">
        <f>IF(CK8="-","【-】","【"&amp;SUBSTITUTE(TEXT(CK8,"#,##0"),"-","△")&amp;"】")</f>
        <v>【61,837】</v>
      </c>
      <c r="CL6" s="53">
        <f>IF(CL8="-",NA(),CL8)</f>
        <v>6599</v>
      </c>
      <c r="CM6" s="53">
        <f t="shared" ref="CM6:CU6" si="10">IF(CM8="-",NA(),CM8)</f>
        <v>6863</v>
      </c>
      <c r="CN6" s="53">
        <f t="shared" si="10"/>
        <v>7144</v>
      </c>
      <c r="CO6" s="53">
        <f t="shared" si="10"/>
        <v>7327</v>
      </c>
      <c r="CP6" s="53">
        <f t="shared" si="10"/>
        <v>7569</v>
      </c>
      <c r="CQ6" s="53">
        <f t="shared" si="10"/>
        <v>8109</v>
      </c>
      <c r="CR6" s="53">
        <f t="shared" si="10"/>
        <v>8307</v>
      </c>
      <c r="CS6" s="53">
        <f t="shared" si="10"/>
        <v>8904</v>
      </c>
      <c r="CT6" s="53">
        <f t="shared" si="10"/>
        <v>9068</v>
      </c>
      <c r="CU6" s="53">
        <f t="shared" si="10"/>
        <v>9435</v>
      </c>
      <c r="CV6" s="52" t="str">
        <f>IF(CV8="-","【-】","【"&amp;SUBSTITUTE(TEXT(CV8,"#,##0"),"-","△")&amp;"】")</f>
        <v>【17,600】</v>
      </c>
      <c r="CW6" s="52">
        <f>IF(CW8="-",NA(),CW8)</f>
        <v>48.7</v>
      </c>
      <c r="CX6" s="52">
        <f t="shared" ref="CX6:DF6" si="11">IF(CX8="-",NA(),CX8)</f>
        <v>47.9</v>
      </c>
      <c r="CY6" s="52">
        <f t="shared" si="11"/>
        <v>89</v>
      </c>
      <c r="CZ6" s="52">
        <f t="shared" si="11"/>
        <v>81.7</v>
      </c>
      <c r="DA6" s="52">
        <f t="shared" si="11"/>
        <v>89</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10</v>
      </c>
      <c r="DI6" s="52">
        <f t="shared" ref="DI6:DQ6" si="12">IF(DI8="-",NA(),DI8)</f>
        <v>10.5</v>
      </c>
      <c r="DJ6" s="52">
        <f t="shared" si="12"/>
        <v>11.3</v>
      </c>
      <c r="DK6" s="52">
        <f t="shared" si="12"/>
        <v>11.1</v>
      </c>
      <c r="DL6" s="52">
        <f t="shared" si="12"/>
        <v>11.5</v>
      </c>
      <c r="DM6" s="52">
        <f t="shared" si="12"/>
        <v>16</v>
      </c>
      <c r="DN6" s="52">
        <f t="shared" si="12"/>
        <v>16</v>
      </c>
      <c r="DO6" s="52">
        <f t="shared" si="12"/>
        <v>15.9</v>
      </c>
      <c r="DP6" s="52">
        <f t="shared" si="12"/>
        <v>14.9</v>
      </c>
      <c r="DQ6" s="52">
        <f t="shared" si="12"/>
        <v>15.6</v>
      </c>
      <c r="DR6" s="52" t="str">
        <f>IF(DR8="-","【-】","【"&amp;SUBSTITUTE(TEXT(DR8,"#,##0.0"),"-","△")&amp;"】")</f>
        <v>【25.1】</v>
      </c>
      <c r="DS6" s="52">
        <f>IF(DS8="-",NA(),DS8)</f>
        <v>0.1</v>
      </c>
      <c r="DT6" s="52">
        <f t="shared" ref="DT6:EB6" si="13">IF(DT8="-",NA(),DT8)</f>
        <v>1</v>
      </c>
      <c r="DU6" s="52">
        <f t="shared" si="13"/>
        <v>13.5</v>
      </c>
      <c r="DV6" s="52">
        <f t="shared" si="13"/>
        <v>1.4</v>
      </c>
      <c r="DW6" s="52">
        <f t="shared" si="13"/>
        <v>0</v>
      </c>
      <c r="DX6" s="52">
        <f t="shared" si="13"/>
        <v>118.7</v>
      </c>
      <c r="DY6" s="52">
        <f t="shared" si="13"/>
        <v>121.7</v>
      </c>
      <c r="DZ6" s="52">
        <f t="shared" si="13"/>
        <v>132.30000000000001</v>
      </c>
      <c r="EA6" s="52">
        <f t="shared" si="13"/>
        <v>141.6</v>
      </c>
      <c r="EB6" s="52">
        <f t="shared" si="13"/>
        <v>141.5</v>
      </c>
      <c r="EC6" s="52" t="str">
        <f>IF(EC8="-","【-】","【"&amp;SUBSTITUTE(TEXT(EC8,"#,##0.0"),"-","△")&amp;"】")</f>
        <v>【63.0】</v>
      </c>
      <c r="ED6" s="52">
        <f>IF(ED8="-",NA(),ED8)</f>
        <v>79.099999999999994</v>
      </c>
      <c r="EE6" s="52">
        <f t="shared" ref="EE6:EM6" si="14">IF(EE8="-",NA(),EE8)</f>
        <v>79.7</v>
      </c>
      <c r="EF6" s="52">
        <f t="shared" si="14"/>
        <v>81.900000000000006</v>
      </c>
      <c r="EG6" s="52">
        <f t="shared" si="14"/>
        <v>84.4</v>
      </c>
      <c r="EH6" s="52">
        <f t="shared" si="14"/>
        <v>83.6</v>
      </c>
      <c r="EI6" s="52">
        <f t="shared" si="14"/>
        <v>54.2</v>
      </c>
      <c r="EJ6" s="52">
        <f t="shared" si="14"/>
        <v>55.4</v>
      </c>
      <c r="EK6" s="52">
        <f t="shared" si="14"/>
        <v>57.6</v>
      </c>
      <c r="EL6" s="52">
        <f t="shared" si="14"/>
        <v>56.9</v>
      </c>
      <c r="EM6" s="52">
        <f t="shared" si="14"/>
        <v>57.9</v>
      </c>
      <c r="EN6" s="52" t="str">
        <f>IF(EN8="-","【-】","【"&amp;SUBSTITUTE(TEXT(EN8,"#,##0.0"),"-","△")&amp;"】")</f>
        <v>【56.4】</v>
      </c>
      <c r="EO6" s="52">
        <f>IF(EO8="-",NA(),EO8)</f>
        <v>68.7</v>
      </c>
      <c r="EP6" s="52">
        <f t="shared" ref="EP6:EX6" si="15">IF(EP8="-",NA(),EP8)</f>
        <v>66.900000000000006</v>
      </c>
      <c r="EQ6" s="52">
        <f t="shared" si="15"/>
        <v>70.900000000000006</v>
      </c>
      <c r="ER6" s="52">
        <f t="shared" si="15"/>
        <v>75.599999999999994</v>
      </c>
      <c r="ES6" s="52">
        <f t="shared" si="15"/>
        <v>73.2</v>
      </c>
      <c r="ET6" s="52">
        <f t="shared" si="15"/>
        <v>70.2</v>
      </c>
      <c r="EU6" s="52">
        <f t="shared" si="15"/>
        <v>72</v>
      </c>
      <c r="EV6" s="52">
        <f t="shared" si="15"/>
        <v>72.3</v>
      </c>
      <c r="EW6" s="52">
        <f t="shared" si="15"/>
        <v>71.5</v>
      </c>
      <c r="EX6" s="52">
        <f t="shared" si="15"/>
        <v>72.099999999999994</v>
      </c>
      <c r="EY6" s="52" t="str">
        <f>IF(EY8="-","【-】","【"&amp;SUBSTITUTE(TEXT(EY8,"#,##0.0"),"-","△")&amp;"】")</f>
        <v>【70.7】</v>
      </c>
      <c r="EZ6" s="53">
        <f>IF(EZ8="-",NA(),EZ8)</f>
        <v>31777667</v>
      </c>
      <c r="FA6" s="53">
        <f t="shared" ref="FA6:FI6" si="16">IF(FA8="-",NA(),FA8)</f>
        <v>32401306</v>
      </c>
      <c r="FB6" s="53">
        <f t="shared" si="16"/>
        <v>32424333</v>
      </c>
      <c r="FC6" s="53">
        <f t="shared" si="16"/>
        <v>32017056</v>
      </c>
      <c r="FD6" s="53">
        <f t="shared" si="16"/>
        <v>32975444</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173</v>
      </c>
      <c r="B7" s="50">
        <f t="shared" ref="B7:AH7" si="17">B8</f>
        <v>2022</v>
      </c>
      <c r="C7" s="50">
        <f t="shared" si="17"/>
        <v>128112</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10</v>
      </c>
      <c r="R7" s="50" t="str">
        <f t="shared" si="17"/>
        <v>-</v>
      </c>
      <c r="S7" s="50" t="str">
        <f t="shared" si="17"/>
        <v>ド 訓</v>
      </c>
      <c r="T7" s="50" t="str">
        <f t="shared" si="17"/>
        <v>救 輪</v>
      </c>
      <c r="U7" s="51" t="str">
        <f>U8</f>
        <v>-</v>
      </c>
      <c r="V7" s="51">
        <f>V8</f>
        <v>2116</v>
      </c>
      <c r="W7" s="50" t="str">
        <f>W8</f>
        <v>第２種該当</v>
      </c>
      <c r="X7" s="50" t="str">
        <f t="shared" si="17"/>
        <v>-</v>
      </c>
      <c r="Y7" s="50" t="str">
        <f t="shared" si="17"/>
        <v>１０：１</v>
      </c>
      <c r="Z7" s="51">
        <f t="shared" si="17"/>
        <v>36</v>
      </c>
      <c r="AA7" s="51" t="str">
        <f t="shared" si="17"/>
        <v>-</v>
      </c>
      <c r="AB7" s="51" t="str">
        <f t="shared" si="17"/>
        <v>-</v>
      </c>
      <c r="AC7" s="51" t="str">
        <f t="shared" si="17"/>
        <v>-</v>
      </c>
      <c r="AD7" s="51" t="str">
        <f t="shared" si="17"/>
        <v>-</v>
      </c>
      <c r="AE7" s="51">
        <f t="shared" si="17"/>
        <v>36</v>
      </c>
      <c r="AF7" s="51">
        <f t="shared" si="17"/>
        <v>36</v>
      </c>
      <c r="AG7" s="51" t="str">
        <f t="shared" si="17"/>
        <v>-</v>
      </c>
      <c r="AH7" s="51">
        <f t="shared" si="17"/>
        <v>36</v>
      </c>
      <c r="AI7" s="52">
        <f>AI8</f>
        <v>100.3</v>
      </c>
      <c r="AJ7" s="52">
        <f t="shared" ref="AJ7:AR7" si="18">AJ8</f>
        <v>99.2</v>
      </c>
      <c r="AK7" s="52">
        <f t="shared" si="18"/>
        <v>89.3</v>
      </c>
      <c r="AL7" s="52">
        <f t="shared" si="18"/>
        <v>98.9</v>
      </c>
      <c r="AM7" s="52">
        <f t="shared" si="18"/>
        <v>94.3</v>
      </c>
      <c r="AN7" s="52">
        <f t="shared" si="18"/>
        <v>96.1</v>
      </c>
      <c r="AO7" s="52">
        <f t="shared" si="18"/>
        <v>96.7</v>
      </c>
      <c r="AP7" s="52">
        <f t="shared" si="18"/>
        <v>98</v>
      </c>
      <c r="AQ7" s="52">
        <f t="shared" si="18"/>
        <v>101.9</v>
      </c>
      <c r="AR7" s="52">
        <f t="shared" si="18"/>
        <v>100.9</v>
      </c>
      <c r="AS7" s="52"/>
      <c r="AT7" s="52">
        <f>AT8</f>
        <v>94.3</v>
      </c>
      <c r="AU7" s="52">
        <f t="shared" ref="AU7:BC7" si="19">AU8</f>
        <v>94.6</v>
      </c>
      <c r="AV7" s="52">
        <f t="shared" si="19"/>
        <v>83.1</v>
      </c>
      <c r="AW7" s="52">
        <f t="shared" si="19"/>
        <v>90</v>
      </c>
      <c r="AX7" s="52">
        <f t="shared" si="19"/>
        <v>83.2</v>
      </c>
      <c r="AY7" s="52">
        <f t="shared" si="19"/>
        <v>66.8</v>
      </c>
      <c r="AZ7" s="52">
        <f t="shared" si="19"/>
        <v>67.8</v>
      </c>
      <c r="BA7" s="52">
        <f t="shared" si="19"/>
        <v>65</v>
      </c>
      <c r="BB7" s="52">
        <f t="shared" si="19"/>
        <v>67.599999999999994</v>
      </c>
      <c r="BC7" s="52">
        <f t="shared" si="19"/>
        <v>65.8</v>
      </c>
      <c r="BD7" s="52"/>
      <c r="BE7" s="52">
        <f>BE8</f>
        <v>94.3</v>
      </c>
      <c r="BF7" s="52">
        <f t="shared" ref="BF7:BN7" si="20">BF8</f>
        <v>94.6</v>
      </c>
      <c r="BG7" s="52">
        <f t="shared" si="20"/>
        <v>83.1</v>
      </c>
      <c r="BH7" s="52">
        <f t="shared" si="20"/>
        <v>90</v>
      </c>
      <c r="BI7" s="52">
        <f t="shared" si="20"/>
        <v>83.2</v>
      </c>
      <c r="BJ7" s="52">
        <f t="shared" si="20"/>
        <v>62.4</v>
      </c>
      <c r="BK7" s="52">
        <f t="shared" si="20"/>
        <v>62.9</v>
      </c>
      <c r="BL7" s="52">
        <f t="shared" si="20"/>
        <v>60.3</v>
      </c>
      <c r="BM7" s="52">
        <f t="shared" si="20"/>
        <v>63.2</v>
      </c>
      <c r="BN7" s="52">
        <f t="shared" si="20"/>
        <v>61.4</v>
      </c>
      <c r="BO7" s="52"/>
      <c r="BP7" s="52">
        <f>BP8</f>
        <v>88.6</v>
      </c>
      <c r="BQ7" s="52">
        <f t="shared" ref="BQ7:BY7" si="21">BQ8</f>
        <v>89.6</v>
      </c>
      <c r="BR7" s="52">
        <f t="shared" si="21"/>
        <v>72.5</v>
      </c>
      <c r="BS7" s="52">
        <f t="shared" si="21"/>
        <v>83.5</v>
      </c>
      <c r="BT7" s="52">
        <f t="shared" si="21"/>
        <v>78.099999999999994</v>
      </c>
      <c r="BU7" s="52">
        <f t="shared" si="21"/>
        <v>59.4</v>
      </c>
      <c r="BV7" s="52">
        <f t="shared" si="21"/>
        <v>61.4</v>
      </c>
      <c r="BW7" s="52">
        <f t="shared" si="21"/>
        <v>55.9</v>
      </c>
      <c r="BX7" s="52">
        <f t="shared" si="21"/>
        <v>56.5</v>
      </c>
      <c r="BY7" s="52">
        <f t="shared" si="21"/>
        <v>53.9</v>
      </c>
      <c r="BZ7" s="52"/>
      <c r="CA7" s="53">
        <f>CA8</f>
        <v>28808</v>
      </c>
      <c r="CB7" s="53">
        <f t="shared" ref="CB7:CJ7" si="22">CB8</f>
        <v>28908</v>
      </c>
      <c r="CC7" s="53">
        <f t="shared" si="22"/>
        <v>29592</v>
      </c>
      <c r="CD7" s="53">
        <f t="shared" si="22"/>
        <v>28101</v>
      </c>
      <c r="CE7" s="53">
        <f t="shared" si="22"/>
        <v>29003</v>
      </c>
      <c r="CF7" s="53">
        <f t="shared" si="22"/>
        <v>26485</v>
      </c>
      <c r="CG7" s="53">
        <f t="shared" si="22"/>
        <v>27761</v>
      </c>
      <c r="CH7" s="53">
        <f t="shared" si="22"/>
        <v>29162</v>
      </c>
      <c r="CI7" s="53">
        <f t="shared" si="22"/>
        <v>29802</v>
      </c>
      <c r="CJ7" s="53">
        <f t="shared" si="22"/>
        <v>30895</v>
      </c>
      <c r="CK7" s="52"/>
      <c r="CL7" s="53">
        <f>CL8</f>
        <v>6599</v>
      </c>
      <c r="CM7" s="53">
        <f t="shared" ref="CM7:CU7" si="23">CM8</f>
        <v>6863</v>
      </c>
      <c r="CN7" s="53">
        <f t="shared" si="23"/>
        <v>7144</v>
      </c>
      <c r="CO7" s="53">
        <f t="shared" si="23"/>
        <v>7327</v>
      </c>
      <c r="CP7" s="53">
        <f t="shared" si="23"/>
        <v>7569</v>
      </c>
      <c r="CQ7" s="53">
        <f t="shared" si="23"/>
        <v>8109</v>
      </c>
      <c r="CR7" s="53">
        <f t="shared" si="23"/>
        <v>8307</v>
      </c>
      <c r="CS7" s="53">
        <f t="shared" si="23"/>
        <v>8904</v>
      </c>
      <c r="CT7" s="53">
        <f t="shared" si="23"/>
        <v>9068</v>
      </c>
      <c r="CU7" s="53">
        <f t="shared" si="23"/>
        <v>9435</v>
      </c>
      <c r="CV7" s="52"/>
      <c r="CW7" s="52">
        <f>CW8</f>
        <v>48.7</v>
      </c>
      <c r="CX7" s="52">
        <f t="shared" ref="CX7:DF7" si="24">CX8</f>
        <v>47.9</v>
      </c>
      <c r="CY7" s="52">
        <f t="shared" si="24"/>
        <v>89</v>
      </c>
      <c r="CZ7" s="52">
        <f t="shared" si="24"/>
        <v>81.7</v>
      </c>
      <c r="DA7" s="52">
        <f t="shared" si="24"/>
        <v>89</v>
      </c>
      <c r="DB7" s="52">
        <f t="shared" si="24"/>
        <v>81.599999999999994</v>
      </c>
      <c r="DC7" s="52">
        <f t="shared" si="24"/>
        <v>80.099999999999994</v>
      </c>
      <c r="DD7" s="52">
        <f t="shared" si="24"/>
        <v>87.1</v>
      </c>
      <c r="DE7" s="52">
        <f t="shared" si="24"/>
        <v>84.5</v>
      </c>
      <c r="DF7" s="52">
        <f t="shared" si="24"/>
        <v>86</v>
      </c>
      <c r="DG7" s="52"/>
      <c r="DH7" s="52">
        <f>DH8</f>
        <v>10</v>
      </c>
      <c r="DI7" s="52">
        <f t="shared" ref="DI7:DQ7" si="25">DI8</f>
        <v>10.5</v>
      </c>
      <c r="DJ7" s="52">
        <f t="shared" si="25"/>
        <v>11.3</v>
      </c>
      <c r="DK7" s="52">
        <f t="shared" si="25"/>
        <v>11.1</v>
      </c>
      <c r="DL7" s="52">
        <f t="shared" si="25"/>
        <v>11.5</v>
      </c>
      <c r="DM7" s="52">
        <f t="shared" si="25"/>
        <v>16</v>
      </c>
      <c r="DN7" s="52">
        <f t="shared" si="25"/>
        <v>16</v>
      </c>
      <c r="DO7" s="52">
        <f t="shared" si="25"/>
        <v>15.9</v>
      </c>
      <c r="DP7" s="52">
        <f t="shared" si="25"/>
        <v>14.9</v>
      </c>
      <c r="DQ7" s="52">
        <f t="shared" si="25"/>
        <v>15.6</v>
      </c>
      <c r="DR7" s="52"/>
      <c r="DS7" s="52">
        <f>DS8</f>
        <v>0.1</v>
      </c>
      <c r="DT7" s="52">
        <f t="shared" ref="DT7:EB7" si="26">DT8</f>
        <v>1</v>
      </c>
      <c r="DU7" s="52">
        <f t="shared" si="26"/>
        <v>13.5</v>
      </c>
      <c r="DV7" s="52">
        <f t="shared" si="26"/>
        <v>1.4</v>
      </c>
      <c r="DW7" s="52">
        <f t="shared" si="26"/>
        <v>0</v>
      </c>
      <c r="DX7" s="52">
        <f t="shared" si="26"/>
        <v>118.7</v>
      </c>
      <c r="DY7" s="52">
        <f t="shared" si="26"/>
        <v>121.7</v>
      </c>
      <c r="DZ7" s="52">
        <f t="shared" si="26"/>
        <v>132.30000000000001</v>
      </c>
      <c r="EA7" s="52">
        <f t="shared" si="26"/>
        <v>141.6</v>
      </c>
      <c r="EB7" s="52">
        <f t="shared" si="26"/>
        <v>141.5</v>
      </c>
      <c r="EC7" s="52"/>
      <c r="ED7" s="52">
        <f>ED8</f>
        <v>79.099999999999994</v>
      </c>
      <c r="EE7" s="52">
        <f t="shared" ref="EE7:EM7" si="27">EE8</f>
        <v>79.7</v>
      </c>
      <c r="EF7" s="52">
        <f t="shared" si="27"/>
        <v>81.900000000000006</v>
      </c>
      <c r="EG7" s="52">
        <f t="shared" si="27"/>
        <v>84.4</v>
      </c>
      <c r="EH7" s="52">
        <f t="shared" si="27"/>
        <v>83.6</v>
      </c>
      <c r="EI7" s="52">
        <f t="shared" si="27"/>
        <v>54.2</v>
      </c>
      <c r="EJ7" s="52">
        <f t="shared" si="27"/>
        <v>55.4</v>
      </c>
      <c r="EK7" s="52">
        <f t="shared" si="27"/>
        <v>57.6</v>
      </c>
      <c r="EL7" s="52">
        <f t="shared" si="27"/>
        <v>56.9</v>
      </c>
      <c r="EM7" s="52">
        <f t="shared" si="27"/>
        <v>57.9</v>
      </c>
      <c r="EN7" s="52"/>
      <c r="EO7" s="52">
        <f>EO8</f>
        <v>68.7</v>
      </c>
      <c r="EP7" s="52">
        <f t="shared" ref="EP7:EX7" si="28">EP8</f>
        <v>66.900000000000006</v>
      </c>
      <c r="EQ7" s="52">
        <f t="shared" si="28"/>
        <v>70.900000000000006</v>
      </c>
      <c r="ER7" s="52">
        <f t="shared" si="28"/>
        <v>75.599999999999994</v>
      </c>
      <c r="ES7" s="52">
        <f t="shared" si="28"/>
        <v>73.2</v>
      </c>
      <c r="ET7" s="52">
        <f t="shared" si="28"/>
        <v>70.2</v>
      </c>
      <c r="EU7" s="52">
        <f t="shared" si="28"/>
        <v>72</v>
      </c>
      <c r="EV7" s="52">
        <f t="shared" si="28"/>
        <v>72.3</v>
      </c>
      <c r="EW7" s="52">
        <f t="shared" si="28"/>
        <v>71.5</v>
      </c>
      <c r="EX7" s="52">
        <f t="shared" si="28"/>
        <v>72.099999999999994</v>
      </c>
      <c r="EY7" s="52"/>
      <c r="EZ7" s="53">
        <f>EZ8</f>
        <v>31777667</v>
      </c>
      <c r="FA7" s="53">
        <f t="shared" ref="FA7:FI7" si="29">FA8</f>
        <v>32401306</v>
      </c>
      <c r="FB7" s="53">
        <f t="shared" si="29"/>
        <v>32424333</v>
      </c>
      <c r="FC7" s="53">
        <f t="shared" si="29"/>
        <v>32017056</v>
      </c>
      <c r="FD7" s="53">
        <f t="shared" si="29"/>
        <v>32975444</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128112</v>
      </c>
      <c r="D8" s="55">
        <v>46</v>
      </c>
      <c r="E8" s="55">
        <v>6</v>
      </c>
      <c r="F8" s="55">
        <v>0</v>
      </c>
      <c r="G8" s="55">
        <v>2</v>
      </c>
      <c r="H8" s="55" t="s">
        <v>174</v>
      </c>
      <c r="I8" s="55" t="s">
        <v>175</v>
      </c>
      <c r="J8" s="55" t="s">
        <v>176</v>
      </c>
      <c r="K8" s="55" t="s">
        <v>177</v>
      </c>
      <c r="L8" s="55" t="s">
        <v>178</v>
      </c>
      <c r="M8" s="55" t="s">
        <v>179</v>
      </c>
      <c r="N8" s="55" t="s">
        <v>180</v>
      </c>
      <c r="O8" s="55" t="s">
        <v>181</v>
      </c>
      <c r="P8" s="55" t="s">
        <v>182</v>
      </c>
      <c r="Q8" s="56">
        <v>10</v>
      </c>
      <c r="R8" s="55" t="s">
        <v>40</v>
      </c>
      <c r="S8" s="55" t="s">
        <v>183</v>
      </c>
      <c r="T8" s="55" t="s">
        <v>184</v>
      </c>
      <c r="U8" s="56" t="s">
        <v>40</v>
      </c>
      <c r="V8" s="56">
        <v>2116</v>
      </c>
      <c r="W8" s="55" t="s">
        <v>185</v>
      </c>
      <c r="X8" s="55" t="s">
        <v>40</v>
      </c>
      <c r="Y8" s="57" t="s">
        <v>186</v>
      </c>
      <c r="Z8" s="56">
        <v>36</v>
      </c>
      <c r="AA8" s="56" t="s">
        <v>40</v>
      </c>
      <c r="AB8" s="56" t="s">
        <v>40</v>
      </c>
      <c r="AC8" s="56" t="s">
        <v>40</v>
      </c>
      <c r="AD8" s="56" t="s">
        <v>40</v>
      </c>
      <c r="AE8" s="56">
        <v>36</v>
      </c>
      <c r="AF8" s="56">
        <v>36</v>
      </c>
      <c r="AG8" s="56" t="s">
        <v>40</v>
      </c>
      <c r="AH8" s="56">
        <v>36</v>
      </c>
      <c r="AI8" s="58">
        <v>100.3</v>
      </c>
      <c r="AJ8" s="58">
        <v>99.2</v>
      </c>
      <c r="AK8" s="58">
        <v>89.3</v>
      </c>
      <c r="AL8" s="58">
        <v>98.9</v>
      </c>
      <c r="AM8" s="58">
        <v>94.3</v>
      </c>
      <c r="AN8" s="58">
        <v>96.1</v>
      </c>
      <c r="AO8" s="58">
        <v>96.7</v>
      </c>
      <c r="AP8" s="58">
        <v>98</v>
      </c>
      <c r="AQ8" s="58">
        <v>101.9</v>
      </c>
      <c r="AR8" s="58">
        <v>100.9</v>
      </c>
      <c r="AS8" s="58">
        <v>103.5</v>
      </c>
      <c r="AT8" s="58">
        <v>94.3</v>
      </c>
      <c r="AU8" s="58">
        <v>94.6</v>
      </c>
      <c r="AV8" s="58">
        <v>83.1</v>
      </c>
      <c r="AW8" s="58">
        <v>90</v>
      </c>
      <c r="AX8" s="58">
        <v>83.2</v>
      </c>
      <c r="AY8" s="58">
        <v>66.8</v>
      </c>
      <c r="AZ8" s="58">
        <v>67.8</v>
      </c>
      <c r="BA8" s="58">
        <v>65</v>
      </c>
      <c r="BB8" s="58">
        <v>67.599999999999994</v>
      </c>
      <c r="BC8" s="58">
        <v>65.8</v>
      </c>
      <c r="BD8" s="58">
        <v>86.4</v>
      </c>
      <c r="BE8" s="59">
        <v>94.3</v>
      </c>
      <c r="BF8" s="59">
        <v>94.6</v>
      </c>
      <c r="BG8" s="59">
        <v>83.1</v>
      </c>
      <c r="BH8" s="59">
        <v>90</v>
      </c>
      <c r="BI8" s="59">
        <v>83.2</v>
      </c>
      <c r="BJ8" s="59">
        <v>62.4</v>
      </c>
      <c r="BK8" s="59">
        <v>62.9</v>
      </c>
      <c r="BL8" s="59">
        <v>60.3</v>
      </c>
      <c r="BM8" s="59">
        <v>63.2</v>
      </c>
      <c r="BN8" s="59">
        <v>61.4</v>
      </c>
      <c r="BO8" s="59">
        <v>83.7</v>
      </c>
      <c r="BP8" s="58">
        <v>88.6</v>
      </c>
      <c r="BQ8" s="58">
        <v>89.6</v>
      </c>
      <c r="BR8" s="58">
        <v>72.5</v>
      </c>
      <c r="BS8" s="58">
        <v>83.5</v>
      </c>
      <c r="BT8" s="58">
        <v>78.099999999999994</v>
      </c>
      <c r="BU8" s="58">
        <v>59.4</v>
      </c>
      <c r="BV8" s="58">
        <v>61.4</v>
      </c>
      <c r="BW8" s="58">
        <v>55.9</v>
      </c>
      <c r="BX8" s="58">
        <v>56.5</v>
      </c>
      <c r="BY8" s="58">
        <v>53.9</v>
      </c>
      <c r="BZ8" s="58">
        <v>66.8</v>
      </c>
      <c r="CA8" s="59">
        <v>28808</v>
      </c>
      <c r="CB8" s="59">
        <v>28908</v>
      </c>
      <c r="CC8" s="59">
        <v>29592</v>
      </c>
      <c r="CD8" s="59">
        <v>28101</v>
      </c>
      <c r="CE8" s="59">
        <v>29003</v>
      </c>
      <c r="CF8" s="59">
        <v>26485</v>
      </c>
      <c r="CG8" s="59">
        <v>27761</v>
      </c>
      <c r="CH8" s="59">
        <v>29162</v>
      </c>
      <c r="CI8" s="59">
        <v>29802</v>
      </c>
      <c r="CJ8" s="59">
        <v>30895</v>
      </c>
      <c r="CK8" s="58">
        <v>61837</v>
      </c>
      <c r="CL8" s="59">
        <v>6599</v>
      </c>
      <c r="CM8" s="59">
        <v>6863</v>
      </c>
      <c r="CN8" s="59">
        <v>7144</v>
      </c>
      <c r="CO8" s="59">
        <v>7327</v>
      </c>
      <c r="CP8" s="59">
        <v>7569</v>
      </c>
      <c r="CQ8" s="59">
        <v>8109</v>
      </c>
      <c r="CR8" s="59">
        <v>8307</v>
      </c>
      <c r="CS8" s="59">
        <v>8904</v>
      </c>
      <c r="CT8" s="59">
        <v>9068</v>
      </c>
      <c r="CU8" s="59">
        <v>9435</v>
      </c>
      <c r="CV8" s="58">
        <v>17600</v>
      </c>
      <c r="CW8" s="59">
        <v>48.7</v>
      </c>
      <c r="CX8" s="59">
        <v>47.9</v>
      </c>
      <c r="CY8" s="59">
        <v>89</v>
      </c>
      <c r="CZ8" s="59">
        <v>81.7</v>
      </c>
      <c r="DA8" s="59">
        <v>89</v>
      </c>
      <c r="DB8" s="59">
        <v>81.599999999999994</v>
      </c>
      <c r="DC8" s="59">
        <v>80.099999999999994</v>
      </c>
      <c r="DD8" s="59">
        <v>87.1</v>
      </c>
      <c r="DE8" s="59">
        <v>84.5</v>
      </c>
      <c r="DF8" s="59">
        <v>86</v>
      </c>
      <c r="DG8" s="59">
        <v>55.6</v>
      </c>
      <c r="DH8" s="59">
        <v>10</v>
      </c>
      <c r="DI8" s="59">
        <v>10.5</v>
      </c>
      <c r="DJ8" s="59">
        <v>11.3</v>
      </c>
      <c r="DK8" s="59">
        <v>11.1</v>
      </c>
      <c r="DL8" s="59">
        <v>11.5</v>
      </c>
      <c r="DM8" s="59">
        <v>16</v>
      </c>
      <c r="DN8" s="59">
        <v>16</v>
      </c>
      <c r="DO8" s="59">
        <v>15.9</v>
      </c>
      <c r="DP8" s="59">
        <v>14.9</v>
      </c>
      <c r="DQ8" s="59">
        <v>15.6</v>
      </c>
      <c r="DR8" s="59">
        <v>25.1</v>
      </c>
      <c r="DS8" s="59">
        <v>0.1</v>
      </c>
      <c r="DT8" s="59">
        <v>1</v>
      </c>
      <c r="DU8" s="59">
        <v>13.5</v>
      </c>
      <c r="DV8" s="59">
        <v>1.4</v>
      </c>
      <c r="DW8" s="59">
        <v>0</v>
      </c>
      <c r="DX8" s="59">
        <v>118.7</v>
      </c>
      <c r="DY8" s="59">
        <v>121.7</v>
      </c>
      <c r="DZ8" s="59">
        <v>132.30000000000001</v>
      </c>
      <c r="EA8" s="59">
        <v>141.6</v>
      </c>
      <c r="EB8" s="59">
        <v>141.5</v>
      </c>
      <c r="EC8" s="59">
        <v>63</v>
      </c>
      <c r="ED8" s="58">
        <v>79.099999999999994</v>
      </c>
      <c r="EE8" s="58">
        <v>79.7</v>
      </c>
      <c r="EF8" s="58">
        <v>81.900000000000006</v>
      </c>
      <c r="EG8" s="58">
        <v>84.4</v>
      </c>
      <c r="EH8" s="58">
        <v>83.6</v>
      </c>
      <c r="EI8" s="58">
        <v>54.2</v>
      </c>
      <c r="EJ8" s="58">
        <v>55.4</v>
      </c>
      <c r="EK8" s="58">
        <v>57.6</v>
      </c>
      <c r="EL8" s="58">
        <v>56.9</v>
      </c>
      <c r="EM8" s="58">
        <v>57.9</v>
      </c>
      <c r="EN8" s="58">
        <v>56.4</v>
      </c>
      <c r="EO8" s="58">
        <v>68.7</v>
      </c>
      <c r="EP8" s="58">
        <v>66.900000000000006</v>
      </c>
      <c r="EQ8" s="58">
        <v>70.900000000000006</v>
      </c>
      <c r="ER8" s="58">
        <v>75.599999999999994</v>
      </c>
      <c r="ES8" s="58">
        <v>73.2</v>
      </c>
      <c r="ET8" s="58">
        <v>70.2</v>
      </c>
      <c r="EU8" s="58">
        <v>72</v>
      </c>
      <c r="EV8" s="58">
        <v>72.3</v>
      </c>
      <c r="EW8" s="58">
        <v>71.5</v>
      </c>
      <c r="EX8" s="58">
        <v>72.099999999999994</v>
      </c>
      <c r="EY8" s="58">
        <v>70.7</v>
      </c>
      <c r="EZ8" s="59">
        <v>31777667</v>
      </c>
      <c r="FA8" s="59">
        <v>32401306</v>
      </c>
      <c r="FB8" s="59">
        <v>32424333</v>
      </c>
      <c r="FC8" s="59">
        <v>32017056</v>
      </c>
      <c r="FD8" s="59">
        <v>32975444</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2024-02-16T10:05:28Z</cp:lastPrinted>
  <dcterms:created xsi:type="dcterms:W3CDTF">2023-12-20T05:06:08Z</dcterms:created>
  <dcterms:modified xsi:type="dcterms:W3CDTF">2024-02-16T10:05:32Z</dcterms:modified>
  <cp:category/>
</cp:coreProperties>
</file>