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322302FC-6186-4992-A95C-5B256FF31415}" xr6:coauthVersionLast="47" xr6:coauthVersionMax="47" xr10:uidLastSave="{00000000-0000-0000-0000-000000000000}"/>
  <workbookProtection workbookAlgorithmName="SHA-512" workbookHashValue="L5mSthFSSVaVXzGEE/UmKTmbHZjDJOmgXmneL8S5W2xzcmLEYRLBLMjpB8i5DtwzsGbmZ9xmpN7rXO3EBsUdXA==" workbookSaltValue="3i/zp2hgZKxWNyXfDp4uow=="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JW8" i="4" s="1"/>
  <c r="Z6" i="5"/>
  <c r="Y6" i="5"/>
  <c r="FZ12" i="4" s="1"/>
  <c r="X6" i="5"/>
  <c r="EG12" i="4" s="1"/>
  <c r="W6" i="5"/>
  <c r="V6" i="5"/>
  <c r="U6" i="5"/>
  <c r="B12" i="4" s="1"/>
  <c r="T6" i="5"/>
  <c r="FZ10" i="4" s="1"/>
  <c r="S6" i="5"/>
  <c r="EG10" i="4" s="1"/>
  <c r="R6" i="5"/>
  <c r="Q6" i="5"/>
  <c r="P6" i="5"/>
  <c r="B10" i="4" s="1"/>
  <c r="O6" i="5"/>
  <c r="N6" i="5"/>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E90" i="4"/>
  <c r="C90" i="4"/>
  <c r="MO80" i="4"/>
  <c r="LZ80" i="4"/>
  <c r="LK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I79" i="4"/>
  <c r="AT79" i="4"/>
  <c r="AE79" i="4"/>
  <c r="MN56" i="4"/>
  <c r="LY56" i="4"/>
  <c r="LJ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I55" i="4"/>
  <c r="AT55" i="4"/>
  <c r="AE55" i="4"/>
  <c r="MN34" i="4"/>
  <c r="LY34" i="4"/>
  <c r="LJ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I33" i="4"/>
  <c r="AT33" i="4"/>
  <c r="AE33" i="4"/>
  <c r="LP12" i="4"/>
  <c r="JW12" i="4"/>
  <c r="CN12" i="4"/>
  <c r="AU12" i="4"/>
  <c r="LP10" i="4"/>
  <c r="JW10" i="4"/>
  <c r="CN10" i="4"/>
  <c r="AU10" i="4"/>
  <c r="ID8" i="4"/>
  <c r="EG8" i="4"/>
  <c r="B6" i="4"/>
  <c r="BX78" i="4" l="1"/>
  <c r="BX54" i="4"/>
  <c r="BX32" i="4"/>
  <c r="MO78" i="4"/>
  <c r="MN54" i="4"/>
  <c r="MN32" i="4"/>
  <c r="JB78" i="4"/>
  <c r="IZ54" i="4"/>
  <c r="IZ32" i="4"/>
  <c r="FO78" i="4"/>
  <c r="FL32" i="4"/>
  <c r="FL54" i="4"/>
  <c r="C11" i="5"/>
  <c r="D11" i="5"/>
  <c r="E11" i="5"/>
  <c r="B11" i="5"/>
  <c r="IK54" i="4" l="1"/>
  <c r="EZ78" i="4"/>
  <c r="EW54" i="4"/>
  <c r="EW32" i="4"/>
  <c r="BI78" i="4"/>
  <c r="BI54" i="4"/>
  <c r="BI32" i="4"/>
  <c r="LZ78" i="4"/>
  <c r="LY54" i="4"/>
  <c r="LY32" i="4"/>
  <c r="IM78"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<sst xmlns="http://schemas.openxmlformats.org/spreadsheetml/2006/main" count="344" uniqueCount="191">
  <si>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</si>
  <si>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</si>
  <si>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</si>
  <si>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</si>
  <si>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</si>
  <si>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</si>
  <si>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</si>
  <si>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</si>
  <si>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</si>
  <si>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</si>
  <si>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</si>
  <si>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</si>
  <si>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</si>
  <si>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</si>
  <si>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</si>
  <si>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</si>
  <si>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</si>
  <si>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</si>
  <si>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</si>
  <si>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</si>
  <si>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</si>
  <si>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</si>
  <si>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</si>
  <si>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</si>
  <si>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</si>
  <si>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</si>
  <si>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</si>
  <si>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</si>
  <si>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</si>
  <si>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</si>
  <si>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</si>
  <si>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</si>
  <si>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</si>
  <si>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</si>
  <si>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</si>
  <si>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</si>
  <si>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</si>
  <si>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</si>
  <si>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</si>
  <si>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</si>
  <si>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</si>
  <si>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</si>
  <si>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</si>
  <si>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</si>
  <si>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</si>
  <si>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</si>
  <si>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</si>
  <si>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</si>
  <si>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</si>
  <si>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</si>
  <si>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</si>
  <si>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</si>
  <si>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</si>
  <si>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</si>
  <si>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</si>
  <si>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</si>
  <si>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</si>
  <si>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</si>
  <si>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</si>
  <si>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</si>
  <si>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</si>
  <si>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</si>
  <si>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</si>
  <si>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</si>
  <si>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</si>
  <si>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</si>
  <si>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</si>
  <si>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</si>
  <si>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</si>
  <si>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</si>
  <si>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</si>
  <si>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</si>
  <si>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</si>
  <si>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</si>
  <si>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</si>
  <si>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</si>
  <si>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</si>
  <si>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</si>
  <si>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</si>
  <si>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</si>
  <si>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</si>
  <si>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</si>
  <si>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</si>
  <si>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</si>
  <si>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</si>
  <si>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</si>
  <si>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</si>
  <si>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</si>
  <si>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</si>
  <si>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</si>
  <si>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</si>
  <si>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</si>
  <si>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</si>
  <si>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</si>
  <si>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</si>
  <si>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</si>
  <si>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</si>
  <si>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</si>
  <si>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</si>
  <si>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</si>
  <si>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</si>
  <si>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</si>
  <si>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</si>
  <si>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</si>
  <si>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</si>
  <si>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</si>
  <si>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</si>
  <si>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</si>
  <si>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</si>
  <si>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</si>
  <si>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</si>
  <si>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</si>
  <si>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</si>
  <si>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</si>
  <si>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</si>
  <si>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</si>
  <si>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</si>
  <si>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</si>
  <si>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</si>
  <si>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</si>
  <si>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</si>
  <si>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</si>
  <si>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</si>
  <si>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</si>
  <si>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</si>
  <si>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</si>
  <si>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</si>
  <si>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</si>
  <si>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</si>
  <si>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</si>
  <si>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</si>
  <si>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</si>
  <si>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</si>
  <si>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</si>
  <si>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</si>
  <si>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</si>
  <si>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</si>
  <si>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</si>
  <si>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</si>
  <si>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</si>
  <si>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</si>
  <si>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</si>
  <si>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</si>
  <si>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</si>
  <si>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</si>
  <si>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</si>
  <si>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</si>
  <si>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</si>
  <si>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</si>
  <si>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</si>
  <si>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</si>
  <si>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</si>
  <si>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</si>
  <si>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</si>
  <si>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</si>
  <si>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</si>
  <si>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</si>
  <si>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</si>
  <si>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</si>
  <si>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</si>
  <si>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</si>
  <si>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</si>
  <si>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</si>
  <si>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</si>
  <si>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</si>
  <si>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</si>
  <si>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</si>
  <si>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</si>
  <si>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</si>
  <si>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船橋市</t>
  </si>
  <si>
    <t>医療センター</t>
  </si>
  <si>
    <t>条例全部</t>
  </si>
  <si>
    <t>病院事業</t>
  </si>
  <si>
    <t>一般病院</t>
  </si>
  <si>
    <t>400床以上～500床未満</t>
  </si>
  <si>
    <t>自治体職員</t>
  </si>
  <si>
    <t>直営</t>
  </si>
  <si>
    <t>対象</t>
  </si>
  <si>
    <t>I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</si>
  <si>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</si>
  <si>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</si>
  <si>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</si>
  <si>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</si>
  <si>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</si>
  <si>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</si>
  <si>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</si>
  <si>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</si>
  <si>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地域医療支援病院として地域の医療機関等と密接に連携し、救命救急センター並びに総合診療機能を有する施設として、東葛南部地域において高度急性期医療を担っている。</t>
    <phoneticPr fontId="5"/>
  </si>
  <si>
    <t>　新型コロナウイルス感染症の感染症法上の位置づけが５類になったことにより、徐々にコロナ前の体制に戻っていく中で、当院の使命である高度急性期医療の提供を維持できるよう努めた。
　前期計画に続いて、令和３年度から「第５期船橋市立医療センター中期経営計画」に基づき医療の質の向上を目指すとともに、収入の確保、経費の削減に向けた取り組みを行うことで、最終年度である令和５年度も経常収支比率100％以上を維持することが出来た。
　令和５年度は総務省から示された「公立病院経営強化ガイドライン」をふまえ、計画期間を令和６～９年までとする「船橋市立医療センター・経営強化プラン」を策定した。本計画をもとに今後、経営基盤のさらなる強化を図る。
  また、地域における当院の役割を果たすため、引き続き救急患者の積極的な受け入れを行うとともに、地域医療支援病院として他医療機関との連携を強化することにより、紹介率・逆紹介率の上昇や患者数の増を目指す。</t>
    <rPh sb="53" eb="54">
      <t>ナカ</t>
    </rPh>
    <rPh sb="56" eb="58">
      <t>トウイン</t>
    </rPh>
    <rPh sb="93" eb="94">
      <t>ツヅ</t>
    </rPh>
    <rPh sb="105" eb="106">
      <t>ダイ</t>
    </rPh>
    <rPh sb="107" eb="108">
      <t>キ</t>
    </rPh>
    <rPh sb="126" eb="127">
      <t>モト</t>
    </rPh>
    <rPh sb="145" eb="147">
      <t>シュウニュウ</t>
    </rPh>
    <rPh sb="148" eb="150">
      <t>カクホ</t>
    </rPh>
    <rPh sb="151" eb="153">
      <t>ケイヒ</t>
    </rPh>
    <rPh sb="154" eb="156">
      <t>サクゲン</t>
    </rPh>
    <rPh sb="210" eb="212">
      <t>レイワ</t>
    </rPh>
    <rPh sb="213" eb="214">
      <t>ネン</t>
    </rPh>
    <rPh sb="214" eb="215">
      <t>ド</t>
    </rPh>
    <rPh sb="216" eb="219">
      <t>ソウムショウ</t>
    </rPh>
    <rPh sb="221" eb="222">
      <t>シメ</t>
    </rPh>
    <rPh sb="226" eb="230">
      <t>コウリツビョウイン</t>
    </rPh>
    <rPh sb="230" eb="232">
      <t>ケイエイ</t>
    </rPh>
    <rPh sb="232" eb="234">
      <t>キョウカ</t>
    </rPh>
    <rPh sb="246" eb="248">
      <t>ケイカク</t>
    </rPh>
    <rPh sb="248" eb="250">
      <t>キカン</t>
    </rPh>
    <rPh sb="251" eb="253">
      <t>レイワ</t>
    </rPh>
    <rPh sb="256" eb="257">
      <t>ネン</t>
    </rPh>
    <rPh sb="263" eb="266">
      <t>フナバシシ</t>
    </rPh>
    <rPh sb="266" eb="267">
      <t>リツ</t>
    </rPh>
    <rPh sb="267" eb="269">
      <t>イリョウ</t>
    </rPh>
    <rPh sb="274" eb="278">
      <t>ケイエイキョウカ</t>
    </rPh>
    <rPh sb="283" eb="285">
      <t>サクテイ</t>
    </rPh>
    <rPh sb="288" eb="289">
      <t>ホン</t>
    </rPh>
    <rPh sb="289" eb="291">
      <t>ケイカク</t>
    </rPh>
    <rPh sb="295" eb="297">
      <t>コンゴ</t>
    </rPh>
    <phoneticPr fontId="5"/>
  </si>
  <si>
    <t>　経常収支比率について、経常収益は毎年増加しているが、経常収益よりも経常費用の増加幅が大きく、前年度比1.3ポイント減となった。一方、医業収支比率は新型コロナウイルス感染症の感染症法上の位置づけが５類になったことにより病床利用率等が増加し、令和元年度の水準まで近づきつつある。また、開院以来、累積欠損金は発生していない。
　職員給与費対医業収益比率は、職員数の増等により給与費が増加したものの医業収益も増加したことにより、前年度より減少した（令和元年度は臨時・非常勤職員の給与費を賃金として「その他医業費用」で計上したため、48.1％となっているが、令和２年度以降と同様に計上した場合、令和元年度は51.8％となる。）。材料費対医業収益比率は、高額な抗がん剤の使用、患者数や手術件数の増による診療材料の増加により類似病院の平均値より高くなっており、令和５年度は特に物価高騰による影響を大きく受けた。</t>
    <rPh sb="1" eb="3">
      <t>ケイジョウ</t>
    </rPh>
    <rPh sb="3" eb="5">
      <t>シュウシ</t>
    </rPh>
    <rPh sb="5" eb="7">
      <t>ヒリツ</t>
    </rPh>
    <rPh sb="12" eb="14">
      <t>ケイジョウ</t>
    </rPh>
    <rPh sb="14" eb="16">
      <t>シュウエキ</t>
    </rPh>
    <rPh sb="17" eb="19">
      <t>マイトシ</t>
    </rPh>
    <rPh sb="19" eb="21">
      <t>ゾウカ</t>
    </rPh>
    <rPh sb="27" eb="29">
      <t>ケイジョウ</t>
    </rPh>
    <rPh sb="29" eb="31">
      <t>シュウエキ</t>
    </rPh>
    <rPh sb="34" eb="36">
      <t>ケイジョウ</t>
    </rPh>
    <rPh sb="36" eb="38">
      <t>ヒヨウ</t>
    </rPh>
    <rPh sb="39" eb="41">
      <t>ゾウカ</t>
    </rPh>
    <rPh sb="41" eb="42">
      <t>ハバ</t>
    </rPh>
    <rPh sb="43" eb="44">
      <t>オオ</t>
    </rPh>
    <rPh sb="47" eb="50">
      <t>ゼンネンド</t>
    </rPh>
    <rPh sb="50" eb="51">
      <t>ヒ</t>
    </rPh>
    <rPh sb="58" eb="59">
      <t>ゲン</t>
    </rPh>
    <rPh sb="64" eb="66">
      <t>イッポウ</t>
    </rPh>
    <rPh sb="67" eb="69">
      <t>イギョウ</t>
    </rPh>
    <rPh sb="69" eb="71">
      <t>シュウシ</t>
    </rPh>
    <rPh sb="71" eb="73">
      <t>ヒリツ</t>
    </rPh>
    <rPh sb="74" eb="76">
      <t>シンガタ</t>
    </rPh>
    <rPh sb="83" eb="86">
      <t>カンセンショウ</t>
    </rPh>
    <rPh sb="87" eb="90">
      <t>カンセンショウ</t>
    </rPh>
    <rPh sb="90" eb="91">
      <t>ホウ</t>
    </rPh>
    <rPh sb="91" eb="92">
      <t>ジョウ</t>
    </rPh>
    <rPh sb="93" eb="95">
      <t>イチ</t>
    </rPh>
    <rPh sb="99" eb="100">
      <t>ルイ</t>
    </rPh>
    <rPh sb="109" eb="111">
      <t>ビョウショウ</t>
    </rPh>
    <rPh sb="111" eb="114">
      <t>リヨウリツ</t>
    </rPh>
    <rPh sb="114" eb="115">
      <t>トウ</t>
    </rPh>
    <rPh sb="116" eb="118">
      <t>ゾウカ</t>
    </rPh>
    <rPh sb="120" eb="122">
      <t>レイワ</t>
    </rPh>
    <rPh sb="122" eb="124">
      <t>ガンネン</t>
    </rPh>
    <rPh sb="124" eb="125">
      <t>ド</t>
    </rPh>
    <rPh sb="126" eb="128">
      <t>スイジュン</t>
    </rPh>
    <rPh sb="130" eb="131">
      <t>チカ</t>
    </rPh>
    <rPh sb="141" eb="143">
      <t>カイイン</t>
    </rPh>
    <rPh sb="143" eb="145">
      <t>イライ</t>
    </rPh>
    <rPh sb="330" eb="332">
      <t>シヨウ</t>
    </rPh>
    <rPh sb="333" eb="336">
      <t>カンジャスウ</t>
    </rPh>
    <rPh sb="337" eb="339">
      <t>シュジュツ</t>
    </rPh>
    <rPh sb="339" eb="341">
      <t>ケンスウ</t>
    </rPh>
    <rPh sb="342" eb="343">
      <t>ゾウ</t>
    </rPh>
    <rPh sb="346" eb="348">
      <t>シンリョウ</t>
    </rPh>
    <rPh sb="348" eb="350">
      <t>ザイリョウ</t>
    </rPh>
    <rPh sb="351" eb="353">
      <t>ゾウカ</t>
    </rPh>
    <rPh sb="374" eb="376">
      <t>レイワ</t>
    </rPh>
    <rPh sb="377" eb="378">
      <t>ネン</t>
    </rPh>
    <rPh sb="378" eb="379">
      <t>ド</t>
    </rPh>
    <rPh sb="380" eb="381">
      <t>トク</t>
    </rPh>
    <rPh sb="382" eb="384">
      <t>ブッカ</t>
    </rPh>
    <rPh sb="384" eb="386">
      <t>コウトウ</t>
    </rPh>
    <rPh sb="389" eb="391">
      <t>エイキョウ</t>
    </rPh>
    <rPh sb="392" eb="393">
      <t>オオ</t>
    </rPh>
    <rPh sb="395" eb="396">
      <t>ウ</t>
    </rPh>
    <phoneticPr fontId="5"/>
  </si>
  <si>
    <t>　昭和58年の開院以来、増築工事や改修工事を繰り返してきたが、施設の老朽化及び狭あい化が進んでいるため、現在、病院の建替えに向けて取り組んでおり、令和５年度末には実施設計を完了した。
　新病院建設を控えているため、有形固定資産減価償却率及び器械備品減価償却率については平均値を上回っているが、移設の可否を考慮しつつ、計画的な医療機器の更新及び購入を行っている。</t>
    <rPh sb="37" eb="38">
      <t>オヨ</t>
    </rPh>
    <rPh sb="73" eb="75">
      <t>レイワ</t>
    </rPh>
    <rPh sb="76" eb="79">
      <t>ネンドマツ</t>
    </rPh>
    <rPh sb="81" eb="83">
      <t>ジッシ</t>
    </rPh>
    <rPh sb="83" eb="85">
      <t>セッケイ</t>
    </rPh>
    <rPh sb="86" eb="88">
      <t>カンリョウ</t>
    </rPh>
    <rPh sb="146" eb="148">
      <t>イセツ</t>
    </rPh>
    <rPh sb="169" eb="170">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</si>
</sst>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84.3</c:v>
                </c:pt>
                <c:pt idx="1">
                  <c:v>75.3</c:v>
                </c:pt>
                <c:pt idx="2">
                  <c:v>74.5</c:v>
                </c:pt>
                <c:pt idx="3">
                  <c:v>76.3</c:v>
                </c:pt>
                <c:pt idx="4">
                  <c:v>81.900000000000006</c:v>
                </c:pt>
              </c:numCache>
            </c:numRef>
          </c:val>
          <c:extLst>
            <c:ext xmlns:c16="http://schemas.microsoft.com/office/drawing/2014/chart" uri="{C3380CC4-5D6E-409C-BE32-E72D297353CC}">
              <c16:uniqueId val="{00000000-08DF-4034-8FE1-8373C03CB9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08DF-4034-8FE1-8373C03CB9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94.3</c:v>
                </c:pt>
                <c:pt idx="1">
                  <c:v>87.7</c:v>
                </c:pt>
                <c:pt idx="2">
                  <c:v>87.6</c:v>
                </c:pt>
                <c:pt idx="3">
                  <c:v>87.4</c:v>
                </c:pt>
                <c:pt idx="4">
                  <c:v>91.9</c:v>
                </c:pt>
              </c:numCache>
            </c:numRef>
          </c:val>
          <c:extLst>
            <c:ext xmlns:c16="http://schemas.microsoft.com/office/drawing/2014/chart" uri="{C3380CC4-5D6E-409C-BE32-E72D297353CC}">
              <c16:uniqueId val="{00000000-048B-4BA2-89E1-55A1433F2E1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048B-4BA2-89E1-55A1433F2E1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98.7</c:v>
                </c:pt>
                <c:pt idx="1">
                  <c:v>92.2</c:v>
                </c:pt>
                <c:pt idx="2">
                  <c:v>92.2</c:v>
                </c:pt>
                <c:pt idx="3">
                  <c:v>92</c:v>
                </c:pt>
                <c:pt idx="4">
                  <c:v>96.8</c:v>
                </c:pt>
              </c:numCache>
            </c:numRef>
          </c:val>
          <c:extLst>
            <c:ext xmlns:c16="http://schemas.microsoft.com/office/drawing/2014/chart" uri="{C3380CC4-5D6E-409C-BE32-E72D297353CC}">
              <c16:uniqueId val="{00000000-4CA0-4C2E-AFCC-08995C8C9E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4CA0-4C2E-AFCC-08995C8C9E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100.8</c:v>
                </c:pt>
                <c:pt idx="1">
                  <c:v>103.5</c:v>
                </c:pt>
                <c:pt idx="2">
                  <c:v>105.4</c:v>
                </c:pt>
                <c:pt idx="3">
                  <c:v>101.5</c:v>
                </c:pt>
                <c:pt idx="4">
                  <c:v>100.2</c:v>
                </c:pt>
              </c:numCache>
            </c:numRef>
          </c:val>
          <c:extLst>
            <c:ext xmlns:c16="http://schemas.microsoft.com/office/drawing/2014/chart" uri="{C3380CC4-5D6E-409C-BE32-E72D297353CC}">
              <c16:uniqueId val="{00000000-9985-4C47-ADF4-2B891448FEB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9985-4C47-ADF4-2B891448FEB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c:v>
                </c:pt>
                <c:pt idx="1">
                  <c:v>69.5</c:v>
                </c:pt>
                <c:pt idx="2">
                  <c:v>71.900000000000006</c:v>
                </c:pt>
                <c:pt idx="3">
                  <c:v>73.3</c:v>
                </c:pt>
                <c:pt idx="4">
                  <c:v>75.400000000000006</c:v>
                </c:pt>
              </c:numCache>
            </c:numRef>
          </c:val>
          <c:extLst>
            <c:ext xmlns:c16="http://schemas.microsoft.com/office/drawing/2014/chart" uri="{C3380CC4-5D6E-409C-BE32-E72D297353CC}">
              <c16:uniqueId val="{00000000-BF3F-47F7-A8D4-9FCBFBA008F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BF3F-47F7-A8D4-9FCBFBA008F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75.400000000000006</c:v>
                </c:pt>
                <c:pt idx="1">
                  <c:v>70.3</c:v>
                </c:pt>
                <c:pt idx="2">
                  <c:v>73.2</c:v>
                </c:pt>
                <c:pt idx="3">
                  <c:v>72.5</c:v>
                </c:pt>
                <c:pt idx="4">
                  <c:v>74.2</c:v>
                </c:pt>
              </c:numCache>
            </c:numRef>
          </c:val>
          <c:extLst>
            <c:ext xmlns:c16="http://schemas.microsoft.com/office/drawing/2014/chart" uri="{C3380CC4-5D6E-409C-BE32-E72D297353CC}">
              <c16:uniqueId val="{00000000-6C39-4D55-ACB3-E65B06FEB1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6C39-4D55-ACB3-E65B06FEB1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69670991</c:v>
                </c:pt>
                <c:pt idx="1">
                  <c:v>68571657</c:v>
                </c:pt>
                <c:pt idx="2">
                  <c:v>68698755</c:v>
                </c:pt>
                <c:pt idx="3">
                  <c:v>68406379</c:v>
                </c:pt>
                <c:pt idx="4">
                  <c:v>68594178</c:v>
                </c:pt>
              </c:numCache>
            </c:numRef>
          </c:val>
          <c:extLst>
            <c:ext xmlns:c16="http://schemas.microsoft.com/office/drawing/2014/chart" uri="{C3380CC4-5D6E-409C-BE32-E72D297353CC}">
              <c16:uniqueId val="{00000000-5F8C-4705-A569-5C00CE86DCB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5F8C-4705-A569-5C00CE86DCB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27.8</c:v>
                </c:pt>
                <c:pt idx="1">
                  <c:v>27.3</c:v>
                </c:pt>
                <c:pt idx="2">
                  <c:v>27.6</c:v>
                </c:pt>
                <c:pt idx="3">
                  <c:v>28.4</c:v>
                </c:pt>
                <c:pt idx="4">
                  <c:v>29.2</c:v>
                </c:pt>
              </c:numCache>
            </c:numRef>
          </c:val>
          <c:extLst>
            <c:ext xmlns:c16="http://schemas.microsoft.com/office/drawing/2014/chart" uri="{C3380CC4-5D6E-409C-BE32-E72D297353CC}">
              <c16:uniqueId val="{00000000-C0C2-4BAF-BA98-354AA7121D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C0C2-4BAF-BA98-354AA7121DC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48.1</c:v>
                </c:pt>
                <c:pt idx="1">
                  <c:v>58.7</c:v>
                </c:pt>
                <c:pt idx="2">
                  <c:v>58.3</c:v>
                </c:pt>
                <c:pt idx="3">
                  <c:v>56.9</c:v>
                </c:pt>
                <c:pt idx="4">
                  <c:v>53</c:v>
                </c:pt>
              </c:numCache>
            </c:numRef>
          </c:val>
          <c:extLst>
            <c:ext xmlns:c16="http://schemas.microsoft.com/office/drawing/2014/chart" uri="{C3380CC4-5D6E-409C-BE32-E72D297353CC}">
              <c16:uniqueId val="{00000000-8D47-4429-895C-24AAE68C6E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8D47-4429-895C-24AAE68C6E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18327</c:v>
                </c:pt>
                <c:pt idx="1">
                  <c:v>19738</c:v>
                </c:pt>
                <c:pt idx="2">
                  <c:v>20171</c:v>
                </c:pt>
                <c:pt idx="3">
                  <c:v>20908</c:v>
                </c:pt>
                <c:pt idx="4">
                  <c:v>22616</c:v>
                </c:pt>
              </c:numCache>
            </c:numRef>
          </c:val>
          <c:extLst>
            <c:ext xmlns:c16="http://schemas.microsoft.com/office/drawing/2014/chart" uri="{C3380CC4-5D6E-409C-BE32-E72D297353CC}">
              <c16:uniqueId val="{00000000-DFB2-45BA-BC8E-3E25FF1E7DD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DFB2-45BA-BC8E-3E25FF1E7DD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81127</c:v>
                </c:pt>
                <c:pt idx="1">
                  <c:v>84154</c:v>
                </c:pt>
                <c:pt idx="2">
                  <c:v>86284</c:v>
                </c:pt>
                <c:pt idx="3">
                  <c:v>88029</c:v>
                </c:pt>
                <c:pt idx="4">
                  <c:v>90824</c:v>
                </c:pt>
              </c:numCache>
            </c:numRef>
          </c:val>
          <c:extLst>
            <c:ext xmlns:c16="http://schemas.microsoft.com/office/drawing/2014/chart" uri="{C3380CC4-5D6E-409C-BE32-E72D297353CC}">
              <c16:uniqueId val="{00000000-77E8-4F48-A4D1-C0EF2DDFB9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77E8-4F48-A4D1-C0EF2DDFB9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39-4733-84BC-AE6A8C5D3B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8E39-4733-84BC-AE6A8C5D3B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千葉県船橋市　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449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449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648331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35581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417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417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3" t="s">
        <v>34</v>
      </c>
      <c r="NK14" s="83"/>
      <c r="NL14" s="83"/>
      <c r="NM14" s="83"/>
      <c r="NN14" s="83"/>
      <c r="NO14" s="83"/>
      <c r="NP14" s="83"/>
      <c r="NQ14" s="83"/>
      <c r="NR14" s="83"/>
      <c r="NS14" s="83"/>
      <c r="NT14" s="83"/>
      <c r="NU14" s="83"/>
      <c r="NV14" s="83"/>
      <c r="NW14" s="83"/>
      <c r="NX14" s="8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100.8</v>
      </c>
      <c r="Q33" s="70"/>
      <c r="R33" s="70"/>
      <c r="S33" s="70"/>
      <c r="T33" s="70"/>
      <c r="U33" s="70"/>
      <c r="V33" s="70"/>
      <c r="W33" s="70"/>
      <c r="X33" s="70"/>
      <c r="Y33" s="70"/>
      <c r="Z33" s="70"/>
      <c r="AA33" s="70"/>
      <c r="AB33" s="70"/>
      <c r="AC33" s="70"/>
      <c r="AD33" s="71"/>
      <c r="AE33" s="69">
        <f>データ!AJ7</f>
        <v>103.5</v>
      </c>
      <c r="AF33" s="70"/>
      <c r="AG33" s="70"/>
      <c r="AH33" s="70"/>
      <c r="AI33" s="70"/>
      <c r="AJ33" s="70"/>
      <c r="AK33" s="70"/>
      <c r="AL33" s="70"/>
      <c r="AM33" s="70"/>
      <c r="AN33" s="70"/>
      <c r="AO33" s="70"/>
      <c r="AP33" s="70"/>
      <c r="AQ33" s="70"/>
      <c r="AR33" s="70"/>
      <c r="AS33" s="71"/>
      <c r="AT33" s="69">
        <f>データ!AK7</f>
        <v>105.4</v>
      </c>
      <c r="AU33" s="70"/>
      <c r="AV33" s="70"/>
      <c r="AW33" s="70"/>
      <c r="AX33" s="70"/>
      <c r="AY33" s="70"/>
      <c r="AZ33" s="70"/>
      <c r="BA33" s="70"/>
      <c r="BB33" s="70"/>
      <c r="BC33" s="70"/>
      <c r="BD33" s="70"/>
      <c r="BE33" s="70"/>
      <c r="BF33" s="70"/>
      <c r="BG33" s="70"/>
      <c r="BH33" s="71"/>
      <c r="BI33" s="69">
        <f>データ!AL7</f>
        <v>101.5</v>
      </c>
      <c r="BJ33" s="70"/>
      <c r="BK33" s="70"/>
      <c r="BL33" s="70"/>
      <c r="BM33" s="70"/>
      <c r="BN33" s="70"/>
      <c r="BO33" s="70"/>
      <c r="BP33" s="70"/>
      <c r="BQ33" s="70"/>
      <c r="BR33" s="70"/>
      <c r="BS33" s="70"/>
      <c r="BT33" s="70"/>
      <c r="BU33" s="70"/>
      <c r="BV33" s="70"/>
      <c r="BW33" s="71"/>
      <c r="BX33" s="69">
        <f>データ!AM7</f>
        <v>100.2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98.7</v>
      </c>
      <c r="DE33" s="70"/>
      <c r="DF33" s="70"/>
      <c r="DG33" s="70"/>
      <c r="DH33" s="70"/>
      <c r="DI33" s="70"/>
      <c r="DJ33" s="70"/>
      <c r="DK33" s="70"/>
      <c r="DL33" s="70"/>
      <c r="DM33" s="70"/>
      <c r="DN33" s="70"/>
      <c r="DO33" s="70"/>
      <c r="DP33" s="70"/>
      <c r="DQ33" s="70"/>
      <c r="DR33" s="71"/>
      <c r="DS33" s="69">
        <f>データ!AU7</f>
        <v>92.2</v>
      </c>
      <c r="DT33" s="70"/>
      <c r="DU33" s="70"/>
      <c r="DV33" s="70"/>
      <c r="DW33" s="70"/>
      <c r="DX33" s="70"/>
      <c r="DY33" s="70"/>
      <c r="DZ33" s="70"/>
      <c r="EA33" s="70"/>
      <c r="EB33" s="70"/>
      <c r="EC33" s="70"/>
      <c r="ED33" s="70"/>
      <c r="EE33" s="70"/>
      <c r="EF33" s="70"/>
      <c r="EG33" s="71"/>
      <c r="EH33" s="69">
        <f>データ!AV7</f>
        <v>92.2</v>
      </c>
      <c r="EI33" s="70"/>
      <c r="EJ33" s="70"/>
      <c r="EK33" s="70"/>
      <c r="EL33" s="70"/>
      <c r="EM33" s="70"/>
      <c r="EN33" s="70"/>
      <c r="EO33" s="70"/>
      <c r="EP33" s="70"/>
      <c r="EQ33" s="70"/>
      <c r="ER33" s="70"/>
      <c r="ES33" s="70"/>
      <c r="ET33" s="70"/>
      <c r="EU33" s="70"/>
      <c r="EV33" s="71"/>
      <c r="EW33" s="69">
        <f>データ!AW7</f>
        <v>92</v>
      </c>
      <c r="EX33" s="70"/>
      <c r="EY33" s="70"/>
      <c r="EZ33" s="70"/>
      <c r="FA33" s="70"/>
      <c r="FB33" s="70"/>
      <c r="FC33" s="70"/>
      <c r="FD33" s="70"/>
      <c r="FE33" s="70"/>
      <c r="FF33" s="70"/>
      <c r="FG33" s="70"/>
      <c r="FH33" s="70"/>
      <c r="FI33" s="70"/>
      <c r="FJ33" s="70"/>
      <c r="FK33" s="71"/>
      <c r="FL33" s="69">
        <f>データ!AX7</f>
        <v>96.8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94.3</v>
      </c>
      <c r="GS33" s="70"/>
      <c r="GT33" s="70"/>
      <c r="GU33" s="70"/>
      <c r="GV33" s="70"/>
      <c r="GW33" s="70"/>
      <c r="GX33" s="70"/>
      <c r="GY33" s="70"/>
      <c r="GZ33" s="70"/>
      <c r="HA33" s="70"/>
      <c r="HB33" s="70"/>
      <c r="HC33" s="70"/>
      <c r="HD33" s="70"/>
      <c r="HE33" s="70"/>
      <c r="HF33" s="71"/>
      <c r="HG33" s="69">
        <f>データ!BF7</f>
        <v>87.7</v>
      </c>
      <c r="HH33" s="70"/>
      <c r="HI33" s="70"/>
      <c r="HJ33" s="70"/>
      <c r="HK33" s="70"/>
      <c r="HL33" s="70"/>
      <c r="HM33" s="70"/>
      <c r="HN33" s="70"/>
      <c r="HO33" s="70"/>
      <c r="HP33" s="70"/>
      <c r="HQ33" s="70"/>
      <c r="HR33" s="70"/>
      <c r="HS33" s="70"/>
      <c r="HT33" s="70"/>
      <c r="HU33" s="71"/>
      <c r="HV33" s="69">
        <f>データ!BG7</f>
        <v>87.6</v>
      </c>
      <c r="HW33" s="70"/>
      <c r="HX33" s="70"/>
      <c r="HY33" s="70"/>
      <c r="HZ33" s="70"/>
      <c r="IA33" s="70"/>
      <c r="IB33" s="70"/>
      <c r="IC33" s="70"/>
      <c r="ID33" s="70"/>
      <c r="IE33" s="70"/>
      <c r="IF33" s="70"/>
      <c r="IG33" s="70"/>
      <c r="IH33" s="70"/>
      <c r="II33" s="70"/>
      <c r="IJ33" s="71"/>
      <c r="IK33" s="69">
        <f>データ!BH7</f>
        <v>87.4</v>
      </c>
      <c r="IL33" s="70"/>
      <c r="IM33" s="70"/>
      <c r="IN33" s="70"/>
      <c r="IO33" s="70"/>
      <c r="IP33" s="70"/>
      <c r="IQ33" s="70"/>
      <c r="IR33" s="70"/>
      <c r="IS33" s="70"/>
      <c r="IT33" s="70"/>
      <c r="IU33" s="70"/>
      <c r="IV33" s="70"/>
      <c r="IW33" s="70"/>
      <c r="IX33" s="70"/>
      <c r="IY33" s="71"/>
      <c r="IZ33" s="69">
        <f>データ!BI7</f>
        <v>91.9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84.3</v>
      </c>
      <c r="KG33" s="70"/>
      <c r="KH33" s="70"/>
      <c r="KI33" s="70"/>
      <c r="KJ33" s="70"/>
      <c r="KK33" s="70"/>
      <c r="KL33" s="70"/>
      <c r="KM33" s="70"/>
      <c r="KN33" s="70"/>
      <c r="KO33" s="70"/>
      <c r="KP33" s="70"/>
      <c r="KQ33" s="70"/>
      <c r="KR33" s="70"/>
      <c r="KS33" s="70"/>
      <c r="KT33" s="71"/>
      <c r="KU33" s="69">
        <f>データ!BQ7</f>
        <v>75.3</v>
      </c>
      <c r="KV33" s="70"/>
      <c r="KW33" s="70"/>
      <c r="KX33" s="70"/>
      <c r="KY33" s="70"/>
      <c r="KZ33" s="70"/>
      <c r="LA33" s="70"/>
      <c r="LB33" s="70"/>
      <c r="LC33" s="70"/>
      <c r="LD33" s="70"/>
      <c r="LE33" s="70"/>
      <c r="LF33" s="70"/>
      <c r="LG33" s="70"/>
      <c r="LH33" s="70"/>
      <c r="LI33" s="71"/>
      <c r="LJ33" s="69">
        <f>データ!BR7</f>
        <v>74.5</v>
      </c>
      <c r="LK33" s="70"/>
      <c r="LL33" s="70"/>
      <c r="LM33" s="70"/>
      <c r="LN33" s="70"/>
      <c r="LO33" s="70"/>
      <c r="LP33" s="70"/>
      <c r="LQ33" s="70"/>
      <c r="LR33" s="70"/>
      <c r="LS33" s="70"/>
      <c r="LT33" s="70"/>
      <c r="LU33" s="70"/>
      <c r="LV33" s="70"/>
      <c r="LW33" s="70"/>
      <c r="LX33" s="71"/>
      <c r="LY33" s="69">
        <f>データ!BS7</f>
        <v>76.3</v>
      </c>
      <c r="LZ33" s="70"/>
      <c r="MA33" s="70"/>
      <c r="MB33" s="70"/>
      <c r="MC33" s="70"/>
      <c r="MD33" s="70"/>
      <c r="ME33" s="70"/>
      <c r="MF33" s="70"/>
      <c r="MG33" s="70"/>
      <c r="MH33" s="70"/>
      <c r="MI33" s="70"/>
      <c r="MJ33" s="70"/>
      <c r="MK33" s="70"/>
      <c r="ML33" s="70"/>
      <c r="MM33" s="71"/>
      <c r="MN33" s="69">
        <f>データ!BT7</f>
        <v>81.900000000000006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189</v>
      </c>
      <c r="NK39" s="86"/>
      <c r="NL39" s="86"/>
      <c r="NM39" s="86"/>
      <c r="NN39" s="86"/>
      <c r="NO39" s="86"/>
      <c r="NP39" s="86"/>
      <c r="NQ39" s="86"/>
      <c r="NR39" s="86"/>
      <c r="NS39" s="86"/>
      <c r="NT39" s="86"/>
      <c r="NU39" s="86"/>
      <c r="NV39" s="86"/>
      <c r="NW39" s="86"/>
      <c r="NX39" s="8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81127</v>
      </c>
      <c r="Q55" s="67"/>
      <c r="R55" s="67"/>
      <c r="S55" s="67"/>
      <c r="T55" s="67"/>
      <c r="U55" s="67"/>
      <c r="V55" s="67"/>
      <c r="W55" s="67"/>
      <c r="X55" s="67"/>
      <c r="Y55" s="67"/>
      <c r="Z55" s="67"/>
      <c r="AA55" s="67"/>
      <c r="AB55" s="67"/>
      <c r="AC55" s="67"/>
      <c r="AD55" s="68"/>
      <c r="AE55" s="66">
        <f>データ!CB7</f>
        <v>84154</v>
      </c>
      <c r="AF55" s="67"/>
      <c r="AG55" s="67"/>
      <c r="AH55" s="67"/>
      <c r="AI55" s="67"/>
      <c r="AJ55" s="67"/>
      <c r="AK55" s="67"/>
      <c r="AL55" s="67"/>
      <c r="AM55" s="67"/>
      <c r="AN55" s="67"/>
      <c r="AO55" s="67"/>
      <c r="AP55" s="67"/>
      <c r="AQ55" s="67"/>
      <c r="AR55" s="67"/>
      <c r="AS55" s="68"/>
      <c r="AT55" s="66">
        <f>データ!CC7</f>
        <v>86284</v>
      </c>
      <c r="AU55" s="67"/>
      <c r="AV55" s="67"/>
      <c r="AW55" s="67"/>
      <c r="AX55" s="67"/>
      <c r="AY55" s="67"/>
      <c r="AZ55" s="67"/>
      <c r="BA55" s="67"/>
      <c r="BB55" s="67"/>
      <c r="BC55" s="67"/>
      <c r="BD55" s="67"/>
      <c r="BE55" s="67"/>
      <c r="BF55" s="67"/>
      <c r="BG55" s="67"/>
      <c r="BH55" s="68"/>
      <c r="BI55" s="66">
        <f>データ!CD7</f>
        <v>88029</v>
      </c>
      <c r="BJ55" s="67"/>
      <c r="BK55" s="67"/>
      <c r="BL55" s="67"/>
      <c r="BM55" s="67"/>
      <c r="BN55" s="67"/>
      <c r="BO55" s="67"/>
      <c r="BP55" s="67"/>
      <c r="BQ55" s="67"/>
      <c r="BR55" s="67"/>
      <c r="BS55" s="67"/>
      <c r="BT55" s="67"/>
      <c r="BU55" s="67"/>
      <c r="BV55" s="67"/>
      <c r="BW55" s="68"/>
      <c r="BX55" s="66">
        <f>データ!CE7</f>
        <v>90824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18327</v>
      </c>
      <c r="DE55" s="67"/>
      <c r="DF55" s="67"/>
      <c r="DG55" s="67"/>
      <c r="DH55" s="67"/>
      <c r="DI55" s="67"/>
      <c r="DJ55" s="67"/>
      <c r="DK55" s="67"/>
      <c r="DL55" s="67"/>
      <c r="DM55" s="67"/>
      <c r="DN55" s="67"/>
      <c r="DO55" s="67"/>
      <c r="DP55" s="67"/>
      <c r="DQ55" s="67"/>
      <c r="DR55" s="68"/>
      <c r="DS55" s="66">
        <f>データ!CM7</f>
        <v>19738</v>
      </c>
      <c r="DT55" s="67"/>
      <c r="DU55" s="67"/>
      <c r="DV55" s="67"/>
      <c r="DW55" s="67"/>
      <c r="DX55" s="67"/>
      <c r="DY55" s="67"/>
      <c r="DZ55" s="67"/>
      <c r="EA55" s="67"/>
      <c r="EB55" s="67"/>
      <c r="EC55" s="67"/>
      <c r="ED55" s="67"/>
      <c r="EE55" s="67"/>
      <c r="EF55" s="67"/>
      <c r="EG55" s="68"/>
      <c r="EH55" s="66">
        <f>データ!CN7</f>
        <v>20171</v>
      </c>
      <c r="EI55" s="67"/>
      <c r="EJ55" s="67"/>
      <c r="EK55" s="67"/>
      <c r="EL55" s="67"/>
      <c r="EM55" s="67"/>
      <c r="EN55" s="67"/>
      <c r="EO55" s="67"/>
      <c r="EP55" s="67"/>
      <c r="EQ55" s="67"/>
      <c r="ER55" s="67"/>
      <c r="ES55" s="67"/>
      <c r="ET55" s="67"/>
      <c r="EU55" s="67"/>
      <c r="EV55" s="68"/>
      <c r="EW55" s="66">
        <f>データ!CO7</f>
        <v>20908</v>
      </c>
      <c r="EX55" s="67"/>
      <c r="EY55" s="67"/>
      <c r="EZ55" s="67"/>
      <c r="FA55" s="67"/>
      <c r="FB55" s="67"/>
      <c r="FC55" s="67"/>
      <c r="FD55" s="67"/>
      <c r="FE55" s="67"/>
      <c r="FF55" s="67"/>
      <c r="FG55" s="67"/>
      <c r="FH55" s="67"/>
      <c r="FI55" s="67"/>
      <c r="FJ55" s="67"/>
      <c r="FK55" s="68"/>
      <c r="FL55" s="66">
        <f>データ!CP7</f>
        <v>22616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48.1</v>
      </c>
      <c r="GS55" s="70"/>
      <c r="GT55" s="70"/>
      <c r="GU55" s="70"/>
      <c r="GV55" s="70"/>
      <c r="GW55" s="70"/>
      <c r="GX55" s="70"/>
      <c r="GY55" s="70"/>
      <c r="GZ55" s="70"/>
      <c r="HA55" s="70"/>
      <c r="HB55" s="70"/>
      <c r="HC55" s="70"/>
      <c r="HD55" s="70"/>
      <c r="HE55" s="70"/>
      <c r="HF55" s="71"/>
      <c r="HG55" s="69">
        <f>データ!CX7</f>
        <v>58.7</v>
      </c>
      <c r="HH55" s="70"/>
      <c r="HI55" s="70"/>
      <c r="HJ55" s="70"/>
      <c r="HK55" s="70"/>
      <c r="HL55" s="70"/>
      <c r="HM55" s="70"/>
      <c r="HN55" s="70"/>
      <c r="HO55" s="70"/>
      <c r="HP55" s="70"/>
      <c r="HQ55" s="70"/>
      <c r="HR55" s="70"/>
      <c r="HS55" s="70"/>
      <c r="HT55" s="70"/>
      <c r="HU55" s="71"/>
      <c r="HV55" s="69">
        <f>データ!CY7</f>
        <v>58.3</v>
      </c>
      <c r="HW55" s="70"/>
      <c r="HX55" s="70"/>
      <c r="HY55" s="70"/>
      <c r="HZ55" s="70"/>
      <c r="IA55" s="70"/>
      <c r="IB55" s="70"/>
      <c r="IC55" s="70"/>
      <c r="ID55" s="70"/>
      <c r="IE55" s="70"/>
      <c r="IF55" s="70"/>
      <c r="IG55" s="70"/>
      <c r="IH55" s="70"/>
      <c r="II55" s="70"/>
      <c r="IJ55" s="71"/>
      <c r="IK55" s="69">
        <f>データ!CZ7</f>
        <v>56.9</v>
      </c>
      <c r="IL55" s="70"/>
      <c r="IM55" s="70"/>
      <c r="IN55" s="70"/>
      <c r="IO55" s="70"/>
      <c r="IP55" s="70"/>
      <c r="IQ55" s="70"/>
      <c r="IR55" s="70"/>
      <c r="IS55" s="70"/>
      <c r="IT55" s="70"/>
      <c r="IU55" s="70"/>
      <c r="IV55" s="70"/>
      <c r="IW55" s="70"/>
      <c r="IX55" s="70"/>
      <c r="IY55" s="71"/>
      <c r="IZ55" s="69">
        <f>データ!DA7</f>
        <v>53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27.8</v>
      </c>
      <c r="KG55" s="70"/>
      <c r="KH55" s="70"/>
      <c r="KI55" s="70"/>
      <c r="KJ55" s="70"/>
      <c r="KK55" s="70"/>
      <c r="KL55" s="70"/>
      <c r="KM55" s="70"/>
      <c r="KN55" s="70"/>
      <c r="KO55" s="70"/>
      <c r="KP55" s="70"/>
      <c r="KQ55" s="70"/>
      <c r="KR55" s="70"/>
      <c r="KS55" s="70"/>
      <c r="KT55" s="71"/>
      <c r="KU55" s="69">
        <f>データ!DI7</f>
        <v>27.3</v>
      </c>
      <c r="KV55" s="70"/>
      <c r="KW55" s="70"/>
      <c r="KX55" s="70"/>
      <c r="KY55" s="70"/>
      <c r="KZ55" s="70"/>
      <c r="LA55" s="70"/>
      <c r="LB55" s="70"/>
      <c r="LC55" s="70"/>
      <c r="LD55" s="70"/>
      <c r="LE55" s="70"/>
      <c r="LF55" s="70"/>
      <c r="LG55" s="70"/>
      <c r="LH55" s="70"/>
      <c r="LI55" s="71"/>
      <c r="LJ55" s="69">
        <f>データ!DJ7</f>
        <v>27.6</v>
      </c>
      <c r="LK55" s="70"/>
      <c r="LL55" s="70"/>
      <c r="LM55" s="70"/>
      <c r="LN55" s="70"/>
      <c r="LO55" s="70"/>
      <c r="LP55" s="70"/>
      <c r="LQ55" s="70"/>
      <c r="LR55" s="70"/>
      <c r="LS55" s="70"/>
      <c r="LT55" s="70"/>
      <c r="LU55" s="70"/>
      <c r="LV55" s="70"/>
      <c r="LW55" s="70"/>
      <c r="LX55" s="71"/>
      <c r="LY55" s="69">
        <f>データ!DK7</f>
        <v>28.4</v>
      </c>
      <c r="LZ55" s="70"/>
      <c r="MA55" s="70"/>
      <c r="MB55" s="70"/>
      <c r="MC55" s="70"/>
      <c r="MD55" s="70"/>
      <c r="ME55" s="70"/>
      <c r="MF55" s="70"/>
      <c r="MG55" s="70"/>
      <c r="MH55" s="70"/>
      <c r="MI55" s="70"/>
      <c r="MJ55" s="70"/>
      <c r="MK55" s="70"/>
      <c r="ML55" s="70"/>
      <c r="MM55" s="71"/>
      <c r="MN55" s="69">
        <f>データ!DL7</f>
        <v>29.2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188</v>
      </c>
      <c r="NK70" s="156"/>
      <c r="NL70" s="156"/>
      <c r="NM70" s="156"/>
      <c r="NN70" s="156"/>
      <c r="NO70" s="156"/>
      <c r="NP70" s="156"/>
      <c r="NQ70" s="156"/>
      <c r="NR70" s="156"/>
      <c r="NS70" s="156"/>
      <c r="NT70" s="156"/>
      <c r="NU70" s="156"/>
      <c r="NV70" s="156"/>
      <c r="NW70" s="156"/>
      <c r="NX70" s="157"/>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v>
      </c>
      <c r="DH79" s="70"/>
      <c r="DI79" s="70"/>
      <c r="DJ79" s="70"/>
      <c r="DK79" s="70"/>
      <c r="DL79" s="70"/>
      <c r="DM79" s="70"/>
      <c r="DN79" s="70"/>
      <c r="DO79" s="70"/>
      <c r="DP79" s="70"/>
      <c r="DQ79" s="70"/>
      <c r="DR79" s="70"/>
      <c r="DS79" s="70"/>
      <c r="DT79" s="70"/>
      <c r="DU79" s="71"/>
      <c r="DV79" s="69">
        <f>データ!EE7</f>
        <v>69.5</v>
      </c>
      <c r="DW79" s="70"/>
      <c r="DX79" s="70"/>
      <c r="DY79" s="70"/>
      <c r="DZ79" s="70"/>
      <c r="EA79" s="70"/>
      <c r="EB79" s="70"/>
      <c r="EC79" s="70"/>
      <c r="ED79" s="70"/>
      <c r="EE79" s="70"/>
      <c r="EF79" s="70"/>
      <c r="EG79" s="70"/>
      <c r="EH79" s="70"/>
      <c r="EI79" s="70"/>
      <c r="EJ79" s="71"/>
      <c r="EK79" s="69">
        <f>データ!EF7</f>
        <v>71.900000000000006</v>
      </c>
      <c r="EL79" s="70"/>
      <c r="EM79" s="70"/>
      <c r="EN79" s="70"/>
      <c r="EO79" s="70"/>
      <c r="EP79" s="70"/>
      <c r="EQ79" s="70"/>
      <c r="ER79" s="70"/>
      <c r="ES79" s="70"/>
      <c r="ET79" s="70"/>
      <c r="EU79" s="70"/>
      <c r="EV79" s="70"/>
      <c r="EW79" s="70"/>
      <c r="EX79" s="70"/>
      <c r="EY79" s="71"/>
      <c r="EZ79" s="69">
        <f>データ!EG7</f>
        <v>73.3</v>
      </c>
      <c r="FA79" s="70"/>
      <c r="FB79" s="70"/>
      <c r="FC79" s="70"/>
      <c r="FD79" s="70"/>
      <c r="FE79" s="70"/>
      <c r="FF79" s="70"/>
      <c r="FG79" s="70"/>
      <c r="FH79" s="70"/>
      <c r="FI79" s="70"/>
      <c r="FJ79" s="70"/>
      <c r="FK79" s="70"/>
      <c r="FL79" s="70"/>
      <c r="FM79" s="70"/>
      <c r="FN79" s="71"/>
      <c r="FO79" s="69">
        <f>データ!EH7</f>
        <v>75.400000000000006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75.400000000000006</v>
      </c>
      <c r="GU79" s="70"/>
      <c r="GV79" s="70"/>
      <c r="GW79" s="70"/>
      <c r="GX79" s="70"/>
      <c r="GY79" s="70"/>
      <c r="GZ79" s="70"/>
      <c r="HA79" s="70"/>
      <c r="HB79" s="70"/>
      <c r="HC79" s="70"/>
      <c r="HD79" s="70"/>
      <c r="HE79" s="70"/>
      <c r="HF79" s="70"/>
      <c r="HG79" s="70"/>
      <c r="HH79" s="71"/>
      <c r="HI79" s="69">
        <f>データ!EP7</f>
        <v>70.3</v>
      </c>
      <c r="HJ79" s="70"/>
      <c r="HK79" s="70"/>
      <c r="HL79" s="70"/>
      <c r="HM79" s="70"/>
      <c r="HN79" s="70"/>
      <c r="HO79" s="70"/>
      <c r="HP79" s="70"/>
      <c r="HQ79" s="70"/>
      <c r="HR79" s="70"/>
      <c r="HS79" s="70"/>
      <c r="HT79" s="70"/>
      <c r="HU79" s="70"/>
      <c r="HV79" s="70"/>
      <c r="HW79" s="71"/>
      <c r="HX79" s="69">
        <f>データ!EQ7</f>
        <v>73.2</v>
      </c>
      <c r="HY79" s="70"/>
      <c r="HZ79" s="70"/>
      <c r="IA79" s="70"/>
      <c r="IB79" s="70"/>
      <c r="IC79" s="70"/>
      <c r="ID79" s="70"/>
      <c r="IE79" s="70"/>
      <c r="IF79" s="70"/>
      <c r="IG79" s="70"/>
      <c r="IH79" s="70"/>
      <c r="II79" s="70"/>
      <c r="IJ79" s="70"/>
      <c r="IK79" s="70"/>
      <c r="IL79" s="71"/>
      <c r="IM79" s="69">
        <f>データ!ER7</f>
        <v>72.5</v>
      </c>
      <c r="IN79" s="70"/>
      <c r="IO79" s="70"/>
      <c r="IP79" s="70"/>
      <c r="IQ79" s="70"/>
      <c r="IR79" s="70"/>
      <c r="IS79" s="70"/>
      <c r="IT79" s="70"/>
      <c r="IU79" s="70"/>
      <c r="IV79" s="70"/>
      <c r="IW79" s="70"/>
      <c r="IX79" s="70"/>
      <c r="IY79" s="70"/>
      <c r="IZ79" s="70"/>
      <c r="JA79" s="71"/>
      <c r="JB79" s="69">
        <f>データ!ES7</f>
        <v>74.2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69670991</v>
      </c>
      <c r="KH79" s="67"/>
      <c r="KI79" s="67"/>
      <c r="KJ79" s="67"/>
      <c r="KK79" s="67"/>
      <c r="KL79" s="67"/>
      <c r="KM79" s="67"/>
      <c r="KN79" s="67"/>
      <c r="KO79" s="67"/>
      <c r="KP79" s="67"/>
      <c r="KQ79" s="67"/>
      <c r="KR79" s="67"/>
      <c r="KS79" s="67"/>
      <c r="KT79" s="67"/>
      <c r="KU79" s="68"/>
      <c r="KV79" s="66">
        <f>データ!FA7</f>
        <v>68571657</v>
      </c>
      <c r="KW79" s="67"/>
      <c r="KX79" s="67"/>
      <c r="KY79" s="67"/>
      <c r="KZ79" s="67"/>
      <c r="LA79" s="67"/>
      <c r="LB79" s="67"/>
      <c r="LC79" s="67"/>
      <c r="LD79" s="67"/>
      <c r="LE79" s="67"/>
      <c r="LF79" s="67"/>
      <c r="LG79" s="67"/>
      <c r="LH79" s="67"/>
      <c r="LI79" s="67"/>
      <c r="LJ79" s="68"/>
      <c r="LK79" s="66">
        <f>データ!FB7</f>
        <v>68698755</v>
      </c>
      <c r="LL79" s="67"/>
      <c r="LM79" s="67"/>
      <c r="LN79" s="67"/>
      <c r="LO79" s="67"/>
      <c r="LP79" s="67"/>
      <c r="LQ79" s="67"/>
      <c r="LR79" s="67"/>
      <c r="LS79" s="67"/>
      <c r="LT79" s="67"/>
      <c r="LU79" s="67"/>
      <c r="LV79" s="67"/>
      <c r="LW79" s="67"/>
      <c r="LX79" s="67"/>
      <c r="LY79" s="68"/>
      <c r="LZ79" s="66">
        <f>データ!FC7</f>
        <v>68406379</v>
      </c>
      <c r="MA79" s="67"/>
      <c r="MB79" s="67"/>
      <c r="MC79" s="67"/>
      <c r="MD79" s="67"/>
      <c r="ME79" s="67"/>
      <c r="MF79" s="67"/>
      <c r="MG79" s="67"/>
      <c r="MH79" s="67"/>
      <c r="MI79" s="67"/>
      <c r="MJ79" s="67"/>
      <c r="MK79" s="67"/>
      <c r="ML79" s="67"/>
      <c r="MM79" s="67"/>
      <c r="MN79" s="68"/>
      <c r="MO79" s="66">
        <f>データ!FD7</f>
        <v>68594178</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gqckzDGVf6tgef4qF6nF0+r/S7taV1XnItIWOHJKavdiUEoU376HFQ55iR2blXRrKJWqPfN3Gr6ubJB4cxiMA==" saltValue="dcCLoVRc+H4pQQsxi+PUr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161</v>
      </c>
      <c r="AX5" s="49" t="s">
        <v>153</v>
      </c>
      <c r="AY5" s="49" t="s">
        <v>154</v>
      </c>
      <c r="AZ5" s="49" t="s">
        <v>155</v>
      </c>
      <c r="BA5" s="49" t="s">
        <v>156</v>
      </c>
      <c r="BB5" s="49" t="s">
        <v>157</v>
      </c>
      <c r="BC5" s="49" t="s">
        <v>158</v>
      </c>
      <c r="BD5" s="49" t="s">
        <v>159</v>
      </c>
      <c r="BE5" s="49" t="s">
        <v>162</v>
      </c>
      <c r="BF5" s="49" t="s">
        <v>150</v>
      </c>
      <c r="BG5" s="49" t="s">
        <v>160</v>
      </c>
      <c r="BH5" s="49" t="s">
        <v>152</v>
      </c>
      <c r="BI5" s="49" t="s">
        <v>153</v>
      </c>
      <c r="BJ5" s="49" t="s">
        <v>154</v>
      </c>
      <c r="BK5" s="49" t="s">
        <v>155</v>
      </c>
      <c r="BL5" s="49" t="s">
        <v>156</v>
      </c>
      <c r="BM5" s="49" t="s">
        <v>157</v>
      </c>
      <c r="BN5" s="49" t="s">
        <v>158</v>
      </c>
      <c r="BO5" s="49" t="s">
        <v>159</v>
      </c>
      <c r="BP5" s="49" t="s">
        <v>149</v>
      </c>
      <c r="BQ5" s="49" t="s">
        <v>163</v>
      </c>
      <c r="BR5" s="49" t="s">
        <v>160</v>
      </c>
      <c r="BS5" s="49" t="s">
        <v>161</v>
      </c>
      <c r="BT5" s="49" t="s">
        <v>153</v>
      </c>
      <c r="BU5" s="49" t="s">
        <v>154</v>
      </c>
      <c r="BV5" s="49" t="s">
        <v>155</v>
      </c>
      <c r="BW5" s="49" t="s">
        <v>156</v>
      </c>
      <c r="BX5" s="49" t="s">
        <v>157</v>
      </c>
      <c r="BY5" s="49" t="s">
        <v>158</v>
      </c>
      <c r="BZ5" s="49" t="s">
        <v>159</v>
      </c>
      <c r="CA5" s="49" t="s">
        <v>162</v>
      </c>
      <c r="CB5" s="49" t="s">
        <v>150</v>
      </c>
      <c r="CC5" s="49" t="s">
        <v>151</v>
      </c>
      <c r="CD5" s="49" t="s">
        <v>161</v>
      </c>
      <c r="CE5" s="49" t="s">
        <v>153</v>
      </c>
      <c r="CF5" s="49" t="s">
        <v>154</v>
      </c>
      <c r="CG5" s="49" t="s">
        <v>155</v>
      </c>
      <c r="CH5" s="49" t="s">
        <v>156</v>
      </c>
      <c r="CI5" s="49" t="s">
        <v>157</v>
      </c>
      <c r="CJ5" s="49" t="s">
        <v>158</v>
      </c>
      <c r="CK5" s="49" t="s">
        <v>159</v>
      </c>
      <c r="CL5" s="49" t="s">
        <v>149</v>
      </c>
      <c r="CM5" s="49" t="s">
        <v>150</v>
      </c>
      <c r="CN5" s="49" t="s">
        <v>160</v>
      </c>
      <c r="CO5" s="49" t="s">
        <v>152</v>
      </c>
      <c r="CP5" s="49" t="s">
        <v>164</v>
      </c>
      <c r="CQ5" s="49" t="s">
        <v>154</v>
      </c>
      <c r="CR5" s="49" t="s">
        <v>155</v>
      </c>
      <c r="CS5" s="49" t="s">
        <v>156</v>
      </c>
      <c r="CT5" s="49" t="s">
        <v>157</v>
      </c>
      <c r="CU5" s="49" t="s">
        <v>158</v>
      </c>
      <c r="CV5" s="49" t="s">
        <v>159</v>
      </c>
      <c r="CW5" s="49" t="s">
        <v>149</v>
      </c>
      <c r="CX5" s="49" t="s">
        <v>150</v>
      </c>
      <c r="CY5" s="49" t="s">
        <v>160</v>
      </c>
      <c r="CZ5" s="49" t="s">
        <v>152</v>
      </c>
      <c r="DA5" s="49" t="s">
        <v>153</v>
      </c>
      <c r="DB5" s="49" t="s">
        <v>154</v>
      </c>
      <c r="DC5" s="49" t="s">
        <v>155</v>
      </c>
      <c r="DD5" s="49" t="s">
        <v>156</v>
      </c>
      <c r="DE5" s="49" t="s">
        <v>157</v>
      </c>
      <c r="DF5" s="49" t="s">
        <v>158</v>
      </c>
      <c r="DG5" s="49" t="s">
        <v>159</v>
      </c>
      <c r="DH5" s="49" t="s">
        <v>149</v>
      </c>
      <c r="DI5" s="49" t="s">
        <v>163</v>
      </c>
      <c r="DJ5" s="49" t="s">
        <v>160</v>
      </c>
      <c r="DK5" s="49" t="s">
        <v>152</v>
      </c>
      <c r="DL5" s="49" t="s">
        <v>153</v>
      </c>
      <c r="DM5" s="49" t="s">
        <v>154</v>
      </c>
      <c r="DN5" s="49" t="s">
        <v>155</v>
      </c>
      <c r="DO5" s="49" t="s">
        <v>156</v>
      </c>
      <c r="DP5" s="49" t="s">
        <v>157</v>
      </c>
      <c r="DQ5" s="49" t="s">
        <v>158</v>
      </c>
      <c r="DR5" s="49" t="s">
        <v>159</v>
      </c>
      <c r="DS5" s="49" t="s">
        <v>149</v>
      </c>
      <c r="DT5" s="49" t="s">
        <v>150</v>
      </c>
      <c r="DU5" s="49" t="s">
        <v>160</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163</v>
      </c>
      <c r="EQ5" s="49" t="s">
        <v>160</v>
      </c>
      <c r="ER5" s="49" t="s">
        <v>152</v>
      </c>
      <c r="ES5" s="49" t="s">
        <v>153</v>
      </c>
      <c r="ET5" s="49" t="s">
        <v>154</v>
      </c>
      <c r="EU5" s="49" t="s">
        <v>155</v>
      </c>
      <c r="EV5" s="49" t="s">
        <v>156</v>
      </c>
      <c r="EW5" s="49" t="s">
        <v>157</v>
      </c>
      <c r="EX5" s="49" t="s">
        <v>158</v>
      </c>
      <c r="EY5" s="49" t="s">
        <v>165</v>
      </c>
      <c r="EZ5" s="49" t="s">
        <v>149</v>
      </c>
      <c r="FA5" s="49" t="s">
        <v>150</v>
      </c>
      <c r="FB5" s="49" t="s">
        <v>160</v>
      </c>
      <c r="FC5" s="49" t="s">
        <v>161</v>
      </c>
      <c r="FD5" s="49" t="s">
        <v>153</v>
      </c>
      <c r="FE5" s="49" t="s">
        <v>154</v>
      </c>
      <c r="FF5" s="49" t="s">
        <v>155</v>
      </c>
      <c r="FG5" s="49" t="s">
        <v>156</v>
      </c>
      <c r="FH5" s="49" t="s">
        <v>157</v>
      </c>
      <c r="FI5" s="49" t="s">
        <v>158</v>
      </c>
      <c r="FJ5" s="49" t="s">
        <v>159</v>
      </c>
    </row>
    <row r="6" spans="1:166" s="54" customFormat="1">
      <c r="A6" s="35" t="s">
        <v>166</v>
      </c>
      <c r="B6" s="50">
        <f>B8</f>
        <v>2023</v>
      </c>
      <c r="C6" s="50">
        <f t="shared" ref="C6:M6" si="2">C8</f>
        <v>122041</v>
      </c>
      <c r="D6" s="50">
        <f t="shared" si="2"/>
        <v>46</v>
      </c>
      <c r="E6" s="50">
        <f t="shared" si="2"/>
        <v>6</v>
      </c>
      <c r="F6" s="50">
        <f t="shared" si="2"/>
        <v>0</v>
      </c>
      <c r="G6" s="50">
        <f t="shared" si="2"/>
        <v>1</v>
      </c>
      <c r="H6" s="147" t="str">
        <f>IF(H8&lt;&gt;I8,H8,"")&amp;IF(I8&lt;&gt;J8,I8,"")&amp;"　"&amp;J8</f>
        <v>千葉県船橋市　医療センター</v>
      </c>
      <c r="I6" s="148"/>
      <c r="J6" s="149"/>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31</v>
      </c>
      <c r="R6" s="50" t="str">
        <f t="shared" si="3"/>
        <v>対象</v>
      </c>
      <c r="S6" s="50" t="str">
        <f t="shared" si="3"/>
        <v>I 訓 ガ</v>
      </c>
      <c r="T6" s="50" t="str">
        <f t="shared" si="3"/>
        <v>救 臨 が 災 地</v>
      </c>
      <c r="U6" s="51">
        <f>U8</f>
        <v>648331</v>
      </c>
      <c r="V6" s="51">
        <f>V8</f>
        <v>35581</v>
      </c>
      <c r="W6" s="50" t="str">
        <f>W8</f>
        <v>非該当</v>
      </c>
      <c r="X6" s="50" t="str">
        <f t="shared" ref="X6" si="4">X8</f>
        <v>非該当</v>
      </c>
      <c r="Y6" s="50" t="str">
        <f t="shared" si="3"/>
        <v>７：１</v>
      </c>
      <c r="Z6" s="51">
        <f t="shared" si="3"/>
        <v>449</v>
      </c>
      <c r="AA6" s="51" t="str">
        <f t="shared" si="3"/>
        <v>-</v>
      </c>
      <c r="AB6" s="51" t="str">
        <f t="shared" si="3"/>
        <v>-</v>
      </c>
      <c r="AC6" s="51" t="str">
        <f t="shared" si="3"/>
        <v>-</v>
      </c>
      <c r="AD6" s="51" t="str">
        <f t="shared" si="3"/>
        <v>-</v>
      </c>
      <c r="AE6" s="51">
        <f t="shared" si="3"/>
        <v>449</v>
      </c>
      <c r="AF6" s="51">
        <f t="shared" si="3"/>
        <v>417</v>
      </c>
      <c r="AG6" s="51" t="str">
        <f t="shared" si="3"/>
        <v>-</v>
      </c>
      <c r="AH6" s="51">
        <f t="shared" si="3"/>
        <v>417</v>
      </c>
      <c r="AI6" s="52">
        <f>IF(AI8="-",NA(),AI8)</f>
        <v>100.8</v>
      </c>
      <c r="AJ6" s="52">
        <f t="shared" ref="AJ6:AR6" si="5">IF(AJ8="-",NA(),AJ8)</f>
        <v>103.5</v>
      </c>
      <c r="AK6" s="52">
        <f t="shared" si="5"/>
        <v>105.4</v>
      </c>
      <c r="AL6" s="52">
        <f t="shared" si="5"/>
        <v>101.5</v>
      </c>
      <c r="AM6" s="52">
        <f t="shared" si="5"/>
        <v>100.2</v>
      </c>
      <c r="AN6" s="52">
        <f t="shared" si="5"/>
        <v>99</v>
      </c>
      <c r="AO6" s="52">
        <f t="shared" si="5"/>
        <v>103.9</v>
      </c>
      <c r="AP6" s="52">
        <f t="shared" si="5"/>
        <v>106.6</v>
      </c>
      <c r="AQ6" s="52">
        <f t="shared" si="5"/>
        <v>103.5</v>
      </c>
      <c r="AR6" s="52">
        <f t="shared" si="5"/>
        <v>96.8</v>
      </c>
      <c r="AS6" s="52" t="str">
        <f>IF(AS8="-","【-】","【"&amp;SUBSTITUTE(TEXT(AS8,"#,##0.0"),"-","△")&amp;"】")</f>
        <v>【96.6】</v>
      </c>
      <c r="AT6" s="52">
        <f>IF(AT8="-",NA(),AT8)</f>
        <v>98.7</v>
      </c>
      <c r="AU6" s="52">
        <f t="shared" ref="AU6:BC6" si="6">IF(AU8="-",NA(),AU8)</f>
        <v>92.2</v>
      </c>
      <c r="AV6" s="52">
        <f t="shared" si="6"/>
        <v>92.2</v>
      </c>
      <c r="AW6" s="52">
        <f t="shared" si="6"/>
        <v>92</v>
      </c>
      <c r="AX6" s="52">
        <f t="shared" si="6"/>
        <v>96.8</v>
      </c>
      <c r="AY6" s="52">
        <f t="shared" si="6"/>
        <v>92.4</v>
      </c>
      <c r="AZ6" s="52">
        <f t="shared" si="6"/>
        <v>87.5</v>
      </c>
      <c r="BA6" s="52">
        <f t="shared" si="6"/>
        <v>89.4</v>
      </c>
      <c r="BB6" s="52">
        <f t="shared" si="6"/>
        <v>88.9</v>
      </c>
      <c r="BC6" s="52">
        <f t="shared" si="6"/>
        <v>89.2</v>
      </c>
      <c r="BD6" s="52" t="str">
        <f>IF(BD8="-","【-】","【"&amp;SUBSTITUTE(TEXT(BD8,"#,##0.0"),"-","△")&amp;"】")</f>
        <v>【86.6】</v>
      </c>
      <c r="BE6" s="52">
        <f>IF(BE8="-",NA(),BE8)</f>
        <v>94.3</v>
      </c>
      <c r="BF6" s="52">
        <f t="shared" ref="BF6:BN6" si="7">IF(BF8="-",NA(),BF8)</f>
        <v>87.7</v>
      </c>
      <c r="BG6" s="52">
        <f t="shared" si="7"/>
        <v>87.6</v>
      </c>
      <c r="BH6" s="52">
        <f t="shared" si="7"/>
        <v>87.4</v>
      </c>
      <c r="BI6" s="52">
        <f t="shared" si="7"/>
        <v>91.9</v>
      </c>
      <c r="BJ6" s="52">
        <f t="shared" si="7"/>
        <v>89.9</v>
      </c>
      <c r="BK6" s="52">
        <f t="shared" si="7"/>
        <v>84.9</v>
      </c>
      <c r="BL6" s="52">
        <f t="shared" si="7"/>
        <v>86.9</v>
      </c>
      <c r="BM6" s="52">
        <f t="shared" si="7"/>
        <v>86.4</v>
      </c>
      <c r="BN6" s="52">
        <f t="shared" si="7"/>
        <v>86.7</v>
      </c>
      <c r="BO6" s="52" t="str">
        <f>IF(BO8="-","【-】","【"&amp;SUBSTITUTE(TEXT(BO8,"#,##0.0"),"-","△")&amp;"】")</f>
        <v>【83.9】</v>
      </c>
      <c r="BP6" s="52">
        <f>IF(BP8="-",NA(),BP8)</f>
        <v>84.3</v>
      </c>
      <c r="BQ6" s="52">
        <f t="shared" ref="BQ6:BY6" si="8">IF(BQ8="-",NA(),BQ8)</f>
        <v>75.3</v>
      </c>
      <c r="BR6" s="52">
        <f t="shared" si="8"/>
        <v>74.5</v>
      </c>
      <c r="BS6" s="52">
        <f t="shared" si="8"/>
        <v>76.3</v>
      </c>
      <c r="BT6" s="52">
        <f t="shared" si="8"/>
        <v>81.900000000000006</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81127</v>
      </c>
      <c r="CB6" s="53">
        <f t="shared" ref="CB6:CJ6" si="9">IF(CB8="-",NA(),CB8)</f>
        <v>84154</v>
      </c>
      <c r="CC6" s="53">
        <f t="shared" si="9"/>
        <v>86284</v>
      </c>
      <c r="CD6" s="53">
        <f t="shared" si="9"/>
        <v>88029</v>
      </c>
      <c r="CE6" s="53">
        <f t="shared" si="9"/>
        <v>90824</v>
      </c>
      <c r="CF6" s="53">
        <f t="shared" si="9"/>
        <v>60271</v>
      </c>
      <c r="CG6" s="53">
        <f t="shared" si="9"/>
        <v>63766</v>
      </c>
      <c r="CH6" s="53">
        <f t="shared" si="9"/>
        <v>66386</v>
      </c>
      <c r="CI6" s="53">
        <f t="shared" si="9"/>
        <v>69418</v>
      </c>
      <c r="CJ6" s="53">
        <f t="shared" si="9"/>
        <v>70803</v>
      </c>
      <c r="CK6" s="52" t="str">
        <f>IF(CK8="-","【-】","【"&amp;SUBSTITUTE(TEXT(CK8,"#,##0"),"-","△")&amp;"】")</f>
        <v>【62,428】</v>
      </c>
      <c r="CL6" s="53">
        <f>IF(CL8="-",NA(),CL8)</f>
        <v>18327</v>
      </c>
      <c r="CM6" s="53">
        <f t="shared" ref="CM6:CU6" si="10">IF(CM8="-",NA(),CM8)</f>
        <v>19738</v>
      </c>
      <c r="CN6" s="53">
        <f t="shared" si="10"/>
        <v>20171</v>
      </c>
      <c r="CO6" s="53">
        <f t="shared" si="10"/>
        <v>20908</v>
      </c>
      <c r="CP6" s="53">
        <f t="shared" si="10"/>
        <v>22616</v>
      </c>
      <c r="CQ6" s="53">
        <f t="shared" si="10"/>
        <v>16979</v>
      </c>
      <c r="CR6" s="53">
        <f t="shared" si="10"/>
        <v>18423</v>
      </c>
      <c r="CS6" s="53">
        <f t="shared" si="10"/>
        <v>19190</v>
      </c>
      <c r="CT6" s="53">
        <f t="shared" si="10"/>
        <v>19216</v>
      </c>
      <c r="CU6" s="53">
        <f t="shared" si="10"/>
        <v>20167</v>
      </c>
      <c r="CV6" s="52" t="str">
        <f>IF(CV8="-","【-】","【"&amp;SUBSTITUTE(TEXT(CV8,"#,##0"),"-","△")&amp;"】")</f>
        <v>【18,236】</v>
      </c>
      <c r="CW6" s="52">
        <f>IF(CW8="-",NA(),CW8)</f>
        <v>48.1</v>
      </c>
      <c r="CX6" s="52">
        <f t="shared" ref="CX6:DF6" si="11">IF(CX8="-",NA(),CX8)</f>
        <v>58.7</v>
      </c>
      <c r="CY6" s="52">
        <f t="shared" si="11"/>
        <v>58.3</v>
      </c>
      <c r="CZ6" s="52">
        <f t="shared" si="11"/>
        <v>56.9</v>
      </c>
      <c r="DA6" s="52">
        <f t="shared" si="11"/>
        <v>53</v>
      </c>
      <c r="DB6" s="52">
        <f t="shared" si="11"/>
        <v>53</v>
      </c>
      <c r="DC6" s="52">
        <f t="shared" si="11"/>
        <v>56.7</v>
      </c>
      <c r="DD6" s="52">
        <f t="shared" si="11"/>
        <v>54.2</v>
      </c>
      <c r="DE6" s="52">
        <f t="shared" si="11"/>
        <v>53.9</v>
      </c>
      <c r="DF6" s="52">
        <f t="shared" si="11"/>
        <v>54.1</v>
      </c>
      <c r="DG6" s="52" t="str">
        <f>IF(DG8="-","【-】","【"&amp;SUBSTITUTE(TEXT(DG8,"#,##0.0"),"-","△")&amp;"】")</f>
        <v>【56.1】</v>
      </c>
      <c r="DH6" s="52">
        <f>IF(DH8="-",NA(),DH8)</f>
        <v>27.8</v>
      </c>
      <c r="DI6" s="52">
        <f t="shared" ref="DI6:DQ6" si="12">IF(DI8="-",NA(),DI8)</f>
        <v>27.3</v>
      </c>
      <c r="DJ6" s="52">
        <f t="shared" si="12"/>
        <v>27.6</v>
      </c>
      <c r="DK6" s="52">
        <f t="shared" si="12"/>
        <v>28.4</v>
      </c>
      <c r="DL6" s="52">
        <f t="shared" si="12"/>
        <v>29.2</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69</v>
      </c>
      <c r="EE6" s="52">
        <f t="shared" ref="EE6:EM6" si="14">IF(EE8="-",NA(),EE8)</f>
        <v>69.5</v>
      </c>
      <c r="EF6" s="52">
        <f t="shared" si="14"/>
        <v>71.900000000000006</v>
      </c>
      <c r="EG6" s="52">
        <f t="shared" si="14"/>
        <v>73.3</v>
      </c>
      <c r="EH6" s="52">
        <f t="shared" si="14"/>
        <v>75.400000000000006</v>
      </c>
      <c r="EI6" s="52">
        <f t="shared" si="14"/>
        <v>56.4</v>
      </c>
      <c r="EJ6" s="52">
        <f t="shared" si="14"/>
        <v>56.8</v>
      </c>
      <c r="EK6" s="52">
        <f t="shared" si="14"/>
        <v>58.5</v>
      </c>
      <c r="EL6" s="52">
        <f t="shared" si="14"/>
        <v>57.4</v>
      </c>
      <c r="EM6" s="52">
        <f t="shared" si="14"/>
        <v>57.3</v>
      </c>
      <c r="EN6" s="52" t="str">
        <f>IF(EN8="-","【-】","【"&amp;SUBSTITUTE(TEXT(EN8,"#,##0.0"),"-","△")&amp;"】")</f>
        <v>【57.0】</v>
      </c>
      <c r="EO6" s="52">
        <f>IF(EO8="-",NA(),EO8)</f>
        <v>75.400000000000006</v>
      </c>
      <c r="EP6" s="52">
        <f t="shared" ref="EP6:EX6" si="15">IF(EP8="-",NA(),EP8)</f>
        <v>70.3</v>
      </c>
      <c r="EQ6" s="52">
        <f t="shared" si="15"/>
        <v>73.2</v>
      </c>
      <c r="ER6" s="52">
        <f t="shared" si="15"/>
        <v>72.5</v>
      </c>
      <c r="ES6" s="52">
        <f t="shared" si="15"/>
        <v>74.2</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69670991</v>
      </c>
      <c r="FA6" s="53">
        <f t="shared" ref="FA6:FI6" si="16">IF(FA8="-",NA(),FA8)</f>
        <v>68571657</v>
      </c>
      <c r="FB6" s="53">
        <f t="shared" si="16"/>
        <v>68698755</v>
      </c>
      <c r="FC6" s="53">
        <f t="shared" si="16"/>
        <v>68406379</v>
      </c>
      <c r="FD6" s="53">
        <f t="shared" si="16"/>
        <v>68594178</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c r="A7" s="35" t="s">
        <v>167</v>
      </c>
      <c r="B7" s="50">
        <f t="shared" ref="B7:AH7" si="17">B8</f>
        <v>2023</v>
      </c>
      <c r="C7" s="50">
        <f t="shared" si="17"/>
        <v>122041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31</v>
      </c>
      <c r="R7" s="50" t="str">
        <f t="shared" si="17"/>
        <v>対象</v>
      </c>
      <c r="S7" s="50" t="str">
        <f t="shared" si="17"/>
        <v>I 訓 ガ</v>
      </c>
      <c r="T7" s="50" t="str">
        <f t="shared" si="17"/>
        <v>救 臨 が 災 地</v>
      </c>
      <c r="U7" s="51">
        <f>U8</f>
        <v>648331</v>
      </c>
      <c r="V7" s="51">
        <f>V8</f>
        <v>35581</v>
      </c>
      <c r="W7" s="50" t="str">
        <f>W8</f>
        <v>非該当</v>
      </c>
      <c r="X7" s="50" t="str">
        <f t="shared" si="17"/>
        <v>非該当</v>
      </c>
      <c r="Y7" s="50" t="str">
        <f t="shared" si="17"/>
        <v>７：１</v>
      </c>
      <c r="Z7" s="51">
        <f t="shared" si="17"/>
        <v>449</v>
      </c>
      <c r="AA7" s="51" t="str">
        <f t="shared" si="17"/>
        <v>-</v>
      </c>
      <c r="AB7" s="51" t="str">
        <f t="shared" si="17"/>
        <v>-</v>
      </c>
      <c r="AC7" s="51" t="str">
        <f t="shared" si="17"/>
        <v>-</v>
      </c>
      <c r="AD7" s="51" t="str">
        <f t="shared" si="17"/>
        <v>-</v>
      </c>
      <c r="AE7" s="51">
        <f t="shared" si="17"/>
        <v>449</v>
      </c>
      <c r="AF7" s="51">
        <f t="shared" si="17"/>
        <v>417</v>
      </c>
      <c r="AG7" s="51" t="str">
        <f t="shared" si="17"/>
        <v>-</v>
      </c>
      <c r="AH7" s="51">
        <f t="shared" si="17"/>
        <v>417</v>
      </c>
      <c r="AI7" s="52">
        <f>AI8</f>
        <v>100.8</v>
      </c>
      <c r="AJ7" s="52">
        <f t="shared" ref="AJ7:AR7" si="18">AJ8</f>
        <v>103.5</v>
      </c>
      <c r="AK7" s="52">
        <f t="shared" si="18"/>
        <v>105.4</v>
      </c>
      <c r="AL7" s="52">
        <f t="shared" si="18"/>
        <v>101.5</v>
      </c>
      <c r="AM7" s="52">
        <f t="shared" si="18"/>
        <v>100.2</v>
      </c>
      <c r="AN7" s="52">
        <f t="shared" si="18"/>
        <v>99</v>
      </c>
      <c r="AO7" s="52">
        <f t="shared" si="18"/>
        <v>103.9</v>
      </c>
      <c r="AP7" s="52">
        <f t="shared" si="18"/>
        <v>106.6</v>
      </c>
      <c r="AQ7" s="52">
        <f t="shared" si="18"/>
        <v>103.5</v>
      </c>
      <c r="AR7" s="52">
        <f t="shared" si="18"/>
        <v>96.8</v>
      </c>
      <c r="AS7" s="52"/>
      <c r="AT7" s="52">
        <f>AT8</f>
        <v>98.7</v>
      </c>
      <c r="AU7" s="52">
        <f t="shared" ref="AU7:BC7" si="19">AU8</f>
        <v>92.2</v>
      </c>
      <c r="AV7" s="52">
        <f t="shared" si="19"/>
        <v>92.2</v>
      </c>
      <c r="AW7" s="52">
        <f t="shared" si="19"/>
        <v>92</v>
      </c>
      <c r="AX7" s="52">
        <f t="shared" si="19"/>
        <v>96.8</v>
      </c>
      <c r="AY7" s="52">
        <f t="shared" si="19"/>
        <v>92.4</v>
      </c>
      <c r="AZ7" s="52">
        <f t="shared" si="19"/>
        <v>87.5</v>
      </c>
      <c r="BA7" s="52">
        <f t="shared" si="19"/>
        <v>89.4</v>
      </c>
      <c r="BB7" s="52">
        <f t="shared" si="19"/>
        <v>88.9</v>
      </c>
      <c r="BC7" s="52">
        <f t="shared" si="19"/>
        <v>89.2</v>
      </c>
      <c r="BD7" s="52"/>
      <c r="BE7" s="52">
        <f>BE8</f>
        <v>94.3</v>
      </c>
      <c r="BF7" s="52">
        <f t="shared" ref="BF7:BN7" si="20">BF8</f>
        <v>87.7</v>
      </c>
      <c r="BG7" s="52">
        <f t="shared" si="20"/>
        <v>87.6</v>
      </c>
      <c r="BH7" s="52">
        <f t="shared" si="20"/>
        <v>87.4</v>
      </c>
      <c r="BI7" s="52">
        <f t="shared" si="20"/>
        <v>91.9</v>
      </c>
      <c r="BJ7" s="52">
        <f t="shared" si="20"/>
        <v>89.9</v>
      </c>
      <c r="BK7" s="52">
        <f t="shared" si="20"/>
        <v>84.9</v>
      </c>
      <c r="BL7" s="52">
        <f t="shared" si="20"/>
        <v>86.9</v>
      </c>
      <c r="BM7" s="52">
        <f t="shared" si="20"/>
        <v>86.4</v>
      </c>
      <c r="BN7" s="52">
        <f t="shared" si="20"/>
        <v>86.7</v>
      </c>
      <c r="BO7" s="52"/>
      <c r="BP7" s="52">
        <f>BP8</f>
        <v>84.3</v>
      </c>
      <c r="BQ7" s="52">
        <f t="shared" ref="BQ7:BY7" si="21">BQ8</f>
        <v>75.3</v>
      </c>
      <c r="BR7" s="52">
        <f t="shared" si="21"/>
        <v>74.5</v>
      </c>
      <c r="BS7" s="52">
        <f t="shared" si="21"/>
        <v>76.3</v>
      </c>
      <c r="BT7" s="52">
        <f t="shared" si="21"/>
        <v>81.900000000000006</v>
      </c>
      <c r="BU7" s="52">
        <f t="shared" si="21"/>
        <v>77</v>
      </c>
      <c r="BV7" s="52">
        <f t="shared" si="21"/>
        <v>68.400000000000006</v>
      </c>
      <c r="BW7" s="52">
        <f t="shared" si="21"/>
        <v>68.2</v>
      </c>
      <c r="BX7" s="52">
        <f t="shared" si="21"/>
        <v>68.400000000000006</v>
      </c>
      <c r="BY7" s="52">
        <f t="shared" si="21"/>
        <v>70.900000000000006</v>
      </c>
      <c r="BZ7" s="52"/>
      <c r="CA7" s="53">
        <f>CA8</f>
        <v>81127</v>
      </c>
      <c r="CB7" s="53">
        <f t="shared" ref="CB7:CJ7" si="22">CB8</f>
        <v>84154</v>
      </c>
      <c r="CC7" s="53">
        <f t="shared" si="22"/>
        <v>86284</v>
      </c>
      <c r="CD7" s="53">
        <f t="shared" si="22"/>
        <v>88029</v>
      </c>
      <c r="CE7" s="53">
        <f t="shared" si="22"/>
        <v>90824</v>
      </c>
      <c r="CF7" s="53">
        <f t="shared" si="22"/>
        <v>60271</v>
      </c>
      <c r="CG7" s="53">
        <f t="shared" si="22"/>
        <v>63766</v>
      </c>
      <c r="CH7" s="53">
        <f t="shared" si="22"/>
        <v>66386</v>
      </c>
      <c r="CI7" s="53">
        <f t="shared" si="22"/>
        <v>69418</v>
      </c>
      <c r="CJ7" s="53">
        <f t="shared" si="22"/>
        <v>70803</v>
      </c>
      <c r="CK7" s="52"/>
      <c r="CL7" s="53">
        <f>CL8</f>
        <v>18327</v>
      </c>
      <c r="CM7" s="53">
        <f t="shared" ref="CM7:CU7" si="23">CM8</f>
        <v>19738</v>
      </c>
      <c r="CN7" s="53">
        <f t="shared" si="23"/>
        <v>20171</v>
      </c>
      <c r="CO7" s="53">
        <f t="shared" si="23"/>
        <v>20908</v>
      </c>
      <c r="CP7" s="53">
        <f t="shared" si="23"/>
        <v>22616</v>
      </c>
      <c r="CQ7" s="53">
        <f t="shared" si="23"/>
        <v>16979</v>
      </c>
      <c r="CR7" s="53">
        <f t="shared" si="23"/>
        <v>18423</v>
      </c>
      <c r="CS7" s="53">
        <f t="shared" si="23"/>
        <v>19190</v>
      </c>
      <c r="CT7" s="53">
        <f t="shared" si="23"/>
        <v>19216</v>
      </c>
      <c r="CU7" s="53">
        <f t="shared" si="23"/>
        <v>20167</v>
      </c>
      <c r="CV7" s="52"/>
      <c r="CW7" s="52">
        <f>CW8</f>
        <v>48.1</v>
      </c>
      <c r="CX7" s="52">
        <f t="shared" ref="CX7:DF7" si="24">CX8</f>
        <v>58.7</v>
      </c>
      <c r="CY7" s="52">
        <f t="shared" si="24"/>
        <v>58.3</v>
      </c>
      <c r="CZ7" s="52">
        <f t="shared" si="24"/>
        <v>56.9</v>
      </c>
      <c r="DA7" s="52">
        <f t="shared" si="24"/>
        <v>53</v>
      </c>
      <c r="DB7" s="52">
        <f t="shared" si="24"/>
        <v>53</v>
      </c>
      <c r="DC7" s="52">
        <f t="shared" si="24"/>
        <v>56.7</v>
      </c>
      <c r="DD7" s="52">
        <f t="shared" si="24"/>
        <v>54.2</v>
      </c>
      <c r="DE7" s="52">
        <f t="shared" si="24"/>
        <v>53.9</v>
      </c>
      <c r="DF7" s="52">
        <f t="shared" si="24"/>
        <v>54.1</v>
      </c>
      <c r="DG7" s="52"/>
      <c r="DH7" s="52">
        <f>DH8</f>
        <v>27.8</v>
      </c>
      <c r="DI7" s="52">
        <f t="shared" ref="DI7:DQ7" si="25">DI8</f>
        <v>27.3</v>
      </c>
      <c r="DJ7" s="52">
        <f t="shared" si="25"/>
        <v>27.6</v>
      </c>
      <c r="DK7" s="52">
        <f t="shared" si="25"/>
        <v>28.4</v>
      </c>
      <c r="DL7" s="52">
        <f t="shared" si="25"/>
        <v>29.2</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69</v>
      </c>
      <c r="EE7" s="52">
        <f t="shared" ref="EE7:EM7" si="27">EE8</f>
        <v>69.5</v>
      </c>
      <c r="EF7" s="52">
        <f t="shared" si="27"/>
        <v>71.900000000000006</v>
      </c>
      <c r="EG7" s="52">
        <f t="shared" si="27"/>
        <v>73.3</v>
      </c>
      <c r="EH7" s="52">
        <f t="shared" si="27"/>
        <v>75.400000000000006</v>
      </c>
      <c r="EI7" s="52">
        <f t="shared" si="27"/>
        <v>56.4</v>
      </c>
      <c r="EJ7" s="52">
        <f t="shared" si="27"/>
        <v>56.8</v>
      </c>
      <c r="EK7" s="52">
        <f t="shared" si="27"/>
        <v>58.5</v>
      </c>
      <c r="EL7" s="52">
        <f t="shared" si="27"/>
        <v>57.4</v>
      </c>
      <c r="EM7" s="52">
        <f t="shared" si="27"/>
        <v>57.3</v>
      </c>
      <c r="EN7" s="52"/>
      <c r="EO7" s="52">
        <f>EO8</f>
        <v>75.400000000000006</v>
      </c>
      <c r="EP7" s="52">
        <f t="shared" ref="EP7:EX7" si="28">EP8</f>
        <v>70.3</v>
      </c>
      <c r="EQ7" s="52">
        <f t="shared" si="28"/>
        <v>73.2</v>
      </c>
      <c r="ER7" s="52">
        <f t="shared" si="28"/>
        <v>72.5</v>
      </c>
      <c r="ES7" s="52">
        <f t="shared" si="28"/>
        <v>74.2</v>
      </c>
      <c r="ET7" s="52">
        <f t="shared" si="28"/>
        <v>71.099999999999994</v>
      </c>
      <c r="EU7" s="52">
        <f t="shared" si="28"/>
        <v>69.8</v>
      </c>
      <c r="EV7" s="52">
        <f t="shared" si="28"/>
        <v>69.7</v>
      </c>
      <c r="EW7" s="52">
        <f t="shared" si="28"/>
        <v>68.8</v>
      </c>
      <c r="EX7" s="52">
        <f t="shared" si="28"/>
        <v>68.599999999999994</v>
      </c>
      <c r="EY7" s="52"/>
      <c r="EZ7" s="53">
        <f>EZ8</f>
        <v>69670991</v>
      </c>
      <c r="FA7" s="53">
        <f t="shared" ref="FA7:FI7" si="29">FA8</f>
        <v>68571657</v>
      </c>
      <c r="FB7" s="53">
        <f t="shared" si="29"/>
        <v>68698755</v>
      </c>
      <c r="FC7" s="53">
        <f t="shared" si="29"/>
        <v>68406379</v>
      </c>
      <c r="FD7" s="53">
        <f t="shared" si="29"/>
        <v>68594178</v>
      </c>
      <c r="FE7" s="53">
        <f t="shared" si="29"/>
        <v>48164556</v>
      </c>
      <c r="FF7" s="53">
        <f t="shared" si="29"/>
        <v>49637382</v>
      </c>
      <c r="FG7" s="53">
        <f t="shared" si="29"/>
        <v>50098024</v>
      </c>
      <c r="FH7" s="53">
        <f t="shared" si="29"/>
        <v>50586262</v>
      </c>
      <c r="FI7" s="53">
        <f t="shared" si="29"/>
        <v>51878916</v>
      </c>
      <c r="FJ7" s="53"/>
    </row>
    <row r="8" spans="1:166" s="54" customFormat="1">
      <c r="A8" s="35"/>
      <c r="B8" s="55">
        <v>2023</v>
      </c>
      <c r="C8" s="55">
        <v>122041</v>
      </c>
      <c r="D8" s="55">
        <v>46</v>
      </c>
      <c r="E8" s="55">
        <v>6</v>
      </c>
      <c r="F8" s="55">
        <v>0</v>
      </c>
      <c r="G8" s="55">
        <v>1</v>
      </c>
      <c r="H8" s="55" t="s">
        <v>168</v>
      </c>
      <c r="I8" s="55" t="s">
        <v>169</v>
      </c>
      <c r="J8" s="55" t="s">
        <v>170</v>
      </c>
      <c r="K8" s="55" t="s">
        <v>171</v>
      </c>
      <c r="L8" s="55" t="s">
        <v>172</v>
      </c>
      <c r="M8" s="55" t="s">
        <v>173</v>
      </c>
      <c r="N8" s="55" t="s">
        <v>174</v>
      </c>
      <c r="O8" s="55" t="s">
        <v>175</v>
      </c>
      <c r="P8" s="55" t="s">
        <v>176</v>
      </c>
      <c r="Q8" s="56">
        <v>31</v>
      </c>
      <c r="R8" s="55" t="s">
        <v>177</v>
      </c>
      <c r="S8" s="55" t="s">
        <v>178</v>
      </c>
      <c r="T8" s="55" t="s">
        <v>179</v>
      </c>
      <c r="U8" s="56">
        <v>648331</v>
      </c>
      <c r="V8" s="56">
        <v>35581</v>
      </c>
      <c r="W8" s="55" t="s">
        <v>180</v>
      </c>
      <c r="X8" s="55" t="s">
        <v>180</v>
      </c>
      <c r="Y8" s="57" t="s">
        <v>181</v>
      </c>
      <c r="Z8" s="56">
        <v>449</v>
      </c>
      <c r="AA8" s="56" t="s">
        <v>40</v>
      </c>
      <c r="AB8" s="56" t="s">
        <v>40</v>
      </c>
      <c r="AC8" s="56" t="s">
        <v>40</v>
      </c>
      <c r="AD8" s="56" t="s">
        <v>40</v>
      </c>
      <c r="AE8" s="56">
        <v>449</v>
      </c>
      <c r="AF8" s="56">
        <v>417</v>
      </c>
      <c r="AG8" s="56" t="s">
        <v>40</v>
      </c>
      <c r="AH8" s="56">
        <v>417</v>
      </c>
      <c r="AI8" s="58">
        <v>100.8</v>
      </c>
      <c r="AJ8" s="58">
        <v>103.5</v>
      </c>
      <c r="AK8" s="58">
        <v>105.4</v>
      </c>
      <c r="AL8" s="58">
        <v>101.5</v>
      </c>
      <c r="AM8" s="58">
        <v>100.2</v>
      </c>
      <c r="AN8" s="58">
        <v>99</v>
      </c>
      <c r="AO8" s="58">
        <v>103.9</v>
      </c>
      <c r="AP8" s="58">
        <v>106.6</v>
      </c>
      <c r="AQ8" s="58">
        <v>103.5</v>
      </c>
      <c r="AR8" s="58">
        <v>96.8</v>
      </c>
      <c r="AS8" s="58">
        <v>96.6</v>
      </c>
      <c r="AT8" s="58">
        <v>98.7</v>
      </c>
      <c r="AU8" s="58">
        <v>92.2</v>
      </c>
      <c r="AV8" s="58">
        <v>92.2</v>
      </c>
      <c r="AW8" s="58">
        <v>92</v>
      </c>
      <c r="AX8" s="58">
        <v>96.8</v>
      </c>
      <c r="AY8" s="58">
        <v>92.4</v>
      </c>
      <c r="AZ8" s="58">
        <v>87.5</v>
      </c>
      <c r="BA8" s="58">
        <v>89.4</v>
      </c>
      <c r="BB8" s="58">
        <v>88.9</v>
      </c>
      <c r="BC8" s="58">
        <v>89.2</v>
      </c>
      <c r="BD8" s="58">
        <v>86.6</v>
      </c>
      <c r="BE8" s="59">
        <v>94.3</v>
      </c>
      <c r="BF8" s="59">
        <v>87.7</v>
      </c>
      <c r="BG8" s="59">
        <v>87.6</v>
      </c>
      <c r="BH8" s="59">
        <v>87.4</v>
      </c>
      <c r="BI8" s="59">
        <v>91.9</v>
      </c>
      <c r="BJ8" s="59">
        <v>89.9</v>
      </c>
      <c r="BK8" s="59">
        <v>84.9</v>
      </c>
      <c r="BL8" s="59">
        <v>86.9</v>
      </c>
      <c r="BM8" s="59">
        <v>86.4</v>
      </c>
      <c r="BN8" s="59">
        <v>86.7</v>
      </c>
      <c r="BO8" s="59">
        <v>83.9</v>
      </c>
      <c r="BP8" s="58">
        <v>84.3</v>
      </c>
      <c r="BQ8" s="58">
        <v>75.3</v>
      </c>
      <c r="BR8" s="58">
        <v>74.5</v>
      </c>
      <c r="BS8" s="58">
        <v>76.3</v>
      </c>
      <c r="BT8" s="58">
        <v>81.900000000000006</v>
      </c>
      <c r="BU8" s="58">
        <v>77</v>
      </c>
      <c r="BV8" s="58">
        <v>68.400000000000006</v>
      </c>
      <c r="BW8" s="58">
        <v>68.2</v>
      </c>
      <c r="BX8" s="58">
        <v>68.400000000000006</v>
      </c>
      <c r="BY8" s="58">
        <v>70.900000000000006</v>
      </c>
      <c r="BZ8" s="58">
        <v>68.7</v>
      </c>
      <c r="CA8" s="59">
        <v>81127</v>
      </c>
      <c r="CB8" s="59">
        <v>84154</v>
      </c>
      <c r="CC8" s="59">
        <v>86284</v>
      </c>
      <c r="CD8" s="59">
        <v>88029</v>
      </c>
      <c r="CE8" s="59">
        <v>90824</v>
      </c>
      <c r="CF8" s="59">
        <v>60271</v>
      </c>
      <c r="CG8" s="59">
        <v>63766</v>
      </c>
      <c r="CH8" s="59">
        <v>66386</v>
      </c>
      <c r="CI8" s="59">
        <v>69418</v>
      </c>
      <c r="CJ8" s="59">
        <v>70803</v>
      </c>
      <c r="CK8" s="58">
        <v>62428</v>
      </c>
      <c r="CL8" s="59">
        <v>18327</v>
      </c>
      <c r="CM8" s="59">
        <v>19738</v>
      </c>
      <c r="CN8" s="59">
        <v>20171</v>
      </c>
      <c r="CO8" s="59">
        <v>20908</v>
      </c>
      <c r="CP8" s="59">
        <v>22616</v>
      </c>
      <c r="CQ8" s="59">
        <v>16979</v>
      </c>
      <c r="CR8" s="59">
        <v>18423</v>
      </c>
      <c r="CS8" s="59">
        <v>19190</v>
      </c>
      <c r="CT8" s="59">
        <v>19216</v>
      </c>
      <c r="CU8" s="59">
        <v>20167</v>
      </c>
      <c r="CV8" s="58">
        <v>18236</v>
      </c>
      <c r="CW8" s="59">
        <v>48.1</v>
      </c>
      <c r="CX8" s="59">
        <v>58.7</v>
      </c>
      <c r="CY8" s="59">
        <v>58.3</v>
      </c>
      <c r="CZ8" s="59">
        <v>56.9</v>
      </c>
      <c r="DA8" s="59">
        <v>53</v>
      </c>
      <c r="DB8" s="59">
        <v>53</v>
      </c>
      <c r="DC8" s="59">
        <v>56.7</v>
      </c>
      <c r="DD8" s="59">
        <v>54.2</v>
      </c>
      <c r="DE8" s="59">
        <v>53.9</v>
      </c>
      <c r="DF8" s="59">
        <v>54.1</v>
      </c>
      <c r="DG8" s="59">
        <v>56.1</v>
      </c>
      <c r="DH8" s="59">
        <v>27.8</v>
      </c>
      <c r="DI8" s="59">
        <v>27.3</v>
      </c>
      <c r="DJ8" s="59">
        <v>27.6</v>
      </c>
      <c r="DK8" s="59">
        <v>28.4</v>
      </c>
      <c r="DL8" s="59">
        <v>29.2</v>
      </c>
      <c r="DM8" s="59">
        <v>26.4</v>
      </c>
      <c r="DN8" s="59">
        <v>26.2</v>
      </c>
      <c r="DO8" s="59">
        <v>26.3</v>
      </c>
      <c r="DP8" s="59">
        <v>26.3</v>
      </c>
      <c r="DQ8" s="59">
        <v>28</v>
      </c>
      <c r="DR8" s="59">
        <v>26.4</v>
      </c>
      <c r="DS8" s="59">
        <v>0</v>
      </c>
      <c r="DT8" s="59">
        <v>0</v>
      </c>
      <c r="DU8" s="59">
        <v>0</v>
      </c>
      <c r="DV8" s="59">
        <v>0</v>
      </c>
      <c r="DW8" s="59">
        <v>0</v>
      </c>
      <c r="DX8" s="59">
        <v>40.1</v>
      </c>
      <c r="DY8" s="59">
        <v>40.799999999999997</v>
      </c>
      <c r="DZ8" s="59">
        <v>40.4</v>
      </c>
      <c r="EA8" s="59">
        <v>33.799999999999997</v>
      </c>
      <c r="EB8" s="59">
        <v>29.9</v>
      </c>
      <c r="EC8" s="59">
        <v>54.5</v>
      </c>
      <c r="ED8" s="58">
        <v>69</v>
      </c>
      <c r="EE8" s="58">
        <v>69.5</v>
      </c>
      <c r="EF8" s="58">
        <v>71.900000000000006</v>
      </c>
      <c r="EG8" s="58">
        <v>73.3</v>
      </c>
      <c r="EH8" s="58">
        <v>75.400000000000006</v>
      </c>
      <c r="EI8" s="58">
        <v>56.4</v>
      </c>
      <c r="EJ8" s="58">
        <v>56.8</v>
      </c>
      <c r="EK8" s="58">
        <v>58.5</v>
      </c>
      <c r="EL8" s="58">
        <v>57.4</v>
      </c>
      <c r="EM8" s="58">
        <v>57.3</v>
      </c>
      <c r="EN8" s="58">
        <v>57</v>
      </c>
      <c r="EO8" s="58">
        <v>75.400000000000006</v>
      </c>
      <c r="EP8" s="58">
        <v>70.3</v>
      </c>
      <c r="EQ8" s="58">
        <v>73.2</v>
      </c>
      <c r="ER8" s="58">
        <v>72.5</v>
      </c>
      <c r="ES8" s="58">
        <v>74.2</v>
      </c>
      <c r="ET8" s="58">
        <v>71.099999999999994</v>
      </c>
      <c r="EU8" s="58">
        <v>69.8</v>
      </c>
      <c r="EV8" s="58">
        <v>69.7</v>
      </c>
      <c r="EW8" s="58">
        <v>68.8</v>
      </c>
      <c r="EX8" s="58">
        <v>68.599999999999994</v>
      </c>
      <c r="EY8" s="58">
        <v>70.400000000000006</v>
      </c>
      <c r="EZ8" s="59">
        <v>69670991</v>
      </c>
      <c r="FA8" s="59">
        <v>68571657</v>
      </c>
      <c r="FB8" s="59">
        <v>68698755</v>
      </c>
      <c r="FC8" s="59">
        <v>68406379</v>
      </c>
      <c r="FD8" s="59">
        <v>68594178</v>
      </c>
      <c r="FE8" s="59">
        <v>48164556</v>
      </c>
      <c r="FF8" s="59">
        <v>49637382</v>
      </c>
      <c r="FG8" s="59">
        <v>50098024</v>
      </c>
      <c r="FH8" s="59">
        <v>50586262</v>
      </c>
      <c r="FI8" s="59">
        <v>51878916</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2025-02-10T04:25:45Z</cp:lastPrinted>
  <dcterms:created xsi:type="dcterms:W3CDTF">2025-01-16T06:40:27Z</dcterms:created>
  <dcterms:modified xsi:type="dcterms:W3CDTF">2025-02-10T04:26:41Z</dcterms:modified>
  <cp:category/>
</cp:coreProperties>
</file>