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3/03-1_（検討中）準公営企業室/03_地域開発事業係/15_【大】地方財政/【中】地方財政状況調査（決算統計）/【小】R5年度地方財政状況調査（決算統計）R6作業/099_経営比較分析表/05_分析依頼後修正対応/船橋市（駐車場非適）/"/>
    </mc:Choice>
  </mc:AlternateContent>
  <xr:revisionPtr revIDLastSave="7" documentId="13_ncr:1_{97F59E0F-50EC-4D31-9614-2DFBF9FB6AE8}" xr6:coauthVersionLast="47" xr6:coauthVersionMax="47" xr10:uidLastSave="{5AC9B8E1-5624-454E-A381-494478500F33}"/>
  <workbookProtection workbookAlgorithmName="SHA-512" workbookHashValue="8m4g1wf8zt+B2DnW50yvX19UUpsWJG9A/yRt2GUNcMCk7G+2q58rJ/BIhDjf/CfIda/hFduikkCr7tK2Q8BpOA==" workbookSaltValue="82j+NkJ1oZCfUytetAKCcA==" workbookSpinCount="100000" lockStructure="1"/>
  <bookViews>
    <workbookView xWindow="2868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<sst xmlns="http://schemas.openxmlformats.org/spreadsheetml/2006/main" count="278" uniqueCount="132">
  <si>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</si>
  <si>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</si>
  <si>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</si>
  <si>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</si>
  <si>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</si>
  <si>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</si>
  <si>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</si>
  <si>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</si>
  <si>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</si>
  <si>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</si>
  <si>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</si>
  <si>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</si>
  <si>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</si>
  <si>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</si>
  <si>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</si>
  <si>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</si>
  <si>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</si>
  <si>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</si>
  <si>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</si>
  <si>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</si>
  <si>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</si>
  <si>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</si>
  <si>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</si>
  <si>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</si>
  <si>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</si>
  <si>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</si>
  <si>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</si>
  <si>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</si>
  <si>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</si>
  <si>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</si>
  <si>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</si>
  <si>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</si>
  <si>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</si>
  <si>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</si>
  <si>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</si>
  <si>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</si>
  <si>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</si>
  <si>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</si>
  <si>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</si>
  <si>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</si>
  <si>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</si>
  <si>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</si>
  <si>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</si>
  <si>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</si>
  <si>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</si>
  <si>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</si>
  <si>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</si>
  <si>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</si>
  <si>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</si>
  <si>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</si>
  <si>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</si>
  <si>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</si>
  <si>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</si>
  <si>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</si>
  <si>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</si>
  <si>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</si>
  <si>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</si>
  <si>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</si>
  <si>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</si>
  <si>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</si>
  <si>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</si>
  <si>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</si>
  <si>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</si>
  <si>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</si>
  <si>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</si>
  <si>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</si>
  <si>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</si>
  <si>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</si>
  <si>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</si>
  <si>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</si>
  <si>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</si>
  <si>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</si>
  <si>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</si>
  <si>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</si>
  <si>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</si>
  <si>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</si>
  <si>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</si>
  <si>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</si>
  <si>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</si>
  <si>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</si>
  <si>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</si>
  <si>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</si>
  <si>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</si>
  <si>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</si>
  <si>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</si>
  <si>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</si>
  <si>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</si>
  <si>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</si>
  <si>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</si>
  <si>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</si>
  <si>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</si>
  <si>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</si>
  <si>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</si>
  <si>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</si>
  <si>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</si>
  <si>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</si>
  <si>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</si>
  <si>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</si>
  <si>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</si>
  <si>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</si>
  <si>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</si>
  <si>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</si>
  <si>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</si>
  <si>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</si>
  <si>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</si>
  <si>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</si>
  <si>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</si>
  <si>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</si>
  <si>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</si>
  <si>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</si>
  <si>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</si>
  <si>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船橋市</t>
  </si>
  <si>
    <t>船橋駅南口地下駐車場</t>
  </si>
  <si>
    <t>法非適用</t>
  </si>
  <si>
    <t>駐車場整備事業</t>
  </si>
  <si>
    <t>-</t>
  </si>
  <si>
    <t>Ａ２Ｂ１</t>
  </si>
  <si>
    <t>非設置</t>
  </si>
  <si>
    <t>該当数値なし</t>
  </si>
  <si>
    <t>届出駐車場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</si>
  <si>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</si>
  <si>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</si>
  <si>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</si>
  <si>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</si>
  <si>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</si>
  <si>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</si>
  <si>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</si>
  <si>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</si>
  <si>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駅前に立地し、周辺には商業施設、オフィスビルがあることから、駐車場の利用状況は鉄道や商業施設等の利用者を中心に高い稼働率を維持している。</t>
    <phoneticPr fontId="5"/>
  </si>
  <si>
    <t>類似施設と比べて高い稼働率を維持しており、債務や他会計からの補助もないため、安定した収支状況にある。今後は施設の老朽化も進むことから、引き続き施設を健全な状態で維持できるよう、定期的な点検と計画的な修繕を行っていく。</t>
  </si>
  <si>
    <t>建物は駐車場として利用が開始される以前から別の形態で利用されており、法定耐用年数(50年)を経過しているが、平成15年に改修を行っており、平成27年に実施した建物躯体の点検でも大きな問題は生じていない。
今後も定期的に施設・設備を点検し、必要な修繕を計画的に行う必要がある。</t>
  </si>
  <si>
    <t>新型コロナウイルスの影響で減少していた収入も回復傾向にあるが、社会情勢は未だ不安定な状況にあるため、コロナ禍以前の収入までには戻っていない。しかし、そのような中でも収益的収支比率は100%を超え、総収入で総費用を賄えている状況である。</t>
    <rPh sb="53" eb="54">
      <t>ワザワイ</t>
    </rPh>
    <rPh sb="54" eb="56">
      <t>イゼン</t>
    </rPh>
    <rPh sb="57" eb="59">
      <t>シュウニュウ</t>
    </rPh>
    <rPh sb="63" eb="64">
      <t>モド</t>
    </rPh>
    <rPh sb="79" eb="80">
      <t>ナカ</t>
    </rPh>
    <rPh sb="111" eb="11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</si>
</sst>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174</c:v>
                </c:pt>
                <c:pt idx="1">
                  <c:v>123.9</c:v>
                </c:pt>
                <c:pt idx="2">
                  <c:v>138.69999999999999</c:v>
                </c:pt>
                <c:pt idx="3">
                  <c:v>144.30000000000001</c:v>
                </c:pt>
                <c:pt idx="4">
                  <c:v>150.69999999999999</c:v>
                </c:pt>
              </c:numCache>
            </c:numRef>
          </c:val>
          <c:extLst>
            <c:ext xmlns:c16="http://schemas.microsoft.com/office/drawing/2014/chart" uri="{C3380CC4-5D6E-409C-BE32-E72D297353CC}">
              <c16:uniqueId val="{00000000-AF9E-410D-BB0A-100E1BD2719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AF9E-410D-BB0A-100E1BD2719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963-49B2-B655-6A8C7E68DDA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3963-49B2-B655-6A8C7E68DDA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CA8-4A67-AF65-840F653267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A8-4A67-AF65-840F653267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E8F-4E3E-ABC2-52CB4905D8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8F-4E3E-ABC2-52CB4905D8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5A-45BF-AC63-4F47C49E104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AF5A-45BF-AC63-4F47C49E104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F5-4A72-96F6-163F3AB7774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DFF5-4A72-96F6-163F3AB7774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654.5</c:v>
                </c:pt>
                <c:pt idx="1">
                  <c:v>650.9</c:v>
                </c:pt>
                <c:pt idx="2">
                  <c:v>672.7</c:v>
                </c:pt>
                <c:pt idx="3">
                  <c:v>687.3</c:v>
                </c:pt>
                <c:pt idx="4">
                  <c:v>654.5</c:v>
                </c:pt>
              </c:numCache>
            </c:numRef>
          </c:val>
          <c:extLst>
            <c:ext xmlns:c16="http://schemas.microsoft.com/office/drawing/2014/chart" uri="{C3380CC4-5D6E-409C-BE32-E72D297353CC}">
              <c16:uniqueId val="{00000000-5EF2-4201-A08A-5C1710CF89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5EF2-4201-A08A-5C1710CF89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42.5</c:v>
                </c:pt>
                <c:pt idx="1">
                  <c:v>19.3</c:v>
                </c:pt>
                <c:pt idx="2">
                  <c:v>27.9</c:v>
                </c:pt>
                <c:pt idx="3">
                  <c:v>30.7</c:v>
                </c:pt>
                <c:pt idx="4">
                  <c:v>33.6</c:v>
                </c:pt>
              </c:numCache>
            </c:numRef>
          </c:val>
          <c:extLst>
            <c:ext xmlns:c16="http://schemas.microsoft.com/office/drawing/2014/chart" uri="{C3380CC4-5D6E-409C-BE32-E72D297353CC}">
              <c16:uniqueId val="{00000000-6B55-42F9-8F67-381534D7C54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6B55-42F9-8F67-381534D7C54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18617</c:v>
                </c:pt>
                <c:pt idx="1">
                  <c:v>7267</c:v>
                </c:pt>
                <c:pt idx="2">
                  <c:v>11357</c:v>
                </c:pt>
                <c:pt idx="3">
                  <c:v>13759</c:v>
                </c:pt>
                <c:pt idx="4">
                  <c:v>16162</c:v>
                </c:pt>
              </c:numCache>
            </c:numRef>
          </c:val>
          <c:extLst>
            <c:ext xmlns:c16="http://schemas.microsoft.com/office/drawing/2014/chart" uri="{C3380CC4-5D6E-409C-BE32-E72D297353CC}">
              <c16:uniqueId val="{00000000-F95E-4440-8893-42B50B979F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F95E-4440-8893-42B50B979F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7"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千葉県船橋市　船橋駅南口地下駐車場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2710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340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174</v>
      </c>
      <c r="V31" s="98"/>
      <c r="W31" s="98"/>
      <c r="X31" s="98"/>
      <c r="Y31" s="98"/>
      <c r="Z31" s="98"/>
      <c r="AA31" s="98"/>
      <c r="AB31" s="98"/>
      <c r="AC31" s="98"/>
      <c r="AD31" s="98"/>
      <c r="AE31" s="98"/>
      <c r="AF31" s="98"/>
      <c r="AG31" s="98"/>
      <c r="AH31" s="98"/>
      <c r="AI31" s="98"/>
      <c r="AJ31" s="98"/>
      <c r="AK31" s="98"/>
      <c r="AL31" s="98"/>
      <c r="AM31" s="98"/>
      <c r="AN31" s="98">
        <f>データ!Z7</f>
        <v>123.9</v>
      </c>
      <c r="AO31" s="98"/>
      <c r="AP31" s="98"/>
      <c r="AQ31" s="98"/>
      <c r="AR31" s="98"/>
      <c r="AS31" s="98"/>
      <c r="AT31" s="98"/>
      <c r="AU31" s="98"/>
      <c r="AV31" s="98"/>
      <c r="AW31" s="98"/>
      <c r="AX31" s="98"/>
      <c r="AY31" s="98"/>
      <c r="AZ31" s="98"/>
      <c r="BA31" s="98"/>
      <c r="BB31" s="98"/>
      <c r="BC31" s="98"/>
      <c r="BD31" s="98"/>
      <c r="BE31" s="98"/>
      <c r="BF31" s="98"/>
      <c r="BG31" s="98">
        <f>データ!AA7</f>
        <v>138.69999999999999</v>
      </c>
      <c r="BH31" s="98"/>
      <c r="BI31" s="98"/>
      <c r="BJ31" s="98"/>
      <c r="BK31" s="98"/>
      <c r="BL31" s="98"/>
      <c r="BM31" s="98"/>
      <c r="BN31" s="98"/>
      <c r="BO31" s="98"/>
      <c r="BP31" s="98"/>
      <c r="BQ31" s="98"/>
      <c r="BR31" s="98"/>
      <c r="BS31" s="98"/>
      <c r="BT31" s="98"/>
      <c r="BU31" s="98"/>
      <c r="BV31" s="98"/>
      <c r="BW31" s="98"/>
      <c r="BX31" s="98"/>
      <c r="BY31" s="98"/>
      <c r="BZ31" s="98">
        <f>データ!AB7</f>
        <v>144.30000000000001</v>
      </c>
      <c r="CA31" s="98"/>
      <c r="CB31" s="98"/>
      <c r="CC31" s="98"/>
      <c r="CD31" s="98"/>
      <c r="CE31" s="98"/>
      <c r="CF31" s="98"/>
      <c r="CG31" s="98"/>
      <c r="CH31" s="98"/>
      <c r="CI31" s="98"/>
      <c r="CJ31" s="98"/>
      <c r="CK31" s="98"/>
      <c r="CL31" s="98"/>
      <c r="CM31" s="98"/>
      <c r="CN31" s="98"/>
      <c r="CO31" s="98"/>
      <c r="CP31" s="98"/>
      <c r="CQ31" s="98"/>
      <c r="CR31" s="98"/>
      <c r="CS31" s="98">
        <f>データ!AC7</f>
        <v>150.69999999999999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654.5</v>
      </c>
      <c r="JD31" s="67"/>
      <c r="JE31" s="67"/>
      <c r="JF31" s="67"/>
      <c r="JG31" s="67"/>
      <c r="JH31" s="67"/>
      <c r="JI31" s="67"/>
      <c r="JJ31" s="67"/>
      <c r="JK31" s="67"/>
      <c r="JL31" s="67"/>
      <c r="JM31" s="67"/>
      <c r="JN31" s="67"/>
      <c r="JO31" s="67"/>
      <c r="JP31" s="67"/>
      <c r="JQ31" s="67"/>
      <c r="JR31" s="67"/>
      <c r="JS31" s="67"/>
      <c r="JT31" s="67"/>
      <c r="JU31" s="68"/>
      <c r="JV31" s="66">
        <f>データ!DL7</f>
        <v>650.9</v>
      </c>
      <c r="JW31" s="67"/>
      <c r="JX31" s="67"/>
      <c r="JY31" s="67"/>
      <c r="JZ31" s="67"/>
      <c r="KA31" s="67"/>
      <c r="KB31" s="67"/>
      <c r="KC31" s="67"/>
      <c r="KD31" s="67"/>
      <c r="KE31" s="67"/>
      <c r="KF31" s="67"/>
      <c r="KG31" s="67"/>
      <c r="KH31" s="67"/>
      <c r="KI31" s="67"/>
      <c r="KJ31" s="67"/>
      <c r="KK31" s="67"/>
      <c r="KL31" s="67"/>
      <c r="KM31" s="67"/>
      <c r="KN31" s="68"/>
      <c r="KO31" s="66">
        <f>データ!DM7</f>
        <v>672.7</v>
      </c>
      <c r="KP31" s="67"/>
      <c r="KQ31" s="67"/>
      <c r="KR31" s="67"/>
      <c r="KS31" s="67"/>
      <c r="KT31" s="67"/>
      <c r="KU31" s="67"/>
      <c r="KV31" s="67"/>
      <c r="KW31" s="67"/>
      <c r="KX31" s="67"/>
      <c r="KY31" s="67"/>
      <c r="KZ31" s="67"/>
      <c r="LA31" s="67"/>
      <c r="LB31" s="67"/>
      <c r="LC31" s="67"/>
      <c r="LD31" s="67"/>
      <c r="LE31" s="67"/>
      <c r="LF31" s="67"/>
      <c r="LG31" s="68"/>
      <c r="LH31" s="66">
        <f>データ!DN7</f>
        <v>687.3</v>
      </c>
      <c r="LI31" s="67"/>
      <c r="LJ31" s="67"/>
      <c r="LK31" s="67"/>
      <c r="LL31" s="67"/>
      <c r="LM31" s="67"/>
      <c r="LN31" s="67"/>
      <c r="LO31" s="67"/>
      <c r="LP31" s="67"/>
      <c r="LQ31" s="67"/>
      <c r="LR31" s="67"/>
      <c r="LS31" s="67"/>
      <c r="LT31" s="67"/>
      <c r="LU31" s="67"/>
      <c r="LV31" s="67"/>
      <c r="LW31" s="67"/>
      <c r="LX31" s="67"/>
      <c r="LY31" s="67"/>
      <c r="LZ31" s="68"/>
      <c r="MA31" s="66">
        <f>データ!DO7</f>
        <v>654.5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42.5</v>
      </c>
      <c r="EM52" s="98"/>
      <c r="EN52" s="98"/>
      <c r="EO52" s="98"/>
      <c r="EP52" s="98"/>
      <c r="EQ52" s="98"/>
      <c r="ER52" s="98"/>
      <c r="ES52" s="98"/>
      <c r="ET52" s="98"/>
      <c r="EU52" s="98"/>
      <c r="EV52" s="98"/>
      <c r="EW52" s="98"/>
      <c r="EX52" s="98"/>
      <c r="EY52" s="98"/>
      <c r="EZ52" s="98"/>
      <c r="FA52" s="98"/>
      <c r="FB52" s="98"/>
      <c r="FC52" s="98"/>
      <c r="FD52" s="98"/>
      <c r="FE52" s="98">
        <f>データ!BG7</f>
        <v>19.3</v>
      </c>
      <c r="FF52" s="98"/>
      <c r="FG52" s="98"/>
      <c r="FH52" s="98"/>
      <c r="FI52" s="98"/>
      <c r="FJ52" s="98"/>
      <c r="FK52" s="98"/>
      <c r="FL52" s="98"/>
      <c r="FM52" s="98"/>
      <c r="FN52" s="98"/>
      <c r="FO52" s="98"/>
      <c r="FP52" s="98"/>
      <c r="FQ52" s="98"/>
      <c r="FR52" s="98"/>
      <c r="FS52" s="98"/>
      <c r="FT52" s="98"/>
      <c r="FU52" s="98"/>
      <c r="FV52" s="98"/>
      <c r="FW52" s="98"/>
      <c r="FX52" s="98">
        <f>データ!BH7</f>
        <v>27.9</v>
      </c>
      <c r="FY52" s="98"/>
      <c r="FZ52" s="98"/>
      <c r="GA52" s="98"/>
      <c r="GB52" s="98"/>
      <c r="GC52" s="98"/>
      <c r="GD52" s="98"/>
      <c r="GE52" s="98"/>
      <c r="GF52" s="98"/>
      <c r="GG52" s="98"/>
      <c r="GH52" s="98"/>
      <c r="GI52" s="98"/>
      <c r="GJ52" s="98"/>
      <c r="GK52" s="98"/>
      <c r="GL52" s="98"/>
      <c r="GM52" s="98"/>
      <c r="GN52" s="98"/>
      <c r="GO52" s="98"/>
      <c r="GP52" s="98"/>
      <c r="GQ52" s="98">
        <f>データ!BI7</f>
        <v>30.7</v>
      </c>
      <c r="GR52" s="98"/>
      <c r="GS52" s="98"/>
      <c r="GT52" s="98"/>
      <c r="GU52" s="98"/>
      <c r="GV52" s="98"/>
      <c r="GW52" s="98"/>
      <c r="GX52" s="98"/>
      <c r="GY52" s="98"/>
      <c r="GZ52" s="98"/>
      <c r="HA52" s="98"/>
      <c r="HB52" s="98"/>
      <c r="HC52" s="98"/>
      <c r="HD52" s="98"/>
      <c r="HE52" s="98"/>
      <c r="HF52" s="98"/>
      <c r="HG52" s="98"/>
      <c r="HH52" s="98"/>
      <c r="HI52" s="98"/>
      <c r="HJ52" s="98">
        <f>データ!BJ7</f>
        <v>33.6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18617</v>
      </c>
      <c r="JD52" s="97"/>
      <c r="JE52" s="97"/>
      <c r="JF52" s="97"/>
      <c r="JG52" s="97"/>
      <c r="JH52" s="97"/>
      <c r="JI52" s="97"/>
      <c r="JJ52" s="97"/>
      <c r="JK52" s="97"/>
      <c r="JL52" s="97"/>
      <c r="JM52" s="97"/>
      <c r="JN52" s="97"/>
      <c r="JO52" s="97"/>
      <c r="JP52" s="97"/>
      <c r="JQ52" s="97"/>
      <c r="JR52" s="97"/>
      <c r="JS52" s="97"/>
      <c r="JT52" s="97"/>
      <c r="JU52" s="97"/>
      <c r="JV52" s="97">
        <f>データ!BR7</f>
        <v>7267</v>
      </c>
      <c r="JW52" s="97"/>
      <c r="JX52" s="97"/>
      <c r="JY52" s="97"/>
      <c r="JZ52" s="97"/>
      <c r="KA52" s="97"/>
      <c r="KB52" s="97"/>
      <c r="KC52" s="97"/>
      <c r="KD52" s="97"/>
      <c r="KE52" s="97"/>
      <c r="KF52" s="97"/>
      <c r="KG52" s="97"/>
      <c r="KH52" s="97"/>
      <c r="KI52" s="97"/>
      <c r="KJ52" s="97"/>
      <c r="KK52" s="97"/>
      <c r="KL52" s="97"/>
      <c r="KM52" s="97"/>
      <c r="KN52" s="97"/>
      <c r="KO52" s="97">
        <f>データ!BS7</f>
        <v>11357</v>
      </c>
      <c r="KP52" s="97"/>
      <c r="KQ52" s="97"/>
      <c r="KR52" s="97"/>
      <c r="KS52" s="97"/>
      <c r="KT52" s="97"/>
      <c r="KU52" s="97"/>
      <c r="KV52" s="97"/>
      <c r="KW52" s="97"/>
      <c r="KX52" s="97"/>
      <c r="KY52" s="97"/>
      <c r="KZ52" s="97"/>
      <c r="LA52" s="97"/>
      <c r="LB52" s="97"/>
      <c r="LC52" s="97"/>
      <c r="LD52" s="97"/>
      <c r="LE52" s="97"/>
      <c r="LF52" s="97"/>
      <c r="LG52" s="97"/>
      <c r="LH52" s="97">
        <f>データ!BT7</f>
        <v>13759</v>
      </c>
      <c r="LI52" s="97"/>
      <c r="LJ52" s="97"/>
      <c r="LK52" s="97"/>
      <c r="LL52" s="97"/>
      <c r="LM52" s="97"/>
      <c r="LN52" s="97"/>
      <c r="LO52" s="97"/>
      <c r="LP52" s="97"/>
      <c r="LQ52" s="97"/>
      <c r="LR52" s="97"/>
      <c r="LS52" s="97"/>
      <c r="LT52" s="97"/>
      <c r="LU52" s="97"/>
      <c r="LV52" s="97"/>
      <c r="LW52" s="97"/>
      <c r="LX52" s="97"/>
      <c r="LY52" s="97"/>
      <c r="LZ52" s="97"/>
      <c r="MA52" s="97">
        <f>データ!BU7</f>
        <v>16162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4897582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66660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o55t0aEShRWAdPzBhrrfiphZ8axgjp/ti/O4XZD9T6i4mb7ZARVnNPDhZZGvgvqC0i6HnaBBw29NBTMhnJt3LQ==" saltValue="A0ommLiU0UmHslQJSjfE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election activeCell="R9" sqref="R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100</v>
      </c>
      <c r="AW5" s="47" t="s">
        <v>101</v>
      </c>
      <c r="AX5" s="47" t="s">
        <v>92</v>
      </c>
      <c r="AY5" s="47" t="s">
        <v>103</v>
      </c>
      <c r="AZ5" s="47" t="s">
        <v>94</v>
      </c>
      <c r="BA5" s="47" t="s">
        <v>95</v>
      </c>
      <c r="BB5" s="47" t="s">
        <v>96</v>
      </c>
      <c r="BC5" s="47" t="s">
        <v>97</v>
      </c>
      <c r="BD5" s="47" t="s">
        <v>98</v>
      </c>
      <c r="BE5" s="47" t="s">
        <v>99</v>
      </c>
      <c r="BF5" s="47" t="s">
        <v>89</v>
      </c>
      <c r="BG5" s="47" t="s">
        <v>90</v>
      </c>
      <c r="BH5" s="47" t="s">
        <v>101</v>
      </c>
      <c r="BI5" s="47" t="s">
        <v>92</v>
      </c>
      <c r="BJ5" s="47" t="s">
        <v>93</v>
      </c>
      <c r="BK5" s="47" t="s">
        <v>94</v>
      </c>
      <c r="BL5" s="47" t="s">
        <v>95</v>
      </c>
      <c r="BM5" s="47" t="s">
        <v>96</v>
      </c>
      <c r="BN5" s="47" t="s">
        <v>97</v>
      </c>
      <c r="BO5" s="47" t="s">
        <v>98</v>
      </c>
      <c r="BP5" s="47" t="s">
        <v>99</v>
      </c>
      <c r="BQ5" s="47" t="s">
        <v>104</v>
      </c>
      <c r="BR5" s="47" t="s">
        <v>100</v>
      </c>
      <c r="BS5" s="47" t="s">
        <v>105</v>
      </c>
      <c r="BT5" s="47" t="s">
        <v>106</v>
      </c>
      <c r="BU5" s="47" t="s">
        <v>93</v>
      </c>
      <c r="BV5" s="47" t="s">
        <v>94</v>
      </c>
      <c r="BW5" s="47" t="s">
        <v>95</v>
      </c>
      <c r="BX5" s="47" t="s">
        <v>96</v>
      </c>
      <c r="BY5" s="47" t="s">
        <v>97</v>
      </c>
      <c r="BZ5" s="47" t="s">
        <v>98</v>
      </c>
      <c r="CA5" s="47" t="s">
        <v>99</v>
      </c>
      <c r="CB5" s="47" t="s">
        <v>89</v>
      </c>
      <c r="CC5" s="47" t="s">
        <v>90</v>
      </c>
      <c r="CD5" s="47" t="s">
        <v>91</v>
      </c>
      <c r="CE5" s="47" t="s">
        <v>92</v>
      </c>
      <c r="CF5" s="47" t="s">
        <v>103</v>
      </c>
      <c r="CG5" s="47" t="s">
        <v>94</v>
      </c>
      <c r="CH5" s="47" t="s">
        <v>95</v>
      </c>
      <c r="CI5" s="47" t="s">
        <v>96</v>
      </c>
      <c r="CJ5" s="47" t="s">
        <v>97</v>
      </c>
      <c r="CK5" s="47" t="s">
        <v>98</v>
      </c>
      <c r="CL5" s="47" t="s">
        <v>99</v>
      </c>
      <c r="CM5" s="145"/>
      <c r="CN5" s="145"/>
      <c r="CO5" s="47" t="s">
        <v>89</v>
      </c>
      <c r="CP5" s="47" t="s">
        <v>100</v>
      </c>
      <c r="CQ5" s="47" t="s">
        <v>105</v>
      </c>
      <c r="CR5" s="47" t="s">
        <v>106</v>
      </c>
      <c r="CS5" s="47" t="s">
        <v>93</v>
      </c>
      <c r="CT5" s="47" t="s">
        <v>94</v>
      </c>
      <c r="CU5" s="47" t="s">
        <v>95</v>
      </c>
      <c r="CV5" s="47" t="s">
        <v>96</v>
      </c>
      <c r="CW5" s="47" t="s">
        <v>97</v>
      </c>
      <c r="CX5" s="47" t="s">
        <v>98</v>
      </c>
      <c r="CY5" s="47" t="s">
        <v>99</v>
      </c>
      <c r="CZ5" s="47" t="s">
        <v>104</v>
      </c>
      <c r="DA5" s="47" t="s">
        <v>100</v>
      </c>
      <c r="DB5" s="47" t="s">
        <v>91</v>
      </c>
      <c r="DC5" s="47" t="s">
        <v>106</v>
      </c>
      <c r="DD5" s="47" t="s">
        <v>93</v>
      </c>
      <c r="DE5" s="47" t="s">
        <v>94</v>
      </c>
      <c r="DF5" s="47" t="s">
        <v>95</v>
      </c>
      <c r="DG5" s="47" t="s">
        <v>96</v>
      </c>
      <c r="DH5" s="47" t="s">
        <v>97</v>
      </c>
      <c r="DI5" s="47" t="s">
        <v>98</v>
      </c>
      <c r="DJ5" s="47" t="s">
        <v>35</v>
      </c>
      <c r="DK5" s="47" t="s">
        <v>104</v>
      </c>
      <c r="DL5" s="47" t="s">
        <v>90</v>
      </c>
      <c r="DM5" s="47" t="s">
        <v>101</v>
      </c>
      <c r="DN5" s="47" t="s">
        <v>102</v>
      </c>
      <c r="DO5" s="47" t="s">
        <v>93</v>
      </c>
      <c r="DP5" s="47" t="s">
        <v>94</v>
      </c>
      <c r="DQ5" s="47" t="s">
        <v>95</v>
      </c>
      <c r="DR5" s="47" t="s">
        <v>96</v>
      </c>
      <c r="DS5" s="47" t="s">
        <v>97</v>
      </c>
      <c r="DT5" s="47" t="s">
        <v>98</v>
      </c>
      <c r="DU5" s="47" t="s">
        <v>99</v>
      </c>
    </row>
    <row r="6" spans="1:125" s="54" customFormat="1" x14ac:dyDescent="0.2">
      <c r="A6" s="37" t="s">
        <v>107</v>
      </c>
      <c r="B6" s="48">
        <f>B8</f>
        <v>2023</v>
      </c>
      <c r="C6" s="48">
        <f t="shared" ref="C6:X6" si="1">C8</f>
        <v>122041</v>
      </c>
      <c r="D6" s="48">
        <f t="shared" si="1"/>
        <v>47</v>
      </c>
      <c r="E6" s="48">
        <f t="shared" si="1"/>
        <v>14</v>
      </c>
      <c r="F6" s="48">
        <f t="shared" si="1"/>
        <v>0</v>
      </c>
      <c r="G6" s="48">
        <f t="shared" si="1"/>
        <v>1</v>
      </c>
      <c r="H6" s="48" t="str">
        <f>SUBSTITUTE(H8,"　","")</f>
        <v>千葉県船橋市</v>
      </c>
      <c r="I6" s="48" t="str">
        <f t="shared" si="1"/>
        <v>船橋駅南口地下駐車場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20</v>
      </c>
      <c r="S6" s="50" t="str">
        <f t="shared" si="1"/>
        <v>駅</v>
      </c>
      <c r="T6" s="50" t="str">
        <f t="shared" si="1"/>
        <v>無</v>
      </c>
      <c r="U6" s="51">
        <f t="shared" si="1"/>
        <v>2710</v>
      </c>
      <c r="V6" s="51">
        <f t="shared" si="1"/>
        <v>55</v>
      </c>
      <c r="W6" s="51">
        <f t="shared" si="1"/>
        <v>340</v>
      </c>
      <c r="X6" s="50" t="str">
        <f t="shared" si="1"/>
        <v>無</v>
      </c>
      <c r="Y6" s="52">
        <f>IF(Y8="-",NA(),Y8)</f>
        <v>174</v>
      </c>
      <c r="Z6" s="52">
        <f t="shared" ref="Z6:AH6" si="2">IF(Z8="-",NA(),Z8)</f>
        <v>123.9</v>
      </c>
      <c r="AA6" s="52">
        <f t="shared" si="2"/>
        <v>138.69999999999999</v>
      </c>
      <c r="AB6" s="52">
        <f t="shared" si="2"/>
        <v>144.30000000000001</v>
      </c>
      <c r="AC6" s="52">
        <f t="shared" si="2"/>
        <v>150.69999999999999</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42.5</v>
      </c>
      <c r="BG6" s="52">
        <f t="shared" ref="BG6:BO6" si="5">IF(BG8="-",NA(),BG8)</f>
        <v>19.3</v>
      </c>
      <c r="BH6" s="52">
        <f t="shared" si="5"/>
        <v>27.9</v>
      </c>
      <c r="BI6" s="52">
        <f t="shared" si="5"/>
        <v>30.7</v>
      </c>
      <c r="BJ6" s="52">
        <f t="shared" si="5"/>
        <v>33.6</v>
      </c>
      <c r="BK6" s="52">
        <f t="shared" si="5"/>
        <v>2.2000000000000002</v>
      </c>
      <c r="BL6" s="52">
        <f t="shared" si="5"/>
        <v>-81</v>
      </c>
      <c r="BM6" s="52">
        <f t="shared" si="5"/>
        <v>-25.1</v>
      </c>
      <c r="BN6" s="52">
        <f t="shared" si="5"/>
        <v>-18</v>
      </c>
      <c r="BO6" s="52">
        <f t="shared" si="5"/>
        <v>-20.7</v>
      </c>
      <c r="BP6" s="49" t="str">
        <f>IF(BP8="-","",IF(BP8="-","【-】","【"&amp;SUBSTITUTE(TEXT(BP8,"#,##0.0"),"-","△")&amp;"】"))</f>
        <v>【△55.6】</v>
      </c>
      <c r="BQ6" s="53">
        <f>IF(BQ8="-",NA(),BQ8)</f>
        <v>18617</v>
      </c>
      <c r="BR6" s="53">
        <f t="shared" ref="BR6:BZ6" si="6">IF(BR8="-",NA(),BR8)</f>
        <v>7267</v>
      </c>
      <c r="BS6" s="53">
        <f t="shared" si="6"/>
        <v>11357</v>
      </c>
      <c r="BT6" s="53">
        <f t="shared" si="6"/>
        <v>13759</v>
      </c>
      <c r="BU6" s="53">
        <f t="shared" si="6"/>
        <v>16162</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4897582</v>
      </c>
      <c r="CN6" s="51">
        <f t="shared" si="7"/>
        <v>66660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654.5</v>
      </c>
      <c r="DL6" s="52">
        <f t="shared" ref="DL6:DT6" si="9">IF(DL8="-",NA(),DL8)</f>
        <v>650.9</v>
      </c>
      <c r="DM6" s="52">
        <f t="shared" si="9"/>
        <v>672.7</v>
      </c>
      <c r="DN6" s="52">
        <f t="shared" si="9"/>
        <v>687.3</v>
      </c>
      <c r="DO6" s="52">
        <f t="shared" si="9"/>
        <v>654.5</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109</v>
      </c>
      <c r="B7" s="48">
        <f t="shared" ref="B7:X7" si="10">B8</f>
        <v>2023</v>
      </c>
      <c r="C7" s="48">
        <f t="shared" si="10"/>
        <v>122041</v>
      </c>
      <c r="D7" s="48">
        <f t="shared" si="10"/>
        <v>47</v>
      </c>
      <c r="E7" s="48">
        <f t="shared" si="10"/>
        <v>14</v>
      </c>
      <c r="F7" s="48">
        <f t="shared" si="10"/>
        <v>0</v>
      </c>
      <c r="G7" s="48">
        <f t="shared" si="10"/>
        <v>1</v>
      </c>
      <c r="H7" s="48" t="str">
        <f t="shared" si="10"/>
        <v>千葉県　船橋市</v>
      </c>
      <c r="I7" s="48" t="str">
        <f t="shared" si="10"/>
        <v>船橋駅南口地下駐車場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20</v>
      </c>
      <c r="S7" s="50" t="str">
        <f t="shared" si="10"/>
        <v>駅</v>
      </c>
      <c r="T7" s="50" t="str">
        <f t="shared" si="10"/>
        <v>無</v>
      </c>
      <c r="U7" s="51">
        <f t="shared" si="10"/>
        <v>2710</v>
      </c>
      <c r="V7" s="51">
        <f t="shared" si="10"/>
        <v>55</v>
      </c>
      <c r="W7" s="51">
        <f t="shared" si="10"/>
        <v>340</v>
      </c>
      <c r="X7" s="50" t="str">
        <f t="shared" si="10"/>
        <v>無</v>
      </c>
      <c r="Y7" s="52">
        <f>Y8</f>
        <v>174</v>
      </c>
      <c r="Z7" s="52">
        <f t="shared" ref="Z7:AH7" si="11">Z8</f>
        <v>123.9</v>
      </c>
      <c r="AA7" s="52">
        <f t="shared" si="11"/>
        <v>138.69999999999999</v>
      </c>
      <c r="AB7" s="52">
        <f t="shared" si="11"/>
        <v>144.30000000000001</v>
      </c>
      <c r="AC7" s="52">
        <f t="shared" si="11"/>
        <v>150.69999999999999</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42.5</v>
      </c>
      <c r="BG7" s="52">
        <f t="shared" ref="BG7:BO7" si="14">BG8</f>
        <v>19.3</v>
      </c>
      <c r="BH7" s="52">
        <f t="shared" si="14"/>
        <v>27.9</v>
      </c>
      <c r="BI7" s="52">
        <f t="shared" si="14"/>
        <v>30.7</v>
      </c>
      <c r="BJ7" s="52">
        <f t="shared" si="14"/>
        <v>33.6</v>
      </c>
      <c r="BK7" s="52">
        <f t="shared" si="14"/>
        <v>2.2000000000000002</v>
      </c>
      <c r="BL7" s="52">
        <f t="shared" si="14"/>
        <v>-81</v>
      </c>
      <c r="BM7" s="52">
        <f t="shared" si="14"/>
        <v>-25.1</v>
      </c>
      <c r="BN7" s="52">
        <f t="shared" si="14"/>
        <v>-18</v>
      </c>
      <c r="BO7" s="52">
        <f t="shared" si="14"/>
        <v>-20.7</v>
      </c>
      <c r="BP7" s="49"/>
      <c r="BQ7" s="53">
        <f>BQ8</f>
        <v>18617</v>
      </c>
      <c r="BR7" s="53">
        <f t="shared" ref="BR7:BZ7" si="15">BR8</f>
        <v>7267</v>
      </c>
      <c r="BS7" s="53">
        <f t="shared" si="15"/>
        <v>11357</v>
      </c>
      <c r="BT7" s="53">
        <f t="shared" si="15"/>
        <v>13759</v>
      </c>
      <c r="BU7" s="53">
        <f t="shared" si="15"/>
        <v>16162</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4897582</v>
      </c>
      <c r="CN7" s="51">
        <f>CN8</f>
        <v>66660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654.5</v>
      </c>
      <c r="DL7" s="52">
        <f t="shared" ref="DL7:DT7" si="17">DL8</f>
        <v>650.9</v>
      </c>
      <c r="DM7" s="52">
        <f t="shared" si="17"/>
        <v>672.7</v>
      </c>
      <c r="DN7" s="52">
        <f t="shared" si="17"/>
        <v>687.3</v>
      </c>
      <c r="DO7" s="52">
        <f t="shared" si="17"/>
        <v>654.5</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122041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20</v>
      </c>
      <c r="S8" s="57" t="s">
        <v>121</v>
      </c>
      <c r="T8" s="57" t="s">
        <v>122</v>
      </c>
      <c r="U8" s="58">
        <v>2710</v>
      </c>
      <c r="V8" s="58">
        <v>55</v>
      </c>
      <c r="W8" s="58">
        <v>340</v>
      </c>
      <c r="X8" s="57" t="s">
        <v>122</v>
      </c>
      <c r="Y8" s="59">
        <v>174</v>
      </c>
      <c r="Z8" s="59">
        <v>123.9</v>
      </c>
      <c r="AA8" s="59">
        <v>138.69999999999999</v>
      </c>
      <c r="AB8" s="59">
        <v>144.30000000000001</v>
      </c>
      <c r="AC8" s="59">
        <v>150.69999999999999</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42.5</v>
      </c>
      <c r="BG8" s="59">
        <v>19.3</v>
      </c>
      <c r="BH8" s="59">
        <v>27.9</v>
      </c>
      <c r="BI8" s="59">
        <v>30.7</v>
      </c>
      <c r="BJ8" s="59">
        <v>33.6</v>
      </c>
      <c r="BK8" s="59">
        <v>2.2000000000000002</v>
      </c>
      <c r="BL8" s="59">
        <v>-81</v>
      </c>
      <c r="BM8" s="59">
        <v>-25.1</v>
      </c>
      <c r="BN8" s="59">
        <v>-18</v>
      </c>
      <c r="BO8" s="59">
        <v>-20.7</v>
      </c>
      <c r="BP8" s="56">
        <v>-55.6</v>
      </c>
      <c r="BQ8" s="60">
        <v>18617</v>
      </c>
      <c r="BR8" s="60">
        <v>7267</v>
      </c>
      <c r="BS8" s="60">
        <v>11357</v>
      </c>
      <c r="BT8" s="61">
        <v>13759</v>
      </c>
      <c r="BU8" s="61">
        <v>16162</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4897582</v>
      </c>
      <c r="CN8" s="58">
        <v>66660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654.5</v>
      </c>
      <c r="DL8" s="59">
        <v>650.9</v>
      </c>
      <c r="DM8" s="59">
        <v>672.7</v>
      </c>
      <c r="DN8" s="59">
        <v>687.3</v>
      </c>
      <c r="DO8" s="59">
        <v>654.5</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E8A6A-9702-4B7F-A421-9D5536499E2D}">
  <ds:schemaRefs>
    <ds:schemaRef ds:uri="http://schemas.microsoft.com/office/2006/metadata/properties"/>
    <ds:schemaRef ds:uri="http://schemas.microsoft.com/office/2006/documentManagement/types"/>
    <ds:schemaRef ds:uri="http://purl.org/dc/dcmitype/"/>
    <ds:schemaRef ds:uri="http://purl.org/dc/elements/1.1/"/>
    <ds:schemaRef ds:uri="fd32c9f7-8932-4d07-b49b-91c8a1e26893"/>
    <ds:schemaRef ds:uri="http://www.w3.org/XML/1998/namespace"/>
    <ds:schemaRef ds:uri="96f7774a-1fa4-49d3-a956-75b9c85e9b43"/>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C4619C8-B9EE-4E57-B4A9-5267A9DD7018}">
  <ds:schemaRefs>
    <ds:schemaRef ds:uri="http://schemas.microsoft.com/sharepoint/v3/contenttype/forms"/>
  </ds:schemaRefs>
</ds:datastoreItem>
</file>

<file path=customXml/itemProps3.xml><?xml version="1.0" encoding="utf-8"?>
<ds:datastoreItem xmlns:ds="http://schemas.openxmlformats.org/officeDocument/2006/customXml" ds:itemID="{DB5483BF-EC06-4807-8854-E361E6512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2025-01-30T00:27:41Z</cp:lastPrinted>
  <dcterms:created xsi:type="dcterms:W3CDTF">2024-12-19T01:02:53Z</dcterms:created>
  <dcterms:modified xsi:type="dcterms:W3CDTF">2025-03-04T02:28:50Z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