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SRCX0705001.mobara.local\茂原市役所\10.都市建設部\都市計画課\●交通政策係●\■駐車場\■調査・回答\財政課調査\経営比較分析表の分析等について\R6(R5決算）\"/>
    </mc:Choice>
  </mc:AlternateContent>
  <xr:revisionPtr revIDLastSave="0" documentId="13_ncr:1_{4B4F5EBE-3888-4EDB-8AE7-26BC973938CD}" xr6:coauthVersionLast="36" xr6:coauthVersionMax="36" xr10:uidLastSave="{00000000-0000-0000-0000-000000000000}"/>
  <workbookProtection workbookAlgorithmName="SHA-512" workbookHashValue="9Ty5xSrSXKblTyhCCohtCFpMtv7ZjvYfKEheYWTjxAV5Z1m4XrjV/UjU0t/wtnBUFsdp0OhqT5FIT4sA3fkm5w==" workbookSaltValue="2c8bmwskf/wZqOvgLZ3OfQ==" workbookSpinCount="100000" lockStructure="1"/>
  <bookViews>
    <workbookView xWindow="0" yWindow="0" windowWidth="23040" windowHeight="921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KA78" i="4" s="1"/>
  <c r="DD7" i="5"/>
  <c r="MI77" i="4" s="1"/>
  <c r="DC7" i="5"/>
  <c r="DB7" i="5"/>
  <c r="DA7" i="5"/>
  <c r="CZ7" i="5"/>
  <c r="KA77" i="4" s="1"/>
  <c r="CN7" i="5"/>
  <c r="CM7" i="5"/>
  <c r="BZ7" i="5"/>
  <c r="MA53" i="4" s="1"/>
  <c r="BY7" i="5"/>
  <c r="LH53" i="4" s="1"/>
  <c r="BX7" i="5"/>
  <c r="BW7" i="5"/>
  <c r="BV7" i="5"/>
  <c r="JC53" i="4" s="1"/>
  <c r="BU7" i="5"/>
  <c r="BT7" i="5"/>
  <c r="BS7" i="5"/>
  <c r="BR7" i="5"/>
  <c r="BQ7" i="5"/>
  <c r="BO7" i="5"/>
  <c r="BN7" i="5"/>
  <c r="BM7" i="5"/>
  <c r="BL7" i="5"/>
  <c r="FE53" i="4" s="1"/>
  <c r="BK7" i="5"/>
  <c r="BJ7" i="5"/>
  <c r="BI7" i="5"/>
  <c r="BH7" i="5"/>
  <c r="BG7" i="5"/>
  <c r="BF7" i="5"/>
  <c r="BD7" i="5"/>
  <c r="BC7" i="5"/>
  <c r="BB7" i="5"/>
  <c r="BA7" i="5"/>
  <c r="AZ7" i="5"/>
  <c r="AY7" i="5"/>
  <c r="CS52" i="4" s="1"/>
  <c r="AX7" i="5"/>
  <c r="AW7" i="5"/>
  <c r="AV7" i="5"/>
  <c r="AN52" i="4" s="1"/>
  <c r="AU7" i="5"/>
  <c r="U52" i="4" s="1"/>
  <c r="AS7" i="5"/>
  <c r="AR7" i="5"/>
  <c r="AQ7" i="5"/>
  <c r="FX32" i="4" s="1"/>
  <c r="AP7" i="5"/>
  <c r="FE32" i="4" s="1"/>
  <c r="AO7" i="5"/>
  <c r="AN7" i="5"/>
  <c r="AM7" i="5"/>
  <c r="AL7" i="5"/>
  <c r="AK7" i="5"/>
  <c r="AJ7" i="5"/>
  <c r="AH7" i="5"/>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GQ52" i="4"/>
  <c r="FX52" i="4"/>
  <c r="FE52" i="4"/>
  <c r="EL52" i="4"/>
  <c r="BZ52" i="4"/>
  <c r="BG52" i="4"/>
  <c r="MA32" i="4"/>
  <c r="LH32" i="4"/>
  <c r="KO32" i="4"/>
  <c r="JC32" i="4"/>
  <c r="HJ32" i="4"/>
  <c r="GQ32" i="4"/>
  <c r="EL32" i="4"/>
  <c r="CS32" i="4"/>
  <c r="BG32" i="4"/>
  <c r="AN32" i="4"/>
  <c r="U32" i="4"/>
  <c r="MA31" i="4"/>
  <c r="LH31" i="4"/>
  <c r="KO31" i="4"/>
  <c r="JV31" i="4"/>
  <c r="JC31" i="4"/>
  <c r="HJ31" i="4"/>
  <c r="GQ31" i="4"/>
  <c r="FX31" i="4"/>
  <c r="FE31" i="4"/>
  <c r="EL31" i="4"/>
  <c r="CS31" i="4"/>
  <c r="BZ31" i="4"/>
  <c r="BG31" i="4"/>
  <c r="AN31" i="4"/>
  <c r="U31" i="4"/>
  <c r="LJ10" i="4"/>
  <c r="JQ10" i="4"/>
  <c r="DU10" i="4"/>
  <c r="CF10" i="4"/>
  <c r="B10" i="4"/>
  <c r="JQ8" i="4"/>
  <c r="HX8" i="4"/>
  <c r="CF8" i="4"/>
  <c r="AQ8" i="4"/>
  <c r="B6" i="4"/>
  <c r="IT76" i="4" l="1"/>
  <c r="CS51" i="4"/>
  <c r="HJ30" i="4"/>
  <c r="CS30" i="4"/>
  <c r="BZ76" i="4"/>
  <c r="MA51" i="4"/>
  <c r="MI76" i="4"/>
  <c r="HJ51" i="4"/>
  <c r="MA30" i="4"/>
  <c r="C11" i="5"/>
  <c r="D11" i="5"/>
  <c r="E11" i="5"/>
  <c r="B11" i="5"/>
  <c r="AV76" i="4" l="1"/>
  <c r="KO51" i="4"/>
  <c r="LE76" i="4"/>
  <c r="FX51" i="4"/>
  <c r="KO30" i="4"/>
  <c r="HP76" i="4"/>
  <c r="BG51" i="4"/>
  <c r="FX30" i="4"/>
  <c r="BG30" i="4"/>
  <c r="AN30" i="4"/>
  <c r="AG76" i="4"/>
  <c r="JV51" i="4"/>
  <c r="KP76" i="4"/>
  <c r="FE51" i="4"/>
  <c r="JV30" i="4"/>
  <c r="HA76" i="4"/>
  <c r="AN51" i="4"/>
  <c r="FE30" i="4"/>
  <c r="JC30" i="4"/>
  <c r="GL76" i="4"/>
  <c r="U51" i="4"/>
  <c r="EL30" i="4"/>
  <c r="U30" i="4"/>
  <c r="R76" i="4"/>
  <c r="JC51" i="4"/>
  <c r="KA76" i="4"/>
  <c r="EL51" i="4"/>
  <c r="LT76" i="4"/>
  <c r="GQ51" i="4"/>
  <c r="LH30" i="4"/>
  <c r="IE76" i="4"/>
  <c r="BZ51" i="4"/>
  <c r="GQ30" i="4"/>
  <c r="BZ30" i="4"/>
  <c r="BK76" i="4"/>
  <c r="LH51" i="4"/>
</calcChain>
</file>

<file path=xl/sharedStrings.xml><?xml version="1.0" encoding="utf-8"?>
<sst xmlns="http://schemas.openxmlformats.org/spreadsheetml/2006/main" count="278" uniqueCount="138">
  <si>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</si>
  <si>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</si>
  <si>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</si>
  <si>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</si>
  <si>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</si>
  <si>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</si>
  <si>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</si>
  <si>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</si>
  <si>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</si>
  <si>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</si>
  <si>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</si>
  <si>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</si>
  <si>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</si>
  <si>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</si>
  <si>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</si>
  <si>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</si>
  <si>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</si>
  <si>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</si>
  <si>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</si>
  <si>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</si>
  <si>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</si>
  <si>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</si>
  <si>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</si>
  <si>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</si>
  <si>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</si>
  <si>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</si>
  <si>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</si>
  <si>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</si>
  <si>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</si>
  <si>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</si>
  <si>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</si>
  <si>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</si>
  <si>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</si>
  <si>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</si>
  <si>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</si>
  <si>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</si>
  <si>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</si>
  <si>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</si>
  <si>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</si>
  <si>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</si>
  <si>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</si>
  <si>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</si>
  <si>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</si>
  <si>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</si>
  <si>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</si>
  <si>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</si>
  <si>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</si>
  <si>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</si>
  <si>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</si>
  <si>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</si>
  <si>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</si>
  <si>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</si>
  <si>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</si>
  <si>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</si>
  <si>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</si>
  <si>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</si>
  <si>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</si>
  <si>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</si>
  <si>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</si>
  <si>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</si>
  <si>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</si>
  <si>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</si>
  <si>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</si>
  <si>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</si>
  <si>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</si>
  <si>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</si>
  <si>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</si>
  <si>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</si>
  <si>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</si>
  <si>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</si>
  <si>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</si>
  <si>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</si>
  <si>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</si>
  <si>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</si>
  <si>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</si>
  <si>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</si>
  <si>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</si>
  <si>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</si>
  <si>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</si>
  <si>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</si>
  <si>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</si>
  <si>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</si>
  <si>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</si>
  <si>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</si>
  <si>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</si>
  <si>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</si>
  <si>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</si>
  <si>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</si>
  <si>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</si>
  <si>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</si>
  <si>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</si>
  <si>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</si>
  <si>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</si>
  <si>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</si>
  <si>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</si>
  <si>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</si>
  <si>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</si>
  <si>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</si>
  <si>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</si>
  <si>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</si>
  <si>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</si>
  <si>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</si>
  <si>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</si>
  <si>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</si>
  <si>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</si>
  <si>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当該値(N-2)</t>
    <phoneticPr fontId="5"/>
  </si>
  <si>
    <t>当該値(N)</t>
    <phoneticPr fontId="5"/>
  </si>
  <si>
    <t>当該値(N-4)</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</si>
  <si>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</si>
  <si>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</si>
  <si>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</si>
  <si>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</si>
  <si>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</si>
  <si>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</si>
  <si>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</si>
  <si>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</si>
  <si>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千葉県　茂原市</t>
  </si>
  <si>
    <t>茂原駅南口公共駐車場</t>
  </si>
  <si>
    <t>法非適用</t>
  </si>
  <si>
    <t>駐車場整備事業</t>
  </si>
  <si>
    <t>-</t>
  </si>
  <si>
    <t>Ａ１Ｂ１</t>
  </si>
  <si>
    <t>非設置</t>
  </si>
  <si>
    <t>該当数値なし</t>
  </si>
  <si>
    <t>都市計画駐車場</t>
  </si>
  <si>
    <t>立体式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</si>
  <si>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</si>
  <si>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</si>
  <si>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</si>
  <si>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</si>
  <si>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</si>
  <si>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</si>
  <si>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</si>
  <si>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</si>
  <si>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地方債償還金については、令和5年度ですべての償還が終了した。
本施設は建設後30年以上が経過し、設備の老朽化等による修繕への対応が求められる。今後の計画的な修繕については、指定管理者と連携し対応していくこととする。</t>
    <rPh sb="0" eb="2">
      <t>チホウ</t>
    </rPh>
    <rPh sb="2" eb="3">
      <t>サイ</t>
    </rPh>
    <rPh sb="3" eb="5">
      <t>ショウカン</t>
    </rPh>
    <rPh sb="5" eb="6">
      <t>キン</t>
    </rPh>
    <rPh sb="12" eb="14">
      <t>レイワ</t>
    </rPh>
    <rPh sb="15" eb="16">
      <t>ネン</t>
    </rPh>
    <rPh sb="16" eb="17">
      <t>ド</t>
    </rPh>
    <rPh sb="22" eb="24">
      <t>ショウカン</t>
    </rPh>
    <rPh sb="25" eb="27">
      <t>シュウリョウ</t>
    </rPh>
    <rPh sb="31" eb="32">
      <t>ホン</t>
    </rPh>
    <rPh sb="32" eb="34">
      <t>シセツ</t>
    </rPh>
    <rPh sb="35" eb="37">
      <t>ケンセツ</t>
    </rPh>
    <rPh sb="37" eb="38">
      <t>ゴ</t>
    </rPh>
    <rPh sb="40" eb="41">
      <t>ネン</t>
    </rPh>
    <rPh sb="41" eb="43">
      <t>イジョウ</t>
    </rPh>
    <rPh sb="44" eb="46">
      <t>ケイカ</t>
    </rPh>
    <rPh sb="48" eb="50">
      <t>セツビ</t>
    </rPh>
    <rPh sb="51" eb="54">
      <t>ロウキュウカ</t>
    </rPh>
    <rPh sb="54" eb="55">
      <t>トウ</t>
    </rPh>
    <rPh sb="58" eb="60">
      <t>シュウゼン</t>
    </rPh>
    <rPh sb="62" eb="64">
      <t>タイオウ</t>
    </rPh>
    <rPh sb="65" eb="66">
      <t>モト</t>
    </rPh>
    <rPh sb="71" eb="73">
      <t>コンゴ</t>
    </rPh>
    <rPh sb="74" eb="77">
      <t>ケイカクテキ</t>
    </rPh>
    <rPh sb="78" eb="80">
      <t>シュウゼン</t>
    </rPh>
    <rPh sb="86" eb="88">
      <t>シテイ</t>
    </rPh>
    <rPh sb="88" eb="91">
      <t>カンリシャ</t>
    </rPh>
    <rPh sb="92" eb="94">
      <t>レンケイ</t>
    </rPh>
    <rPh sb="95" eb="97">
      <t>タイオウ</t>
    </rPh>
    <phoneticPr fontId="5"/>
  </si>
  <si>
    <t>指定管理者制度（利用料金制）の導入により、利用料金の値下げや複数の最大料金区分の設定など、利便性向上を図った。これにより、利用台数が大きく増加し、稼働率も向上した。
令和2年度に新型コロナウイルス感染症による外出自粛等の影響を受け利用台数・稼働率は大きく減少したものの、令和3年度からは回復基調となった。
令和5年度については、稼働率が前年度より低下したものの、1台あたりの利用料金が増加し利用料金収入は増加した。</t>
    <rPh sb="0" eb="2">
      <t>シテイ</t>
    </rPh>
    <rPh sb="2" eb="5">
      <t>カンリシャ</t>
    </rPh>
    <rPh sb="5" eb="7">
      <t>セイド</t>
    </rPh>
    <rPh sb="8" eb="10">
      <t>リヨウ</t>
    </rPh>
    <rPh sb="10" eb="12">
      <t>リョウキン</t>
    </rPh>
    <rPh sb="12" eb="13">
      <t>セイ</t>
    </rPh>
    <rPh sb="15" eb="17">
      <t>ドウニュウ</t>
    </rPh>
    <rPh sb="21" eb="23">
      <t>リヨウ</t>
    </rPh>
    <rPh sb="23" eb="25">
      <t>リョウキン</t>
    </rPh>
    <rPh sb="26" eb="28">
      <t>ネサ</t>
    </rPh>
    <rPh sb="30" eb="32">
      <t>フクスウ</t>
    </rPh>
    <rPh sb="33" eb="35">
      <t>サイダイ</t>
    </rPh>
    <rPh sb="35" eb="37">
      <t>リョウキン</t>
    </rPh>
    <rPh sb="37" eb="39">
      <t>クブン</t>
    </rPh>
    <rPh sb="40" eb="42">
      <t>セッテイ</t>
    </rPh>
    <rPh sb="45" eb="48">
      <t>リベンセイ</t>
    </rPh>
    <rPh sb="48" eb="50">
      <t>コウジョウ</t>
    </rPh>
    <rPh sb="51" eb="52">
      <t>ハカ</t>
    </rPh>
    <rPh sb="61" eb="63">
      <t>リヨウ</t>
    </rPh>
    <rPh sb="63" eb="65">
      <t>ダイスウ</t>
    </rPh>
    <rPh sb="66" eb="67">
      <t>オオ</t>
    </rPh>
    <rPh sb="69" eb="71">
      <t>ゾウカ</t>
    </rPh>
    <rPh sb="73" eb="75">
      <t>カドウ</t>
    </rPh>
    <rPh sb="75" eb="76">
      <t>リツ</t>
    </rPh>
    <rPh sb="77" eb="79">
      <t>コウジョウ</t>
    </rPh>
    <rPh sb="115" eb="117">
      <t>リヨウ</t>
    </rPh>
    <rPh sb="117" eb="119">
      <t>ダイスウ</t>
    </rPh>
    <rPh sb="120" eb="122">
      <t>カドウ</t>
    </rPh>
    <rPh sb="122" eb="123">
      <t>リツ</t>
    </rPh>
    <rPh sb="124" eb="125">
      <t>オオ</t>
    </rPh>
    <rPh sb="127" eb="129">
      <t>ゲンショウ</t>
    </rPh>
    <rPh sb="135" eb="137">
      <t>レイワ</t>
    </rPh>
    <rPh sb="138" eb="139">
      <t>ネン</t>
    </rPh>
    <rPh sb="139" eb="140">
      <t>ド</t>
    </rPh>
    <rPh sb="143" eb="145">
      <t>カイフク</t>
    </rPh>
    <rPh sb="145" eb="147">
      <t>キチョウ</t>
    </rPh>
    <rPh sb="153" eb="155">
      <t>レイワ</t>
    </rPh>
    <rPh sb="156" eb="157">
      <t>ネン</t>
    </rPh>
    <rPh sb="157" eb="158">
      <t>ド</t>
    </rPh>
    <rPh sb="164" eb="166">
      <t>カドウ</t>
    </rPh>
    <rPh sb="166" eb="167">
      <t>リツ</t>
    </rPh>
    <rPh sb="168" eb="170">
      <t>ゼンネン</t>
    </rPh>
    <rPh sb="170" eb="171">
      <t>ド</t>
    </rPh>
    <rPh sb="173" eb="175">
      <t>テイカ</t>
    </rPh>
    <rPh sb="182" eb="183">
      <t>ダイ</t>
    </rPh>
    <rPh sb="187" eb="189">
      <t>リヨウ</t>
    </rPh>
    <rPh sb="189" eb="191">
      <t>リョウキン</t>
    </rPh>
    <rPh sb="192" eb="194">
      <t>ゾウカ</t>
    </rPh>
    <rPh sb="195" eb="197">
      <t>リヨウ</t>
    </rPh>
    <rPh sb="197" eb="199">
      <t>リョウキン</t>
    </rPh>
    <rPh sb="199" eb="201">
      <t>シュウニュウ</t>
    </rPh>
    <rPh sb="202" eb="204">
      <t>ゾウカ</t>
    </rPh>
    <phoneticPr fontId="5"/>
  </si>
  <si>
    <t>令和5年度は、一般会計繰入金を地方債償還金に充てているため、基本的に繰入金に依存しない独立採算制に基づく事業運営となっている。
また、指定管理者制度の導入により利益率が向上し、売上高GOP比率がプラスに転じ推移していた。令和2年度に新型コロナウイルス感染症による外出自粛等の影響により本施設の利用が減少し、利益率が大きく減少したが、令和3年度から持ち直し、令和5年度においては新たな指定管理者を選定し、納付金の算定方法見直し等を行った結果、指定管理者制度導入後、売上高GOP比率は最高値となった。
収益的収支比率についても、利用料収入の増加に加え地方債償還金の減少により、前年度を上回る値となった。</t>
    <rPh sb="0" eb="2">
      <t>レイワ</t>
    </rPh>
    <rPh sb="3" eb="4">
      <t>ネン</t>
    </rPh>
    <rPh sb="4" eb="5">
      <t>ド</t>
    </rPh>
    <rPh sb="7" eb="9">
      <t>イッパン</t>
    </rPh>
    <rPh sb="9" eb="11">
      <t>カイケイ</t>
    </rPh>
    <rPh sb="11" eb="13">
      <t>クリイレ</t>
    </rPh>
    <rPh sb="13" eb="14">
      <t>キン</t>
    </rPh>
    <rPh sb="15" eb="17">
      <t>チホウ</t>
    </rPh>
    <rPh sb="17" eb="18">
      <t>サイ</t>
    </rPh>
    <rPh sb="18" eb="20">
      <t>ショウカン</t>
    </rPh>
    <rPh sb="20" eb="21">
      <t>キン</t>
    </rPh>
    <rPh sb="22" eb="23">
      <t>ア</t>
    </rPh>
    <rPh sb="30" eb="33">
      <t>キホンテキ</t>
    </rPh>
    <rPh sb="34" eb="36">
      <t>クリイレ</t>
    </rPh>
    <rPh sb="36" eb="37">
      <t>キン</t>
    </rPh>
    <rPh sb="38" eb="40">
      <t>イゾン</t>
    </rPh>
    <rPh sb="43" eb="45">
      <t>ドクリツ</t>
    </rPh>
    <rPh sb="45" eb="47">
      <t>サイサン</t>
    </rPh>
    <rPh sb="47" eb="48">
      <t>セイ</t>
    </rPh>
    <rPh sb="49" eb="50">
      <t>モト</t>
    </rPh>
    <rPh sb="52" eb="54">
      <t>ジギョウ</t>
    </rPh>
    <rPh sb="54" eb="56">
      <t>ウンエイ</t>
    </rPh>
    <rPh sb="110" eb="112">
      <t>レイワ</t>
    </rPh>
    <rPh sb="113" eb="114">
      <t>ネン</t>
    </rPh>
    <rPh sb="114" eb="115">
      <t>ド</t>
    </rPh>
    <rPh sb="116" eb="118">
      <t>シンガタ</t>
    </rPh>
    <rPh sb="125" eb="128">
      <t>カンセンショウ</t>
    </rPh>
    <rPh sb="131" eb="133">
      <t>ガイシュツ</t>
    </rPh>
    <rPh sb="133" eb="135">
      <t>ジシュク</t>
    </rPh>
    <rPh sb="135" eb="136">
      <t>トウ</t>
    </rPh>
    <rPh sb="137" eb="139">
      <t>エイキョウ</t>
    </rPh>
    <rPh sb="142" eb="143">
      <t>ホン</t>
    </rPh>
    <rPh sb="143" eb="145">
      <t>シセツ</t>
    </rPh>
    <rPh sb="146" eb="148">
      <t>リヨウ</t>
    </rPh>
    <rPh sb="149" eb="151">
      <t>ゲンショウ</t>
    </rPh>
    <rPh sb="153" eb="155">
      <t>リエキ</t>
    </rPh>
    <rPh sb="155" eb="156">
      <t>リツ</t>
    </rPh>
    <rPh sb="157" eb="158">
      <t>オオ</t>
    </rPh>
    <rPh sb="160" eb="162">
      <t>ゲンショウ</t>
    </rPh>
    <rPh sb="166" eb="168">
      <t>レイワ</t>
    </rPh>
    <rPh sb="169" eb="170">
      <t>ネン</t>
    </rPh>
    <rPh sb="170" eb="171">
      <t>ド</t>
    </rPh>
    <rPh sb="173" eb="174">
      <t>モ</t>
    </rPh>
    <rPh sb="175" eb="176">
      <t>ナオ</t>
    </rPh>
    <rPh sb="178" eb="180">
      <t>レイワ</t>
    </rPh>
    <rPh sb="181" eb="182">
      <t>ネン</t>
    </rPh>
    <rPh sb="182" eb="183">
      <t>ド</t>
    </rPh>
    <rPh sb="188" eb="189">
      <t>アラ</t>
    </rPh>
    <rPh sb="191" eb="193">
      <t>シテイ</t>
    </rPh>
    <rPh sb="193" eb="196">
      <t>カンリシャ</t>
    </rPh>
    <rPh sb="197" eb="199">
      <t>センテイ</t>
    </rPh>
    <rPh sb="201" eb="204">
      <t>ノウフキン</t>
    </rPh>
    <rPh sb="205" eb="207">
      <t>サンテイ</t>
    </rPh>
    <rPh sb="207" eb="209">
      <t>ホウホウ</t>
    </rPh>
    <rPh sb="209" eb="211">
      <t>ミナオ</t>
    </rPh>
    <rPh sb="212" eb="213">
      <t>トウ</t>
    </rPh>
    <rPh sb="214" eb="215">
      <t>オコナ</t>
    </rPh>
    <rPh sb="217" eb="219">
      <t>ケッカ</t>
    </rPh>
    <rPh sb="220" eb="222">
      <t>シテイ</t>
    </rPh>
    <rPh sb="222" eb="225">
      <t>カンリシャ</t>
    </rPh>
    <rPh sb="225" eb="227">
      <t>セイド</t>
    </rPh>
    <rPh sb="227" eb="229">
      <t>ドウニュウ</t>
    </rPh>
    <rPh sb="229" eb="230">
      <t>ゴ</t>
    </rPh>
    <rPh sb="240" eb="242">
      <t>サイコウ</t>
    </rPh>
    <rPh sb="242" eb="243">
      <t>チ</t>
    </rPh>
    <rPh sb="249" eb="252">
      <t>シュウエキテキ</t>
    </rPh>
    <rPh sb="252" eb="254">
      <t>シュウシ</t>
    </rPh>
    <rPh sb="254" eb="256">
      <t>ヒリツ</t>
    </rPh>
    <rPh sb="262" eb="264">
      <t>リヨウ</t>
    </rPh>
    <rPh sb="264" eb="265">
      <t>リョウ</t>
    </rPh>
    <rPh sb="265" eb="267">
      <t>シュウニュウ</t>
    </rPh>
    <rPh sb="268" eb="270">
      <t>ゾウカ</t>
    </rPh>
    <rPh sb="271" eb="272">
      <t>クワ</t>
    </rPh>
    <rPh sb="273" eb="275">
      <t>チホウ</t>
    </rPh>
    <rPh sb="275" eb="276">
      <t>サイ</t>
    </rPh>
    <rPh sb="276" eb="278">
      <t>ショウカン</t>
    </rPh>
    <rPh sb="278" eb="279">
      <t>キン</t>
    </rPh>
    <rPh sb="280" eb="281">
      <t>ゲン</t>
    </rPh>
    <rPh sb="281" eb="282">
      <t>ショウ</t>
    </rPh>
    <rPh sb="286" eb="289">
      <t>ゼンネンド</t>
    </rPh>
    <rPh sb="290" eb="292">
      <t>ウワマワ</t>
    </rPh>
    <rPh sb="293" eb="294">
      <t>アタイ</t>
    </rPh>
    <phoneticPr fontId="5"/>
  </si>
  <si>
    <t>指定管理者制度（利用料金制）を導入したことにより、安定した収入の確保、経費の削減並びに多彩な決済手段の提供等による利用者の利便性の向上が図られている。
令和5年度から新たな指定管理者による運営となり、利用料金収入はコロナ禍以前には届かないものの前年度を上回り順調に回復している。
今後も指定管理者と連携し、計画的な事業運営に努める。</t>
    <rPh sb="0" eb="2">
      <t>シテイ</t>
    </rPh>
    <rPh sb="2" eb="5">
      <t>カンリシャ</t>
    </rPh>
    <rPh sb="5" eb="7">
      <t>セイド</t>
    </rPh>
    <rPh sb="8" eb="10">
      <t>リヨウ</t>
    </rPh>
    <rPh sb="10" eb="12">
      <t>リョウキン</t>
    </rPh>
    <rPh sb="12" eb="13">
      <t>セイ</t>
    </rPh>
    <rPh sb="15" eb="17">
      <t>ドウニュウ</t>
    </rPh>
    <rPh sb="25" eb="27">
      <t>アンテイ</t>
    </rPh>
    <rPh sb="29" eb="31">
      <t>シュウニュウ</t>
    </rPh>
    <rPh sb="32" eb="34">
      <t>カクホ</t>
    </rPh>
    <rPh sb="35" eb="37">
      <t>ケイヒ</t>
    </rPh>
    <rPh sb="38" eb="40">
      <t>サクゲン</t>
    </rPh>
    <rPh sb="40" eb="41">
      <t>ナラ</t>
    </rPh>
    <rPh sb="43" eb="45">
      <t>タサイ</t>
    </rPh>
    <rPh sb="46" eb="48">
      <t>ケッサイ</t>
    </rPh>
    <rPh sb="48" eb="50">
      <t>シュダン</t>
    </rPh>
    <rPh sb="51" eb="53">
      <t>テイキョウ</t>
    </rPh>
    <rPh sb="53" eb="54">
      <t>トウ</t>
    </rPh>
    <rPh sb="57" eb="60">
      <t>リヨウシャ</t>
    </rPh>
    <rPh sb="61" eb="64">
      <t>リベンセイ</t>
    </rPh>
    <rPh sb="65" eb="67">
      <t>コウジョウ</t>
    </rPh>
    <rPh sb="68" eb="69">
      <t>ハカ</t>
    </rPh>
    <rPh sb="76" eb="78">
      <t>レイワ</t>
    </rPh>
    <rPh sb="79" eb="80">
      <t>ネン</t>
    </rPh>
    <rPh sb="80" eb="81">
      <t>ド</t>
    </rPh>
    <rPh sb="83" eb="84">
      <t>アラ</t>
    </rPh>
    <rPh sb="86" eb="88">
      <t>シテイ</t>
    </rPh>
    <rPh sb="88" eb="91">
      <t>カンリシャ</t>
    </rPh>
    <rPh sb="94" eb="96">
      <t>ウンエイ</t>
    </rPh>
    <rPh sb="100" eb="102">
      <t>リヨウ</t>
    </rPh>
    <rPh sb="102" eb="104">
      <t>リョウキン</t>
    </rPh>
    <rPh sb="104" eb="106">
      <t>シュウニュウ</t>
    </rPh>
    <rPh sb="110" eb="111">
      <t>カ</t>
    </rPh>
    <rPh sb="111" eb="113">
      <t>イゼン</t>
    </rPh>
    <rPh sb="115" eb="116">
      <t>トド</t>
    </rPh>
    <rPh sb="122" eb="125">
      <t>ゼンネンド</t>
    </rPh>
    <rPh sb="126" eb="128">
      <t>ウワマワ</t>
    </rPh>
    <rPh sb="129" eb="131">
      <t>ジュンチョウ</t>
    </rPh>
    <rPh sb="132" eb="134">
      <t>カイフク</t>
    </rPh>
    <rPh sb="140" eb="142">
      <t>コンゴ</t>
    </rPh>
    <rPh sb="143" eb="145">
      <t>シテイ</t>
    </rPh>
    <rPh sb="145" eb="148">
      <t>カンリシャ</t>
    </rPh>
    <rPh sb="149" eb="151">
      <t>レンケイ</t>
    </rPh>
    <rPh sb="153" eb="156">
      <t>ケイカクテキ</t>
    </rPh>
    <rPh sb="157" eb="159">
      <t>ジギョウ</t>
    </rPh>
    <rPh sb="159" eb="161">
      <t>ウンエイ</t>
    </rPh>
    <rPh sb="162" eb="16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</si>
</sst>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55.7</c:v>
                </c:pt>
                <c:pt idx="1">
                  <c:v>38.700000000000003</c:v>
                </c:pt>
                <c:pt idx="2">
                  <c:v>55.9</c:v>
                </c:pt>
                <c:pt idx="3">
                  <c:v>81.5</c:v>
                </c:pt>
                <c:pt idx="4">
                  <c:v>109.8</c:v>
                </c:pt>
              </c:numCache>
            </c:numRef>
          </c:val>
          <c:extLst>
            <c:ext xmlns:c16="http://schemas.microsoft.com/office/drawing/2014/chart" uri="{C3380CC4-5D6E-409C-BE32-E72D297353CC}">
              <c16:uniqueId val="{00000000-F919-47E0-9063-1D05EE2C469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F919-47E0-9063-1D05EE2C469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179.9</c:v>
                </c:pt>
                <c:pt idx="1">
                  <c:v>155.1</c:v>
                </c:pt>
                <c:pt idx="2">
                  <c:v>53.4</c:v>
                </c:pt>
                <c:pt idx="3">
                  <c:v>15.2</c:v>
                </c:pt>
                <c:pt idx="4">
                  <c:v>0</c:v>
                </c:pt>
              </c:numCache>
            </c:numRef>
          </c:val>
          <c:extLst>
            <c:ext xmlns:c16="http://schemas.microsoft.com/office/drawing/2014/chart" uri="{C3380CC4-5D6E-409C-BE32-E72D297353CC}">
              <c16:uniqueId val="{00000000-1E60-48C4-9C7C-AB6272F94BB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1E60-48C4-9C7C-AB6272F94BB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D1D-4C70-96BB-B4A1CAEC8CB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D1D-4C70-96BB-B4A1CAEC8CB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DAB3-4B4C-B1BD-82D5B940954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AB3-4B4C-B1BD-82D5B940954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2.5</c:v>
                </c:pt>
                <c:pt idx="3">
                  <c:v>0</c:v>
                </c:pt>
                <c:pt idx="4">
                  <c:v>0</c:v>
                </c:pt>
              </c:numCache>
            </c:numRef>
          </c:val>
          <c:extLst>
            <c:ext xmlns:c16="http://schemas.microsoft.com/office/drawing/2014/chart" uri="{C3380CC4-5D6E-409C-BE32-E72D297353CC}">
              <c16:uniqueId val="{00000000-1D1D-4821-9CBE-66BDA964AF6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1D1D-4821-9CBE-66BDA964AF6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21</c:v>
                </c:pt>
                <c:pt idx="3">
                  <c:v>0</c:v>
                </c:pt>
                <c:pt idx="4">
                  <c:v>0</c:v>
                </c:pt>
              </c:numCache>
            </c:numRef>
          </c:val>
          <c:extLst>
            <c:ext xmlns:c16="http://schemas.microsoft.com/office/drawing/2014/chart" uri="{C3380CC4-5D6E-409C-BE32-E72D297353CC}">
              <c16:uniqueId val="{00000000-BCCD-41A2-8198-36856F25B4B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BCCD-41A2-8198-36856F25B4B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113.5</c:v>
                </c:pt>
                <c:pt idx="1">
                  <c:v>75.400000000000006</c:v>
                </c:pt>
                <c:pt idx="2">
                  <c:v>90.9</c:v>
                </c:pt>
                <c:pt idx="3">
                  <c:v>105.2</c:v>
                </c:pt>
                <c:pt idx="4">
                  <c:v>100.8</c:v>
                </c:pt>
              </c:numCache>
            </c:numRef>
          </c:val>
          <c:extLst>
            <c:ext xmlns:c16="http://schemas.microsoft.com/office/drawing/2014/chart" uri="{C3380CC4-5D6E-409C-BE32-E72D297353CC}">
              <c16:uniqueId val="{00000000-B170-45DC-93FC-C1F1AECD6A6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B170-45DC-93FC-C1F1AECD6A6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8.1</c:v>
                </c:pt>
                <c:pt idx="1">
                  <c:v>-14</c:v>
                </c:pt>
                <c:pt idx="2">
                  <c:v>1</c:v>
                </c:pt>
                <c:pt idx="3">
                  <c:v>10.4</c:v>
                </c:pt>
                <c:pt idx="4">
                  <c:v>27</c:v>
                </c:pt>
              </c:numCache>
            </c:numRef>
          </c:val>
          <c:extLst>
            <c:ext xmlns:c16="http://schemas.microsoft.com/office/drawing/2014/chart" uri="{C3380CC4-5D6E-409C-BE32-E72D297353CC}">
              <c16:uniqueId val="{00000000-5403-4E5A-AD37-FB37408A757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5403-4E5A-AD37-FB37408A757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3040</c:v>
                </c:pt>
                <c:pt idx="1">
                  <c:v>-6433</c:v>
                </c:pt>
                <c:pt idx="2">
                  <c:v>-3322</c:v>
                </c:pt>
                <c:pt idx="3">
                  <c:v>3497</c:v>
                </c:pt>
                <c:pt idx="4">
                  <c:v>11221</c:v>
                </c:pt>
              </c:numCache>
            </c:numRef>
          </c:val>
          <c:extLst>
            <c:ext xmlns:c16="http://schemas.microsoft.com/office/drawing/2014/chart" uri="{C3380CC4-5D6E-409C-BE32-E72D297353CC}">
              <c16:uniqueId val="{00000000-BB34-4DD2-8102-F40DE1C71C2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BB34-4DD2-8102-F40DE1C71C2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千葉県茂原市　茂原駅南口公共駐車場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3288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252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136</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55.7</v>
      </c>
      <c r="V31" s="98"/>
      <c r="W31" s="98"/>
      <c r="X31" s="98"/>
      <c r="Y31" s="98"/>
      <c r="Z31" s="98"/>
      <c r="AA31" s="98"/>
      <c r="AB31" s="98"/>
      <c r="AC31" s="98"/>
      <c r="AD31" s="98"/>
      <c r="AE31" s="98"/>
      <c r="AF31" s="98"/>
      <c r="AG31" s="98"/>
      <c r="AH31" s="98"/>
      <c r="AI31" s="98"/>
      <c r="AJ31" s="98"/>
      <c r="AK31" s="98"/>
      <c r="AL31" s="98"/>
      <c r="AM31" s="98"/>
      <c r="AN31" s="98">
        <f>データ!Z7</f>
        <v>38.700000000000003</v>
      </c>
      <c r="AO31" s="98"/>
      <c r="AP31" s="98"/>
      <c r="AQ31" s="98"/>
      <c r="AR31" s="98"/>
      <c r="AS31" s="98"/>
      <c r="AT31" s="98"/>
      <c r="AU31" s="98"/>
      <c r="AV31" s="98"/>
      <c r="AW31" s="98"/>
      <c r="AX31" s="98"/>
      <c r="AY31" s="98"/>
      <c r="AZ31" s="98"/>
      <c r="BA31" s="98"/>
      <c r="BB31" s="98"/>
      <c r="BC31" s="98"/>
      <c r="BD31" s="98"/>
      <c r="BE31" s="98"/>
      <c r="BF31" s="98"/>
      <c r="BG31" s="98">
        <f>データ!AA7</f>
        <v>55.9</v>
      </c>
      <c r="BH31" s="98"/>
      <c r="BI31" s="98"/>
      <c r="BJ31" s="98"/>
      <c r="BK31" s="98"/>
      <c r="BL31" s="98"/>
      <c r="BM31" s="98"/>
      <c r="BN31" s="98"/>
      <c r="BO31" s="98"/>
      <c r="BP31" s="98"/>
      <c r="BQ31" s="98"/>
      <c r="BR31" s="98"/>
      <c r="BS31" s="98"/>
      <c r="BT31" s="98"/>
      <c r="BU31" s="98"/>
      <c r="BV31" s="98"/>
      <c r="BW31" s="98"/>
      <c r="BX31" s="98"/>
      <c r="BY31" s="98"/>
      <c r="BZ31" s="98">
        <f>データ!AB7</f>
        <v>81.5</v>
      </c>
      <c r="CA31" s="98"/>
      <c r="CB31" s="98"/>
      <c r="CC31" s="98"/>
      <c r="CD31" s="98"/>
      <c r="CE31" s="98"/>
      <c r="CF31" s="98"/>
      <c r="CG31" s="98"/>
      <c r="CH31" s="98"/>
      <c r="CI31" s="98"/>
      <c r="CJ31" s="98"/>
      <c r="CK31" s="98"/>
      <c r="CL31" s="98"/>
      <c r="CM31" s="98"/>
      <c r="CN31" s="98"/>
      <c r="CO31" s="98"/>
      <c r="CP31" s="98"/>
      <c r="CQ31" s="98"/>
      <c r="CR31" s="98"/>
      <c r="CS31" s="98">
        <f>データ!AC7</f>
        <v>109.8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2.5</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113.5</v>
      </c>
      <c r="JD31" s="67"/>
      <c r="JE31" s="67"/>
      <c r="JF31" s="67"/>
      <c r="JG31" s="67"/>
      <c r="JH31" s="67"/>
      <c r="JI31" s="67"/>
      <c r="JJ31" s="67"/>
      <c r="JK31" s="67"/>
      <c r="JL31" s="67"/>
      <c r="JM31" s="67"/>
      <c r="JN31" s="67"/>
      <c r="JO31" s="67"/>
      <c r="JP31" s="67"/>
      <c r="JQ31" s="67"/>
      <c r="JR31" s="67"/>
      <c r="JS31" s="67"/>
      <c r="JT31" s="67"/>
      <c r="JU31" s="68"/>
      <c r="JV31" s="66">
        <f>データ!DL7</f>
        <v>75.400000000000006</v>
      </c>
      <c r="JW31" s="67"/>
      <c r="JX31" s="67"/>
      <c r="JY31" s="67"/>
      <c r="JZ31" s="67"/>
      <c r="KA31" s="67"/>
      <c r="KB31" s="67"/>
      <c r="KC31" s="67"/>
      <c r="KD31" s="67"/>
      <c r="KE31" s="67"/>
      <c r="KF31" s="67"/>
      <c r="KG31" s="67"/>
      <c r="KH31" s="67"/>
      <c r="KI31" s="67"/>
      <c r="KJ31" s="67"/>
      <c r="KK31" s="67"/>
      <c r="KL31" s="67"/>
      <c r="KM31" s="67"/>
      <c r="KN31" s="68"/>
      <c r="KO31" s="66">
        <f>データ!DM7</f>
        <v>90.9</v>
      </c>
      <c r="KP31" s="67"/>
      <c r="KQ31" s="67"/>
      <c r="KR31" s="67"/>
      <c r="KS31" s="67"/>
      <c r="KT31" s="67"/>
      <c r="KU31" s="67"/>
      <c r="KV31" s="67"/>
      <c r="KW31" s="67"/>
      <c r="KX31" s="67"/>
      <c r="KY31" s="67"/>
      <c r="KZ31" s="67"/>
      <c r="LA31" s="67"/>
      <c r="LB31" s="67"/>
      <c r="LC31" s="67"/>
      <c r="LD31" s="67"/>
      <c r="LE31" s="67"/>
      <c r="LF31" s="67"/>
      <c r="LG31" s="68"/>
      <c r="LH31" s="66">
        <f>データ!DN7</f>
        <v>105.2</v>
      </c>
      <c r="LI31" s="67"/>
      <c r="LJ31" s="67"/>
      <c r="LK31" s="67"/>
      <c r="LL31" s="67"/>
      <c r="LM31" s="67"/>
      <c r="LN31" s="67"/>
      <c r="LO31" s="67"/>
      <c r="LP31" s="67"/>
      <c r="LQ31" s="67"/>
      <c r="LR31" s="67"/>
      <c r="LS31" s="67"/>
      <c r="LT31" s="67"/>
      <c r="LU31" s="67"/>
      <c r="LV31" s="67"/>
      <c r="LW31" s="67"/>
      <c r="LX31" s="67"/>
      <c r="LY31" s="67"/>
      <c r="LZ31" s="68"/>
      <c r="MA31" s="66">
        <f>データ!DO7</f>
        <v>100.8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21</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8.1</v>
      </c>
      <c r="EM52" s="98"/>
      <c r="EN52" s="98"/>
      <c r="EO52" s="98"/>
      <c r="EP52" s="98"/>
      <c r="EQ52" s="98"/>
      <c r="ER52" s="98"/>
      <c r="ES52" s="98"/>
      <c r="ET52" s="98"/>
      <c r="EU52" s="98"/>
      <c r="EV52" s="98"/>
      <c r="EW52" s="98"/>
      <c r="EX52" s="98"/>
      <c r="EY52" s="98"/>
      <c r="EZ52" s="98"/>
      <c r="FA52" s="98"/>
      <c r="FB52" s="98"/>
      <c r="FC52" s="98"/>
      <c r="FD52" s="98"/>
      <c r="FE52" s="98">
        <f>データ!BG7</f>
        <v>-14</v>
      </c>
      <c r="FF52" s="98"/>
      <c r="FG52" s="98"/>
      <c r="FH52" s="98"/>
      <c r="FI52" s="98"/>
      <c r="FJ52" s="98"/>
      <c r="FK52" s="98"/>
      <c r="FL52" s="98"/>
      <c r="FM52" s="98"/>
      <c r="FN52" s="98"/>
      <c r="FO52" s="98"/>
      <c r="FP52" s="98"/>
      <c r="FQ52" s="98"/>
      <c r="FR52" s="98"/>
      <c r="FS52" s="98"/>
      <c r="FT52" s="98"/>
      <c r="FU52" s="98"/>
      <c r="FV52" s="98"/>
      <c r="FW52" s="98"/>
      <c r="FX52" s="98">
        <f>データ!BH7</f>
        <v>1</v>
      </c>
      <c r="FY52" s="98"/>
      <c r="FZ52" s="98"/>
      <c r="GA52" s="98"/>
      <c r="GB52" s="98"/>
      <c r="GC52" s="98"/>
      <c r="GD52" s="98"/>
      <c r="GE52" s="98"/>
      <c r="GF52" s="98"/>
      <c r="GG52" s="98"/>
      <c r="GH52" s="98"/>
      <c r="GI52" s="98"/>
      <c r="GJ52" s="98"/>
      <c r="GK52" s="98"/>
      <c r="GL52" s="98"/>
      <c r="GM52" s="98"/>
      <c r="GN52" s="98"/>
      <c r="GO52" s="98"/>
      <c r="GP52" s="98"/>
      <c r="GQ52" s="98">
        <f>データ!BI7</f>
        <v>10.4</v>
      </c>
      <c r="GR52" s="98"/>
      <c r="GS52" s="98"/>
      <c r="GT52" s="98"/>
      <c r="GU52" s="98"/>
      <c r="GV52" s="98"/>
      <c r="GW52" s="98"/>
      <c r="GX52" s="98"/>
      <c r="GY52" s="98"/>
      <c r="GZ52" s="98"/>
      <c r="HA52" s="98"/>
      <c r="HB52" s="98"/>
      <c r="HC52" s="98"/>
      <c r="HD52" s="98"/>
      <c r="HE52" s="98"/>
      <c r="HF52" s="98"/>
      <c r="HG52" s="98"/>
      <c r="HH52" s="98"/>
      <c r="HI52" s="98"/>
      <c r="HJ52" s="98">
        <f>データ!BJ7</f>
        <v>27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3040</v>
      </c>
      <c r="JD52" s="97"/>
      <c r="JE52" s="97"/>
      <c r="JF52" s="97"/>
      <c r="JG52" s="97"/>
      <c r="JH52" s="97"/>
      <c r="JI52" s="97"/>
      <c r="JJ52" s="97"/>
      <c r="JK52" s="97"/>
      <c r="JL52" s="97"/>
      <c r="JM52" s="97"/>
      <c r="JN52" s="97"/>
      <c r="JO52" s="97"/>
      <c r="JP52" s="97"/>
      <c r="JQ52" s="97"/>
      <c r="JR52" s="97"/>
      <c r="JS52" s="97"/>
      <c r="JT52" s="97"/>
      <c r="JU52" s="97"/>
      <c r="JV52" s="97">
        <f>データ!BR7</f>
        <v>-6433</v>
      </c>
      <c r="JW52" s="97"/>
      <c r="JX52" s="97"/>
      <c r="JY52" s="97"/>
      <c r="JZ52" s="97"/>
      <c r="KA52" s="97"/>
      <c r="KB52" s="97"/>
      <c r="KC52" s="97"/>
      <c r="KD52" s="97"/>
      <c r="KE52" s="97"/>
      <c r="KF52" s="97"/>
      <c r="KG52" s="97"/>
      <c r="KH52" s="97"/>
      <c r="KI52" s="97"/>
      <c r="KJ52" s="97"/>
      <c r="KK52" s="97"/>
      <c r="KL52" s="97"/>
      <c r="KM52" s="97"/>
      <c r="KN52" s="97"/>
      <c r="KO52" s="97">
        <f>データ!BS7</f>
        <v>-3322</v>
      </c>
      <c r="KP52" s="97"/>
      <c r="KQ52" s="97"/>
      <c r="KR52" s="97"/>
      <c r="KS52" s="97"/>
      <c r="KT52" s="97"/>
      <c r="KU52" s="97"/>
      <c r="KV52" s="97"/>
      <c r="KW52" s="97"/>
      <c r="KX52" s="97"/>
      <c r="KY52" s="97"/>
      <c r="KZ52" s="97"/>
      <c r="LA52" s="97"/>
      <c r="LB52" s="97"/>
      <c r="LC52" s="97"/>
      <c r="LD52" s="97"/>
      <c r="LE52" s="97"/>
      <c r="LF52" s="97"/>
      <c r="LG52" s="97"/>
      <c r="LH52" s="97">
        <f>データ!BT7</f>
        <v>3497</v>
      </c>
      <c r="LI52" s="97"/>
      <c r="LJ52" s="97"/>
      <c r="LK52" s="97"/>
      <c r="LL52" s="97"/>
      <c r="LM52" s="97"/>
      <c r="LN52" s="97"/>
      <c r="LO52" s="97"/>
      <c r="LP52" s="97"/>
      <c r="LQ52" s="97"/>
      <c r="LR52" s="97"/>
      <c r="LS52" s="97"/>
      <c r="LT52" s="97"/>
      <c r="LU52" s="97"/>
      <c r="LV52" s="97"/>
      <c r="LW52" s="97"/>
      <c r="LX52" s="97"/>
      <c r="LY52" s="97"/>
      <c r="LZ52" s="97"/>
      <c r="MA52" s="97">
        <f>データ!BU7</f>
        <v>11221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107513</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60395</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179.9</v>
      </c>
      <c r="KB77" s="67"/>
      <c r="KC77" s="67"/>
      <c r="KD77" s="67"/>
      <c r="KE77" s="67"/>
      <c r="KF77" s="67"/>
      <c r="KG77" s="67"/>
      <c r="KH77" s="67"/>
      <c r="KI77" s="67"/>
      <c r="KJ77" s="67"/>
      <c r="KK77" s="67"/>
      <c r="KL77" s="67"/>
      <c r="KM77" s="67"/>
      <c r="KN77" s="67"/>
      <c r="KO77" s="68"/>
      <c r="KP77" s="66">
        <f>データ!DA7</f>
        <v>155.1</v>
      </c>
      <c r="KQ77" s="67"/>
      <c r="KR77" s="67"/>
      <c r="KS77" s="67"/>
      <c r="KT77" s="67"/>
      <c r="KU77" s="67"/>
      <c r="KV77" s="67"/>
      <c r="KW77" s="67"/>
      <c r="KX77" s="67"/>
      <c r="KY77" s="67"/>
      <c r="KZ77" s="67"/>
      <c r="LA77" s="67"/>
      <c r="LB77" s="67"/>
      <c r="LC77" s="67"/>
      <c r="LD77" s="68"/>
      <c r="LE77" s="66">
        <f>データ!DB7</f>
        <v>53.4</v>
      </c>
      <c r="LF77" s="67"/>
      <c r="LG77" s="67"/>
      <c r="LH77" s="67"/>
      <c r="LI77" s="67"/>
      <c r="LJ77" s="67"/>
      <c r="LK77" s="67"/>
      <c r="LL77" s="67"/>
      <c r="LM77" s="67"/>
      <c r="LN77" s="67"/>
      <c r="LO77" s="67"/>
      <c r="LP77" s="67"/>
      <c r="LQ77" s="67"/>
      <c r="LR77" s="67"/>
      <c r="LS77" s="68"/>
      <c r="LT77" s="66">
        <f>データ!DC7</f>
        <v>15.2</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yZUz41SENzER5px2PcJU0xNU/XLAc+kP69R7Rrd4/PXXdk4iMGtxDxGM95mmWVlVPBTyZOhk3GW5DIqhhnFucg==" saltValue="2yAvfNyxoxwo0Ecgh/fss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101</v>
      </c>
      <c r="AL5" s="47" t="s">
        <v>102</v>
      </c>
      <c r="AM5" s="47" t="s">
        <v>93</v>
      </c>
      <c r="AN5" s="47" t="s">
        <v>103</v>
      </c>
      <c r="AO5" s="47" t="s">
        <v>95</v>
      </c>
      <c r="AP5" s="47" t="s">
        <v>96</v>
      </c>
      <c r="AQ5" s="47" t="s">
        <v>97</v>
      </c>
      <c r="AR5" s="47" t="s">
        <v>98</v>
      </c>
      <c r="AS5" s="47" t="s">
        <v>99</v>
      </c>
      <c r="AT5" s="47" t="s">
        <v>100</v>
      </c>
      <c r="AU5" s="47" t="s">
        <v>104</v>
      </c>
      <c r="AV5" s="47" t="s">
        <v>91</v>
      </c>
      <c r="AW5" s="47" t="s">
        <v>105</v>
      </c>
      <c r="AX5" s="47" t="s">
        <v>93</v>
      </c>
      <c r="AY5" s="47" t="s">
        <v>106</v>
      </c>
      <c r="AZ5" s="47" t="s">
        <v>95</v>
      </c>
      <c r="BA5" s="47" t="s">
        <v>96</v>
      </c>
      <c r="BB5" s="47" t="s">
        <v>97</v>
      </c>
      <c r="BC5" s="47" t="s">
        <v>98</v>
      </c>
      <c r="BD5" s="47" t="s">
        <v>99</v>
      </c>
      <c r="BE5" s="47" t="s">
        <v>100</v>
      </c>
      <c r="BF5" s="47" t="s">
        <v>107</v>
      </c>
      <c r="BG5" s="47" t="s">
        <v>101</v>
      </c>
      <c r="BH5" s="47" t="s">
        <v>102</v>
      </c>
      <c r="BI5" s="47" t="s">
        <v>93</v>
      </c>
      <c r="BJ5" s="47" t="s">
        <v>106</v>
      </c>
      <c r="BK5" s="47" t="s">
        <v>95</v>
      </c>
      <c r="BL5" s="47" t="s">
        <v>96</v>
      </c>
      <c r="BM5" s="47" t="s">
        <v>97</v>
      </c>
      <c r="BN5" s="47" t="s">
        <v>98</v>
      </c>
      <c r="BO5" s="47" t="s">
        <v>99</v>
      </c>
      <c r="BP5" s="47" t="s">
        <v>100</v>
      </c>
      <c r="BQ5" s="47" t="s">
        <v>104</v>
      </c>
      <c r="BR5" s="47" t="s">
        <v>108</v>
      </c>
      <c r="BS5" s="47" t="s">
        <v>105</v>
      </c>
      <c r="BT5" s="47" t="s">
        <v>109</v>
      </c>
      <c r="BU5" s="47" t="s">
        <v>94</v>
      </c>
      <c r="BV5" s="47" t="s">
        <v>95</v>
      </c>
      <c r="BW5" s="47" t="s">
        <v>96</v>
      </c>
      <c r="BX5" s="47" t="s">
        <v>97</v>
      </c>
      <c r="BY5" s="47" t="s">
        <v>98</v>
      </c>
      <c r="BZ5" s="47" t="s">
        <v>99</v>
      </c>
      <c r="CA5" s="47" t="s">
        <v>100</v>
      </c>
      <c r="CB5" s="47" t="s">
        <v>107</v>
      </c>
      <c r="CC5" s="47" t="s">
        <v>91</v>
      </c>
      <c r="CD5" s="47" t="s">
        <v>92</v>
      </c>
      <c r="CE5" s="47" t="s">
        <v>93</v>
      </c>
      <c r="CF5" s="47" t="s">
        <v>106</v>
      </c>
      <c r="CG5" s="47" t="s">
        <v>95</v>
      </c>
      <c r="CH5" s="47" t="s">
        <v>96</v>
      </c>
      <c r="CI5" s="47" t="s">
        <v>97</v>
      </c>
      <c r="CJ5" s="47" t="s">
        <v>98</v>
      </c>
      <c r="CK5" s="47" t="s">
        <v>99</v>
      </c>
      <c r="CL5" s="47" t="s">
        <v>100</v>
      </c>
      <c r="CM5" s="145"/>
      <c r="CN5" s="145"/>
      <c r="CO5" s="47" t="s">
        <v>107</v>
      </c>
      <c r="CP5" s="47" t="s">
        <v>101</v>
      </c>
      <c r="CQ5" s="47" t="s">
        <v>92</v>
      </c>
      <c r="CR5" s="47" t="s">
        <v>109</v>
      </c>
      <c r="CS5" s="47" t="s">
        <v>94</v>
      </c>
      <c r="CT5" s="47" t="s">
        <v>95</v>
      </c>
      <c r="CU5" s="47" t="s">
        <v>96</v>
      </c>
      <c r="CV5" s="47" t="s">
        <v>97</v>
      </c>
      <c r="CW5" s="47" t="s">
        <v>98</v>
      </c>
      <c r="CX5" s="47" t="s">
        <v>99</v>
      </c>
      <c r="CY5" s="47" t="s">
        <v>100</v>
      </c>
      <c r="CZ5" s="47" t="s">
        <v>107</v>
      </c>
      <c r="DA5" s="47" t="s">
        <v>101</v>
      </c>
      <c r="DB5" s="47" t="s">
        <v>92</v>
      </c>
      <c r="DC5" s="47" t="s">
        <v>109</v>
      </c>
      <c r="DD5" s="47" t="s">
        <v>94</v>
      </c>
      <c r="DE5" s="47" t="s">
        <v>95</v>
      </c>
      <c r="DF5" s="47" t="s">
        <v>96</v>
      </c>
      <c r="DG5" s="47" t="s">
        <v>97</v>
      </c>
      <c r="DH5" s="47" t="s">
        <v>98</v>
      </c>
      <c r="DI5" s="47" t="s">
        <v>99</v>
      </c>
      <c r="DJ5" s="47" t="s">
        <v>35</v>
      </c>
      <c r="DK5" s="47" t="s">
        <v>90</v>
      </c>
      <c r="DL5" s="47" t="s">
        <v>101</v>
      </c>
      <c r="DM5" s="47" t="s">
        <v>105</v>
      </c>
      <c r="DN5" s="47" t="s">
        <v>93</v>
      </c>
      <c r="DO5" s="47" t="s">
        <v>103</v>
      </c>
      <c r="DP5" s="47" t="s">
        <v>95</v>
      </c>
      <c r="DQ5" s="47" t="s">
        <v>96</v>
      </c>
      <c r="DR5" s="47" t="s">
        <v>97</v>
      </c>
      <c r="DS5" s="47" t="s">
        <v>98</v>
      </c>
      <c r="DT5" s="47" t="s">
        <v>99</v>
      </c>
      <c r="DU5" s="47" t="s">
        <v>100</v>
      </c>
    </row>
    <row r="6" spans="1:125" s="54" customFormat="1" x14ac:dyDescent="0.15">
      <c r="A6" s="37" t="s">
        <v>110</v>
      </c>
      <c r="B6" s="48">
        <f>B8</f>
        <v>2023</v>
      </c>
      <c r="C6" s="48">
        <f t="shared" ref="C6:X6" si="1">C8</f>
        <v>122106</v>
      </c>
      <c r="D6" s="48">
        <f t="shared" si="1"/>
        <v>47</v>
      </c>
      <c r="E6" s="48">
        <f t="shared" si="1"/>
        <v>14</v>
      </c>
      <c r="F6" s="48">
        <f t="shared" si="1"/>
        <v>0</v>
      </c>
      <c r="G6" s="48">
        <f t="shared" si="1"/>
        <v>1</v>
      </c>
      <c r="H6" s="48" t="str">
        <f>SUBSTITUTE(H8,"　","")</f>
        <v>千葉県茂原市</v>
      </c>
      <c r="I6" s="48" t="str">
        <f t="shared" si="1"/>
        <v>茂原駅南口公共駐車場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32</v>
      </c>
      <c r="S6" s="50" t="str">
        <f t="shared" si="1"/>
        <v>駅</v>
      </c>
      <c r="T6" s="50" t="str">
        <f t="shared" si="1"/>
        <v>有</v>
      </c>
      <c r="U6" s="51">
        <f t="shared" si="1"/>
        <v>3288</v>
      </c>
      <c r="V6" s="51">
        <f t="shared" si="1"/>
        <v>252</v>
      </c>
      <c r="W6" s="51">
        <f t="shared" si="1"/>
        <v>200</v>
      </c>
      <c r="X6" s="50" t="str">
        <f t="shared" si="1"/>
        <v>利用料金制</v>
      </c>
      <c r="Y6" s="52">
        <f>IF(Y8="-",NA(),Y8)</f>
        <v>55.7</v>
      </c>
      <c r="Z6" s="52">
        <f t="shared" ref="Z6:AH6" si="2">IF(Z8="-",NA(),Z8)</f>
        <v>38.700000000000003</v>
      </c>
      <c r="AA6" s="52">
        <f t="shared" si="2"/>
        <v>55.9</v>
      </c>
      <c r="AB6" s="52">
        <f t="shared" si="2"/>
        <v>81.5</v>
      </c>
      <c r="AC6" s="52">
        <f t="shared" si="2"/>
        <v>109.8</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2.5</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21</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8.1</v>
      </c>
      <c r="BG6" s="52">
        <f t="shared" ref="BG6:BO6" si="5">IF(BG8="-",NA(),BG8)</f>
        <v>-14</v>
      </c>
      <c r="BH6" s="52">
        <f t="shared" si="5"/>
        <v>1</v>
      </c>
      <c r="BI6" s="52">
        <f t="shared" si="5"/>
        <v>10.4</v>
      </c>
      <c r="BJ6" s="52">
        <f t="shared" si="5"/>
        <v>27</v>
      </c>
      <c r="BK6" s="52">
        <f t="shared" si="5"/>
        <v>13.5</v>
      </c>
      <c r="BL6" s="52">
        <f t="shared" si="5"/>
        <v>7.1</v>
      </c>
      <c r="BM6" s="52">
        <f t="shared" si="5"/>
        <v>5.6</v>
      </c>
      <c r="BN6" s="52">
        <f t="shared" si="5"/>
        <v>18.100000000000001</v>
      </c>
      <c r="BO6" s="52">
        <f t="shared" si="5"/>
        <v>22.7</v>
      </c>
      <c r="BP6" s="49" t="str">
        <f>IF(BP8="-","",IF(BP8="-","【-】","【"&amp;SUBSTITUTE(TEXT(BP8,"#,##0.0"),"-","△")&amp;"】"))</f>
        <v>【△55.6】</v>
      </c>
      <c r="BQ6" s="53">
        <f>IF(BQ8="-",NA(),BQ8)</f>
        <v>3040</v>
      </c>
      <c r="BR6" s="53">
        <f t="shared" ref="BR6:BZ6" si="6">IF(BR8="-",NA(),BR8)</f>
        <v>-6433</v>
      </c>
      <c r="BS6" s="53">
        <f t="shared" si="6"/>
        <v>-3322</v>
      </c>
      <c r="BT6" s="53">
        <f t="shared" si="6"/>
        <v>3497</v>
      </c>
      <c r="BU6" s="53">
        <f t="shared" si="6"/>
        <v>11221</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111</v>
      </c>
      <c r="CM6" s="51">
        <f t="shared" ref="CM6:CN6" si="7">CM8</f>
        <v>107513</v>
      </c>
      <c r="CN6" s="51">
        <f t="shared" si="7"/>
        <v>60395</v>
      </c>
      <c r="CO6" s="52"/>
      <c r="CP6" s="52"/>
      <c r="CQ6" s="52"/>
      <c r="CR6" s="52"/>
      <c r="CS6" s="52"/>
      <c r="CT6" s="52"/>
      <c r="CU6" s="52"/>
      <c r="CV6" s="52"/>
      <c r="CW6" s="52"/>
      <c r="CX6" s="52"/>
      <c r="CY6" s="49" t="s">
        <v>112</v>
      </c>
      <c r="CZ6" s="52">
        <f>IF(CZ8="-",NA(),CZ8)</f>
        <v>179.9</v>
      </c>
      <c r="DA6" s="52">
        <f t="shared" ref="DA6:DI6" si="8">IF(DA8="-",NA(),DA8)</f>
        <v>155.1</v>
      </c>
      <c r="DB6" s="52">
        <f t="shared" si="8"/>
        <v>53.4</v>
      </c>
      <c r="DC6" s="52">
        <f t="shared" si="8"/>
        <v>15.2</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113.5</v>
      </c>
      <c r="DL6" s="52">
        <f t="shared" ref="DL6:DT6" si="9">IF(DL8="-",NA(),DL8)</f>
        <v>75.400000000000006</v>
      </c>
      <c r="DM6" s="52">
        <f t="shared" si="9"/>
        <v>90.9</v>
      </c>
      <c r="DN6" s="52">
        <f t="shared" si="9"/>
        <v>105.2</v>
      </c>
      <c r="DO6" s="52">
        <f t="shared" si="9"/>
        <v>100.8</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15">
      <c r="A7" s="37" t="s">
        <v>113</v>
      </c>
      <c r="B7" s="48">
        <f t="shared" ref="B7:X7" si="10">B8</f>
        <v>2023</v>
      </c>
      <c r="C7" s="48">
        <f t="shared" si="10"/>
        <v>122106</v>
      </c>
      <c r="D7" s="48">
        <f t="shared" si="10"/>
        <v>47</v>
      </c>
      <c r="E7" s="48">
        <f t="shared" si="10"/>
        <v>14</v>
      </c>
      <c r="F7" s="48">
        <f t="shared" si="10"/>
        <v>0</v>
      </c>
      <c r="G7" s="48">
        <f t="shared" si="10"/>
        <v>1</v>
      </c>
      <c r="H7" s="48" t="str">
        <f t="shared" si="10"/>
        <v>千葉県　茂原市</v>
      </c>
      <c r="I7" s="48" t="str">
        <f t="shared" si="10"/>
        <v>茂原駅南口公共駐車場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32</v>
      </c>
      <c r="S7" s="50" t="str">
        <f t="shared" si="10"/>
        <v>駅</v>
      </c>
      <c r="T7" s="50" t="str">
        <f t="shared" si="10"/>
        <v>有</v>
      </c>
      <c r="U7" s="51">
        <f t="shared" si="10"/>
        <v>3288</v>
      </c>
      <c r="V7" s="51">
        <f t="shared" si="10"/>
        <v>252</v>
      </c>
      <c r="W7" s="51">
        <f t="shared" si="10"/>
        <v>200</v>
      </c>
      <c r="X7" s="50" t="str">
        <f t="shared" si="10"/>
        <v>利用料金制</v>
      </c>
      <c r="Y7" s="52">
        <f>Y8</f>
        <v>55.7</v>
      </c>
      <c r="Z7" s="52">
        <f t="shared" ref="Z7:AH7" si="11">Z8</f>
        <v>38.700000000000003</v>
      </c>
      <c r="AA7" s="52">
        <f t="shared" si="11"/>
        <v>55.9</v>
      </c>
      <c r="AB7" s="52">
        <f t="shared" si="11"/>
        <v>81.5</v>
      </c>
      <c r="AC7" s="52">
        <f t="shared" si="11"/>
        <v>109.8</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2.5</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21</v>
      </c>
      <c r="AX7" s="53">
        <f t="shared" si="13"/>
        <v>0</v>
      </c>
      <c r="AY7" s="53">
        <f t="shared" si="13"/>
        <v>0</v>
      </c>
      <c r="AZ7" s="53">
        <f t="shared" si="13"/>
        <v>26</v>
      </c>
      <c r="BA7" s="53">
        <f t="shared" si="13"/>
        <v>87</v>
      </c>
      <c r="BB7" s="53">
        <f t="shared" si="13"/>
        <v>7646</v>
      </c>
      <c r="BC7" s="53">
        <f t="shared" si="13"/>
        <v>53</v>
      </c>
      <c r="BD7" s="53">
        <f t="shared" si="13"/>
        <v>559</v>
      </c>
      <c r="BE7" s="51"/>
      <c r="BF7" s="52">
        <f>BF8</f>
        <v>8.1</v>
      </c>
      <c r="BG7" s="52">
        <f t="shared" ref="BG7:BO7" si="14">BG8</f>
        <v>-14</v>
      </c>
      <c r="BH7" s="52">
        <f t="shared" si="14"/>
        <v>1</v>
      </c>
      <c r="BI7" s="52">
        <f t="shared" si="14"/>
        <v>10.4</v>
      </c>
      <c r="BJ7" s="52">
        <f t="shared" si="14"/>
        <v>27</v>
      </c>
      <c r="BK7" s="52">
        <f t="shared" si="14"/>
        <v>13.5</v>
      </c>
      <c r="BL7" s="52">
        <f t="shared" si="14"/>
        <v>7.1</v>
      </c>
      <c r="BM7" s="52">
        <f t="shared" si="14"/>
        <v>5.6</v>
      </c>
      <c r="BN7" s="52">
        <f t="shared" si="14"/>
        <v>18.100000000000001</v>
      </c>
      <c r="BO7" s="52">
        <f t="shared" si="14"/>
        <v>22.7</v>
      </c>
      <c r="BP7" s="49"/>
      <c r="BQ7" s="53">
        <f>BQ8</f>
        <v>3040</v>
      </c>
      <c r="BR7" s="53">
        <f t="shared" ref="BR7:BZ7" si="15">BR8</f>
        <v>-6433</v>
      </c>
      <c r="BS7" s="53">
        <f t="shared" si="15"/>
        <v>-3322</v>
      </c>
      <c r="BT7" s="53">
        <f t="shared" si="15"/>
        <v>3497</v>
      </c>
      <c r="BU7" s="53">
        <f t="shared" si="15"/>
        <v>11221</v>
      </c>
      <c r="BV7" s="53">
        <f t="shared" si="15"/>
        <v>22466</v>
      </c>
      <c r="BW7" s="53">
        <f t="shared" si="15"/>
        <v>4211</v>
      </c>
      <c r="BX7" s="53">
        <f t="shared" si="15"/>
        <v>10653</v>
      </c>
      <c r="BY7" s="53">
        <f t="shared" si="15"/>
        <v>17717</v>
      </c>
      <c r="BZ7" s="53">
        <f t="shared" si="15"/>
        <v>21349</v>
      </c>
      <c r="CA7" s="51"/>
      <c r="CB7" s="52" t="s">
        <v>114</v>
      </c>
      <c r="CC7" s="52" t="s">
        <v>114</v>
      </c>
      <c r="CD7" s="52" t="s">
        <v>114</v>
      </c>
      <c r="CE7" s="52" t="s">
        <v>114</v>
      </c>
      <c r="CF7" s="52" t="s">
        <v>114</v>
      </c>
      <c r="CG7" s="52" t="s">
        <v>114</v>
      </c>
      <c r="CH7" s="52" t="s">
        <v>114</v>
      </c>
      <c r="CI7" s="52" t="s">
        <v>114</v>
      </c>
      <c r="CJ7" s="52" t="s">
        <v>114</v>
      </c>
      <c r="CK7" s="52" t="s">
        <v>115</v>
      </c>
      <c r="CL7" s="49"/>
      <c r="CM7" s="51">
        <f>CM8</f>
        <v>107513</v>
      </c>
      <c r="CN7" s="51">
        <f>CN8</f>
        <v>60395</v>
      </c>
      <c r="CO7" s="52" t="s">
        <v>114</v>
      </c>
      <c r="CP7" s="52" t="s">
        <v>114</v>
      </c>
      <c r="CQ7" s="52" t="s">
        <v>114</v>
      </c>
      <c r="CR7" s="52" t="s">
        <v>114</v>
      </c>
      <c r="CS7" s="52" t="s">
        <v>114</v>
      </c>
      <c r="CT7" s="52" t="s">
        <v>114</v>
      </c>
      <c r="CU7" s="52" t="s">
        <v>114</v>
      </c>
      <c r="CV7" s="52" t="s">
        <v>114</v>
      </c>
      <c r="CW7" s="52" t="s">
        <v>114</v>
      </c>
      <c r="CX7" s="52" t="s">
        <v>115</v>
      </c>
      <c r="CY7" s="49"/>
      <c r="CZ7" s="52">
        <f>CZ8</f>
        <v>179.9</v>
      </c>
      <c r="DA7" s="52">
        <f t="shared" ref="DA7:DI7" si="16">DA8</f>
        <v>155.1</v>
      </c>
      <c r="DB7" s="52">
        <f t="shared" si="16"/>
        <v>53.4</v>
      </c>
      <c r="DC7" s="52">
        <f t="shared" si="16"/>
        <v>15.2</v>
      </c>
      <c r="DD7" s="52">
        <f t="shared" si="16"/>
        <v>0</v>
      </c>
      <c r="DE7" s="52">
        <f t="shared" si="16"/>
        <v>1263.5</v>
      </c>
      <c r="DF7" s="52">
        <f t="shared" si="16"/>
        <v>108.5</v>
      </c>
      <c r="DG7" s="52">
        <f t="shared" si="16"/>
        <v>136.19999999999999</v>
      </c>
      <c r="DH7" s="52">
        <f t="shared" si="16"/>
        <v>104.8</v>
      </c>
      <c r="DI7" s="52">
        <f t="shared" si="16"/>
        <v>80.7</v>
      </c>
      <c r="DJ7" s="49"/>
      <c r="DK7" s="52">
        <f>DK8</f>
        <v>113.5</v>
      </c>
      <c r="DL7" s="52">
        <f t="shared" ref="DL7:DT7" si="17">DL8</f>
        <v>75.400000000000006</v>
      </c>
      <c r="DM7" s="52">
        <f t="shared" si="17"/>
        <v>90.9</v>
      </c>
      <c r="DN7" s="52">
        <f t="shared" si="17"/>
        <v>105.2</v>
      </c>
      <c r="DO7" s="52">
        <f t="shared" si="17"/>
        <v>100.8</v>
      </c>
      <c r="DP7" s="52">
        <f t="shared" si="17"/>
        <v>127.8</v>
      </c>
      <c r="DQ7" s="52">
        <f t="shared" si="17"/>
        <v>105.7</v>
      </c>
      <c r="DR7" s="52">
        <f t="shared" si="17"/>
        <v>104.3</v>
      </c>
      <c r="DS7" s="52">
        <f t="shared" si="17"/>
        <v>114</v>
      </c>
      <c r="DT7" s="52">
        <f t="shared" si="17"/>
        <v>114.7</v>
      </c>
      <c r="DU7" s="49"/>
    </row>
    <row r="8" spans="1:125" s="54" customFormat="1" x14ac:dyDescent="0.15">
      <c r="A8" s="37"/>
      <c r="B8" s="55">
        <v>2023</v>
      </c>
      <c r="C8" s="55">
        <v>122106</v>
      </c>
      <c r="D8" s="55">
        <v>47</v>
      </c>
      <c r="E8" s="55">
        <v>14</v>
      </c>
      <c r="F8" s="55">
        <v>0</v>
      </c>
      <c r="G8" s="55">
        <v>1</v>
      </c>
      <c r="H8" s="55" t="s">
        <v>116</v>
      </c>
      <c r="I8" s="55" t="s">
        <v>117</v>
      </c>
      <c r="J8" s="55" t="s">
        <v>118</v>
      </c>
      <c r="K8" s="55" t="s">
        <v>119</v>
      </c>
      <c r="L8" s="55" t="s">
        <v>120</v>
      </c>
      <c r="M8" s="55" t="s">
        <v>121</v>
      </c>
      <c r="N8" s="55" t="s">
        <v>122</v>
      </c>
      <c r="O8" s="56" t="s">
        <v>123</v>
      </c>
      <c r="P8" s="57" t="s">
        <v>124</v>
      </c>
      <c r="Q8" s="57" t="s">
        <v>125</v>
      </c>
      <c r="R8" s="58">
        <v>32</v>
      </c>
      <c r="S8" s="57" t="s">
        <v>126</v>
      </c>
      <c r="T8" s="57" t="s">
        <v>127</v>
      </c>
      <c r="U8" s="58">
        <v>3288</v>
      </c>
      <c r="V8" s="58">
        <v>252</v>
      </c>
      <c r="W8" s="58">
        <v>200</v>
      </c>
      <c r="X8" s="57" t="s">
        <v>128</v>
      </c>
      <c r="Y8" s="59">
        <v>55.7</v>
      </c>
      <c r="Z8" s="59">
        <v>38.700000000000003</v>
      </c>
      <c r="AA8" s="59">
        <v>55.9</v>
      </c>
      <c r="AB8" s="59">
        <v>81.5</v>
      </c>
      <c r="AC8" s="59">
        <v>109.8</v>
      </c>
      <c r="AD8" s="59">
        <v>222.3</v>
      </c>
      <c r="AE8" s="59">
        <v>130.19999999999999</v>
      </c>
      <c r="AF8" s="59">
        <v>136.5</v>
      </c>
      <c r="AG8" s="59">
        <v>183.5</v>
      </c>
      <c r="AH8" s="59">
        <v>3976.9</v>
      </c>
      <c r="AI8" s="56">
        <v>1905.8</v>
      </c>
      <c r="AJ8" s="59">
        <v>0</v>
      </c>
      <c r="AK8" s="59">
        <v>0</v>
      </c>
      <c r="AL8" s="59">
        <v>2.5</v>
      </c>
      <c r="AM8" s="59">
        <v>0</v>
      </c>
      <c r="AN8" s="59">
        <v>0</v>
      </c>
      <c r="AO8" s="59">
        <v>3.1</v>
      </c>
      <c r="AP8" s="59">
        <v>8.6</v>
      </c>
      <c r="AQ8" s="59">
        <v>4.3</v>
      </c>
      <c r="AR8" s="59">
        <v>4.2</v>
      </c>
      <c r="AS8" s="59">
        <v>3.5</v>
      </c>
      <c r="AT8" s="56">
        <v>3.9</v>
      </c>
      <c r="AU8" s="60">
        <v>0</v>
      </c>
      <c r="AV8" s="60">
        <v>0</v>
      </c>
      <c r="AW8" s="60">
        <v>21</v>
      </c>
      <c r="AX8" s="60">
        <v>0</v>
      </c>
      <c r="AY8" s="60">
        <v>0</v>
      </c>
      <c r="AZ8" s="60">
        <v>26</v>
      </c>
      <c r="BA8" s="60">
        <v>87</v>
      </c>
      <c r="BB8" s="60">
        <v>7646</v>
      </c>
      <c r="BC8" s="60">
        <v>53</v>
      </c>
      <c r="BD8" s="60">
        <v>559</v>
      </c>
      <c r="BE8" s="60">
        <v>127</v>
      </c>
      <c r="BF8" s="59">
        <v>8.1</v>
      </c>
      <c r="BG8" s="59">
        <v>-14</v>
      </c>
      <c r="BH8" s="59">
        <v>1</v>
      </c>
      <c r="BI8" s="59">
        <v>10.4</v>
      </c>
      <c r="BJ8" s="59">
        <v>27</v>
      </c>
      <c r="BK8" s="59">
        <v>13.5</v>
      </c>
      <c r="BL8" s="59">
        <v>7.1</v>
      </c>
      <c r="BM8" s="59">
        <v>5.6</v>
      </c>
      <c r="BN8" s="59">
        <v>18.100000000000001</v>
      </c>
      <c r="BO8" s="59">
        <v>22.7</v>
      </c>
      <c r="BP8" s="56">
        <v>-55.6</v>
      </c>
      <c r="BQ8" s="60">
        <v>3040</v>
      </c>
      <c r="BR8" s="60">
        <v>-6433</v>
      </c>
      <c r="BS8" s="60">
        <v>-3322</v>
      </c>
      <c r="BT8" s="61">
        <v>3497</v>
      </c>
      <c r="BU8" s="61">
        <v>11221</v>
      </c>
      <c r="BV8" s="60">
        <v>22466</v>
      </c>
      <c r="BW8" s="60">
        <v>4211</v>
      </c>
      <c r="BX8" s="60">
        <v>10653</v>
      </c>
      <c r="BY8" s="60">
        <v>17717</v>
      </c>
      <c r="BZ8" s="60">
        <v>21349</v>
      </c>
      <c r="CA8" s="58">
        <v>12639</v>
      </c>
      <c r="CB8" s="59" t="s">
        <v>120</v>
      </c>
      <c r="CC8" s="59" t="s">
        <v>120</v>
      </c>
      <c r="CD8" s="59" t="s">
        <v>120</v>
      </c>
      <c r="CE8" s="59" t="s">
        <v>120</v>
      </c>
      <c r="CF8" s="59" t="s">
        <v>120</v>
      </c>
      <c r="CG8" s="59" t="s">
        <v>120</v>
      </c>
      <c r="CH8" s="59" t="s">
        <v>120</v>
      </c>
      <c r="CI8" s="59" t="s">
        <v>120</v>
      </c>
      <c r="CJ8" s="59" t="s">
        <v>120</v>
      </c>
      <c r="CK8" s="59" t="s">
        <v>120</v>
      </c>
      <c r="CL8" s="56" t="s">
        <v>120</v>
      </c>
      <c r="CM8" s="58">
        <v>107513</v>
      </c>
      <c r="CN8" s="58">
        <v>60395</v>
      </c>
      <c r="CO8" s="59" t="s">
        <v>120</v>
      </c>
      <c r="CP8" s="59" t="s">
        <v>120</v>
      </c>
      <c r="CQ8" s="59" t="s">
        <v>120</v>
      </c>
      <c r="CR8" s="59" t="s">
        <v>120</v>
      </c>
      <c r="CS8" s="59" t="s">
        <v>120</v>
      </c>
      <c r="CT8" s="59" t="s">
        <v>120</v>
      </c>
      <c r="CU8" s="59" t="s">
        <v>120</v>
      </c>
      <c r="CV8" s="59" t="s">
        <v>120</v>
      </c>
      <c r="CW8" s="59" t="s">
        <v>120</v>
      </c>
      <c r="CX8" s="59" t="s">
        <v>120</v>
      </c>
      <c r="CY8" s="56" t="s">
        <v>120</v>
      </c>
      <c r="CZ8" s="59">
        <v>179.9</v>
      </c>
      <c r="DA8" s="59">
        <v>155.1</v>
      </c>
      <c r="DB8" s="59">
        <v>53.4</v>
      </c>
      <c r="DC8" s="59">
        <v>15.2</v>
      </c>
      <c r="DD8" s="59">
        <v>0</v>
      </c>
      <c r="DE8" s="59">
        <v>1263.5</v>
      </c>
      <c r="DF8" s="59">
        <v>108.5</v>
      </c>
      <c r="DG8" s="59">
        <v>136.19999999999999</v>
      </c>
      <c r="DH8" s="59">
        <v>104.8</v>
      </c>
      <c r="DI8" s="59">
        <v>80.7</v>
      </c>
      <c r="DJ8" s="56">
        <v>79</v>
      </c>
      <c r="DK8" s="59">
        <v>113.5</v>
      </c>
      <c r="DL8" s="59">
        <v>75.400000000000006</v>
      </c>
      <c r="DM8" s="59">
        <v>90.9</v>
      </c>
      <c r="DN8" s="59">
        <v>105.2</v>
      </c>
      <c r="DO8" s="59">
        <v>100.8</v>
      </c>
      <c r="DP8" s="59">
        <v>127.8</v>
      </c>
      <c r="DQ8" s="59">
        <v>105.7</v>
      </c>
      <c r="DR8" s="59">
        <v>104.3</v>
      </c>
      <c r="DS8" s="59">
        <v>114</v>
      </c>
      <c r="DT8" s="59">
        <v>114.7</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2025-01-28T06:57:08Z</cp:lastPrinted>
  <dcterms:created xsi:type="dcterms:W3CDTF">2024-12-19T01:02:57Z</dcterms:created>
  <dcterms:modified xsi:type="dcterms:W3CDTF">2025-01-28T06:57:10Z</dcterms:modified>
  <cp:category/>
</cp:coreProperties>
</file>