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4 下水道（特環）\"/>
    </mc:Choice>
  </mc:AlternateContent>
  <xr:revisionPtr revIDLastSave="0" documentId="13_ncr:1_{5F5840F1-5559-4CC0-BFE2-0D19A936982B}" xr6:coauthVersionLast="47" xr6:coauthVersionMax="47" xr10:uidLastSave="{00000000-0000-0000-0000-000000000000}"/>
  <workbookProtection workbookAlgorithmName="SHA-512" workbookHashValue="cq3J+W+L7bR2SP7c7jsPDP0R52yEsa7tEdzBJpmy0U6VJRjFsOfAyjPU00AGlwiadkvjCbQ6xdd1kE28MQl8eA==" workbookSaltValue="8GJ2zj8LjgJwFmkBmAJ8P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<sst xmlns="http://schemas.openxmlformats.org/spreadsheetml/2006/main" count="236" uniqueCount="116">
  <si>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</si>
  <si>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</si>
  <si>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</si>
  <si>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</si>
  <si>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</si>
  <si>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</si>
  <si>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</si>
  <si>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</si>
  <si>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</si>
  <si>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</si>
  <si>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</si>
  <si>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</si>
  <si>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</si>
  <si>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</si>
  <si>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</si>
  <si>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</si>
  <si>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</si>
  <si>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</si>
  <si>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</si>
  <si>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</si>
  <si>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</si>
  <si>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</si>
  <si>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</si>
  <si>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</si>
  <si>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</si>
  <si>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</si>
  <si>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</si>
  <si>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</si>
  <si>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</si>
  <si>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</si>
  <si>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</si>
  <si>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</si>
  <si>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</si>
  <si>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</si>
  <si>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</si>
  <si>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</si>
  <si>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</si>
  <si>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</si>
  <si>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</si>
  <si>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</si>
  <si>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</si>
  <si>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</si>
  <si>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</si>
  <si>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</si>
  <si>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</si>
  <si>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</si>
  <si>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</si>
  <si>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</si>
  <si>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</si>
  <si>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</si>
  <si>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</si>
  <si>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</si>
  <si>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</si>
  <si>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</si>
  <si>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</si>
  <si>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</si>
  <si>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</si>
  <si>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</si>
  <si>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</si>
  <si>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</si>
  <si>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</si>
  <si>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</si>
  <si>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</si>
  <si>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</si>
  <si>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</si>
  <si>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</si>
  <si>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</si>
  <si>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</si>
  <si>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</si>
  <si>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</si>
  <si>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</si>
  <si>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</si>
  <si>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</si>
  <si>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</si>
  <si>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</si>
  <si>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</si>
  <si>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</si>
  <si>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</si>
  <si>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</si>
  <si>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</si>
  <si>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</si>
  <si>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</si>
  <si>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</si>
  <si>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</si>
  <si>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</si>
  <si>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</si>
  <si>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</si>
  <si>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</si>
  <si>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</si>
  <si>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</si>
  <si>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</si>
  <si>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</si>
  <si>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</si>
  <si>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</si>
  <si>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</si>
  <si>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</si>
  <si>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</si>
  <si>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</si>
  <si>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</si>
  <si>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</si>
  <si>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</si>
  <si>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</si>
  <si>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</si>
  <si>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</si>
  <si>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</si>
  <si>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</si>
  <si>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</si>
  <si>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</si>
  <si>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</si>
  <si>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</si>
  <si>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</si>
  <si>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</si>
  <si>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</si>
  <si>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佐倉市の特環について、施設は処理場に通じる管渠の一部分で、市内に点在している。
公共と特環は、一体の施設であるため、経営を分けておらず、経営状況は公共に準じている。
経営を分けていないため費用など按分して数値を算出し、収支が出ないように数値を調整している。
④企業債残高対事業規模比率
　企業債残高が少なく、全国・類似団体平均と比較し良好な数値を示している。
⑦施設利用率
　当市は処理場を持たない。
⑧水洗化率
　前年度からほぼ横ばいの状況。引き続き、佐倉市上下水道ビジョンに基づき、接続奨励などの実施により水洗化率の向上に努める。</t>
  </si>
  <si>
    <t>①有形固定資産減価償却率
　法定耐用年数を迎えた管渠は無いが、今後、償却率の増加が見込まれる。
②管渠老朽化率
　現在のところ、法定耐用年数を迎えた管渠はない。
③管渠改善率
　現在のところ、法定耐用年数を迎えた管渠もなく、更新や修繕などの対応もない。</t>
  </si>
  <si>
    <t xml:space="preserve"> 管路等下水道施設の老朽化が進行していくことが予想されるため、経営状況を注視し、定期的に事業量の見直しや使用料のあり方等についての検討も図っていく。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</si>
</sst>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9B-456D-A50E-4B82F2344C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EF9B-456D-A50E-4B82F2344C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86-4A13-90CC-D52974D378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E286-4A13-90CC-D52974D378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16.59</c:v>
                </c:pt>
                <c:pt idx="1">
                  <c:v>19.16</c:v>
                </c:pt>
                <c:pt idx="2">
                  <c:v>21.82</c:v>
                </c:pt>
                <c:pt idx="3">
                  <c:v>24.5</c:v>
                </c:pt>
                <c:pt idx="4">
                  <c:v>27.18</c:v>
                </c:pt>
              </c:numCache>
            </c:numRef>
          </c:val>
          <c:extLst>
            <c:ext xmlns:c16="http://schemas.microsoft.com/office/drawing/2014/chart" uri="{C3380CC4-5D6E-409C-BE32-E72D297353CC}">
              <c16:uniqueId val="{00000000-94E3-4DB4-BAB0-51E3F5B32A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94E3-4DB4-BAB0-51E3F5B32A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D-42B3-BEB2-014590AE56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7C9D-42B3-BEB2-014590AE56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F2-46BB-A47E-DB87D52AD4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9AF2-46BB-A47E-DB87D52AD4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92.36</c:v>
                </c:pt>
                <c:pt idx="1">
                  <c:v>86.99</c:v>
                </c:pt>
                <c:pt idx="2">
                  <c:v>45.04</c:v>
                </c:pt>
                <c:pt idx="3">
                  <c:v>56.35</c:v>
                </c:pt>
                <c:pt idx="4">
                  <c:v>52.8</c:v>
                </c:pt>
              </c:numCache>
            </c:numRef>
          </c:val>
          <c:extLst>
            <c:ext xmlns:c16="http://schemas.microsoft.com/office/drawing/2014/chart" uri="{C3380CC4-5D6E-409C-BE32-E72D297353CC}">
              <c16:uniqueId val="{00000000-0B40-4294-B24D-527F6581C6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0B40-4294-B24D-527F6581C6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396.4</c:v>
                </c:pt>
                <c:pt idx="1">
                  <c:v>375.31</c:v>
                </c:pt>
                <c:pt idx="2">
                  <c:v>335.42</c:v>
                </c:pt>
                <c:pt idx="3">
                  <c:v>304.68</c:v>
                </c:pt>
                <c:pt idx="4">
                  <c:v>267.33</c:v>
                </c:pt>
              </c:numCache>
            </c:numRef>
          </c:val>
          <c:extLst>
            <c:ext xmlns:c16="http://schemas.microsoft.com/office/drawing/2014/chart" uri="{C3380CC4-5D6E-409C-BE32-E72D297353CC}">
              <c16:uniqueId val="{00000000-A2FE-47BB-A326-B843AF557E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A2FE-47BB-A326-B843AF557E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100.18</c:v>
                </c:pt>
                <c:pt idx="1">
                  <c:v>100.05</c:v>
                </c:pt>
                <c:pt idx="2">
                  <c:v>99.92</c:v>
                </c:pt>
                <c:pt idx="3">
                  <c:v>99.87</c:v>
                </c:pt>
                <c:pt idx="4">
                  <c:v>99.83</c:v>
                </c:pt>
              </c:numCache>
            </c:numRef>
          </c:val>
          <c:extLst>
            <c:ext xmlns:c16="http://schemas.microsoft.com/office/drawing/2014/chart" uri="{C3380CC4-5D6E-409C-BE32-E72D297353CC}">
              <c16:uniqueId val="{00000000-AA0D-499A-A80A-3B37EF35BC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AA0D-499A-A80A-3B37EF35BC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244.23</c:v>
                </c:pt>
                <c:pt idx="1">
                  <c:v>218.68</c:v>
                </c:pt>
                <c:pt idx="2">
                  <c:v>205.59</c:v>
                </c:pt>
                <c:pt idx="3">
                  <c:v>187.98</c:v>
                </c:pt>
                <c:pt idx="4">
                  <c:v>175.64</c:v>
                </c:pt>
              </c:numCache>
            </c:numRef>
          </c:val>
          <c:extLst>
            <c:ext xmlns:c16="http://schemas.microsoft.com/office/drawing/2014/chart" uri="{C3380CC4-5D6E-409C-BE32-E72D297353CC}">
              <c16:uniqueId val="{00000000-E8AA-4371-A9EB-76D25BB09C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E8AA-4371-A9EB-76D25BB09C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E-4277-A2BE-E68ED7802D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F08E-4277-A2BE-E68ED7802D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58.9</c:v>
                </c:pt>
                <c:pt idx="1">
                  <c:v>62.97</c:v>
                </c:pt>
                <c:pt idx="2">
                  <c:v>63.78</c:v>
                </c:pt>
                <c:pt idx="3">
                  <c:v>63.62</c:v>
                </c:pt>
                <c:pt idx="4">
                  <c:v>64.23</c:v>
                </c:pt>
              </c:numCache>
            </c:numRef>
          </c:val>
          <c:extLst>
            <c:ext xmlns:c16="http://schemas.microsoft.com/office/drawing/2014/chart" uri="{C3380CC4-5D6E-409C-BE32-E72D297353CC}">
              <c16:uniqueId val="{00000000-51E4-4F5B-8477-49D09BCF91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51E4-4F5B-8477-49D09BCF91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佐倉市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自治体職員</v>
      </c>
      <c r="AE8" s="40"/>
      <c r="AF8" s="40"/>
      <c r="AG8" s="40"/>
      <c r="AH8" s="40"/>
      <c r="AI8" s="40"/>
      <c r="AJ8" s="40"/>
      <c r="AK8" s="3"/>
      <c r="AL8" s="41">
        <f>データ!S6</f>
        <v>170406</v>
      </c>
      <c r="AM8" s="41"/>
      <c r="AN8" s="41"/>
      <c r="AO8" s="41"/>
      <c r="AP8" s="41"/>
      <c r="AQ8" s="41"/>
      <c r="AR8" s="41"/>
      <c r="AS8" s="41"/>
      <c r="AT8" s="34">
        <f>データ!T6</f>
        <v>103.69</v>
      </c>
      <c r="AU8" s="34"/>
      <c r="AV8" s="34"/>
      <c r="AW8" s="34"/>
      <c r="AX8" s="34"/>
      <c r="AY8" s="34"/>
      <c r="AZ8" s="34"/>
      <c r="BA8" s="34"/>
      <c r="BB8" s="34">
        <f>データ!U6</f>
        <v>1643.42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91.45</v>
      </c>
      <c r="J10" s="34"/>
      <c r="K10" s="34"/>
      <c r="L10" s="34"/>
      <c r="M10" s="34"/>
      <c r="N10" s="34"/>
      <c r="O10" s="34"/>
      <c r="P10" s="34">
        <f>データ!P6</f>
        <v>0.83</v>
      </c>
      <c r="Q10" s="34"/>
      <c r="R10" s="34"/>
      <c r="S10" s="34"/>
      <c r="T10" s="34"/>
      <c r="U10" s="34"/>
      <c r="V10" s="34"/>
      <c r="W10" s="34">
        <f>データ!Q6</f>
        <v>83.45</v>
      </c>
      <c r="X10" s="34"/>
      <c r="Y10" s="34"/>
      <c r="Z10" s="34"/>
      <c r="AA10" s="34"/>
      <c r="AB10" s="34"/>
      <c r="AC10" s="34"/>
      <c r="AD10" s="41">
        <f>データ!R6</f>
        <v>2472</v>
      </c>
      <c r="AE10" s="41"/>
      <c r="AF10" s="41"/>
      <c r="AG10" s="41"/>
      <c r="AH10" s="41"/>
      <c r="AI10" s="41"/>
      <c r="AJ10" s="41"/>
      <c r="AK10" s="2"/>
      <c r="AL10" s="41">
        <f>データ!V6</f>
        <v>1409</v>
      </c>
      <c r="AM10" s="41"/>
      <c r="AN10" s="41"/>
      <c r="AO10" s="41"/>
      <c r="AP10" s="41"/>
      <c r="AQ10" s="41"/>
      <c r="AR10" s="41"/>
      <c r="AS10" s="41"/>
      <c r="AT10" s="34">
        <f>データ!W6</f>
        <v>0.52</v>
      </c>
      <c r="AU10" s="34"/>
      <c r="AV10" s="34"/>
      <c r="AW10" s="34"/>
      <c r="AX10" s="34"/>
      <c r="AY10" s="34"/>
      <c r="AZ10" s="34"/>
      <c r="BA10" s="34"/>
      <c r="BB10" s="34">
        <f>データ!X6</f>
        <v>2709.62</v>
      </c>
      <c r="BC10" s="34"/>
      <c r="BD10" s="34"/>
      <c r="BE10" s="34"/>
      <c r="BF10" s="34"/>
      <c r="BG10" s="34"/>
      <c r="BH10" s="34"/>
      <c r="BI10" s="34"/>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kLR7HTWqFnjYs7piMZKrrFKYJI23FbM7X2cpZSn7meWHrkCFtVYGv9z8A4v4nNQdo9hmdHbqiXFIxgal24qiQ==" saltValue="0bGG3U1kSP1KxhiGpdZ5Z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122122</v>
      </c>
      <c r="D6" s="19">
        <f t="shared" si="3"/>
        <v>46</v>
      </c>
      <c r="E6" s="19">
        <f t="shared" si="3"/>
        <v>17</v>
      </c>
      <c r="F6" s="19">
        <f t="shared" si="3"/>
        <v>4</v>
      </c>
      <c r="G6" s="19">
        <f t="shared" si="3"/>
        <v>0</v>
      </c>
      <c r="H6" s="19" t="str">
        <f t="shared" si="3"/>
        <v>千葉県　佐倉市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91.45</v>
      </c>
      <c r="P6" s="20">
        <f t="shared" si="3"/>
        <v>0.83</v>
      </c>
      <c r="Q6" s="20">
        <f t="shared" si="3"/>
        <v>83.45</v>
      </c>
      <c r="R6" s="20">
        <f t="shared" si="3"/>
        <v>2472</v>
      </c>
      <c r="S6" s="20">
        <f t="shared" si="3"/>
        <v>170406</v>
      </c>
      <c r="T6" s="20">
        <f t="shared" si="3"/>
        <v>103.69</v>
      </c>
      <c r="U6" s="20">
        <f t="shared" si="3"/>
        <v>1643.42</v>
      </c>
      <c r="V6" s="20">
        <f t="shared" si="3"/>
        <v>1409</v>
      </c>
      <c r="W6" s="20">
        <f t="shared" si="3"/>
        <v>0.52</v>
      </c>
      <c r="X6" s="20">
        <f t="shared" si="3"/>
        <v>2709.62</v>
      </c>
      <c r="Y6" s="21">
        <f>IF(Y7="",NA(),Y7)</f>
        <v>100</v>
      </c>
      <c r="Z6" s="21">
        <f t="shared" ref="Z6:AH6" si="4">IF(Z7="",NA(),Z7)</f>
        <v>100</v>
      </c>
      <c r="AA6" s="21">
        <f t="shared" si="4"/>
        <v>100</v>
      </c>
      <c r="AB6" s="21">
        <f t="shared" si="4"/>
        <v>100</v>
      </c>
      <c r="AC6" s="21">
        <f t="shared" si="4"/>
        <v>100</v>
      </c>
      <c r="AD6" s="21">
        <f t="shared" si="4"/>
        <v>102.73</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48.2</v>
      </c>
      <c r="AQ6" s="21">
        <f t="shared" si="5"/>
        <v>46.91</v>
      </c>
      <c r="AR6" s="21">
        <f t="shared" si="5"/>
        <v>52.27</v>
      </c>
      <c r="AS6" s="21">
        <f t="shared" si="5"/>
        <v>58.68</v>
      </c>
      <c r="AT6" s="20" t="str">
        <f>IF(AT7="","",IF(AT7="-","【-】","【"&amp;SUBSTITUTE(TEXT(AT7,"#,##0.00"),"-","△")&amp;"】"))</f>
        <v>【65.73】</v>
      </c>
      <c r="AU6" s="21">
        <f>IF(AU7="",NA(),AU7)</f>
        <v>92.36</v>
      </c>
      <c r="AV6" s="21">
        <f t="shared" ref="AV6:BD6" si="6">IF(AV7="",NA(),AV7)</f>
        <v>86.99</v>
      </c>
      <c r="AW6" s="21">
        <f t="shared" si="6"/>
        <v>45.04</v>
      </c>
      <c r="AX6" s="21">
        <f t="shared" si="6"/>
        <v>56.35</v>
      </c>
      <c r="AY6" s="21">
        <f t="shared" si="6"/>
        <v>52.8</v>
      </c>
      <c r="AZ6" s="21">
        <f t="shared" si="6"/>
        <v>47.72</v>
      </c>
      <c r="BA6" s="21">
        <f t="shared" si="6"/>
        <v>46.85</v>
      </c>
      <c r="BB6" s="21">
        <f t="shared" si="6"/>
        <v>44.35</v>
      </c>
      <c r="BC6" s="21">
        <f t="shared" si="6"/>
        <v>41.51</v>
      </c>
      <c r="BD6" s="21">
        <f t="shared" si="6"/>
        <v>45.01</v>
      </c>
      <c r="BE6" s="20" t="str">
        <f>IF(BE7="","",IF(BE7="-","【-】","【"&amp;SUBSTITUTE(TEXT(BE7,"#,##0.00"),"-","△")&amp;"】"))</f>
        <v>【48.91】</v>
      </c>
      <c r="BF6" s="21">
        <f>IF(BF7="",NA(),BF7)</f>
        <v>396.4</v>
      </c>
      <c r="BG6" s="21">
        <f t="shared" ref="BG6:BO6" si="7">IF(BG7="",NA(),BG7)</f>
        <v>375.31</v>
      </c>
      <c r="BH6" s="21">
        <f t="shared" si="7"/>
        <v>335.42</v>
      </c>
      <c r="BI6" s="21">
        <f t="shared" si="7"/>
        <v>304.68</v>
      </c>
      <c r="BJ6" s="21">
        <f t="shared" si="7"/>
        <v>267.33</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100.18</v>
      </c>
      <c r="BR6" s="21">
        <f t="shared" ref="BR6:BZ6" si="8">IF(BR7="",NA(),BR7)</f>
        <v>100.05</v>
      </c>
      <c r="BS6" s="21">
        <f t="shared" si="8"/>
        <v>99.92</v>
      </c>
      <c r="BT6" s="21">
        <f t="shared" si="8"/>
        <v>99.87</v>
      </c>
      <c r="BU6" s="21">
        <f t="shared" si="8"/>
        <v>99.83</v>
      </c>
      <c r="BV6" s="21">
        <f t="shared" si="8"/>
        <v>71.84</v>
      </c>
      <c r="BW6" s="21">
        <f t="shared" si="8"/>
        <v>82.88</v>
      </c>
      <c r="BX6" s="21">
        <f t="shared" si="8"/>
        <v>82.53</v>
      </c>
      <c r="BY6" s="21">
        <f t="shared" si="8"/>
        <v>81.81</v>
      </c>
      <c r="BZ6" s="21">
        <f t="shared" si="8"/>
        <v>82.27</v>
      </c>
      <c r="CA6" s="20" t="str">
        <f>IF(CA7="","",IF(CA7="-","【-】","【"&amp;SUBSTITUTE(TEXT(CA7,"#,##0.00"),"-","△")&amp;"】"))</f>
        <v>【75.33】</v>
      </c>
      <c r="CB6" s="21">
        <f>IF(CB7="",NA(),CB7)</f>
        <v>244.23</v>
      </c>
      <c r="CC6" s="21">
        <f t="shared" ref="CC6:CK6" si="9">IF(CC7="",NA(),CC7)</f>
        <v>218.68</v>
      </c>
      <c r="CD6" s="21">
        <f t="shared" si="9"/>
        <v>205.59</v>
      </c>
      <c r="CE6" s="21">
        <f t="shared" si="9"/>
        <v>187.98</v>
      </c>
      <c r="CF6" s="21">
        <f t="shared" si="9"/>
        <v>175.64</v>
      </c>
      <c r="CG6" s="21">
        <f t="shared" si="9"/>
        <v>228.47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45.87</v>
      </c>
      <c r="CT6" s="21">
        <f t="shared" si="10"/>
        <v>44.24</v>
      </c>
      <c r="CU6" s="21">
        <f t="shared" si="10"/>
        <v>45.3</v>
      </c>
      <c r="CV6" s="21">
        <f t="shared" si="10"/>
        <v>45.6</v>
      </c>
      <c r="CW6" s="20" t="str">
        <f>IF(CW7="","",IF(CW7="-","【-】","【"&amp;SUBSTITUTE(TEXT(CW7,"#,##0.00"),"-","△")&amp;"】"))</f>
        <v>【43.28】</v>
      </c>
      <c r="CX6" s="21">
        <f>IF(CX7="",NA(),CX7)</f>
        <v>58.9</v>
      </c>
      <c r="CY6" s="21">
        <f t="shared" ref="CY6:DG6" si="11">IF(CY7="",NA(),CY7)</f>
        <v>62.97</v>
      </c>
      <c r="CZ6" s="21">
        <f t="shared" si="11"/>
        <v>63.78</v>
      </c>
      <c r="DA6" s="21">
        <f t="shared" si="11"/>
        <v>63.62</v>
      </c>
      <c r="DB6" s="21">
        <f t="shared" si="11"/>
        <v>64.23</v>
      </c>
      <c r="DC6" s="21">
        <f t="shared" si="11"/>
        <v>83.75</v>
      </c>
      <c r="DD6" s="21">
        <f t="shared" si="11"/>
        <v>87.65</v>
      </c>
      <c r="DE6" s="21">
        <f t="shared" si="11"/>
        <v>88.15</v>
      </c>
      <c r="DF6" s="21">
        <f t="shared" si="11"/>
        <v>88.37</v>
      </c>
      <c r="DG6" s="21">
        <f t="shared" si="11"/>
        <v>88.66</v>
      </c>
      <c r="DH6" s="20" t="str">
        <f>IF(DH7="","",IF(DH7="-","【-】","【"&amp;SUBSTITUTE(TEXT(DH7,"#,##0.00"),"-","△")&amp;"】"))</f>
        <v>【86.21】</v>
      </c>
      <c r="DI6" s="21">
        <f>IF(DI7="",NA(),DI7)</f>
        <v>16.59</v>
      </c>
      <c r="DJ6" s="21">
        <f t="shared" ref="DJ6:DR6" si="12">IF(DJ7="",NA(),DJ7)</f>
        <v>19.16</v>
      </c>
      <c r="DK6" s="21">
        <f t="shared" si="12"/>
        <v>21.82</v>
      </c>
      <c r="DL6" s="21">
        <f t="shared" si="12"/>
        <v>24.5</v>
      </c>
      <c r="DM6" s="21">
        <f t="shared" si="12"/>
        <v>27.18</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122122</v>
      </c>
      <c r="D7" s="23">
        <v>46</v>
      </c>
      <c r="E7" s="23">
        <v>17</v>
      </c>
      <c r="F7" s="23">
        <v>4</v>
      </c>
      <c r="G7" s="23">
        <v>0</v>
      </c>
      <c r="H7" s="23" t="s">
        <v>96</v>
      </c>
      <c r="I7" s="23" t="s">
        <v>97</v>
      </c>
      <c r="J7" s="23" t="s">
        <v>98</v>
      </c>
      <c r="K7" s="23" t="s">
        <v>99</v>
      </c>
      <c r="L7" s="23" t="s">
        <v>100</v>
      </c>
      <c r="M7" s="23" t="s">
        <v>101</v>
      </c>
      <c r="N7" s="24" t="s">
        <v>102</v>
      </c>
      <c r="O7" s="24">
        <v>91.45</v>
      </c>
      <c r="P7" s="24">
        <v>0.83</v>
      </c>
      <c r="Q7" s="24">
        <v>83.45</v>
      </c>
      <c r="R7" s="24">
        <v>2472</v>
      </c>
      <c r="S7" s="24">
        <v>170406</v>
      </c>
      <c r="T7" s="24">
        <v>103.69</v>
      </c>
      <c r="U7" s="24">
        <v>1643.42</v>
      </c>
      <c r="V7" s="24">
        <v>1409</v>
      </c>
      <c r="W7" s="24">
        <v>0.52</v>
      </c>
      <c r="X7" s="24">
        <v>2709.62</v>
      </c>
      <c r="Y7" s="24">
        <v>100</v>
      </c>
      <c r="Z7" s="24">
        <v>100</v>
      </c>
      <c r="AA7" s="24">
        <v>100</v>
      </c>
      <c r="AB7" s="24">
        <v>100</v>
      </c>
      <c r="AC7" s="24">
        <v>100</v>
      </c>
      <c r="AD7" s="24">
        <v>102.73</v>
      </c>
      <c r="AE7" s="24">
        <v>102.7</v>
      </c>
      <c r="AF7" s="24">
        <v>104.11</v>
      </c>
      <c r="AG7" s="24">
        <v>101.98</v>
      </c>
      <c r="AH7" s="24">
        <v>102.68</v>
      </c>
      <c r="AI7" s="24">
        <v>105.09</v>
      </c>
      <c r="AJ7" s="24">
        <v>0</v>
      </c>
      <c r="AK7" s="24">
        <v>0</v>
      </c>
      <c r="AL7" s="24">
        <v>0</v>
      </c>
      <c r="AM7" s="24">
        <v>0</v>
      </c>
      <c r="AN7" s="24">
        <v>0</v>
      </c>
      <c r="AO7" s="24">
        <v>94.97</v>
      </c>
      <c r="AP7" s="24">
        <v>48.2</v>
      </c>
      <c r="AQ7" s="24">
        <v>46.91</v>
      </c>
      <c r="AR7" s="24">
        <v>52.27</v>
      </c>
      <c r="AS7" s="24">
        <v>58.68</v>
      </c>
      <c r="AT7" s="24">
        <v>65.73</v>
      </c>
      <c r="AU7" s="24">
        <v>92.36</v>
      </c>
      <c r="AV7" s="24">
        <v>86.99</v>
      </c>
      <c r="AW7" s="24">
        <v>45.04</v>
      </c>
      <c r="AX7" s="24">
        <v>56.35</v>
      </c>
      <c r="AY7" s="24">
        <v>52.8</v>
      </c>
      <c r="AZ7" s="24">
        <v>47.72</v>
      </c>
      <c r="BA7" s="24">
        <v>46.85</v>
      </c>
      <c r="BB7" s="24">
        <v>44.35</v>
      </c>
      <c r="BC7" s="24">
        <v>41.51</v>
      </c>
      <c r="BD7" s="24">
        <v>45.01</v>
      </c>
      <c r="BE7" s="24">
        <v>48.91</v>
      </c>
      <c r="BF7" s="24">
        <v>396.4</v>
      </c>
      <c r="BG7" s="24">
        <v>375.31</v>
      </c>
      <c r="BH7" s="24">
        <v>335.42</v>
      </c>
      <c r="BI7" s="24">
        <v>304.68</v>
      </c>
      <c r="BJ7" s="24">
        <v>267.33</v>
      </c>
      <c r="BK7" s="24">
        <v>1206.79</v>
      </c>
      <c r="BL7" s="24">
        <v>1268.6300000000001</v>
      </c>
      <c r="BM7" s="24">
        <v>1283.69</v>
      </c>
      <c r="BN7" s="24">
        <v>1160.22</v>
      </c>
      <c r="BO7" s="24">
        <v>1141.98</v>
      </c>
      <c r="BP7" s="24">
        <v>1156.82</v>
      </c>
      <c r="BQ7" s="24">
        <v>100.18</v>
      </c>
      <c r="BR7" s="24">
        <v>100.05</v>
      </c>
      <c r="BS7" s="24">
        <v>99.92</v>
      </c>
      <c r="BT7" s="24">
        <v>99.87</v>
      </c>
      <c r="BU7" s="24">
        <v>99.83</v>
      </c>
      <c r="BV7" s="24">
        <v>71.84</v>
      </c>
      <c r="BW7" s="24">
        <v>82.88</v>
      </c>
      <c r="BX7" s="24">
        <v>82.53</v>
      </c>
      <c r="BY7" s="24">
        <v>81.81</v>
      </c>
      <c r="BZ7" s="24">
        <v>82.27</v>
      </c>
      <c r="CA7" s="24">
        <v>75.33</v>
      </c>
      <c r="CB7" s="24">
        <v>244.23</v>
      </c>
      <c r="CC7" s="24">
        <v>218.68</v>
      </c>
      <c r="CD7" s="24">
        <v>205.59</v>
      </c>
      <c r="CE7" s="24">
        <v>187.98</v>
      </c>
      <c r="CF7" s="24">
        <v>175.64</v>
      </c>
      <c r="CG7" s="24">
        <v>228.47</v>
      </c>
      <c r="CH7" s="24">
        <v>187.76</v>
      </c>
      <c r="CI7" s="24">
        <v>190.48</v>
      </c>
      <c r="CJ7" s="24">
        <v>193.59</v>
      </c>
      <c r="CK7" s="24">
        <v>194.42</v>
      </c>
      <c r="CL7" s="24">
        <v>215.73</v>
      </c>
      <c r="CM7" s="24" t="s">
        <v>102</v>
      </c>
      <c r="CN7" s="24" t="s">
        <v>102</v>
      </c>
      <c r="CO7" s="24" t="s">
        <v>102</v>
      </c>
      <c r="CP7" s="24" t="s">
        <v>102</v>
      </c>
      <c r="CQ7" s="24" t="s">
        <v>102</v>
      </c>
      <c r="CR7" s="24">
        <v>42.47</v>
      </c>
      <c r="CS7" s="24">
        <v>45.87</v>
      </c>
      <c r="CT7" s="24">
        <v>44.24</v>
      </c>
      <c r="CU7" s="24">
        <v>45.3</v>
      </c>
      <c r="CV7" s="24">
        <v>45.6</v>
      </c>
      <c r="CW7" s="24">
        <v>43.28</v>
      </c>
      <c r="CX7" s="24">
        <v>58.9</v>
      </c>
      <c r="CY7" s="24">
        <v>62.97</v>
      </c>
      <c r="CZ7" s="24">
        <v>63.78</v>
      </c>
      <c r="DA7" s="24">
        <v>63.62</v>
      </c>
      <c r="DB7" s="24">
        <v>64.23</v>
      </c>
      <c r="DC7" s="24">
        <v>83.75</v>
      </c>
      <c r="DD7" s="24">
        <v>87.65</v>
      </c>
      <c r="DE7" s="24">
        <v>88.15</v>
      </c>
      <c r="DF7" s="24">
        <v>88.37</v>
      </c>
      <c r="DG7" s="24">
        <v>88.66</v>
      </c>
      <c r="DH7" s="24">
        <v>86.21</v>
      </c>
      <c r="DI7" s="24">
        <v>16.59</v>
      </c>
      <c r="DJ7" s="24">
        <v>19.16</v>
      </c>
      <c r="DK7" s="24">
        <v>21.82</v>
      </c>
      <c r="DL7" s="24">
        <v>24.5</v>
      </c>
      <c r="DM7" s="24">
        <v>27.18</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2025-01-24T07:10:30Z</dcterms:created>
  <dcterms:modified xsi:type="dcterms:W3CDTF">2025-02-07T05:50:48Z</dcterms:modified>
  <cp:category/>
</cp:coreProperties>
</file>