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P:\財政課\02財政班\12 公営企業\R6\20250121  公営企業に係る経営比較分析表（令和５年度決算）の分析等について（依頼）_\03_市→県\"/>
    </mc:Choice>
  </mc:AlternateContent>
  <xr:revisionPtr revIDLastSave="0" documentId="13_ncr:1_{C4A12F3D-CE96-4EF4-897F-1947232E1170}" xr6:coauthVersionLast="36" xr6:coauthVersionMax="36" xr10:uidLastSave="{00000000-0000-0000-0000-000000000000}"/>
  <workbookProtection workbookAlgorithmName="SHA-512" workbookHashValue="605a3vnOArPOBIi55+AYcHkH+0THoytAmzdwcGOIdDlah++az5fPX2QHMBvh5XK+TNiOYHQqUwHFhjA57KS+EA==" workbookSaltValue="EZfQGP4TVJx7LPs8Ionnu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<sst xmlns="http://schemas.openxmlformats.org/spreadsheetml/2006/main" count="228" uniqueCount="112">
  <si>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</si>
  <si>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</si>
  <si>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</si>
  <si>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</si>
  <si>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</si>
  <si>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</si>
  <si>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</si>
  <si>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</si>
  <si>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</si>
  <si>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</si>
  <si>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</si>
  <si>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</si>
  <si>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</si>
  <si>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</si>
  <si>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</si>
  <si>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</si>
  <si>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</si>
  <si>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</si>
  <si>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</si>
  <si>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</si>
  <si>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</si>
  <si>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</si>
  <si>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</si>
  <si>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</si>
  <si>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</si>
  <si>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</si>
  <si>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</si>
  <si>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</si>
  <si>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</si>
  <si>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</si>
  <si>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</si>
  <si>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</si>
  <si>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</si>
  <si>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</si>
  <si>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</si>
  <si>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</si>
  <si>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</si>
  <si>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</si>
  <si>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</si>
  <si>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</si>
  <si>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</si>
  <si>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</si>
  <si>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</si>
  <si>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</si>
  <si>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</si>
  <si>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</si>
  <si>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</si>
  <si>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</si>
  <si>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</si>
  <si>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</si>
  <si>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</si>
  <si>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</si>
  <si>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</si>
  <si>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</si>
  <si>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</si>
  <si>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</si>
  <si>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</si>
  <si>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</si>
  <si>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</si>
  <si>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</si>
  <si>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</si>
  <si>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</si>
  <si>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</si>
  <si>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</si>
  <si>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</si>
  <si>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</si>
  <si>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</si>
  <si>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</si>
  <si>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</si>
  <si>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</si>
  <si>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</si>
  <si>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</si>
  <si>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</si>
  <si>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</si>
  <si>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</si>
  <si>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</si>
  <si>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</si>
  <si>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</si>
  <si>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</si>
  <si>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</si>
  <si>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</si>
  <si>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</si>
  <si>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</si>
  <si>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</si>
  <si>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</si>
  <si>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</si>
  <si>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</si>
  <si>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</si>
  <si>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</si>
  <si>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</si>
  <si>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</si>
  <si>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</si>
  <si>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</si>
  <si>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</si>
  <si>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</si>
  <si>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</si>
  <si>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</si>
  <si>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</si>
  <si>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</si>
  <si>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</si>
  <si>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</si>
  <si>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</si>
  <si>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</si>
  <si>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</si>
  <si>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</si>
  <si>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</si>
  <si>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</si>
  <si>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</si>
  <si>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</si>
  <si>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１-①経常収支比率、1-⑤料金回収率については、類似団体、全国平均を下回っているが、令和4年度から収益的支出の繰越があり、支出が増加したことによるもので、一時的に減少したものである。
　１-③流動比率については、前年度と比較して減少したものの、類似団体や全国平均に比べ高い水準で推移している。
　1-④企業債残高対給水収益比率については、類似団体や全国平均よりも低い水準で推移しているが、今後、更新時期を迎える資産が多くなることから割合が高まる可能性がある。
　1-⑥給水原価については、236.95円と類似団体や全国平均よりも高い水準となっており、これは令和5年度決算で経常費用に対する受水費の割合が約57％となっていることが表すように、本市の地理的な要因から全量を受水に依存しており、受水費の負担が大きいことによるものである。なお、県の基準給水原価よりも給水原価が高いことから、平成30年度より一般会計から基準外繰入を行い、令和元年度からは県の市町村水道総合対策事業補助金を受けている。
　1-⑦施設利用率については、配水量の減少に伴い、減少となっている。
　1-⑧有収率については、類似団体や全国平均より高いものの、漏水量の増加から減少傾向となっている。</t>
    <rPh sb="4" eb="6">
      <t>ケイジョウ</t>
    </rPh>
    <rPh sb="6" eb="8">
      <t>シュウシ</t>
    </rPh>
    <rPh sb="8" eb="10">
      <t>ヒリツ</t>
    </rPh>
    <rPh sb="14" eb="16">
      <t>リョウキン</t>
    </rPh>
    <rPh sb="16" eb="18">
      <t>カイシュウ</t>
    </rPh>
    <rPh sb="18" eb="19">
      <t>リツ</t>
    </rPh>
    <rPh sb="25" eb="27">
      <t>ルイジ</t>
    </rPh>
    <rPh sb="27" eb="29">
      <t>ダンタイ</t>
    </rPh>
    <rPh sb="30" eb="32">
      <t>ゼンコク</t>
    </rPh>
    <rPh sb="32" eb="34">
      <t>ヘイキン</t>
    </rPh>
    <rPh sb="35" eb="37">
      <t>シタマワ</t>
    </rPh>
    <rPh sb="43" eb="45">
      <t>レイワ</t>
    </rPh>
    <rPh sb="46" eb="48">
      <t>ネンド</t>
    </rPh>
    <rPh sb="50" eb="53">
      <t>シュウエキテキ</t>
    </rPh>
    <rPh sb="53" eb="55">
      <t>シシュツ</t>
    </rPh>
    <rPh sb="56" eb="57">
      <t>ク</t>
    </rPh>
    <rPh sb="57" eb="58">
      <t>コ</t>
    </rPh>
    <rPh sb="62" eb="64">
      <t>シシュツ</t>
    </rPh>
    <rPh sb="65" eb="67">
      <t>ゾウカ</t>
    </rPh>
    <rPh sb="78" eb="81">
      <t>イチジテキ</t>
    </rPh>
    <rPh sb="82" eb="84">
      <t>ゲンショウ</t>
    </rPh>
    <rPh sb="97" eb="99">
      <t>リュウドウ</t>
    </rPh>
    <rPh sb="99" eb="101">
      <t>ヒリツ</t>
    </rPh>
    <rPh sb="107" eb="110">
      <t>ゼンネンド</t>
    </rPh>
    <rPh sb="111" eb="113">
      <t>ヒカク</t>
    </rPh>
    <rPh sb="115" eb="117">
      <t>ゲンショウ</t>
    </rPh>
    <rPh sb="123" eb="125">
      <t>ルイジ</t>
    </rPh>
    <rPh sb="125" eb="127">
      <t>ダンタイ</t>
    </rPh>
    <rPh sb="128" eb="130">
      <t>ゼンコク</t>
    </rPh>
    <rPh sb="130" eb="132">
      <t>ヘイキン</t>
    </rPh>
    <rPh sb="133" eb="134">
      <t>クラ</t>
    </rPh>
    <rPh sb="135" eb="136">
      <t>タカ</t>
    </rPh>
    <rPh sb="137" eb="139">
      <t>スイジュン</t>
    </rPh>
    <rPh sb="140" eb="142">
      <t>スイイ</t>
    </rPh>
    <rPh sb="152" eb="154">
      <t>キギョウ</t>
    </rPh>
    <rPh sb="154" eb="155">
      <t>サイ</t>
    </rPh>
    <rPh sb="155" eb="157">
      <t>ザンダカ</t>
    </rPh>
    <rPh sb="157" eb="158">
      <t>タイ</t>
    </rPh>
    <rPh sb="158" eb="160">
      <t>キュウスイ</t>
    </rPh>
    <rPh sb="170" eb="172">
      <t>ルイジ</t>
    </rPh>
    <rPh sb="172" eb="174">
      <t>ダンタイ</t>
    </rPh>
    <rPh sb="175" eb="177">
      <t>ゼンコク</t>
    </rPh>
    <rPh sb="177" eb="179">
      <t>ヘイキン</t>
    </rPh>
    <rPh sb="182" eb="183">
      <t>ヒク</t>
    </rPh>
    <rPh sb="184" eb="186">
      <t>スイジュン</t>
    </rPh>
    <rPh sb="187" eb="189">
      <t>スイイ</t>
    </rPh>
    <rPh sb="195" eb="197">
      <t>コンゴ</t>
    </rPh>
    <rPh sb="198" eb="200">
      <t>コウシン</t>
    </rPh>
    <rPh sb="200" eb="202">
      <t>ジキ</t>
    </rPh>
    <rPh sb="203" eb="204">
      <t>ムカ</t>
    </rPh>
    <rPh sb="206" eb="208">
      <t>シサン</t>
    </rPh>
    <rPh sb="209" eb="210">
      <t>オオ</t>
    </rPh>
    <rPh sb="217" eb="219">
      <t>ワリアイ</t>
    </rPh>
    <rPh sb="220" eb="221">
      <t>タカ</t>
    </rPh>
    <rPh sb="223" eb="226">
      <t>カノウセイ</t>
    </rPh>
    <rPh sb="235" eb="237">
      <t>キュウスイ</t>
    </rPh>
    <rPh sb="237" eb="239">
      <t>ゲンカ</t>
    </rPh>
    <rPh sb="251" eb="252">
      <t>エン</t>
    </rPh>
    <rPh sb="253" eb="255">
      <t>ルイジ</t>
    </rPh>
    <rPh sb="255" eb="257">
      <t>ダンタイ</t>
    </rPh>
    <rPh sb="258" eb="260">
      <t>ゼンコク</t>
    </rPh>
    <rPh sb="260" eb="262">
      <t>ヘイキン</t>
    </rPh>
    <rPh sb="265" eb="266">
      <t>タカ</t>
    </rPh>
    <rPh sb="267" eb="269">
      <t>スイジュン</t>
    </rPh>
    <rPh sb="279" eb="281">
      <t>レイワ</t>
    </rPh>
    <rPh sb="282" eb="284">
      <t>ネンド</t>
    </rPh>
    <rPh sb="284" eb="286">
      <t>ケッサン</t>
    </rPh>
    <rPh sb="287" eb="289">
      <t>ケイジョウ</t>
    </rPh>
    <rPh sb="289" eb="291">
      <t>ヒヨウ</t>
    </rPh>
    <rPh sb="292" eb="293">
      <t>タイ</t>
    </rPh>
    <rPh sb="295" eb="297">
      <t>ジュスイ</t>
    </rPh>
    <rPh sb="297" eb="298">
      <t>ヒ</t>
    </rPh>
    <rPh sb="299" eb="301">
      <t>ワリアイ</t>
    </rPh>
    <rPh sb="302" eb="303">
      <t>ヤク</t>
    </rPh>
    <rPh sb="315" eb="316">
      <t>アラワ</t>
    </rPh>
    <rPh sb="322" eb="323">
      <t>シ</t>
    </rPh>
    <rPh sb="324" eb="327">
      <t>チリテキ</t>
    </rPh>
    <rPh sb="328" eb="330">
      <t>ヨウイン</t>
    </rPh>
    <rPh sb="332" eb="334">
      <t>ゼンリョウ</t>
    </rPh>
    <rPh sb="335" eb="337">
      <t>ジュスイ</t>
    </rPh>
    <rPh sb="338" eb="340">
      <t>イゾン</t>
    </rPh>
    <rPh sb="345" eb="347">
      <t>ジュスイ</t>
    </rPh>
    <rPh sb="347" eb="348">
      <t>ヒ</t>
    </rPh>
    <rPh sb="349" eb="351">
      <t>フタン</t>
    </rPh>
    <rPh sb="352" eb="353">
      <t>オオ</t>
    </rPh>
    <rPh sb="369" eb="370">
      <t>ケン</t>
    </rPh>
    <rPh sb="371" eb="373">
      <t>キジュン</t>
    </rPh>
    <rPh sb="373" eb="375">
      <t>キュウスイ</t>
    </rPh>
    <rPh sb="375" eb="377">
      <t>ゲンカ</t>
    </rPh>
    <rPh sb="380" eb="382">
      <t>キュウスイ</t>
    </rPh>
    <rPh sb="382" eb="384">
      <t>ゲンカ</t>
    </rPh>
    <rPh sb="385" eb="386">
      <t>タカ</t>
    </rPh>
    <rPh sb="392" eb="394">
      <t>ヘイセイ</t>
    </rPh>
    <rPh sb="396" eb="398">
      <t>ネンド</t>
    </rPh>
    <rPh sb="400" eb="402">
      <t>イッパン</t>
    </rPh>
    <rPh sb="402" eb="404">
      <t>カイケイ</t>
    </rPh>
    <rPh sb="406" eb="408">
      <t>キジュン</t>
    </rPh>
    <rPh sb="408" eb="409">
      <t>ガイ</t>
    </rPh>
    <rPh sb="409" eb="411">
      <t>クリイレ</t>
    </rPh>
    <rPh sb="412" eb="413">
      <t>オコナ</t>
    </rPh>
    <rPh sb="415" eb="417">
      <t>レイワ</t>
    </rPh>
    <rPh sb="417" eb="419">
      <t>ガンネン</t>
    </rPh>
    <rPh sb="419" eb="420">
      <t>ド</t>
    </rPh>
    <rPh sb="423" eb="424">
      <t>ケン</t>
    </rPh>
    <rPh sb="425" eb="428">
      <t>シチョウソン</t>
    </rPh>
    <rPh sb="428" eb="430">
      <t>スイドウ</t>
    </rPh>
    <rPh sb="430" eb="432">
      <t>ソウゴウ</t>
    </rPh>
    <rPh sb="432" eb="434">
      <t>タイサク</t>
    </rPh>
    <rPh sb="434" eb="436">
      <t>ジギョウ</t>
    </rPh>
    <rPh sb="436" eb="439">
      <t>ホジョキン</t>
    </rPh>
    <rPh sb="440" eb="441">
      <t>ウ</t>
    </rPh>
    <rPh sb="451" eb="453">
      <t>シセツ</t>
    </rPh>
    <rPh sb="453" eb="455">
      <t>リヨウ</t>
    </rPh>
    <rPh sb="455" eb="456">
      <t>リツ</t>
    </rPh>
    <rPh sb="462" eb="464">
      <t>ハイスイ</t>
    </rPh>
    <rPh sb="464" eb="465">
      <t>リョウ</t>
    </rPh>
    <rPh sb="466" eb="468">
      <t>ゲンショウ</t>
    </rPh>
    <rPh sb="469" eb="470">
      <t>トモナ</t>
    </rPh>
    <rPh sb="472" eb="474">
      <t>ゲンショウ</t>
    </rPh>
    <rPh sb="486" eb="489">
      <t>ユウシュウリツ</t>
    </rPh>
    <rPh sb="495" eb="497">
      <t>ルイジ</t>
    </rPh>
    <rPh sb="497" eb="499">
      <t>ダンタイ</t>
    </rPh>
    <rPh sb="500" eb="502">
      <t>ゼンコク</t>
    </rPh>
    <rPh sb="502" eb="504">
      <t>ヘイキン</t>
    </rPh>
    <rPh sb="506" eb="507">
      <t>タカ</t>
    </rPh>
    <rPh sb="512" eb="514">
      <t>ロウスイ</t>
    </rPh>
    <rPh sb="514" eb="515">
      <t>リョウ</t>
    </rPh>
    <rPh sb="516" eb="518">
      <t>ゾウカ</t>
    </rPh>
    <rPh sb="520" eb="522">
      <t>ゲンショウ</t>
    </rPh>
    <rPh sb="522" eb="524">
      <t>ケイコウ</t>
    </rPh>
    <phoneticPr fontId="4"/>
  </si>
  <si>
    <t>　2-①有形固定資産減価償却率は、類似団体や全国平均よりも高く、2-②管路経年化率は全国平均をを下回っているものの、類似団体と同等で、施設全体として更新時期を迎える資産が多くなっている、令和4年度からは耐用年数を超える管路が大幅に増え、また、電気設備では耐用年数を経過しているものも多い。
　2-③管路更新率は、類似団体や全国平均を下回っている。
　今後は、「旭市水道事業ビジョン」及び「旭市水道耐震化計画」から成る旭市水道事業長期計画により、配水場施設や基幹・重要給水管路の耐震化を進めるとともに、将来の更新需要に備え、現在の経営状況を維持しつつ、計画的な施設更新を行っていく。</t>
    <rPh sb="4" eb="6">
      <t>ユウケイ</t>
    </rPh>
    <rPh sb="6" eb="8">
      <t>コテイ</t>
    </rPh>
    <rPh sb="8" eb="10">
      <t>シサン</t>
    </rPh>
    <rPh sb="10" eb="12">
      <t>ゲンカ</t>
    </rPh>
    <rPh sb="12" eb="14">
      <t>ショウキャク</t>
    </rPh>
    <rPh sb="14" eb="15">
      <t>リツ</t>
    </rPh>
    <rPh sb="17" eb="19">
      <t>ルイジ</t>
    </rPh>
    <rPh sb="19" eb="21">
      <t>ダンタイ</t>
    </rPh>
    <rPh sb="22" eb="24">
      <t>ゼンコク</t>
    </rPh>
    <rPh sb="24" eb="26">
      <t>ヘイキン</t>
    </rPh>
    <rPh sb="29" eb="30">
      <t>タカ</t>
    </rPh>
    <rPh sb="35" eb="37">
      <t>カンロ</t>
    </rPh>
    <rPh sb="37" eb="40">
      <t>ケイネンカ</t>
    </rPh>
    <rPh sb="40" eb="41">
      <t>リツ</t>
    </rPh>
    <rPh sb="42" eb="44">
      <t>ゼンコク</t>
    </rPh>
    <rPh sb="44" eb="46">
      <t>ヘイキン</t>
    </rPh>
    <rPh sb="48" eb="50">
      <t>シタマワ</t>
    </rPh>
    <rPh sb="58" eb="60">
      <t>ルイジ</t>
    </rPh>
    <rPh sb="60" eb="62">
      <t>ダンタイ</t>
    </rPh>
    <rPh sb="67" eb="69">
      <t>シセツ</t>
    </rPh>
    <rPh sb="69" eb="71">
      <t>ゼンタイ</t>
    </rPh>
    <rPh sb="74" eb="76">
      <t>コウシン</t>
    </rPh>
    <rPh sb="76" eb="78">
      <t>ジキ</t>
    </rPh>
    <rPh sb="79" eb="80">
      <t>ムカ</t>
    </rPh>
    <rPh sb="82" eb="84">
      <t>シサン</t>
    </rPh>
    <rPh sb="85" eb="86">
      <t>オオ</t>
    </rPh>
    <rPh sb="93" eb="95">
      <t>レイワ</t>
    </rPh>
    <rPh sb="96" eb="98">
      <t>ネンド</t>
    </rPh>
    <rPh sb="101" eb="103">
      <t>タイヨウ</t>
    </rPh>
    <rPh sb="103" eb="105">
      <t>ネンスウ</t>
    </rPh>
    <rPh sb="106" eb="107">
      <t>コ</t>
    </rPh>
    <rPh sb="109" eb="111">
      <t>カンロ</t>
    </rPh>
    <rPh sb="112" eb="114">
      <t>オオハバ</t>
    </rPh>
    <rPh sb="115" eb="116">
      <t>フ</t>
    </rPh>
    <rPh sb="121" eb="123">
      <t>デンキ</t>
    </rPh>
    <rPh sb="123" eb="125">
      <t>セツビ</t>
    </rPh>
    <rPh sb="127" eb="129">
      <t>タイヨウ</t>
    </rPh>
    <rPh sb="129" eb="131">
      <t>ネンスウ</t>
    </rPh>
    <rPh sb="132" eb="134">
      <t>ケイカ</t>
    </rPh>
    <rPh sb="141" eb="142">
      <t>オオ</t>
    </rPh>
    <rPh sb="149" eb="151">
      <t>カンロ</t>
    </rPh>
    <rPh sb="151" eb="153">
      <t>コウシン</t>
    </rPh>
    <rPh sb="153" eb="154">
      <t>リツ</t>
    </rPh>
    <rPh sb="156" eb="158">
      <t>ルイジ</t>
    </rPh>
    <rPh sb="158" eb="160">
      <t>ダンタイ</t>
    </rPh>
    <rPh sb="161" eb="163">
      <t>ゼンコク</t>
    </rPh>
    <rPh sb="163" eb="165">
      <t>ヘイキン</t>
    </rPh>
    <rPh sb="166" eb="168">
      <t>シタマワ</t>
    </rPh>
    <rPh sb="175" eb="177">
      <t>コンゴ</t>
    </rPh>
    <rPh sb="180" eb="182">
      <t>アサヒシ</t>
    </rPh>
    <rPh sb="182" eb="184">
      <t>スイドウ</t>
    </rPh>
    <rPh sb="184" eb="186">
      <t>ジギョウ</t>
    </rPh>
    <rPh sb="191" eb="192">
      <t>オヨ</t>
    </rPh>
    <rPh sb="194" eb="196">
      <t>アサヒシ</t>
    </rPh>
    <rPh sb="196" eb="198">
      <t>スイドウ</t>
    </rPh>
    <rPh sb="198" eb="201">
      <t>タイシンカ</t>
    </rPh>
    <rPh sb="201" eb="203">
      <t>ケイカク</t>
    </rPh>
    <rPh sb="206" eb="207">
      <t>ナ</t>
    </rPh>
    <rPh sb="208" eb="210">
      <t>アサヒシ</t>
    </rPh>
    <rPh sb="210" eb="212">
      <t>スイドウ</t>
    </rPh>
    <rPh sb="212" eb="214">
      <t>ジギョウ</t>
    </rPh>
    <rPh sb="214" eb="216">
      <t>チョウキ</t>
    </rPh>
    <rPh sb="216" eb="218">
      <t>ケイカク</t>
    </rPh>
    <rPh sb="222" eb="224">
      <t>ハイスイ</t>
    </rPh>
    <rPh sb="224" eb="225">
      <t>ジョウ</t>
    </rPh>
    <rPh sb="225" eb="227">
      <t>シセツ</t>
    </rPh>
    <rPh sb="228" eb="230">
      <t>キカン</t>
    </rPh>
    <rPh sb="231" eb="233">
      <t>ジュウヨウ</t>
    </rPh>
    <rPh sb="233" eb="236">
      <t>キュウスイカン</t>
    </rPh>
    <rPh sb="236" eb="237">
      <t>ロ</t>
    </rPh>
    <rPh sb="238" eb="241">
      <t>タイシンカ</t>
    </rPh>
    <rPh sb="242" eb="243">
      <t>スス</t>
    </rPh>
    <rPh sb="250" eb="252">
      <t>ショウライ</t>
    </rPh>
    <rPh sb="253" eb="255">
      <t>コウシン</t>
    </rPh>
    <rPh sb="255" eb="257">
      <t>ジュヨウ</t>
    </rPh>
    <rPh sb="258" eb="259">
      <t>ソナ</t>
    </rPh>
    <rPh sb="261" eb="263">
      <t>ゲンザイ</t>
    </rPh>
    <rPh sb="264" eb="266">
      <t>ケイエイ</t>
    </rPh>
    <rPh sb="266" eb="268">
      <t>ジョウキョウ</t>
    </rPh>
    <rPh sb="269" eb="271">
      <t>イジ</t>
    </rPh>
    <rPh sb="275" eb="278">
      <t>ケイカクテキ</t>
    </rPh>
    <rPh sb="279" eb="281">
      <t>シセツ</t>
    </rPh>
    <rPh sb="281" eb="283">
      <t>コウシン</t>
    </rPh>
    <rPh sb="284" eb="285">
      <t>オコナ</t>
    </rPh>
    <phoneticPr fontId="4"/>
  </si>
  <si>
    <t>　経営状況については、比較的良好な状態を維持しているものの、高い給水原価が課題であり、有収率の低下が示すように管路の老朽化が進行している。また、今後の管路や施設の一斉更新の到来による資本費の増加など更なる給水原価の上昇や、人口減少に伴う給水量や給水収益の減少も見込まれており、今後の経営における懸念材料は多い。
　老朽化への対応としては、配水施設や基幹・重要給水管路の耐震化を進めるとともに、動力費の抑制や施設の効率性を高めるため、自然流下方式による
配水区域の拡大など配水区域の適正化を行っていく。</t>
    <rPh sb="1" eb="3">
      <t>ケイエイ</t>
    </rPh>
    <rPh sb="3" eb="5">
      <t>ジョウキョウ</t>
    </rPh>
    <rPh sb="11" eb="14">
      <t>ヒカクテキ</t>
    </rPh>
    <rPh sb="14" eb="16">
      <t>リョウコウ</t>
    </rPh>
    <rPh sb="17" eb="19">
      <t>ジョウタイ</t>
    </rPh>
    <rPh sb="20" eb="22">
      <t>イジ</t>
    </rPh>
    <rPh sb="30" eb="31">
      <t>タカ</t>
    </rPh>
    <rPh sb="32" eb="34">
      <t>キュウスイ</t>
    </rPh>
    <rPh sb="34" eb="36">
      <t>ゲンカ</t>
    </rPh>
    <rPh sb="37" eb="39">
      <t>カダイ</t>
    </rPh>
    <rPh sb="43" eb="46">
      <t>ユウシュウリツ</t>
    </rPh>
    <rPh sb="47" eb="49">
      <t>テイカ</t>
    </rPh>
    <rPh sb="50" eb="51">
      <t>シメ</t>
    </rPh>
    <rPh sb="55" eb="57">
      <t>カンロ</t>
    </rPh>
    <rPh sb="58" eb="61">
      <t>ロウキュウカ</t>
    </rPh>
    <rPh sb="62" eb="64">
      <t>シンコウ</t>
    </rPh>
    <rPh sb="72" eb="74">
      <t>コンゴ</t>
    </rPh>
    <rPh sb="75" eb="77">
      <t>カンロ</t>
    </rPh>
    <rPh sb="78" eb="80">
      <t>シセツ</t>
    </rPh>
    <rPh sb="81" eb="83">
      <t>イッセイ</t>
    </rPh>
    <rPh sb="83" eb="85">
      <t>コウシン</t>
    </rPh>
    <rPh sb="86" eb="88">
      <t>トウライ</t>
    </rPh>
    <rPh sb="91" eb="93">
      <t>シホン</t>
    </rPh>
    <rPh sb="93" eb="94">
      <t>ヒ</t>
    </rPh>
    <rPh sb="95" eb="97">
      <t>ゾウカ</t>
    </rPh>
    <rPh sb="99" eb="100">
      <t>サラ</t>
    </rPh>
    <rPh sb="102" eb="104">
      <t>キュウスイ</t>
    </rPh>
    <rPh sb="104" eb="106">
      <t>ゲンカ</t>
    </rPh>
    <rPh sb="107" eb="109">
      <t>ジョウショウ</t>
    </rPh>
    <rPh sb="111" eb="113">
      <t>ジンコウ</t>
    </rPh>
    <rPh sb="113" eb="115">
      <t>ゲンショウ</t>
    </rPh>
    <rPh sb="116" eb="117">
      <t>トモナ</t>
    </rPh>
    <rPh sb="118" eb="120">
      <t>キュウスイ</t>
    </rPh>
    <rPh sb="120" eb="121">
      <t>リョウ</t>
    </rPh>
    <rPh sb="122" eb="124">
      <t>キュウスイ</t>
    </rPh>
    <rPh sb="124" eb="126">
      <t>シュウエキ</t>
    </rPh>
    <rPh sb="127" eb="129">
      <t>ゲンショウ</t>
    </rPh>
    <rPh sb="130" eb="132">
      <t>ミコ</t>
    </rPh>
    <rPh sb="138" eb="140">
      <t>コンゴ</t>
    </rPh>
    <rPh sb="141" eb="143">
      <t>ケイエイ</t>
    </rPh>
    <rPh sb="147" eb="149">
      <t>ケネン</t>
    </rPh>
    <rPh sb="149" eb="151">
      <t>ザイリョウ</t>
    </rPh>
    <rPh sb="152" eb="153">
      <t>オオ</t>
    </rPh>
    <rPh sb="157" eb="160">
      <t>ロウキュウカ</t>
    </rPh>
    <rPh sb="162" eb="164">
      <t>タイオウ</t>
    </rPh>
    <rPh sb="169" eb="171">
      <t>ハイスイ</t>
    </rPh>
    <rPh sb="171" eb="173">
      <t>シセツ</t>
    </rPh>
    <rPh sb="174" eb="176">
      <t>キカン</t>
    </rPh>
    <rPh sb="177" eb="179">
      <t>ジュウヨウ</t>
    </rPh>
    <rPh sb="179" eb="182">
      <t>キュウスイカン</t>
    </rPh>
    <rPh sb="182" eb="183">
      <t>ロ</t>
    </rPh>
    <rPh sb="184" eb="187">
      <t>タイシンカ</t>
    </rPh>
    <rPh sb="188" eb="189">
      <t>スス</t>
    </rPh>
    <rPh sb="196" eb="198">
      <t>ドウリョク</t>
    </rPh>
    <rPh sb="198" eb="199">
      <t>ヒ</t>
    </rPh>
    <rPh sb="200" eb="202">
      <t>ヨクセイ</t>
    </rPh>
    <rPh sb="203" eb="205">
      <t>シセツ</t>
    </rPh>
    <rPh sb="206" eb="209">
      <t>コウリツセイ</t>
    </rPh>
    <rPh sb="210" eb="211">
      <t>タカ</t>
    </rPh>
    <rPh sb="216" eb="218">
      <t>シゼン</t>
    </rPh>
    <rPh sb="218" eb="220">
      <t>リュウカ</t>
    </rPh>
    <rPh sb="220" eb="222">
      <t>ホウシキ</t>
    </rPh>
    <rPh sb="226" eb="228">
      <t>ハイスイ</t>
    </rPh>
    <rPh sb="228" eb="230">
      <t>クイキ</t>
    </rPh>
    <rPh sb="231" eb="233">
      <t>カクダイ</t>
    </rPh>
    <rPh sb="235" eb="237">
      <t>ハイスイ</t>
    </rPh>
    <rPh sb="237" eb="239">
      <t>クイキ</t>
    </rPh>
    <rPh sb="240" eb="243">
      <t>テキセイカ</t>
    </rPh>
    <rPh sb="244" eb="2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</si>
</sst>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0.01</c:v>
                </c:pt>
                <c:pt idx="1">
                  <c:v>0.04</c:v>
                </c:pt>
                <c:pt idx="2">
                  <c:v>0.05</c:v>
                </c:pt>
                <c:pt idx="3">
                  <c:v>0.27</c:v>
                </c:pt>
                <c:pt idx="4">
                  <c:v>0.15</c:v>
                </c:pt>
              </c:numCache>
            </c:numRef>
          </c:val>
          <c:extLst>
            <c:ext xmlns:c16="http://schemas.microsoft.com/office/drawing/2014/chart" uri="{C3380CC4-5D6E-409C-BE32-E72D297353CC}">
              <c16:uniqueId val="{00000000-C818-4138-AB13-A729FFCFF3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818-4138-AB13-A729FFCFF3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61.53</c:v>
                </c:pt>
                <c:pt idx="1">
                  <c:v>63.13</c:v>
                </c:pt>
                <c:pt idx="2">
                  <c:v>63.43</c:v>
                </c:pt>
                <c:pt idx="3">
                  <c:v>64.66</c:v>
                </c:pt>
                <c:pt idx="4">
                  <c:v>63.74</c:v>
                </c:pt>
              </c:numCache>
            </c:numRef>
          </c:val>
          <c:extLst>
            <c:ext xmlns:c16="http://schemas.microsoft.com/office/drawing/2014/chart" uri="{C3380CC4-5D6E-409C-BE32-E72D297353CC}">
              <c16:uniqueId val="{00000000-55C5-48B8-9622-74EA3CDD03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5C5-48B8-9622-74EA3CDD03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93.08</c:v>
                </c:pt>
                <c:pt idx="1">
                  <c:v>92.67</c:v>
                </c:pt>
                <c:pt idx="2">
                  <c:v>91.63</c:v>
                </c:pt>
                <c:pt idx="3">
                  <c:v>90.9</c:v>
                </c:pt>
                <c:pt idx="4">
                  <c:v>90.81</c:v>
                </c:pt>
              </c:numCache>
            </c:numRef>
          </c:val>
          <c:extLst>
            <c:ext xmlns:c16="http://schemas.microsoft.com/office/drawing/2014/chart" uri="{C3380CC4-5D6E-409C-BE32-E72D297353CC}">
              <c16:uniqueId val="{00000000-34B5-49A8-98E7-5A71D5B691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4B5-49A8-98E7-5A71D5B691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116.46</c:v>
                </c:pt>
                <c:pt idx="1">
                  <c:v>119.15</c:v>
                </c:pt>
                <c:pt idx="2">
                  <c:v>121.84</c:v>
                </c:pt>
                <c:pt idx="3">
                  <c:v>114.71</c:v>
                </c:pt>
                <c:pt idx="4">
                  <c:v>105.69</c:v>
                </c:pt>
              </c:numCache>
            </c:numRef>
          </c:val>
          <c:extLst>
            <c:ext xmlns:c16="http://schemas.microsoft.com/office/drawing/2014/chart" uri="{C3380CC4-5D6E-409C-BE32-E72D297353CC}">
              <c16:uniqueId val="{00000000-2AC4-4FCB-BE69-9AFD0E7546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AC4-4FCB-BE69-9AFD0E7546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65.7</c:v>
                </c:pt>
                <c:pt idx="1">
                  <c:v>66.97</c:v>
                </c:pt>
                <c:pt idx="2">
                  <c:v>68.349999999999994</c:v>
                </c:pt>
                <c:pt idx="3">
                  <c:v>69.22</c:v>
                </c:pt>
                <c:pt idx="4">
                  <c:v>69.680000000000007</c:v>
                </c:pt>
              </c:numCache>
            </c:numRef>
          </c:val>
          <c:extLst>
            <c:ext xmlns:c16="http://schemas.microsoft.com/office/drawing/2014/chart" uri="{C3380CC4-5D6E-409C-BE32-E72D297353CC}">
              <c16:uniqueId val="{00000000-4D66-4AE1-A198-E70511D2E8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D66-4AE1-A198-E70511D2E8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0.47</c:v>
                </c:pt>
                <c:pt idx="2">
                  <c:v>1.1299999999999999</c:v>
                </c:pt>
                <c:pt idx="3">
                  <c:v>15.34</c:v>
                </c:pt>
                <c:pt idx="4">
                  <c:v>23.79</c:v>
                </c:pt>
              </c:numCache>
            </c:numRef>
          </c:val>
          <c:extLst>
            <c:ext xmlns:c16="http://schemas.microsoft.com/office/drawing/2014/chart" uri="{C3380CC4-5D6E-409C-BE32-E72D297353CC}">
              <c16:uniqueId val="{00000000-AAFB-446F-9DDB-C5E612B1E6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AAFB-446F-9DDB-C5E612B1E6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A2-417C-8349-A90C29FB7F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9A2-417C-8349-A90C29FB7F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1576.37</c:v>
                </c:pt>
                <c:pt idx="1">
                  <c:v>1723.41</c:v>
                </c:pt>
                <c:pt idx="2">
                  <c:v>1774.24</c:v>
                </c:pt>
                <c:pt idx="3">
                  <c:v>1537.17</c:v>
                </c:pt>
                <c:pt idx="4">
                  <c:v>1289.8399999999999</c:v>
                </c:pt>
              </c:numCache>
            </c:numRef>
          </c:val>
          <c:extLst>
            <c:ext xmlns:c16="http://schemas.microsoft.com/office/drawing/2014/chart" uri="{C3380CC4-5D6E-409C-BE32-E72D297353CC}">
              <c16:uniqueId val="{00000000-A995-4740-8672-3202EE24B6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995-4740-8672-3202EE24B6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48.76</c:v>
                </c:pt>
                <c:pt idx="1">
                  <c:v>47.74</c:v>
                </c:pt>
                <c:pt idx="2">
                  <c:v>44.45</c:v>
                </c:pt>
                <c:pt idx="3">
                  <c:v>39.99</c:v>
                </c:pt>
                <c:pt idx="4">
                  <c:v>41.18</c:v>
                </c:pt>
              </c:numCache>
            </c:numRef>
          </c:val>
          <c:extLst>
            <c:ext xmlns:c16="http://schemas.microsoft.com/office/drawing/2014/chart" uri="{C3380CC4-5D6E-409C-BE32-E72D297353CC}">
              <c16:uniqueId val="{00000000-C8F4-471F-8AD7-E7A7562C25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8F4-471F-8AD7-E7A7562C25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103.38</c:v>
                </c:pt>
                <c:pt idx="1">
                  <c:v>106.49</c:v>
                </c:pt>
                <c:pt idx="2">
                  <c:v>108.8</c:v>
                </c:pt>
                <c:pt idx="3">
                  <c:v>103.28</c:v>
                </c:pt>
                <c:pt idx="4">
                  <c:v>95.67</c:v>
                </c:pt>
              </c:numCache>
            </c:numRef>
          </c:val>
          <c:extLst>
            <c:ext xmlns:c16="http://schemas.microsoft.com/office/drawing/2014/chart" uri="{C3380CC4-5D6E-409C-BE32-E72D297353CC}">
              <c16:uniqueId val="{00000000-6CFC-4187-8C20-6B62DC266C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6CFC-4187-8C20-6B62DC266C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218.31</c:v>
                </c:pt>
                <c:pt idx="1">
                  <c:v>211.38</c:v>
                </c:pt>
                <c:pt idx="2">
                  <c:v>207.72</c:v>
                </c:pt>
                <c:pt idx="3">
                  <c:v>218.9</c:v>
                </c:pt>
                <c:pt idx="4">
                  <c:v>236.95</c:v>
                </c:pt>
              </c:numCache>
            </c:numRef>
          </c:val>
          <c:extLst>
            <c:ext xmlns:c16="http://schemas.microsoft.com/office/drawing/2014/chart" uri="{C3380CC4-5D6E-409C-BE32-E72D297353CC}">
              <c16:uniqueId val="{00000000-64FC-4509-99A8-DFE97090A1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4FC-4509-99A8-DFE97090A1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旭市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62747</v>
      </c>
      <c r="AM8" s="65"/>
      <c r="AN8" s="65"/>
      <c r="AO8" s="65"/>
      <c r="AP8" s="65"/>
      <c r="AQ8" s="65"/>
      <c r="AR8" s="65"/>
      <c r="AS8" s="65"/>
      <c r="AT8" s="36">
        <f>データ!$S$6</f>
        <v>130.47</v>
      </c>
      <c r="AU8" s="37"/>
      <c r="AV8" s="37"/>
      <c r="AW8" s="37"/>
      <c r="AX8" s="37"/>
      <c r="AY8" s="37"/>
      <c r="AZ8" s="37"/>
      <c r="BA8" s="37"/>
      <c r="BB8" s="54">
        <f>データ!$T$6</f>
        <v>480.93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89.64</v>
      </c>
      <c r="J10" s="37"/>
      <c r="K10" s="37"/>
      <c r="L10" s="37"/>
      <c r="M10" s="37"/>
      <c r="N10" s="37"/>
      <c r="O10" s="64"/>
      <c r="P10" s="54">
        <f>データ!$P$6</f>
        <v>90.35</v>
      </c>
      <c r="Q10" s="54"/>
      <c r="R10" s="54"/>
      <c r="S10" s="54"/>
      <c r="T10" s="54"/>
      <c r="U10" s="54"/>
      <c r="V10" s="54"/>
      <c r="W10" s="65">
        <f>データ!$Q$6</f>
        <v>4620</v>
      </c>
      <c r="X10" s="65"/>
      <c r="Y10" s="65"/>
      <c r="Z10" s="65"/>
      <c r="AA10" s="65"/>
      <c r="AB10" s="65"/>
      <c r="AC10" s="65"/>
      <c r="AD10" s="2"/>
      <c r="AE10" s="2"/>
      <c r="AF10" s="2"/>
      <c r="AG10" s="2"/>
      <c r="AH10" s="2"/>
      <c r="AI10" s="2"/>
      <c r="AJ10" s="2"/>
      <c r="AK10" s="2"/>
      <c r="AL10" s="65">
        <f>データ!$U$6</f>
        <v>56273</v>
      </c>
      <c r="AM10" s="65"/>
      <c r="AN10" s="65"/>
      <c r="AO10" s="65"/>
      <c r="AP10" s="65"/>
      <c r="AQ10" s="65"/>
      <c r="AR10" s="65"/>
      <c r="AS10" s="65"/>
      <c r="AT10" s="36">
        <f>データ!$V$6</f>
        <v>114.25</v>
      </c>
      <c r="AU10" s="37"/>
      <c r="AV10" s="37"/>
      <c r="AW10" s="37"/>
      <c r="AX10" s="37"/>
      <c r="AY10" s="37"/>
      <c r="AZ10" s="37"/>
      <c r="BA10" s="37"/>
      <c r="BB10" s="54">
        <f>データ!$W$6</f>
        <v>492.54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jWc5osaEwKq6uJwp7fXd0q+QJcBTPJ+1Nk2dtpdjCp3c23+4N1TPUO2DhDQmXdUoG1GHvveWCc5s8Uc/foSPw==" saltValue="0KvL04wiz5tx37PAQKt39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122157</v>
      </c>
      <c r="D6" s="20">
        <f t="shared" si="3"/>
        <v>46</v>
      </c>
      <c r="E6" s="20">
        <f t="shared" si="3"/>
        <v>1</v>
      </c>
      <c r="F6" s="20">
        <f t="shared" si="3"/>
        <v>0</v>
      </c>
      <c r="G6" s="20">
        <f t="shared" si="3"/>
        <v>1</v>
      </c>
      <c r="H6" s="20" t="str">
        <f t="shared" si="3"/>
        <v>千葉県　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89.64</v>
      </c>
      <c r="P6" s="21">
        <f t="shared" si="3"/>
        <v>90.35</v>
      </c>
      <c r="Q6" s="21">
        <f t="shared" si="3"/>
        <v>4620</v>
      </c>
      <c r="R6" s="21">
        <f t="shared" si="3"/>
        <v>62747</v>
      </c>
      <c r="S6" s="21">
        <f t="shared" si="3"/>
        <v>130.47</v>
      </c>
      <c r="T6" s="21">
        <f t="shared" si="3"/>
        <v>480.93</v>
      </c>
      <c r="U6" s="21">
        <f t="shared" si="3"/>
        <v>56273</v>
      </c>
      <c r="V6" s="21">
        <f t="shared" si="3"/>
        <v>114.25</v>
      </c>
      <c r="W6" s="21">
        <f t="shared" si="3"/>
        <v>492.54</v>
      </c>
      <c r="X6" s="22">
        <f>IF(X7="",NA(),X7)</f>
        <v>116.46</v>
      </c>
      <c r="Y6" s="22">
        <f t="shared" ref="Y6:AG6" si="4">IF(Y7="",NA(),Y7)</f>
        <v>119.15</v>
      </c>
      <c r="Z6" s="22">
        <f t="shared" si="4"/>
        <v>121.84</v>
      </c>
      <c r="AA6" s="22">
        <f t="shared" si="4"/>
        <v>114.71</v>
      </c>
      <c r="AB6" s="22">
        <f t="shared" si="4"/>
        <v>105.69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1576.37</v>
      </c>
      <c r="AU6" s="22">
        <f t="shared" ref="AU6:BC6" si="6">IF(AU7="",NA(),AU7)</f>
        <v>1723.41</v>
      </c>
      <c r="AV6" s="22">
        <f t="shared" si="6"/>
        <v>1774.24</v>
      </c>
      <c r="AW6" s="22">
        <f t="shared" si="6"/>
        <v>1537.17</v>
      </c>
      <c r="AX6" s="22">
        <f t="shared" si="6"/>
        <v>1289.8399999999999</v>
      </c>
      <c r="AY6" s="22">
        <f t="shared" si="6"/>
        <v>360.86</v>
      </c>
      <c r="AZ6" s="22">
        <f t="shared" si="6"/>
        <v>350.79</v>
      </c>
      <c r="BA6" s="22">
        <f t="shared" si="6"/>
        <v>354.57</v>
      </c>
      <c r="BB6" s="22">
        <f t="shared" si="6"/>
        <v>357.74</v>
      </c>
      <c r="BC6" s="22">
        <f t="shared" si="6"/>
        <v>344.88</v>
      </c>
      <c r="BD6" s="21" t="str">
        <f>IF(BD7="","",IF(BD7="-","【-】","【"&amp;SUBSTITUTE(TEXT(BD7,"#,##0.00"),"-","△")&amp;"】"))</f>
        <v>【243.36】</v>
      </c>
      <c r="BE6" s="22">
        <f>IF(BE7="",NA(),BE7)</f>
        <v>48.76</v>
      </c>
      <c r="BF6" s="22">
        <f t="shared" ref="BF6:BN6" si="7">IF(BF7="",NA(),BF7)</f>
        <v>47.74</v>
      </c>
      <c r="BG6" s="22">
        <f t="shared" si="7"/>
        <v>44.45</v>
      </c>
      <c r="BH6" s="22">
        <f t="shared" si="7"/>
        <v>39.99</v>
      </c>
      <c r="BI6" s="22">
        <f t="shared" si="7"/>
        <v>41.18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103.38</v>
      </c>
      <c r="BQ6" s="22">
        <f t="shared" ref="BQ6:BY6" si="8">IF(BQ7="",NA(),BQ7)</f>
        <v>106.49</v>
      </c>
      <c r="BR6" s="22">
        <f t="shared" si="8"/>
        <v>108.8</v>
      </c>
      <c r="BS6" s="22">
        <f t="shared" si="8"/>
        <v>103.28</v>
      </c>
      <c r="BT6" s="22">
        <f t="shared" si="8"/>
        <v>95.67</v>
      </c>
      <c r="BU6" s="22">
        <f t="shared" si="8"/>
        <v>103.32</v>
      </c>
      <c r="BV6" s="22">
        <f t="shared" si="8"/>
        <v>100.85</v>
      </c>
      <c r="BW6" s="22">
        <f t="shared" si="8"/>
        <v>103.79</v>
      </c>
      <c r="BX6" s="22">
        <f t="shared" si="8"/>
        <v>98.3</v>
      </c>
      <c r="BY6" s="22">
        <f t="shared" si="8"/>
        <v>98.89</v>
      </c>
      <c r="BZ6" s="21" t="str">
        <f>IF(BZ7="","",IF(BZ7="-","【-】","【"&amp;SUBSTITUTE(TEXT(BZ7,"#,##0.00"),"-","△")&amp;"】"))</f>
        <v>【97.82】</v>
      </c>
      <c r="CA6" s="22">
        <f>IF(CA7="",NA(),CA7)</f>
        <v>218.31</v>
      </c>
      <c r="CB6" s="22">
        <f t="shared" ref="CB6:CJ6" si="9">IF(CB7="",NA(),CB7)</f>
        <v>211.38</v>
      </c>
      <c r="CC6" s="22">
        <f t="shared" si="9"/>
        <v>207.72</v>
      </c>
      <c r="CD6" s="22">
        <f t="shared" si="9"/>
        <v>218.9</v>
      </c>
      <c r="CE6" s="22">
        <f t="shared" si="9"/>
        <v>236.95</v>
      </c>
      <c r="CF6" s="22">
        <f t="shared" si="9"/>
        <v>168.56</v>
      </c>
      <c r="CG6" s="22">
        <f t="shared" si="9"/>
        <v>167.1</v>
      </c>
      <c r="CH6" s="22">
        <f t="shared" si="9"/>
        <v>167.86</v>
      </c>
      <c r="CI6" s="22">
        <f t="shared" si="9"/>
        <v>173.68</v>
      </c>
      <c r="CJ6" s="22">
        <f t="shared" si="9"/>
        <v>174.52</v>
      </c>
      <c r="CK6" s="21" t="str">
        <f>IF(CK7="","",IF(CK7="-","【-】","【"&amp;SUBSTITUTE(TEXT(CK7,"#,##0.00"),"-","△")&amp;"】"))</f>
        <v>【177.56】</v>
      </c>
      <c r="CL6" s="22">
        <f>IF(CL7="",NA(),CL7)</f>
        <v>61.53</v>
      </c>
      <c r="CM6" s="22">
        <f t="shared" ref="CM6:CU6" si="10">IF(CM7="",NA(),CM7)</f>
        <v>63.13</v>
      </c>
      <c r="CN6" s="22">
        <f t="shared" si="10"/>
        <v>63.43</v>
      </c>
      <c r="CO6" s="22">
        <f t="shared" si="10"/>
        <v>64.66</v>
      </c>
      <c r="CP6" s="22">
        <f t="shared" si="10"/>
        <v>63.74</v>
      </c>
      <c r="CQ6" s="22">
        <f t="shared" si="10"/>
        <v>59.51</v>
      </c>
      <c r="CR6" s="22">
        <f t="shared" si="10"/>
        <v>59.91</v>
      </c>
      <c r="CS6" s="22">
        <f t="shared" si="10"/>
        <v>59.4</v>
      </c>
      <c r="CT6" s="22">
        <f t="shared" si="10"/>
        <v>59.24</v>
      </c>
      <c r="CU6" s="22">
        <f t="shared" si="10"/>
        <v>58.77</v>
      </c>
      <c r="CV6" s="21" t="str">
        <f>IF(CV7="","",IF(CV7="-","【-】","【"&amp;SUBSTITUTE(TEXT(CV7,"#,##0.00"),"-","△")&amp;"】"))</f>
        <v>【59.81】</v>
      </c>
      <c r="CW6" s="22">
        <f>IF(CW7="",NA(),CW7)</f>
        <v>93.08</v>
      </c>
      <c r="CX6" s="22">
        <f t="shared" ref="CX6:DF6" si="11">IF(CX7="",NA(),CX7)</f>
        <v>92.67</v>
      </c>
      <c r="CY6" s="22">
        <f t="shared" si="11"/>
        <v>91.63</v>
      </c>
      <c r="CZ6" s="22">
        <f t="shared" si="11"/>
        <v>90.9</v>
      </c>
      <c r="DA6" s="22">
        <f t="shared" si="11"/>
        <v>90.81</v>
      </c>
      <c r="DB6" s="22">
        <f t="shared" si="11"/>
        <v>87.08</v>
      </c>
      <c r="DC6" s="22">
        <f t="shared" si="11"/>
        <v>87.26</v>
      </c>
      <c r="DD6" s="22">
        <f t="shared" si="11"/>
        <v>87.57</v>
      </c>
      <c r="DE6" s="22">
        <f t="shared" si="11"/>
        <v>87.26</v>
      </c>
      <c r="DF6" s="22">
        <f t="shared" si="11"/>
        <v>86.95</v>
      </c>
      <c r="DG6" s="21" t="str">
        <f>IF(DG7="","",IF(DG7="-","【-】","【"&amp;SUBSTITUTE(TEXT(DG7,"#,##0.00"),"-","△")&amp;"】"))</f>
        <v>【89.42】</v>
      </c>
      <c r="DH6" s="22">
        <f>IF(DH7="",NA(),DH7)</f>
        <v>65.7</v>
      </c>
      <c r="DI6" s="22">
        <f t="shared" ref="DI6:DQ6" si="12">IF(DI7="",NA(),DI7)</f>
        <v>66.97</v>
      </c>
      <c r="DJ6" s="22">
        <f t="shared" si="12"/>
        <v>68.349999999999994</v>
      </c>
      <c r="DK6" s="22">
        <f t="shared" si="12"/>
        <v>69.22</v>
      </c>
      <c r="DL6" s="22">
        <f t="shared" si="12"/>
        <v>69.680000000000007</v>
      </c>
      <c r="DM6" s="22">
        <f t="shared" si="12"/>
        <v>48.55</v>
      </c>
      <c r="DN6" s="22">
        <f t="shared" si="12"/>
        <v>49.2</v>
      </c>
      <c r="DO6" s="22">
        <f t="shared" si="12"/>
        <v>50.01</v>
      </c>
      <c r="DP6" s="22">
        <f t="shared" si="12"/>
        <v>50.99</v>
      </c>
      <c r="DQ6" s="22">
        <f t="shared" si="12"/>
        <v>51.79</v>
      </c>
      <c r="DR6" s="21" t="str">
        <f>IF(DR7="","",IF(DR7="-","【-】","【"&amp;SUBSTITUTE(TEXT(DR7,"#,##0.00"),"-","△")&amp;"】"))</f>
        <v>【52.02】</v>
      </c>
      <c r="DS6" s="21">
        <f>IF(DS7="",NA(),DS7)</f>
        <v>0</v>
      </c>
      <c r="DT6" s="22">
        <f t="shared" ref="DT6:EB6" si="13">IF(DT7="",NA(),DT7)</f>
        <v>0.47</v>
      </c>
      <c r="DU6" s="22">
        <f t="shared" si="13"/>
        <v>1.1299999999999999</v>
      </c>
      <c r="DV6" s="22">
        <f t="shared" si="13"/>
        <v>15.34</v>
      </c>
      <c r="DW6" s="22">
        <f t="shared" si="13"/>
        <v>23.79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0.01</v>
      </c>
      <c r="EE6" s="22">
        <f t="shared" ref="EE6:EM6" si="14">IF(EE7="",NA(),EE7)</f>
        <v>0.04</v>
      </c>
      <c r="EF6" s="22">
        <f t="shared" si="14"/>
        <v>0.05</v>
      </c>
      <c r="EG6" s="22">
        <f t="shared" si="14"/>
        <v>0.27</v>
      </c>
      <c r="EH6" s="22">
        <f t="shared" si="14"/>
        <v>0.15</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122157</v>
      </c>
      <c r="D7" s="24">
        <v>46</v>
      </c>
      <c r="E7" s="24">
        <v>1</v>
      </c>
      <c r="F7" s="24">
        <v>0</v>
      </c>
      <c r="G7" s="24">
        <v>1</v>
      </c>
      <c r="H7" s="24" t="s">
        <v>93</v>
      </c>
      <c r="I7" s="24" t="s">
        <v>94</v>
      </c>
      <c r="J7" s="24" t="s">
        <v>95</v>
      </c>
      <c r="K7" s="24" t="s">
        <v>96</v>
      </c>
      <c r="L7" s="24" t="s">
        <v>97</v>
      </c>
      <c r="M7" s="24" t="s">
        <v>98</v>
      </c>
      <c r="N7" s="25" t="s">
        <v>99</v>
      </c>
      <c r="O7" s="25">
        <v>89.64</v>
      </c>
      <c r="P7" s="25">
        <v>90.35</v>
      </c>
      <c r="Q7" s="25">
        <v>4620</v>
      </c>
      <c r="R7" s="25">
        <v>62747</v>
      </c>
      <c r="S7" s="25">
        <v>130.47</v>
      </c>
      <c r="T7" s="25">
        <v>480.93</v>
      </c>
      <c r="U7" s="25">
        <v>56273</v>
      </c>
      <c r="V7" s="25">
        <v>114.25</v>
      </c>
      <c r="W7" s="25">
        <v>492.54</v>
      </c>
      <c r="X7" s="25">
        <v>116.46</v>
      </c>
      <c r="Y7" s="25">
        <v>119.15</v>
      </c>
      <c r="Z7" s="25">
        <v>121.84</v>
      </c>
      <c r="AA7" s="25">
        <v>114.71</v>
      </c>
      <c r="AB7" s="25">
        <v>105.69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1576.37</v>
      </c>
      <c r="AU7" s="25">
        <v>1723.41</v>
      </c>
      <c r="AV7" s="25">
        <v>1774.24</v>
      </c>
      <c r="AW7" s="25">
        <v>1537.17</v>
      </c>
      <c r="AX7" s="25">
        <v>1289.8399999999999</v>
      </c>
      <c r="AY7" s="25">
        <v>360.86</v>
      </c>
      <c r="AZ7" s="25">
        <v>350.79</v>
      </c>
      <c r="BA7" s="25">
        <v>354.57</v>
      </c>
      <c r="BB7" s="25">
        <v>357.74</v>
      </c>
      <c r="BC7" s="25">
        <v>344.88</v>
      </c>
      <c r="BD7" s="25">
        <v>243.36</v>
      </c>
      <c r="BE7" s="25">
        <v>48.76</v>
      </c>
      <c r="BF7" s="25">
        <v>47.74</v>
      </c>
      <c r="BG7" s="25">
        <v>44.45</v>
      </c>
      <c r="BH7" s="25">
        <v>39.99</v>
      </c>
      <c r="BI7" s="25">
        <v>41.18</v>
      </c>
      <c r="BJ7" s="25">
        <v>309.27999999999997</v>
      </c>
      <c r="BK7" s="25">
        <v>322.92</v>
      </c>
      <c r="BL7" s="25">
        <v>303.45999999999998</v>
      </c>
      <c r="BM7" s="25">
        <v>307.27999999999997</v>
      </c>
      <c r="BN7" s="25">
        <v>304.02</v>
      </c>
      <c r="BO7" s="25">
        <v>265.93</v>
      </c>
      <c r="BP7" s="25">
        <v>103.38</v>
      </c>
      <c r="BQ7" s="25">
        <v>106.49</v>
      </c>
      <c r="BR7" s="25">
        <v>108.8</v>
      </c>
      <c r="BS7" s="25">
        <v>103.28</v>
      </c>
      <c r="BT7" s="25">
        <v>95.67</v>
      </c>
      <c r="BU7" s="25">
        <v>103.32</v>
      </c>
      <c r="BV7" s="25">
        <v>100.85</v>
      </c>
      <c r="BW7" s="25">
        <v>103.79</v>
      </c>
      <c r="BX7" s="25">
        <v>98.3</v>
      </c>
      <c r="BY7" s="25">
        <v>98.89</v>
      </c>
      <c r="BZ7" s="25">
        <v>97.82</v>
      </c>
      <c r="CA7" s="25">
        <v>218.31</v>
      </c>
      <c r="CB7" s="25">
        <v>211.38</v>
      </c>
      <c r="CC7" s="25">
        <v>207.72</v>
      </c>
      <c r="CD7" s="25">
        <v>218.9</v>
      </c>
      <c r="CE7" s="25">
        <v>236.95</v>
      </c>
      <c r="CF7" s="25">
        <v>168.56</v>
      </c>
      <c r="CG7" s="25">
        <v>167.1</v>
      </c>
      <c r="CH7" s="25">
        <v>167.86</v>
      </c>
      <c r="CI7" s="25">
        <v>173.68</v>
      </c>
      <c r="CJ7" s="25">
        <v>174.52</v>
      </c>
      <c r="CK7" s="25">
        <v>177.56</v>
      </c>
      <c r="CL7" s="25">
        <v>61.53</v>
      </c>
      <c r="CM7" s="25">
        <v>63.13</v>
      </c>
      <c r="CN7" s="25">
        <v>63.43</v>
      </c>
      <c r="CO7" s="25">
        <v>64.66</v>
      </c>
      <c r="CP7" s="25">
        <v>63.74</v>
      </c>
      <c r="CQ7" s="25">
        <v>59.51</v>
      </c>
      <c r="CR7" s="25">
        <v>59.91</v>
      </c>
      <c r="CS7" s="25">
        <v>59.4</v>
      </c>
      <c r="CT7" s="25">
        <v>59.24</v>
      </c>
      <c r="CU7" s="25">
        <v>58.77</v>
      </c>
      <c r="CV7" s="25">
        <v>59.81</v>
      </c>
      <c r="CW7" s="25">
        <v>93.08</v>
      </c>
      <c r="CX7" s="25">
        <v>92.67</v>
      </c>
      <c r="CY7" s="25">
        <v>91.63</v>
      </c>
      <c r="CZ7" s="25">
        <v>90.9</v>
      </c>
      <c r="DA7" s="25">
        <v>90.81</v>
      </c>
      <c r="DB7" s="25">
        <v>87.08</v>
      </c>
      <c r="DC7" s="25">
        <v>87.26</v>
      </c>
      <c r="DD7" s="25">
        <v>87.57</v>
      </c>
      <c r="DE7" s="25">
        <v>87.26</v>
      </c>
      <c r="DF7" s="25">
        <v>86.95</v>
      </c>
      <c r="DG7" s="25">
        <v>89.42</v>
      </c>
      <c r="DH7" s="25">
        <v>65.7</v>
      </c>
      <c r="DI7" s="25">
        <v>66.97</v>
      </c>
      <c r="DJ7" s="25">
        <v>68.349999999999994</v>
      </c>
      <c r="DK7" s="25">
        <v>69.22</v>
      </c>
      <c r="DL7" s="25">
        <v>69.680000000000007</v>
      </c>
      <c r="DM7" s="25">
        <v>48.55</v>
      </c>
      <c r="DN7" s="25">
        <v>49.2</v>
      </c>
      <c r="DO7" s="25">
        <v>50.01</v>
      </c>
      <c r="DP7" s="25">
        <v>50.99</v>
      </c>
      <c r="DQ7" s="25">
        <v>51.79</v>
      </c>
      <c r="DR7" s="25">
        <v>52.02</v>
      </c>
      <c r="DS7" s="25">
        <v>0</v>
      </c>
      <c r="DT7" s="25">
        <v>0.47</v>
      </c>
      <c r="DU7" s="25">
        <v>1.1299999999999999</v>
      </c>
      <c r="DV7" s="25">
        <v>15.34</v>
      </c>
      <c r="DW7" s="25">
        <v>23.79</v>
      </c>
      <c r="DX7" s="25">
        <v>17.11</v>
      </c>
      <c r="DY7" s="25">
        <v>18.329999999999998</v>
      </c>
      <c r="DZ7" s="25">
        <v>20.27</v>
      </c>
      <c r="EA7" s="25">
        <v>21.69</v>
      </c>
      <c r="EB7" s="25">
        <v>23.19</v>
      </c>
      <c r="EC7" s="25">
        <v>25.37</v>
      </c>
      <c r="ED7" s="25">
        <v>0.01</v>
      </c>
      <c r="EE7" s="25">
        <v>0.04</v>
      </c>
      <c r="EF7" s="25">
        <v>0.05</v>
      </c>
      <c r="EG7" s="25">
        <v>0.27</v>
      </c>
      <c r="EH7" s="25">
        <v>0.15</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2025-01-29T07:53:21Z</cp:lastPrinted>
  <dcterms:created xsi:type="dcterms:W3CDTF">2025-01-24T06:47:11Z</dcterms:created>
  <dcterms:modified xsi:type="dcterms:W3CDTF">2025-01-29T07:53:25Z</dcterms:modified>
  <cp:category/>
</cp:coreProperties>
</file>