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6_最終データ\171 下水道（公共）\"/>
    </mc:Choice>
  </mc:AlternateContent>
  <xr:revisionPtr revIDLastSave="0" documentId="13_ncr:1_{7E11AEE4-C429-4F00-BEC9-3590BB5FC94B}" xr6:coauthVersionLast="47" xr6:coauthVersionMax="47" xr10:uidLastSave="{00000000-0000-0000-0000-000000000000}"/>
  <workbookProtection workbookAlgorithmName="SHA-512" workbookHashValue="gd9fycJ3/aKNI58CMxNLG3py0tnowjUTTluKnvzJoAWgvF8bdmBU6rZxFkwpfzz29xRi44pmBsuh/wgXgshqfw==" workbookSaltValue="pwzw12wrG49+ixS+bXKQFw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F85" i="4"/>
  <c r="E85" i="4"/>
  <c r="AL10" i="4"/>
  <c r="AL8" i="4"/>
  <c r="I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<sst xmlns="http://schemas.openxmlformats.org/spreadsheetml/2006/main" count="253" uniqueCount="116">
  <si>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</si>
  <si>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</si>
  <si>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</si>
  <si>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</si>
  <si>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</si>
  <si>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</si>
  <si>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</si>
  <si>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</si>
  <si>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</si>
  <si>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</si>
  <si>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</si>
  <si>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</si>
  <si>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</si>
  <si>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</si>
  <si>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</si>
  <si>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</si>
  <si>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</si>
  <si>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</si>
  <si>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</si>
  <si>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</si>
  <si>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</si>
  <si>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</si>
  <si>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</si>
  <si>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</si>
  <si>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</si>
  <si>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</si>
  <si>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</si>
  <si>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</si>
  <si>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</si>
  <si>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</si>
  <si>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</si>
  <si>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</si>
  <si>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</si>
  <si>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</si>
  <si>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</si>
  <si>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</si>
  <si>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</si>
  <si>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</si>
  <si>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</si>
  <si>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</si>
  <si>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</si>
  <si>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</si>
  <si>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</si>
  <si>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</si>
  <si>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</si>
  <si>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</si>
  <si>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</si>
  <si>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</si>
  <si>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</si>
  <si>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</si>
  <si>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</si>
  <si>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</si>
  <si>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</si>
  <si>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</si>
  <si>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</si>
  <si>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</si>
  <si>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</si>
  <si>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</si>
  <si>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</si>
  <si>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</si>
  <si>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</si>
  <si>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</si>
  <si>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</si>
  <si>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</si>
  <si>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</si>
  <si>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</si>
  <si>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</si>
  <si>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</si>
  <si>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</si>
  <si>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</si>
  <si>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</si>
  <si>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</si>
  <si>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</si>
  <si>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</si>
  <si>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</si>
  <si>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</si>
  <si>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</si>
  <si>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</si>
  <si>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</si>
  <si>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</si>
  <si>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</si>
  <si>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</si>
  <si>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</si>
  <si>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</si>
  <si>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</si>
  <si>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</si>
  <si>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</si>
  <si>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</si>
  <si>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</si>
  <si>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</si>
  <si>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</si>
  <si>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</si>
  <si>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</si>
  <si>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</si>
  <si>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</si>
  <si>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</si>
  <si>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旭市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</si>
  <si>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</si>
  <si>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</si>
  <si>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</si>
  <si>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</si>
  <si>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</si>
  <si>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</si>
  <si>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</si>
  <si>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</si>
  <si>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</si>
  <si>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</si>
  <si>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</si>
  <si>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</si>
  <si>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</si>
  <si>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</si>
  <si>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</si>
  <si>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</si>
  <si>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令和2年度から地方公営企業法を適用したことから、令和元年度以前の実績について記載はないが、使用料収入については大きな変化がなく、依然として一般会計からの繰入金に依存している状況である。
　また、施設の老朽化により更新、修繕等の経費の増加が予想される。
　今後は計画的な施設の老朽化対策の実施や更なる普及促進に努め、経常収支比率、経費回収率の向上を目指していく。</t>
    <phoneticPr fontId="4"/>
  </si>
  <si>
    <t>　水洗化率については、普及促進活動により微増の傾向にあるものの、類似団体平均値及び全国平均値を下回っている。このため使用料収入が少なく、経費回収率は１００％を下回っており、一般会計からの繰入金に依存する経営となっている。
　また、汚水処理原価は類似団体平均値及び全国平均値より高額であり、施設利用率は類似団体平均値及び全国平均値を下回っている。
　現状を少しでも改善するため、更なる普及促進に努め、水洗化率の向上を図り、使用料収入を確保するとともに、施設の長寿命化や広域化・共同化による効率的な維持管理を行っていく必要がある。</t>
    <phoneticPr fontId="4"/>
  </si>
  <si>
    <t>　平成６年度建設を開始し、平成12年3月31日から供用を開始した。今までは特段の老朽化対策は行ってなく、既存施設の修繕を行いながら施設の長寿命化を図ってきたが、供用開始から20年以上経過し更なる効率的な改修・更新等が必要となるため、令和５年度に見直しを行った「旭市公共下水道ストックマネジメント計画」に基づき、的確な施設設備更新を進め老朽化に備え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</si>
</sst>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E-423F-8F0E-800962F6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E-423F-8F0E-800962F6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107.92</c:v>
                </c:pt>
                <c:pt idx="2">
                  <c:v>103.55</c:v>
                </c:pt>
                <c:pt idx="3">
                  <c:v>114.44</c:v>
                </c:pt>
                <c:pt idx="4">
                  <c:v>117.09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7-49DA-AACF-20C56CD0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107.21</c:v>
                </c:pt>
                <c:pt idx="2">
                  <c:v>107.08</c:v>
                </c:pt>
                <c:pt idx="3">
                  <c:v>106.08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7-49DA-AACF-20C56CD0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3.68</c:v>
                </c:pt>
                <c:pt idx="2">
                  <c:v>7.35</c:v>
                </c:pt>
                <c:pt idx="3">
                  <c:v>10.61</c:v>
                </c:pt>
                <c:pt idx="4">
                  <c:v>13.73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B-4987-B243-51D1321D1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12.7</c:v>
                </c:pt>
                <c:pt idx="2">
                  <c:v>14.65</c:v>
                </c:pt>
                <c:pt idx="3">
                  <c:v>16.11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B-4987-B243-51D1321D1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19E-A65E-6A7872C53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0.1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19E-A65E-6A7872C53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0-42A7-85C0-7EC39CD8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43.71</c:v>
                </c:pt>
                <c:pt idx="2">
                  <c:v>45.94</c:v>
                </c:pt>
                <c:pt idx="3">
                  <c:v>29.34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0-42A7-85C0-7EC39CD8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51.83</c:v>
                </c:pt>
                <c:pt idx="2">
                  <c:v>56.92</c:v>
                </c:pt>
                <c:pt idx="3">
                  <c:v>60.45</c:v>
                </c:pt>
                <c:pt idx="4">
                  <c:v>72.92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D-4A9C-B5AE-607708C9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40.67</c:v>
                </c:pt>
                <c:pt idx="2">
                  <c:v>47.7</c:v>
                </c:pt>
                <c:pt idx="3">
                  <c:v>50.59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A9C-B5AE-607708C9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3-4765-B8EC-8C62D107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3-4765-B8EC-8C62D107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41.29</c:v>
                </c:pt>
                <c:pt idx="2">
                  <c:v>40.549999999999997</c:v>
                </c:pt>
                <c:pt idx="3">
                  <c:v>40.96</c:v>
                </c:pt>
                <c:pt idx="4">
                  <c:v>42.53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C-4705-AE15-96789ECD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C-4705-AE15-96789ECD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401.78</c:v>
                </c:pt>
                <c:pt idx="2">
                  <c:v>412.21</c:v>
                </c:pt>
                <c:pt idx="3">
                  <c:v>420.85</c:v>
                </c:pt>
                <c:pt idx="4">
                  <c:v>405.48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3-4201-8B31-98FAC1B27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3-4201-8B31-98FAC1B27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31.27</c:v>
                </c:pt>
                <c:pt idx="2">
                  <c:v>31.1</c:v>
                </c:pt>
                <c:pt idx="3">
                  <c:v>33.39</c:v>
                </c:pt>
                <c:pt idx="4">
                  <c:v>33.68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6-4E3D-8B74-A77E94F5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6-4E3D-8B74-A77E94F5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69.42</c:v>
                </c:pt>
                <c:pt idx="2">
                  <c:v>70.98</c:v>
                </c:pt>
                <c:pt idx="3">
                  <c:v>73.739999999999995</c:v>
                </c:pt>
                <c:pt idx="4">
                  <c:v>74.819999999999993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D-4082-9B49-AD73FA32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D-4082-9B49-AD73FA32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千葉県　旭市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Cc2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62747</v>
      </c>
      <c r="AM8" s="45"/>
      <c r="AN8" s="45"/>
      <c r="AO8" s="45"/>
      <c r="AP8" s="45"/>
      <c r="AQ8" s="45"/>
      <c r="AR8" s="45"/>
      <c r="AS8" s="45"/>
      <c r="AT8" s="44">
        <f>データ!T6</f>
        <v>130.47</v>
      </c>
      <c r="AU8" s="44"/>
      <c r="AV8" s="44"/>
      <c r="AW8" s="44"/>
      <c r="AX8" s="44"/>
      <c r="AY8" s="44"/>
      <c r="AZ8" s="44"/>
      <c r="BA8" s="44"/>
      <c r="BB8" s="44">
        <f>データ!U6</f>
        <v>480.93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70.63</v>
      </c>
      <c r="J10" s="44"/>
      <c r="K10" s="44"/>
      <c r="L10" s="44"/>
      <c r="M10" s="44"/>
      <c r="N10" s="44"/>
      <c r="O10" s="44"/>
      <c r="P10" s="44">
        <f>データ!P6</f>
        <v>10.45</v>
      </c>
      <c r="Q10" s="44"/>
      <c r="R10" s="44"/>
      <c r="S10" s="44"/>
      <c r="T10" s="44"/>
      <c r="U10" s="44"/>
      <c r="V10" s="44"/>
      <c r="W10" s="44">
        <f>データ!Q6</f>
        <v>84.2</v>
      </c>
      <c r="X10" s="44"/>
      <c r="Y10" s="44"/>
      <c r="Z10" s="44"/>
      <c r="AA10" s="44"/>
      <c r="AB10" s="44"/>
      <c r="AC10" s="44"/>
      <c r="AD10" s="45">
        <f>データ!R6</f>
        <v>2750</v>
      </c>
      <c r="AE10" s="45"/>
      <c r="AF10" s="45"/>
      <c r="AG10" s="45"/>
      <c r="AH10" s="45"/>
      <c r="AI10" s="45"/>
      <c r="AJ10" s="45"/>
      <c r="AK10" s="2"/>
      <c r="AL10" s="45">
        <f>データ!V6</f>
        <v>6509</v>
      </c>
      <c r="AM10" s="45"/>
      <c r="AN10" s="45"/>
      <c r="AO10" s="45"/>
      <c r="AP10" s="45"/>
      <c r="AQ10" s="45"/>
      <c r="AR10" s="45"/>
      <c r="AS10" s="45"/>
      <c r="AT10" s="44">
        <f>データ!W6</f>
        <v>2.02</v>
      </c>
      <c r="AU10" s="44"/>
      <c r="AV10" s="44"/>
      <c r="AW10" s="44"/>
      <c r="AX10" s="44"/>
      <c r="AY10" s="44"/>
      <c r="AZ10" s="44"/>
      <c r="BA10" s="44"/>
      <c r="BB10" s="44">
        <f>データ!X6</f>
        <v>3222.28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HE+2Tyh2NpjryMGAavd+JTACMHnQ2ZRloK5YGVA0qpTfds4eeb7pOCc7Z7IHNiWKUVFWr9PH+jrGJOrbvpv9Dg==" saltValue="GFmlLfvUZ6cgonMcC8GjH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122157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千葉県　旭市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70.63</v>
      </c>
      <c r="P6" s="20">
        <f t="shared" si="3"/>
        <v>10.45</v>
      </c>
      <c r="Q6" s="20">
        <f t="shared" si="3"/>
        <v>84.2</v>
      </c>
      <c r="R6" s="20">
        <f t="shared" si="3"/>
        <v>2750</v>
      </c>
      <c r="S6" s="20">
        <f t="shared" si="3"/>
        <v>62747</v>
      </c>
      <c r="T6" s="20">
        <f t="shared" si="3"/>
        <v>130.47</v>
      </c>
      <c r="U6" s="20">
        <f t="shared" si="3"/>
        <v>480.93</v>
      </c>
      <c r="V6" s="20">
        <f t="shared" si="3"/>
        <v>6509</v>
      </c>
      <c r="W6" s="20">
        <f t="shared" si="3"/>
        <v>2.02</v>
      </c>
      <c r="X6" s="20">
        <f t="shared" si="3"/>
        <v>3222.28</v>
      </c>
      <c r="Y6" s="21" t="str">
        <f>IF(Y7="",NA(),Y7)</f>
        <v>-</v>
      </c>
      <c r="Z6" s="21">
        <f t="shared" ref="Z6:AH6" si="4">IF(Z7="",NA(),Z7)</f>
        <v>107.92</v>
      </c>
      <c r="AA6" s="21">
        <f t="shared" si="4"/>
        <v>103.55</v>
      </c>
      <c r="AB6" s="21">
        <f t="shared" si="4"/>
        <v>114.44</v>
      </c>
      <c r="AC6" s="21">
        <f t="shared" si="4"/>
        <v>117.09</v>
      </c>
      <c r="AD6" s="21" t="str">
        <f t="shared" si="4"/>
        <v>-</v>
      </c>
      <c r="AE6" s="21">
        <f t="shared" si="4"/>
        <v>107.21</v>
      </c>
      <c r="AF6" s="21">
        <f t="shared" si="4"/>
        <v>107.08</v>
      </c>
      <c r="AG6" s="21">
        <f t="shared" si="4"/>
        <v>106.08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43.71</v>
      </c>
      <c r="AQ6" s="21">
        <f t="shared" si="5"/>
        <v>45.94</v>
      </c>
      <c r="AR6" s="21">
        <f t="shared" si="5"/>
        <v>29.34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51.83</v>
      </c>
      <c r="AW6" s="21">
        <f t="shared" si="6"/>
        <v>56.92</v>
      </c>
      <c r="AX6" s="21">
        <f t="shared" si="6"/>
        <v>60.45</v>
      </c>
      <c r="AY6" s="21">
        <f t="shared" si="6"/>
        <v>72.92</v>
      </c>
      <c r="AZ6" s="21" t="str">
        <f t="shared" si="6"/>
        <v>-</v>
      </c>
      <c r="BA6" s="21">
        <f t="shared" si="6"/>
        <v>40.67</v>
      </c>
      <c r="BB6" s="21">
        <f t="shared" si="6"/>
        <v>47.7</v>
      </c>
      <c r="BC6" s="21">
        <f t="shared" si="6"/>
        <v>50.59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41.29</v>
      </c>
      <c r="BS6" s="21">
        <f t="shared" si="8"/>
        <v>40.549999999999997</v>
      </c>
      <c r="BT6" s="21">
        <f t="shared" si="8"/>
        <v>40.96</v>
      </c>
      <c r="BU6" s="21">
        <f t="shared" si="8"/>
        <v>42.53</v>
      </c>
      <c r="BV6" s="21" t="str">
        <f t="shared" si="8"/>
        <v>-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401.78</v>
      </c>
      <c r="CD6" s="21">
        <f t="shared" si="9"/>
        <v>412.21</v>
      </c>
      <c r="CE6" s="21">
        <f t="shared" si="9"/>
        <v>420.85</v>
      </c>
      <c r="CF6" s="21">
        <f t="shared" si="9"/>
        <v>405.48</v>
      </c>
      <c r="CG6" s="21" t="str">
        <f t="shared" si="9"/>
        <v>-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31.27</v>
      </c>
      <c r="CO6" s="21">
        <f t="shared" si="10"/>
        <v>31.1</v>
      </c>
      <c r="CP6" s="21">
        <f t="shared" si="10"/>
        <v>33.39</v>
      </c>
      <c r="CQ6" s="21">
        <f t="shared" si="10"/>
        <v>33.68</v>
      </c>
      <c r="CR6" s="21" t="str">
        <f t="shared" si="10"/>
        <v>-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69.42</v>
      </c>
      <c r="CZ6" s="21">
        <f t="shared" si="11"/>
        <v>70.98</v>
      </c>
      <c r="DA6" s="21">
        <f t="shared" si="11"/>
        <v>73.739999999999995</v>
      </c>
      <c r="DB6" s="21">
        <f t="shared" si="11"/>
        <v>74.819999999999993</v>
      </c>
      <c r="DC6" s="21" t="str">
        <f t="shared" si="11"/>
        <v>-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3.68</v>
      </c>
      <c r="DK6" s="21">
        <f t="shared" si="12"/>
        <v>7.35</v>
      </c>
      <c r="DL6" s="21">
        <f t="shared" si="12"/>
        <v>10.61</v>
      </c>
      <c r="DM6" s="21">
        <f t="shared" si="12"/>
        <v>13.73</v>
      </c>
      <c r="DN6" s="21" t="str">
        <f t="shared" si="12"/>
        <v>-</v>
      </c>
      <c r="DO6" s="21">
        <f t="shared" si="12"/>
        <v>12.7</v>
      </c>
      <c r="DP6" s="21">
        <f t="shared" si="12"/>
        <v>14.65</v>
      </c>
      <c r="DQ6" s="21">
        <f t="shared" si="12"/>
        <v>16.11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1">
        <f t="shared" si="13"/>
        <v>0.1</v>
      </c>
      <c r="EB6" s="21">
        <f t="shared" si="13"/>
        <v>0.17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122157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70.63</v>
      </c>
      <c r="P7" s="24">
        <v>10.45</v>
      </c>
      <c r="Q7" s="24">
        <v>84.2</v>
      </c>
      <c r="R7" s="24">
        <v>2750</v>
      </c>
      <c r="S7" s="24">
        <v>62747</v>
      </c>
      <c r="T7" s="24">
        <v>130.47</v>
      </c>
      <c r="U7" s="24">
        <v>480.93</v>
      </c>
      <c r="V7" s="24">
        <v>6509</v>
      </c>
      <c r="W7" s="24">
        <v>2.02</v>
      </c>
      <c r="X7" s="24">
        <v>3222.28</v>
      </c>
      <c r="Y7" s="24" t="s">
        <v>102</v>
      </c>
      <c r="Z7" s="24">
        <v>107.92</v>
      </c>
      <c r="AA7" s="24">
        <v>103.55</v>
      </c>
      <c r="AB7" s="24">
        <v>114.44</v>
      </c>
      <c r="AC7" s="24">
        <v>117.09</v>
      </c>
      <c r="AD7" s="24" t="s">
        <v>102</v>
      </c>
      <c r="AE7" s="24">
        <v>107.21</v>
      </c>
      <c r="AF7" s="24">
        <v>107.08</v>
      </c>
      <c r="AG7" s="24">
        <v>106.08</v>
      </c>
      <c r="AH7" s="24">
        <v>106.87</v>
      </c>
      <c r="AI7" s="24">
        <v>105.91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43.71</v>
      </c>
      <c r="AQ7" s="24">
        <v>45.94</v>
      </c>
      <c r="AR7" s="24">
        <v>29.34</v>
      </c>
      <c r="AS7" s="24">
        <v>21.73</v>
      </c>
      <c r="AT7" s="24">
        <v>3.03</v>
      </c>
      <c r="AU7" s="24" t="s">
        <v>102</v>
      </c>
      <c r="AV7" s="24">
        <v>51.83</v>
      </c>
      <c r="AW7" s="24">
        <v>56.92</v>
      </c>
      <c r="AX7" s="24">
        <v>60.45</v>
      </c>
      <c r="AY7" s="24">
        <v>72.92</v>
      </c>
      <c r="AZ7" s="24" t="s">
        <v>102</v>
      </c>
      <c r="BA7" s="24">
        <v>40.67</v>
      </c>
      <c r="BB7" s="24">
        <v>47.7</v>
      </c>
      <c r="BC7" s="24">
        <v>50.59</v>
      </c>
      <c r="BD7" s="24">
        <v>62.37</v>
      </c>
      <c r="BE7" s="24">
        <v>78.430000000000007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 t="s">
        <v>102</v>
      </c>
      <c r="BR7" s="24">
        <v>41.29</v>
      </c>
      <c r="BS7" s="24">
        <v>40.549999999999997</v>
      </c>
      <c r="BT7" s="24">
        <v>40.96</v>
      </c>
      <c r="BU7" s="24">
        <v>42.53</v>
      </c>
      <c r="BV7" s="24" t="s">
        <v>102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 t="s">
        <v>102</v>
      </c>
      <c r="CC7" s="24">
        <v>401.78</v>
      </c>
      <c r="CD7" s="24">
        <v>412.21</v>
      </c>
      <c r="CE7" s="24">
        <v>420.85</v>
      </c>
      <c r="CF7" s="24">
        <v>405.48</v>
      </c>
      <c r="CG7" s="24" t="s">
        <v>102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 t="s">
        <v>102</v>
      </c>
      <c r="CN7" s="24">
        <v>31.27</v>
      </c>
      <c r="CO7" s="24">
        <v>31.1</v>
      </c>
      <c r="CP7" s="24">
        <v>33.39</v>
      </c>
      <c r="CQ7" s="24">
        <v>33.68</v>
      </c>
      <c r="CR7" s="24" t="s">
        <v>102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 t="s">
        <v>102</v>
      </c>
      <c r="CY7" s="24">
        <v>69.42</v>
      </c>
      <c r="CZ7" s="24">
        <v>70.98</v>
      </c>
      <c r="DA7" s="24">
        <v>73.739999999999995</v>
      </c>
      <c r="DB7" s="24">
        <v>74.819999999999993</v>
      </c>
      <c r="DC7" s="24" t="s">
        <v>102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 t="s">
        <v>102</v>
      </c>
      <c r="DJ7" s="24">
        <v>3.68</v>
      </c>
      <c r="DK7" s="24">
        <v>7.35</v>
      </c>
      <c r="DL7" s="24">
        <v>10.61</v>
      </c>
      <c r="DM7" s="24">
        <v>13.73</v>
      </c>
      <c r="DN7" s="24" t="s">
        <v>102</v>
      </c>
      <c r="DO7" s="24">
        <v>12.7</v>
      </c>
      <c r="DP7" s="24">
        <v>14.65</v>
      </c>
      <c r="DQ7" s="24">
        <v>16.11</v>
      </c>
      <c r="DR7" s="24">
        <v>17.05</v>
      </c>
      <c r="DS7" s="24">
        <v>41.09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0.1</v>
      </c>
      <c r="EB7" s="24">
        <v>0.17</v>
      </c>
      <c r="EC7" s="24">
        <v>0.22</v>
      </c>
      <c r="ED7" s="24">
        <v>8.68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2025-01-29T07:53:59Z</cp:lastPrinted>
  <dcterms:created xsi:type="dcterms:W3CDTF">2025-01-24T07:00:19Z</dcterms:created>
  <dcterms:modified xsi:type="dcterms:W3CDTF">2025-02-10T04:51:01Z</dcterms:modified>
  <cp:category/>
</cp:coreProperties>
</file>