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ra.city.narashino.chiba.jp\Public\財政課\01　財政共有フォルダ１にあったもの\57　地方公営企業★\令和６年度\20250121　公営企業に係る経営比較分析表（令和５年度決算）の分析等について（依頼）_１通目\20　県への回答\"/>
    </mc:Choice>
  </mc:AlternateContent>
  <workbookProtection workbookAlgorithmName="SHA-512" workbookHashValue="ir6y4Hswau93gyD3vZ6+zOEHmHcox3auZAc+GJ3tTBM4YsWdIm6okt+AjmH6Gk4qSbixfpWA//HRPPTc1ImeYQ==" workbookSaltValue="wQ3OnUfWVoubut4/abQVvg=="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<sst xmlns="http://schemas.openxmlformats.org/spreadsheetml/2006/main" count="228" uniqueCount="113">
  <si>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</si>
  <si>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</si>
  <si>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</si>
  <si>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</si>
  <si>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</si>
  <si>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</si>
  <si>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</si>
  <si>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</si>
  <si>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</si>
  <si>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</si>
  <si>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</si>
  <si>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</si>
  <si>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</si>
  <si>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</si>
  <si>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</si>
  <si>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</si>
  <si>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</si>
  <si>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</si>
  <si>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</si>
  <si>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</si>
  <si>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</si>
  <si>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</si>
  <si>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</si>
  <si>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</si>
  <si>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</si>
  <si>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</si>
  <si>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</si>
  <si>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</si>
  <si>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</si>
  <si>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</si>
  <si>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</si>
  <si>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</si>
  <si>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</si>
  <si>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</si>
  <si>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</si>
  <si>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</si>
  <si>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</si>
  <si>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</si>
  <si>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</si>
  <si>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</si>
  <si>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</si>
  <si>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</si>
  <si>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</si>
  <si>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</si>
  <si>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</si>
  <si>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</si>
  <si>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</si>
  <si>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</si>
  <si>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</si>
  <si>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</si>
  <si>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</si>
  <si>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</si>
  <si>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</si>
  <si>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</si>
  <si>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</si>
  <si>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</si>
  <si>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</si>
  <si>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</si>
  <si>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</si>
  <si>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</si>
  <si>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</si>
  <si>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</si>
  <si>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</si>
  <si>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</si>
  <si>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</si>
  <si>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</si>
  <si>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</si>
  <si>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</si>
  <si>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</si>
  <si>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</si>
  <si>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</si>
  <si>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</si>
  <si>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</si>
  <si>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</si>
  <si>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</si>
  <si>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</si>
  <si>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</si>
  <si>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</si>
  <si>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</si>
  <si>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</si>
  <si>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</si>
  <si>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</si>
  <si>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</si>
  <si>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</si>
  <si>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</si>
  <si>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</si>
  <si>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</si>
  <si>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</si>
  <si>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</si>
  <si>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</si>
  <si>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</si>
  <si>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</si>
  <si>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</si>
  <si>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習志野市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</si>
  <si>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</si>
  <si>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</si>
  <si>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</si>
  <si>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</si>
  <si>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</si>
  <si>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</si>
  <si>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</si>
  <si>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</si>
  <si>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</si>
  <si>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</si>
  <si>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</si>
  <si>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</si>
  <si>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</si>
  <si>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</si>
  <si>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</si>
  <si>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</si>
  <si>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100％を超えていますが、今後も施設の更新等による費用の増加が想定されるため、引き続き、費用の縮減及び水道料金水準の適正化などの取組が必要です。　　
②累積欠損金比率
　累積欠損金は、生じていないため、過度な経営状況の悪化は見られません。
③流動比率
　100％を超えており、短期的な債務に対する支払能力を有しています。 
④企業債残高対給水収益比率
　類似団体と比較し良好と言えますが、今後上昇が見込まれるため、注視が必要です。
⑤料金回収率
　100％を超えており、給水に係る費用を給水収益で賄えていますが、減少傾向にある上、将来の施設更新財源を確保するには十分とは言えません。今後、水道料金改定を実施することで数値は改善する見通しです。
⑥給水原価
　類似団体と比較し低く推移していますが、一定の固定費がある中、有収水量が減少傾向のため、数値は増加傾向となっており注視が必要です。
⑦施設利用率
　類似団体と比較し良好ですが、有収水量が減少傾向にあるため、施設のダウンサイジングを行うことで、将来的な改善を見込んでいます。
⑧有収率
　類似団体と比べ良好であり、適切な漏水対策を講じていると言えます。　</t>
    <rPh sb="25" eb="27">
      <t>シセツ</t>
    </rPh>
    <rPh sb="28" eb="30">
      <t>コウシン</t>
    </rPh>
    <rPh sb="30" eb="31">
      <t>トウ</t>
    </rPh>
    <rPh sb="34" eb="36">
      <t>ヒヨウ</t>
    </rPh>
    <rPh sb="48" eb="49">
      <t>ヒ</t>
    </rPh>
    <rPh sb="50" eb="51">
      <t>ツヅ</t>
    </rPh>
    <rPh sb="53" eb="55">
      <t>ヒヨウ</t>
    </rPh>
    <rPh sb="56" eb="58">
      <t>シュクゲン</t>
    </rPh>
    <rPh sb="58" eb="59">
      <t>オヨ</t>
    </rPh>
    <rPh sb="60" eb="62">
      <t>スイドウ</t>
    </rPh>
    <rPh sb="62" eb="64">
      <t>リョウキン</t>
    </rPh>
    <rPh sb="64" eb="66">
      <t>スイジュン</t>
    </rPh>
    <rPh sb="67" eb="70">
      <t>テキセイカ</t>
    </rPh>
    <rPh sb="73" eb="74">
      <t>ト</t>
    </rPh>
    <rPh sb="74" eb="75">
      <t>ク</t>
    </rPh>
    <rPh sb="194" eb="196">
      <t>リョウコウ</t>
    </rPh>
    <rPh sb="197" eb="198">
      <t>イ</t>
    </rPh>
    <rPh sb="203" eb="205">
      <t>コンゴ</t>
    </rPh>
    <rPh sb="205" eb="207">
      <t>ジョウショウ</t>
    </rPh>
    <rPh sb="208" eb="210">
      <t>ミコ</t>
    </rPh>
    <rPh sb="216" eb="218">
      <t>チュウシ</t>
    </rPh>
    <rPh sb="219" eb="221">
      <t>ヒツヨウ</t>
    </rPh>
    <rPh sb="300" eb="302">
      <t>コンゴ</t>
    </rPh>
    <rPh sb="303" eb="305">
      <t>スイドウ</t>
    </rPh>
    <rPh sb="305" eb="307">
      <t>リョウキン</t>
    </rPh>
    <rPh sb="307" eb="309">
      <t>カイテイ</t>
    </rPh>
    <rPh sb="310" eb="312">
      <t>ジッシ</t>
    </rPh>
    <rPh sb="317" eb="319">
      <t>スウチ</t>
    </rPh>
    <rPh sb="320" eb="322">
      <t>カイゼン</t>
    </rPh>
    <rPh sb="324" eb="326">
      <t>ミトオ</t>
    </rPh>
    <rPh sb="452" eb="453">
      <t>オコナ</t>
    </rPh>
    <rPh sb="458" eb="461">
      <t>ショウライテキ</t>
    </rPh>
    <rPh sb="462" eb="464">
      <t>カイゼン</t>
    </rPh>
    <rPh sb="465" eb="467">
      <t>ミコ</t>
    </rPh>
    <rPh sb="507" eb="508">
      <t>イ</t>
    </rPh>
    <phoneticPr fontId="4"/>
  </si>
  <si>
    <t>　健全性・効率性については、特に累積欠損金比率、企業債残高対給水収益比率、管路経年化率等の項目において、類似団体と比較して良好な数値となっています。
　一方で、今後、施設更新等による費用の増加及び有収水量の減少が見込まれるため、水道料金水準の適正化を図る中で引き続き健全性の確保に努めます。
　施設については、老朽化が進行していることから、計画的な更新の実施が必要です。</t>
    <rPh sb="1" eb="4">
      <t>ケンゼンセイ</t>
    </rPh>
    <rPh sb="5" eb="7">
      <t>コウリツ</t>
    </rPh>
    <rPh sb="7" eb="8">
      <t>セイ</t>
    </rPh>
    <rPh sb="61" eb="63">
      <t>リョウコウ</t>
    </rPh>
    <rPh sb="64" eb="66">
      <t>スウチ</t>
    </rPh>
    <rPh sb="76" eb="78">
      <t>イッポウ</t>
    </rPh>
    <phoneticPr fontId="4"/>
  </si>
  <si>
    <t>①有形固定資産減価償却率・②管路経年化率
　有形固定資産減価償却率および管路経年化率は、類似団体と比較し良好であり、老朽化度合いは高くはないと言えます。
③管路更新率
　類似団体と比較し良好ですが、更新ペースを伸ばし、さらに数値を改善することが望ましいです。一方で、更新費用などには限りがあるため、更新ペースを維持しつつ、優先順位の高い管路から計画的に更新を実施し、安定給水の確保に努めます。</t>
    <rPh sb="52" eb="54">
      <t>リョウコウ</t>
    </rPh>
    <rPh sb="129" eb="131">
      <t>イッポウ</t>
    </rPh>
    <rPh sb="133" eb="135">
      <t>コウシン</t>
    </rPh>
    <rPh sb="135" eb="137">
      <t>ヒヨウ</t>
    </rPh>
    <rPh sb="141" eb="142">
      <t>カギ</t>
    </rPh>
    <rPh sb="149" eb="151">
      <t>コウシン</t>
    </rPh>
    <rPh sb="155" eb="157">
      <t>イジ</t>
    </rPh>
    <rPh sb="161" eb="163">
      <t>ユウセン</t>
    </rPh>
    <rPh sb="163" eb="165">
      <t>ジュンイ</t>
    </rPh>
    <rPh sb="166" eb="167">
      <t>タカ</t>
    </rPh>
    <rPh sb="168" eb="170">
      <t>カンロ</t>
    </rPh>
    <rPh sb="172" eb="175">
      <t>ケイカクテキ</t>
    </rPh>
    <rPh sb="176" eb="178">
      <t>コウシン</t>
    </rPh>
    <rPh sb="179" eb="181">
      <t>ジッシ</t>
    </rPh>
    <rPh sb="183" eb="185">
      <t>アンテイ</t>
    </rPh>
    <rPh sb="185" eb="187">
      <t>キュウスイ</t>
    </rPh>
    <rPh sb="188" eb="190">
      <t>カクホ</t>
    </rPh>
    <rPh sb="191" eb="19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</si>
</sst>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0.91</c:v>
                </c:pt>
                <c:pt idx="1">
                  <c:v>1.1399999999999999</c:v>
                </c:pt>
                <c:pt idx="2">
                  <c:v>0.51</c:v>
                </c:pt>
                <c:pt idx="3">
                  <c:v>0.7</c:v>
                </c:pt>
                <c:pt idx="4">
                  <c:v>0.7</c:v>
                </c:pt>
              </c:numCache>
            </c:numRef>
          </c:val>
          <c:extLst>
            <c:ext xmlns:c16="http://schemas.microsoft.com/office/drawing/2014/chart" uri="{C3380CC4-5D6E-409C-BE32-E72D297353CC}">
              <c16:uniqueId val="{00000000-5619-4643-945F-8CF1B1FA6A5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5619-4643-945F-8CF1B1FA6A5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66.69</c:v>
                </c:pt>
                <c:pt idx="1">
                  <c:v>67.900000000000006</c:v>
                </c:pt>
                <c:pt idx="2">
                  <c:v>66.709999999999994</c:v>
                </c:pt>
                <c:pt idx="3">
                  <c:v>65.28</c:v>
                </c:pt>
                <c:pt idx="4">
                  <c:v>64.64</c:v>
                </c:pt>
              </c:numCache>
            </c:numRef>
          </c:val>
          <c:extLst>
            <c:ext xmlns:c16="http://schemas.microsoft.com/office/drawing/2014/chart" uri="{C3380CC4-5D6E-409C-BE32-E72D297353CC}">
              <c16:uniqueId val="{00000000-971D-46F7-B53A-A43D582B25B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971D-46F7-B53A-A43D582B25B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96.68</c:v>
                </c:pt>
                <c:pt idx="1">
                  <c:v>97.42</c:v>
                </c:pt>
                <c:pt idx="2">
                  <c:v>98.12</c:v>
                </c:pt>
                <c:pt idx="3">
                  <c:v>98.2</c:v>
                </c:pt>
                <c:pt idx="4">
                  <c:v>97.51</c:v>
                </c:pt>
              </c:numCache>
            </c:numRef>
          </c:val>
          <c:extLst>
            <c:ext xmlns:c16="http://schemas.microsoft.com/office/drawing/2014/chart" uri="{C3380CC4-5D6E-409C-BE32-E72D297353CC}">
              <c16:uniqueId val="{00000000-277C-482C-AAE5-DFB216F6E4E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277C-482C-AAE5-DFB216F6E4E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120.63</c:v>
                </c:pt>
                <c:pt idx="1">
                  <c:v>109.09</c:v>
                </c:pt>
                <c:pt idx="2">
                  <c:v>109.49</c:v>
                </c:pt>
                <c:pt idx="3">
                  <c:v>103.44</c:v>
                </c:pt>
                <c:pt idx="4">
                  <c:v>104.56</c:v>
                </c:pt>
              </c:numCache>
            </c:numRef>
          </c:val>
          <c:extLst>
            <c:ext xmlns:c16="http://schemas.microsoft.com/office/drawing/2014/chart" uri="{C3380CC4-5D6E-409C-BE32-E72D297353CC}">
              <c16:uniqueId val="{00000000-4B78-45DB-A8BA-C2B3462DB50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4B78-45DB-A8BA-C2B3462DB50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41.58</c:v>
                </c:pt>
                <c:pt idx="1">
                  <c:v>42.79</c:v>
                </c:pt>
                <c:pt idx="2">
                  <c:v>44.59</c:v>
                </c:pt>
                <c:pt idx="3">
                  <c:v>46.1</c:v>
                </c:pt>
                <c:pt idx="4">
                  <c:v>46.31</c:v>
                </c:pt>
              </c:numCache>
            </c:numRef>
          </c:val>
          <c:extLst>
            <c:ext xmlns:c16="http://schemas.microsoft.com/office/drawing/2014/chart" uri="{C3380CC4-5D6E-409C-BE32-E72D297353CC}">
              <c16:uniqueId val="{00000000-FA5C-4DF3-8366-1404E427F26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FA5C-4DF3-8366-1404E427F26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6.84</c:v>
                </c:pt>
                <c:pt idx="1">
                  <c:v>7.69</c:v>
                </c:pt>
                <c:pt idx="2">
                  <c:v>8.39</c:v>
                </c:pt>
                <c:pt idx="3">
                  <c:v>9.15</c:v>
                </c:pt>
                <c:pt idx="4">
                  <c:v>9.73</c:v>
                </c:pt>
              </c:numCache>
            </c:numRef>
          </c:val>
          <c:extLst>
            <c:ext xmlns:c16="http://schemas.microsoft.com/office/drawing/2014/chart" uri="{C3380CC4-5D6E-409C-BE32-E72D297353CC}">
              <c16:uniqueId val="{00000000-A04A-4859-96B4-7342D66CAE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A04A-4859-96B4-7342D66CAE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FC-4A00-93DA-CB035BA780A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64FC-4A00-93DA-CB035BA780A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374.81</c:v>
                </c:pt>
                <c:pt idx="1">
                  <c:v>496.47</c:v>
                </c:pt>
                <c:pt idx="2">
                  <c:v>473.01</c:v>
                </c:pt>
                <c:pt idx="3">
                  <c:v>564.04999999999995</c:v>
                </c:pt>
                <c:pt idx="4">
                  <c:v>393.39</c:v>
                </c:pt>
              </c:numCache>
            </c:numRef>
          </c:val>
          <c:extLst>
            <c:ext xmlns:c16="http://schemas.microsoft.com/office/drawing/2014/chart" uri="{C3380CC4-5D6E-409C-BE32-E72D297353CC}">
              <c16:uniqueId val="{00000000-79C1-4BC6-8F25-BED0BBC413D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79C1-4BC6-8F25-BED0BBC413D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174</c:v>
                </c:pt>
                <c:pt idx="1">
                  <c:v>162.68</c:v>
                </c:pt>
                <c:pt idx="2">
                  <c:v>149.41999999999999</c:v>
                </c:pt>
                <c:pt idx="3">
                  <c:v>148.88</c:v>
                </c:pt>
                <c:pt idx="4">
                  <c:v>141.32</c:v>
                </c:pt>
              </c:numCache>
            </c:numRef>
          </c:val>
          <c:extLst>
            <c:ext xmlns:c16="http://schemas.microsoft.com/office/drawing/2014/chart" uri="{C3380CC4-5D6E-409C-BE32-E72D297353CC}">
              <c16:uniqueId val="{00000000-85AC-4DB8-A540-CAA8D138580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85AC-4DB8-A540-CAA8D138580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128.69</c:v>
                </c:pt>
                <c:pt idx="1">
                  <c:v>109.04</c:v>
                </c:pt>
                <c:pt idx="2">
                  <c:v>108.76</c:v>
                </c:pt>
                <c:pt idx="3">
                  <c:v>101.71</c:v>
                </c:pt>
                <c:pt idx="4">
                  <c:v>102.03</c:v>
                </c:pt>
              </c:numCache>
            </c:numRef>
          </c:val>
          <c:extLst>
            <c:ext xmlns:c16="http://schemas.microsoft.com/office/drawing/2014/chart" uri="{C3380CC4-5D6E-409C-BE32-E72D297353CC}">
              <c16:uniqueId val="{00000000-C623-4113-9293-1B972509739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C623-4113-9293-1B972509739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115.31</c:v>
                </c:pt>
                <c:pt idx="1">
                  <c:v>131.38</c:v>
                </c:pt>
                <c:pt idx="2">
                  <c:v>132.83000000000001</c:v>
                </c:pt>
                <c:pt idx="3">
                  <c:v>143.33000000000001</c:v>
                </c:pt>
                <c:pt idx="4">
                  <c:v>143.74</c:v>
                </c:pt>
              </c:numCache>
            </c:numRef>
          </c:val>
          <c:extLst>
            <c:ext xmlns:c16="http://schemas.microsoft.com/office/drawing/2014/chart" uri="{C3380CC4-5D6E-409C-BE32-E72D297353CC}">
              <c16:uniqueId val="{00000000-8C06-421C-ABDE-AC6DFA5D323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8C06-421C-ABDE-AC6DFA5D323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千葉県　習志野市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72"/>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4" t="s">
        <v>9</v>
      </c>
      <c r="BM7" s="85"/>
      <c r="BN7" s="85"/>
      <c r="BO7" s="85"/>
      <c r="BP7" s="85"/>
      <c r="BQ7" s="85"/>
      <c r="BR7" s="85"/>
      <c r="BS7" s="85"/>
      <c r="BT7" s="85"/>
      <c r="BU7" s="85"/>
      <c r="BV7" s="85"/>
      <c r="BW7" s="85"/>
      <c r="BX7" s="85"/>
      <c r="BY7" s="86"/>
    </row>
    <row r="8" spans="1:78" ht="18.75" customHeight="1" x14ac:dyDescent="0.15">
      <c r="A8" s="2"/>
      <c r="B8" s="77" t="str">
        <f>データ!$I$6</f>
        <v>法適用</v>
      </c>
      <c r="C8" s="78"/>
      <c r="D8" s="78"/>
      <c r="E8" s="78"/>
      <c r="F8" s="78"/>
      <c r="G8" s="78"/>
      <c r="H8" s="78"/>
      <c r="I8" s="77" t="str">
        <f>データ!$J$6</f>
        <v>水道事業</v>
      </c>
      <c r="J8" s="78"/>
      <c r="K8" s="78"/>
      <c r="L8" s="78"/>
      <c r="M8" s="78"/>
      <c r="N8" s="78"/>
      <c r="O8" s="79"/>
      <c r="P8" s="80" t="str">
        <f>データ!$K$6</f>
        <v>末端給水事業</v>
      </c>
      <c r="Q8" s="80"/>
      <c r="R8" s="80"/>
      <c r="S8" s="80"/>
      <c r="T8" s="80"/>
      <c r="U8" s="80"/>
      <c r="V8" s="80"/>
      <c r="W8" s="80" t="str">
        <f>データ!$L$6</f>
        <v>A3</v>
      </c>
      <c r="X8" s="80"/>
      <c r="Y8" s="80"/>
      <c r="Z8" s="80"/>
      <c r="AA8" s="80"/>
      <c r="AB8" s="80"/>
      <c r="AC8" s="80"/>
      <c r="AD8" s="80" t="str">
        <f>データ!$M$6</f>
        <v>自治体職員</v>
      </c>
      <c r="AE8" s="80"/>
      <c r="AF8" s="80"/>
      <c r="AG8" s="80"/>
      <c r="AH8" s="80"/>
      <c r="AI8" s="80"/>
      <c r="AJ8" s="80"/>
      <c r="AK8" s="2"/>
      <c r="AL8" s="71">
        <f>データ!$R$6</f>
        <v>174963</v>
      </c>
      <c r="AM8" s="71"/>
      <c r="AN8" s="71"/>
      <c r="AO8" s="71"/>
      <c r="AP8" s="71"/>
      <c r="AQ8" s="71"/>
      <c r="AR8" s="71"/>
      <c r="AS8" s="71"/>
      <c r="AT8" s="36">
        <f>データ!$S$6</f>
        <v>20.97</v>
      </c>
      <c r="AU8" s="37"/>
      <c r="AV8" s="37"/>
      <c r="AW8" s="37"/>
      <c r="AX8" s="37"/>
      <c r="AY8" s="37"/>
      <c r="AZ8" s="37"/>
      <c r="BA8" s="37"/>
      <c r="BB8" s="60">
        <f>データ!$T$6</f>
        <v>8343.49</v>
      </c>
      <c r="BC8" s="60"/>
      <c r="BD8" s="60"/>
      <c r="BE8" s="60"/>
      <c r="BF8" s="60"/>
      <c r="BG8" s="60"/>
      <c r="BH8" s="60"/>
      <c r="BI8" s="60"/>
      <c r="BJ8" s="3"/>
      <c r="BK8" s="3"/>
      <c r="BL8" s="73" t="s">
        <v>10</v>
      </c>
      <c r="BM8" s="74"/>
      <c r="BN8" s="75" t="s">
        <v>11</v>
      </c>
      <c r="BO8" s="75"/>
      <c r="BP8" s="75"/>
      <c r="BQ8" s="75"/>
      <c r="BR8" s="75"/>
      <c r="BS8" s="75"/>
      <c r="BT8" s="75"/>
      <c r="BU8" s="75"/>
      <c r="BV8" s="75"/>
      <c r="BW8" s="75"/>
      <c r="BX8" s="75"/>
      <c r="BY8" s="76"/>
    </row>
    <row r="9" spans="1:78" ht="18.75" customHeight="1" x14ac:dyDescent="0.15">
      <c r="A9" s="2"/>
      <c r="B9" s="47" t="s">
        <v>12</v>
      </c>
      <c r="C9" s="48"/>
      <c r="D9" s="48"/>
      <c r="E9" s="48"/>
      <c r="F9" s="48"/>
      <c r="G9" s="48"/>
      <c r="H9" s="48"/>
      <c r="I9" s="47" t="s">
        <v>13</v>
      </c>
      <c r="J9" s="48"/>
      <c r="K9" s="48"/>
      <c r="L9" s="48"/>
      <c r="M9" s="48"/>
      <c r="N9" s="48"/>
      <c r="O9" s="72"/>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86.62</v>
      </c>
      <c r="J10" s="37"/>
      <c r="K10" s="37"/>
      <c r="L10" s="37"/>
      <c r="M10" s="37"/>
      <c r="N10" s="37"/>
      <c r="O10" s="70"/>
      <c r="P10" s="60">
        <f>データ!$P$6</f>
        <v>99.05</v>
      </c>
      <c r="Q10" s="60"/>
      <c r="R10" s="60"/>
      <c r="S10" s="60"/>
      <c r="T10" s="60"/>
      <c r="U10" s="60"/>
      <c r="V10" s="60"/>
      <c r="W10" s="71">
        <f>データ!$Q$6</f>
        <v>2101</v>
      </c>
      <c r="X10" s="71"/>
      <c r="Y10" s="71"/>
      <c r="Z10" s="71"/>
      <c r="AA10" s="71"/>
      <c r="AB10" s="71"/>
      <c r="AC10" s="71"/>
      <c r="AD10" s="2"/>
      <c r="AE10" s="2"/>
      <c r="AF10" s="2"/>
      <c r="AG10" s="2"/>
      <c r="AH10" s="2"/>
      <c r="AI10" s="2"/>
      <c r="AJ10" s="2"/>
      <c r="AK10" s="2"/>
      <c r="AL10" s="71">
        <f>データ!$U$6</f>
        <v>110244</v>
      </c>
      <c r="AM10" s="71"/>
      <c r="AN10" s="71"/>
      <c r="AO10" s="71"/>
      <c r="AP10" s="71"/>
      <c r="AQ10" s="71"/>
      <c r="AR10" s="71"/>
      <c r="AS10" s="71"/>
      <c r="AT10" s="36">
        <f>データ!$V$6</f>
        <v>12.04</v>
      </c>
      <c r="AU10" s="37"/>
      <c r="AV10" s="37"/>
      <c r="AW10" s="37"/>
      <c r="AX10" s="37"/>
      <c r="AY10" s="37"/>
      <c r="AZ10" s="37"/>
      <c r="BA10" s="37"/>
      <c r="BB10" s="60">
        <f>データ!$W$6</f>
        <v>9156.48</v>
      </c>
      <c r="BC10" s="60"/>
      <c r="BD10" s="60"/>
      <c r="BE10" s="60"/>
      <c r="BF10" s="60"/>
      <c r="BG10" s="60"/>
      <c r="BH10" s="60"/>
      <c r="BI10" s="60"/>
      <c r="BJ10" s="2"/>
      <c r="BK10" s="2"/>
      <c r="BL10" s="61" t="s">
        <v>21</v>
      </c>
      <c r="BM10" s="62"/>
      <c r="BN10" s="63" t="s">
        <v>22</v>
      </c>
      <c r="BO10" s="63"/>
      <c r="BP10" s="63"/>
      <c r="BQ10" s="63"/>
      <c r="BR10" s="63"/>
      <c r="BS10" s="63"/>
      <c r="BT10" s="63"/>
      <c r="BU10" s="63"/>
      <c r="BV10" s="63"/>
      <c r="BW10" s="63"/>
      <c r="BX10" s="63"/>
      <c r="BY10" s="6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112</v>
      </c>
      <c r="BM47" s="42"/>
      <c r="BN47" s="42"/>
      <c r="BO47" s="42"/>
      <c r="BP47" s="42"/>
      <c r="BQ47" s="42"/>
      <c r="BR47" s="42"/>
      <c r="BS47" s="42"/>
      <c r="BT47" s="42"/>
      <c r="BU47" s="42"/>
      <c r="BV47" s="42"/>
      <c r="BW47" s="42"/>
      <c r="BX47" s="42"/>
      <c r="BY47" s="42"/>
      <c r="BZ47" s="4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111</v>
      </c>
      <c r="BM66" s="54"/>
      <c r="BN66" s="54"/>
      <c r="BO66" s="54"/>
      <c r="BP66" s="54"/>
      <c r="BQ66" s="54"/>
      <c r="BR66" s="54"/>
      <c r="BS66" s="54"/>
      <c r="BT66" s="54"/>
      <c r="BU66" s="54"/>
      <c r="BV66" s="54"/>
      <c r="BW66" s="54"/>
      <c r="BX66" s="54"/>
      <c r="BY66" s="54"/>
      <c r="BZ66" s="5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4"/>
      <c r="BN67" s="54"/>
      <c r="BO67" s="54"/>
      <c r="BP67" s="54"/>
      <c r="BQ67" s="54"/>
      <c r="BR67" s="54"/>
      <c r="BS67" s="54"/>
      <c r="BT67" s="54"/>
      <c r="BU67" s="54"/>
      <c r="BV67" s="54"/>
      <c r="BW67" s="54"/>
      <c r="BX67" s="54"/>
      <c r="BY67" s="54"/>
      <c r="BZ67" s="5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4"/>
      <c r="BN68" s="54"/>
      <c r="BO68" s="54"/>
      <c r="BP68" s="54"/>
      <c r="BQ68" s="54"/>
      <c r="BR68" s="54"/>
      <c r="BS68" s="54"/>
      <c r="BT68" s="54"/>
      <c r="BU68" s="54"/>
      <c r="BV68" s="54"/>
      <c r="BW68" s="54"/>
      <c r="BX68" s="54"/>
      <c r="BY68" s="54"/>
      <c r="BZ68" s="5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4"/>
      <c r="BN69" s="54"/>
      <c r="BO69" s="54"/>
      <c r="BP69" s="54"/>
      <c r="BQ69" s="54"/>
      <c r="BR69" s="54"/>
      <c r="BS69" s="54"/>
      <c r="BT69" s="54"/>
      <c r="BU69" s="54"/>
      <c r="BV69" s="54"/>
      <c r="BW69" s="54"/>
      <c r="BX69" s="54"/>
      <c r="BY69" s="54"/>
      <c r="BZ69" s="5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4"/>
      <c r="BN70" s="54"/>
      <c r="BO70" s="54"/>
      <c r="BP70" s="54"/>
      <c r="BQ70" s="54"/>
      <c r="BR70" s="54"/>
      <c r="BS70" s="54"/>
      <c r="BT70" s="54"/>
      <c r="BU70" s="54"/>
      <c r="BV70" s="54"/>
      <c r="BW70" s="54"/>
      <c r="BX70" s="54"/>
      <c r="BY70" s="54"/>
      <c r="BZ70" s="5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4"/>
      <c r="BN71" s="54"/>
      <c r="BO71" s="54"/>
      <c r="BP71" s="54"/>
      <c r="BQ71" s="54"/>
      <c r="BR71" s="54"/>
      <c r="BS71" s="54"/>
      <c r="BT71" s="54"/>
      <c r="BU71" s="54"/>
      <c r="BV71" s="54"/>
      <c r="BW71" s="54"/>
      <c r="BX71" s="54"/>
      <c r="BY71" s="54"/>
      <c r="BZ71" s="5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4"/>
      <c r="BN72" s="54"/>
      <c r="BO72" s="54"/>
      <c r="BP72" s="54"/>
      <c r="BQ72" s="54"/>
      <c r="BR72" s="54"/>
      <c r="BS72" s="54"/>
      <c r="BT72" s="54"/>
      <c r="BU72" s="54"/>
      <c r="BV72" s="54"/>
      <c r="BW72" s="54"/>
      <c r="BX72" s="54"/>
      <c r="BY72" s="54"/>
      <c r="BZ72" s="5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4"/>
      <c r="BN73" s="54"/>
      <c r="BO73" s="54"/>
      <c r="BP73" s="54"/>
      <c r="BQ73" s="54"/>
      <c r="BR73" s="54"/>
      <c r="BS73" s="54"/>
      <c r="BT73" s="54"/>
      <c r="BU73" s="54"/>
      <c r="BV73" s="54"/>
      <c r="BW73" s="54"/>
      <c r="BX73" s="54"/>
      <c r="BY73" s="54"/>
      <c r="BZ73" s="5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4"/>
      <c r="BN74" s="54"/>
      <c r="BO74" s="54"/>
      <c r="BP74" s="54"/>
      <c r="BQ74" s="54"/>
      <c r="BR74" s="54"/>
      <c r="BS74" s="54"/>
      <c r="BT74" s="54"/>
      <c r="BU74" s="54"/>
      <c r="BV74" s="54"/>
      <c r="BW74" s="54"/>
      <c r="BX74" s="54"/>
      <c r="BY74" s="54"/>
      <c r="BZ74" s="5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4"/>
      <c r="BN75" s="54"/>
      <c r="BO75" s="54"/>
      <c r="BP75" s="54"/>
      <c r="BQ75" s="54"/>
      <c r="BR75" s="54"/>
      <c r="BS75" s="54"/>
      <c r="BT75" s="54"/>
      <c r="BU75" s="54"/>
      <c r="BV75" s="54"/>
      <c r="BW75" s="54"/>
      <c r="BX75" s="54"/>
      <c r="BY75" s="54"/>
      <c r="BZ75" s="5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4"/>
      <c r="BN76" s="54"/>
      <c r="BO76" s="54"/>
      <c r="BP76" s="54"/>
      <c r="BQ76" s="54"/>
      <c r="BR76" s="54"/>
      <c r="BS76" s="54"/>
      <c r="BT76" s="54"/>
      <c r="BU76" s="54"/>
      <c r="BV76" s="54"/>
      <c r="BW76" s="54"/>
      <c r="BX76" s="54"/>
      <c r="BY76" s="54"/>
      <c r="BZ76" s="5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4"/>
      <c r="BN77" s="54"/>
      <c r="BO77" s="54"/>
      <c r="BP77" s="54"/>
      <c r="BQ77" s="54"/>
      <c r="BR77" s="54"/>
      <c r="BS77" s="54"/>
      <c r="BT77" s="54"/>
      <c r="BU77" s="54"/>
      <c r="BV77" s="54"/>
      <c r="BW77" s="54"/>
      <c r="BX77" s="54"/>
      <c r="BY77" s="54"/>
      <c r="BZ77" s="5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4"/>
      <c r="BN78" s="54"/>
      <c r="BO78" s="54"/>
      <c r="BP78" s="54"/>
      <c r="BQ78" s="54"/>
      <c r="BR78" s="54"/>
      <c r="BS78" s="54"/>
      <c r="BT78" s="54"/>
      <c r="BU78" s="54"/>
      <c r="BV78" s="54"/>
      <c r="BW78" s="54"/>
      <c r="BX78" s="54"/>
      <c r="BY78" s="54"/>
      <c r="BZ78" s="5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4"/>
      <c r="BN79" s="54"/>
      <c r="BO79" s="54"/>
      <c r="BP79" s="54"/>
      <c r="BQ79" s="54"/>
      <c r="BR79" s="54"/>
      <c r="BS79" s="54"/>
      <c r="BT79" s="54"/>
      <c r="BU79" s="54"/>
      <c r="BV79" s="54"/>
      <c r="BW79" s="54"/>
      <c r="BX79" s="54"/>
      <c r="BY79" s="54"/>
      <c r="BZ79" s="5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4"/>
      <c r="BN80" s="54"/>
      <c r="BO80" s="54"/>
      <c r="BP80" s="54"/>
      <c r="BQ80" s="54"/>
      <c r="BR80" s="54"/>
      <c r="BS80" s="54"/>
      <c r="BT80" s="54"/>
      <c r="BU80" s="54"/>
      <c r="BV80" s="54"/>
      <c r="BW80" s="54"/>
      <c r="BX80" s="54"/>
      <c r="BY80" s="54"/>
      <c r="BZ80" s="5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4"/>
      <c r="BN81" s="54"/>
      <c r="BO81" s="54"/>
      <c r="BP81" s="54"/>
      <c r="BQ81" s="54"/>
      <c r="BR81" s="54"/>
      <c r="BS81" s="54"/>
      <c r="BT81" s="54"/>
      <c r="BU81" s="54"/>
      <c r="BV81" s="54"/>
      <c r="BW81" s="54"/>
      <c r="BX81" s="54"/>
      <c r="BY81" s="54"/>
      <c r="BZ81" s="5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8kZRYM/uzDKwADNtu/jv+oYnsymkB3GB2xdSsaAR2WkoJWua8RYnFlmvIEH6t1PXbelSt/POj9UFELCKs60Acg==" saltValue="VgAj/TORCw5e19hQm13xt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15" t="s">
        <v>53</v>
      </c>
      <c r="B4" s="17"/>
      <c r="C4" s="17"/>
      <c r="D4" s="17"/>
      <c r="E4" s="17"/>
      <c r="F4" s="17"/>
      <c r="G4" s="17"/>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122165</v>
      </c>
      <c r="D6" s="20">
        <f t="shared" si="3"/>
        <v>46</v>
      </c>
      <c r="E6" s="20">
        <f t="shared" si="3"/>
        <v>1</v>
      </c>
      <c r="F6" s="20">
        <f t="shared" si="3"/>
        <v>0</v>
      </c>
      <c r="G6" s="20">
        <f t="shared" si="3"/>
        <v>1</v>
      </c>
      <c r="H6" s="20" t="str">
        <f t="shared" si="3"/>
        <v>千葉県　習志野市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86.62</v>
      </c>
      <c r="P6" s="21">
        <f t="shared" si="3"/>
        <v>99.05</v>
      </c>
      <c r="Q6" s="21">
        <f t="shared" si="3"/>
        <v>2101</v>
      </c>
      <c r="R6" s="21">
        <f t="shared" si="3"/>
        <v>174963</v>
      </c>
      <c r="S6" s="21">
        <f t="shared" si="3"/>
        <v>20.97</v>
      </c>
      <c r="T6" s="21">
        <f t="shared" si="3"/>
        <v>8343.49</v>
      </c>
      <c r="U6" s="21">
        <f t="shared" si="3"/>
        <v>110244</v>
      </c>
      <c r="V6" s="21">
        <f t="shared" si="3"/>
        <v>12.04</v>
      </c>
      <c r="W6" s="21">
        <f t="shared" si="3"/>
        <v>9156.48</v>
      </c>
      <c r="X6" s="22">
        <f>IF(X7="",NA(),X7)</f>
        <v>120.63</v>
      </c>
      <c r="Y6" s="22">
        <f t="shared" ref="Y6:AG6" si="4">IF(Y7="",NA(),Y7)</f>
        <v>109.09</v>
      </c>
      <c r="Z6" s="22">
        <f t="shared" si="4"/>
        <v>109.49</v>
      </c>
      <c r="AA6" s="22">
        <f t="shared" si="4"/>
        <v>103.44</v>
      </c>
      <c r="AB6" s="22">
        <f t="shared" si="4"/>
        <v>104.56</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374.81</v>
      </c>
      <c r="AU6" s="22">
        <f t="shared" ref="AU6:BC6" si="6">IF(AU7="",NA(),AU7)</f>
        <v>496.47</v>
      </c>
      <c r="AV6" s="22">
        <f t="shared" si="6"/>
        <v>473.01</v>
      </c>
      <c r="AW6" s="22">
        <f t="shared" si="6"/>
        <v>564.04999999999995</v>
      </c>
      <c r="AX6" s="22">
        <f t="shared" si="6"/>
        <v>393.39</v>
      </c>
      <c r="AY6" s="22">
        <f t="shared" si="6"/>
        <v>358.91</v>
      </c>
      <c r="AZ6" s="22">
        <f t="shared" si="6"/>
        <v>360.96</v>
      </c>
      <c r="BA6" s="22">
        <f t="shared" si="6"/>
        <v>351.29</v>
      </c>
      <c r="BB6" s="22">
        <f t="shared" si="6"/>
        <v>364.24</v>
      </c>
      <c r="BC6" s="22">
        <f t="shared" si="6"/>
        <v>369.82</v>
      </c>
      <c r="BD6" s="21" t="str">
        <f>IF(BD7="","",IF(BD7="-","【-】","【"&amp;SUBSTITUTE(TEXT(BD7,"#,##0.00"),"-","△")&amp;"】"))</f>
        <v>【243.36】</v>
      </c>
      <c r="BE6" s="22">
        <f>IF(BE7="",NA(),BE7)</f>
        <v>174</v>
      </c>
      <c r="BF6" s="22">
        <f t="shared" ref="BF6:BN6" si="7">IF(BF7="",NA(),BF7)</f>
        <v>162.68</v>
      </c>
      <c r="BG6" s="22">
        <f t="shared" si="7"/>
        <v>149.41999999999999</v>
      </c>
      <c r="BH6" s="22">
        <f t="shared" si="7"/>
        <v>148.88</v>
      </c>
      <c r="BI6" s="22">
        <f t="shared" si="7"/>
        <v>141.32</v>
      </c>
      <c r="BJ6" s="22">
        <f t="shared" si="7"/>
        <v>247.27</v>
      </c>
      <c r="BK6" s="22">
        <f t="shared" si="7"/>
        <v>239.18</v>
      </c>
      <c r="BL6" s="22">
        <f t="shared" si="7"/>
        <v>236.29</v>
      </c>
      <c r="BM6" s="22">
        <f t="shared" si="7"/>
        <v>238.77</v>
      </c>
      <c r="BN6" s="22">
        <f t="shared" si="7"/>
        <v>218.57</v>
      </c>
      <c r="BO6" s="21" t="str">
        <f>IF(BO7="","",IF(BO7="-","【-】","【"&amp;SUBSTITUTE(TEXT(BO7,"#,##0.00"),"-","△")&amp;"】"))</f>
        <v>【265.93】</v>
      </c>
      <c r="BP6" s="22">
        <f>IF(BP7="",NA(),BP7)</f>
        <v>128.69</v>
      </c>
      <c r="BQ6" s="22">
        <f t="shared" ref="BQ6:BY6" si="8">IF(BQ7="",NA(),BQ7)</f>
        <v>109.04</v>
      </c>
      <c r="BR6" s="22">
        <f t="shared" si="8"/>
        <v>108.76</v>
      </c>
      <c r="BS6" s="22">
        <f t="shared" si="8"/>
        <v>101.71</v>
      </c>
      <c r="BT6" s="22">
        <f t="shared" si="8"/>
        <v>102.03</v>
      </c>
      <c r="BU6" s="22">
        <f t="shared" si="8"/>
        <v>105.34</v>
      </c>
      <c r="BV6" s="22">
        <f t="shared" si="8"/>
        <v>101.89</v>
      </c>
      <c r="BW6" s="22">
        <f t="shared" si="8"/>
        <v>104.33</v>
      </c>
      <c r="BX6" s="22">
        <f t="shared" si="8"/>
        <v>98.85</v>
      </c>
      <c r="BY6" s="22">
        <f t="shared" si="8"/>
        <v>101.78</v>
      </c>
      <c r="BZ6" s="21" t="str">
        <f>IF(BZ7="","",IF(BZ7="-","【-】","【"&amp;SUBSTITUTE(TEXT(BZ7,"#,##0.00"),"-","△")&amp;"】"))</f>
        <v>【97.82】</v>
      </c>
      <c r="CA6" s="22">
        <f>IF(CA7="",NA(),CA7)</f>
        <v>115.31</v>
      </c>
      <c r="CB6" s="22">
        <f t="shared" ref="CB6:CJ6" si="9">IF(CB7="",NA(),CB7)</f>
        <v>131.38</v>
      </c>
      <c r="CC6" s="22">
        <f t="shared" si="9"/>
        <v>132.83000000000001</v>
      </c>
      <c r="CD6" s="22">
        <f t="shared" si="9"/>
        <v>143.33000000000001</v>
      </c>
      <c r="CE6" s="22">
        <f t="shared" si="9"/>
        <v>143.74</v>
      </c>
      <c r="CF6" s="22">
        <f t="shared" si="9"/>
        <v>159.6</v>
      </c>
      <c r="CG6" s="22">
        <f t="shared" si="9"/>
        <v>156.32</v>
      </c>
      <c r="CH6" s="22">
        <f t="shared" si="9"/>
        <v>157.4</v>
      </c>
      <c r="CI6" s="22">
        <f t="shared" si="9"/>
        <v>162.61000000000001</v>
      </c>
      <c r="CJ6" s="22">
        <f t="shared" si="9"/>
        <v>163.94</v>
      </c>
      <c r="CK6" s="21" t="str">
        <f>IF(CK7="","",IF(CK7="-","【-】","【"&amp;SUBSTITUTE(TEXT(CK7,"#,##0.00"),"-","△")&amp;"】"))</f>
        <v>【177.56】</v>
      </c>
      <c r="CL6" s="22">
        <f>IF(CL7="",NA(),CL7)</f>
        <v>66.69</v>
      </c>
      <c r="CM6" s="22">
        <f t="shared" ref="CM6:CU6" si="10">IF(CM7="",NA(),CM7)</f>
        <v>67.900000000000006</v>
      </c>
      <c r="CN6" s="22">
        <f t="shared" si="10"/>
        <v>66.709999999999994</v>
      </c>
      <c r="CO6" s="22">
        <f t="shared" si="10"/>
        <v>65.28</v>
      </c>
      <c r="CP6" s="22">
        <f t="shared" si="10"/>
        <v>64.64</v>
      </c>
      <c r="CQ6" s="22">
        <f t="shared" si="10"/>
        <v>62.05</v>
      </c>
      <c r="CR6" s="22">
        <f t="shared" si="10"/>
        <v>63.23</v>
      </c>
      <c r="CS6" s="22">
        <f t="shared" si="10"/>
        <v>62.59</v>
      </c>
      <c r="CT6" s="22">
        <f t="shared" si="10"/>
        <v>61.81</v>
      </c>
      <c r="CU6" s="22">
        <f t="shared" si="10"/>
        <v>62.35</v>
      </c>
      <c r="CV6" s="21" t="str">
        <f>IF(CV7="","",IF(CV7="-","【-】","【"&amp;SUBSTITUTE(TEXT(CV7,"#,##0.00"),"-","△")&amp;"】"))</f>
        <v>【59.81】</v>
      </c>
      <c r="CW6" s="22">
        <f>IF(CW7="",NA(),CW7)</f>
        <v>96.68</v>
      </c>
      <c r="CX6" s="22">
        <f t="shared" ref="CX6:DF6" si="11">IF(CX7="",NA(),CX7)</f>
        <v>97.42</v>
      </c>
      <c r="CY6" s="22">
        <f t="shared" si="11"/>
        <v>98.12</v>
      </c>
      <c r="CZ6" s="22">
        <f t="shared" si="11"/>
        <v>98.2</v>
      </c>
      <c r="DA6" s="22">
        <f t="shared" si="11"/>
        <v>97.51</v>
      </c>
      <c r="DB6" s="22">
        <f t="shared" si="11"/>
        <v>89.11</v>
      </c>
      <c r="DC6" s="22">
        <f t="shared" si="11"/>
        <v>89.35</v>
      </c>
      <c r="DD6" s="22">
        <f t="shared" si="11"/>
        <v>89.7</v>
      </c>
      <c r="DE6" s="22">
        <f t="shared" si="11"/>
        <v>89.24</v>
      </c>
      <c r="DF6" s="22">
        <f t="shared" si="11"/>
        <v>88.71</v>
      </c>
      <c r="DG6" s="21" t="str">
        <f>IF(DG7="","",IF(DG7="-","【-】","【"&amp;SUBSTITUTE(TEXT(DG7,"#,##0.00"),"-","△")&amp;"】"))</f>
        <v>【89.42】</v>
      </c>
      <c r="DH6" s="22">
        <f>IF(DH7="",NA(),DH7)</f>
        <v>41.58</v>
      </c>
      <c r="DI6" s="22">
        <f t="shared" ref="DI6:DQ6" si="12">IF(DI7="",NA(),DI7)</f>
        <v>42.79</v>
      </c>
      <c r="DJ6" s="22">
        <f t="shared" si="12"/>
        <v>44.59</v>
      </c>
      <c r="DK6" s="22">
        <f t="shared" si="12"/>
        <v>46.1</v>
      </c>
      <c r="DL6" s="22">
        <f t="shared" si="12"/>
        <v>46.31</v>
      </c>
      <c r="DM6" s="22">
        <f t="shared" si="12"/>
        <v>48.69</v>
      </c>
      <c r="DN6" s="22">
        <f t="shared" si="12"/>
        <v>49.62</v>
      </c>
      <c r="DO6" s="22">
        <f t="shared" si="12"/>
        <v>50.5</v>
      </c>
      <c r="DP6" s="22">
        <f t="shared" si="12"/>
        <v>51.28</v>
      </c>
      <c r="DQ6" s="22">
        <f t="shared" si="12"/>
        <v>51.95</v>
      </c>
      <c r="DR6" s="21" t="str">
        <f>IF(DR7="","",IF(DR7="-","【-】","【"&amp;SUBSTITUTE(TEXT(DR7,"#,##0.00"),"-","△")&amp;"】"))</f>
        <v>【52.02】</v>
      </c>
      <c r="DS6" s="22">
        <f>IF(DS7="",NA(),DS7)</f>
        <v>6.84</v>
      </c>
      <c r="DT6" s="22">
        <f t="shared" ref="DT6:EB6" si="13">IF(DT7="",NA(),DT7)</f>
        <v>7.69</v>
      </c>
      <c r="DU6" s="22">
        <f t="shared" si="13"/>
        <v>8.39</v>
      </c>
      <c r="DV6" s="22">
        <f t="shared" si="13"/>
        <v>9.15</v>
      </c>
      <c r="DW6" s="22">
        <f t="shared" si="13"/>
        <v>9.73</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0.91</v>
      </c>
      <c r="EE6" s="22">
        <f t="shared" ref="EE6:EM6" si="14">IF(EE7="",NA(),EE7)</f>
        <v>1.1399999999999999</v>
      </c>
      <c r="EF6" s="22">
        <f t="shared" si="14"/>
        <v>0.51</v>
      </c>
      <c r="EG6" s="22">
        <f t="shared" si="14"/>
        <v>0.7</v>
      </c>
      <c r="EH6" s="22">
        <f t="shared" si="14"/>
        <v>0.7</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122165</v>
      </c>
      <c r="D7" s="24">
        <v>46</v>
      </c>
      <c r="E7" s="24">
        <v>1</v>
      </c>
      <c r="F7" s="24">
        <v>0</v>
      </c>
      <c r="G7" s="24">
        <v>1</v>
      </c>
      <c r="H7" s="24" t="s">
        <v>93</v>
      </c>
      <c r="I7" s="24" t="s">
        <v>94</v>
      </c>
      <c r="J7" s="24" t="s">
        <v>95</v>
      </c>
      <c r="K7" s="24" t="s">
        <v>96</v>
      </c>
      <c r="L7" s="24" t="s">
        <v>97</v>
      </c>
      <c r="M7" s="24" t="s">
        <v>98</v>
      </c>
      <c r="N7" s="25" t="s">
        <v>99</v>
      </c>
      <c r="O7" s="25">
        <v>86.62</v>
      </c>
      <c r="P7" s="25">
        <v>99.05</v>
      </c>
      <c r="Q7" s="25">
        <v>2101</v>
      </c>
      <c r="R7" s="25">
        <v>174963</v>
      </c>
      <c r="S7" s="25">
        <v>20.97</v>
      </c>
      <c r="T7" s="25">
        <v>8343.49</v>
      </c>
      <c r="U7" s="25">
        <v>110244</v>
      </c>
      <c r="V7" s="25">
        <v>12.04</v>
      </c>
      <c r="W7" s="25">
        <v>9156.48</v>
      </c>
      <c r="X7" s="25">
        <v>120.63</v>
      </c>
      <c r="Y7" s="25">
        <v>109.09</v>
      </c>
      <c r="Z7" s="25">
        <v>109.49</v>
      </c>
      <c r="AA7" s="25">
        <v>103.44</v>
      </c>
      <c r="AB7" s="25">
        <v>104.56</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374.81</v>
      </c>
      <c r="AU7" s="25">
        <v>496.47</v>
      </c>
      <c r="AV7" s="25">
        <v>473.01</v>
      </c>
      <c r="AW7" s="25">
        <v>564.04999999999995</v>
      </c>
      <c r="AX7" s="25">
        <v>393.39</v>
      </c>
      <c r="AY7" s="25">
        <v>358.91</v>
      </c>
      <c r="AZ7" s="25">
        <v>360.96</v>
      </c>
      <c r="BA7" s="25">
        <v>351.29</v>
      </c>
      <c r="BB7" s="25">
        <v>364.24</v>
      </c>
      <c r="BC7" s="25">
        <v>369.82</v>
      </c>
      <c r="BD7" s="25">
        <v>243.36</v>
      </c>
      <c r="BE7" s="25">
        <v>174</v>
      </c>
      <c r="BF7" s="25">
        <v>162.68</v>
      </c>
      <c r="BG7" s="25">
        <v>149.41999999999999</v>
      </c>
      <c r="BH7" s="25">
        <v>148.88</v>
      </c>
      <c r="BI7" s="25">
        <v>141.32</v>
      </c>
      <c r="BJ7" s="25">
        <v>247.27</v>
      </c>
      <c r="BK7" s="25">
        <v>239.18</v>
      </c>
      <c r="BL7" s="25">
        <v>236.29</v>
      </c>
      <c r="BM7" s="25">
        <v>238.77</v>
      </c>
      <c r="BN7" s="25">
        <v>218.57</v>
      </c>
      <c r="BO7" s="25">
        <v>265.93</v>
      </c>
      <c r="BP7" s="25">
        <v>128.69</v>
      </c>
      <c r="BQ7" s="25">
        <v>109.04</v>
      </c>
      <c r="BR7" s="25">
        <v>108.76</v>
      </c>
      <c r="BS7" s="25">
        <v>101.71</v>
      </c>
      <c r="BT7" s="25">
        <v>102.03</v>
      </c>
      <c r="BU7" s="25">
        <v>105.34</v>
      </c>
      <c r="BV7" s="25">
        <v>101.89</v>
      </c>
      <c r="BW7" s="25">
        <v>104.33</v>
      </c>
      <c r="BX7" s="25">
        <v>98.85</v>
      </c>
      <c r="BY7" s="25">
        <v>101.78</v>
      </c>
      <c r="BZ7" s="25">
        <v>97.82</v>
      </c>
      <c r="CA7" s="25">
        <v>115.31</v>
      </c>
      <c r="CB7" s="25">
        <v>131.38</v>
      </c>
      <c r="CC7" s="25">
        <v>132.83000000000001</v>
      </c>
      <c r="CD7" s="25">
        <v>143.33000000000001</v>
      </c>
      <c r="CE7" s="25">
        <v>143.74</v>
      </c>
      <c r="CF7" s="25">
        <v>159.6</v>
      </c>
      <c r="CG7" s="25">
        <v>156.32</v>
      </c>
      <c r="CH7" s="25">
        <v>157.4</v>
      </c>
      <c r="CI7" s="25">
        <v>162.61000000000001</v>
      </c>
      <c r="CJ7" s="25">
        <v>163.94</v>
      </c>
      <c r="CK7" s="25">
        <v>177.56</v>
      </c>
      <c r="CL7" s="25">
        <v>66.69</v>
      </c>
      <c r="CM7" s="25">
        <v>67.900000000000006</v>
      </c>
      <c r="CN7" s="25">
        <v>66.709999999999994</v>
      </c>
      <c r="CO7" s="25">
        <v>65.28</v>
      </c>
      <c r="CP7" s="25">
        <v>64.64</v>
      </c>
      <c r="CQ7" s="25">
        <v>62.05</v>
      </c>
      <c r="CR7" s="25">
        <v>63.23</v>
      </c>
      <c r="CS7" s="25">
        <v>62.59</v>
      </c>
      <c r="CT7" s="25">
        <v>61.81</v>
      </c>
      <c r="CU7" s="25">
        <v>62.35</v>
      </c>
      <c r="CV7" s="25">
        <v>59.81</v>
      </c>
      <c r="CW7" s="25">
        <v>96.68</v>
      </c>
      <c r="CX7" s="25">
        <v>97.42</v>
      </c>
      <c r="CY7" s="25">
        <v>98.12</v>
      </c>
      <c r="CZ7" s="25">
        <v>98.2</v>
      </c>
      <c r="DA7" s="25">
        <v>97.51</v>
      </c>
      <c r="DB7" s="25">
        <v>89.11</v>
      </c>
      <c r="DC7" s="25">
        <v>89.35</v>
      </c>
      <c r="DD7" s="25">
        <v>89.7</v>
      </c>
      <c r="DE7" s="25">
        <v>89.24</v>
      </c>
      <c r="DF7" s="25">
        <v>88.71</v>
      </c>
      <c r="DG7" s="25">
        <v>89.42</v>
      </c>
      <c r="DH7" s="25">
        <v>41.58</v>
      </c>
      <c r="DI7" s="25">
        <v>42.79</v>
      </c>
      <c r="DJ7" s="25">
        <v>44.59</v>
      </c>
      <c r="DK7" s="25">
        <v>46.1</v>
      </c>
      <c r="DL7" s="25">
        <v>46.31</v>
      </c>
      <c r="DM7" s="25">
        <v>48.69</v>
      </c>
      <c r="DN7" s="25">
        <v>49.62</v>
      </c>
      <c r="DO7" s="25">
        <v>50.5</v>
      </c>
      <c r="DP7" s="25">
        <v>51.28</v>
      </c>
      <c r="DQ7" s="25">
        <v>51.95</v>
      </c>
      <c r="DR7" s="25">
        <v>52.02</v>
      </c>
      <c r="DS7" s="25">
        <v>6.84</v>
      </c>
      <c r="DT7" s="25">
        <v>7.69</v>
      </c>
      <c r="DU7" s="25">
        <v>8.39</v>
      </c>
      <c r="DV7" s="25">
        <v>9.15</v>
      </c>
      <c r="DW7" s="25">
        <v>9.73</v>
      </c>
      <c r="DX7" s="25">
        <v>18.260000000000002</v>
      </c>
      <c r="DY7" s="25">
        <v>19.510000000000002</v>
      </c>
      <c r="DZ7" s="25">
        <v>21.19</v>
      </c>
      <c r="EA7" s="25">
        <v>22.64</v>
      </c>
      <c r="EB7" s="25">
        <v>24.49</v>
      </c>
      <c r="EC7" s="25">
        <v>25.37</v>
      </c>
      <c r="ED7" s="25">
        <v>0.91</v>
      </c>
      <c r="EE7" s="25">
        <v>1.1399999999999999</v>
      </c>
      <c r="EF7" s="25">
        <v>0.51</v>
      </c>
      <c r="EG7" s="25">
        <v>0.7</v>
      </c>
      <c r="EH7" s="25">
        <v>0.7</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2025-01-24T06:47:12Z</dcterms:created>
  <dcterms:modified xsi:type="dcterms:W3CDTF">2025-01-30T06:35:19Z</dcterms:modified>
  <cp:category/>
</cp:coreProperties>
</file>