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財政課\Ｒ０６年度\06財政状況の公表及び予算，決算等の財務報告に関すること\0665照会文書（市町村課財政室理財担当）(3)\R070121公営企業に係る経営比較分析表（令和５年度決算）の分析等について（依頼）\03_提出用\"/>
    </mc:Choice>
  </mc:AlternateContent>
  <xr:revisionPtr revIDLastSave="0" documentId="13_ncr:1_{FE212027-7BAD-4BDE-AE66-57515DC75FE8}" xr6:coauthVersionLast="47" xr6:coauthVersionMax="47" xr10:uidLastSave="{00000000-0000-0000-0000-000000000000}"/>
  <workbookProtection workbookAlgorithmName="SHA-512" workbookHashValue="c6wkt19/fcAO/NSQAnGgEINlVHqExesnA4o1PGHn193dVg76W4rf6d0x4D637K+140zUzcSLVHcfBEfVUS6qRg==" workbookSaltValue="OG6tpaaEzg3HZYxNkh1CVg==" workbookSpinCount="100000" lockStructure="1"/>
  <bookViews>
    <workbookView xWindow="1785" yWindow="330" windowWidth="24705" windowHeight="116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G85" i="4"/>
  <c r="E85" i="4"/>
  <c r="I10" i="4"/>
  <c r="AL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<sst xmlns="http://schemas.openxmlformats.org/spreadsheetml/2006/main" count="236" uniqueCount="118">
  <si>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</si>
  <si>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</si>
  <si>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</si>
  <si>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</si>
  <si>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</si>
  <si>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</si>
  <si>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</si>
  <si>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</si>
  <si>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</si>
  <si>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</si>
  <si>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</si>
  <si>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</si>
  <si>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</si>
  <si>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</si>
  <si>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</si>
  <si>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</si>
  <si>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</si>
  <si>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</si>
  <si>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</si>
  <si>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</si>
  <si>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</si>
  <si>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</si>
  <si>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</si>
  <si>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</si>
  <si>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</si>
  <si>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</si>
  <si>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</si>
  <si>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</si>
  <si>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</si>
  <si>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</si>
  <si>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</si>
  <si>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</si>
  <si>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</si>
  <si>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</si>
  <si>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</si>
  <si>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</si>
  <si>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</si>
  <si>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</si>
  <si>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</si>
  <si>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</si>
  <si>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</si>
  <si>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</si>
  <si>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</si>
  <si>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</si>
  <si>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</si>
  <si>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</si>
  <si>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</si>
  <si>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</si>
  <si>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</si>
  <si>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</si>
  <si>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</si>
  <si>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</si>
  <si>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</si>
  <si>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</si>
  <si>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</si>
  <si>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</si>
  <si>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</si>
  <si>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</si>
  <si>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</si>
  <si>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</si>
  <si>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</si>
  <si>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</si>
  <si>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</si>
  <si>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</si>
  <si>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</si>
  <si>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</si>
  <si>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</si>
  <si>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</si>
  <si>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</si>
  <si>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</si>
  <si>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</si>
  <si>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</si>
  <si>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</si>
  <si>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</si>
  <si>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</si>
  <si>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</si>
  <si>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</si>
  <si>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</si>
  <si>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</si>
  <si>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</si>
  <si>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</si>
  <si>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</si>
  <si>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</si>
  <si>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</si>
  <si>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</si>
  <si>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</si>
  <si>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</si>
  <si>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</si>
  <si>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</si>
  <si>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</si>
  <si>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</si>
  <si>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</si>
  <si>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</si>
  <si>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</si>
  <si>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</si>
  <si>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</si>
  <si>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</si>
  <si>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</si>
  <si>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</si>
  <si>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</si>
  <si>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</si>
  <si>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</si>
  <si>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</si>
  <si>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</si>
  <si>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</si>
  <si>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</si>
  <si>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</si>
  <si>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</si>
  <si>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</si>
  <si>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</si>
  <si>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</si>
  <si>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</si>
  <si>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</si>
  <si>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</si>
  <si>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</si>
  <si>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柏市における特定環境保全公共下水道事業については、特定対象区域の環境保全を目的に実施しており、管渠延長は全体の約0.6％になります。　対象区域は、市街化調整区域であり、その運営状況に大きな変化は予測されていません。　健全な経営状態を表す経常収支比率及び経費回収率については、共に適正な水準を保っており、経営状況は安定しています。</t>
    <phoneticPr fontId="4"/>
  </si>
  <si>
    <t xml:space="preserve">　平成7年に供用を開始したこともあり、現在のところ老朽化の問題には直面していません。　ストックマネジメント計画に則り、適切に管理していきます。
</t>
    <phoneticPr fontId="4"/>
  </si>
  <si>
    <t>　事業の性質上、地域の環境変化を踏まえながら運営していくことが重要となります。　経常費用の抑制等により、引き続き安定した経営を目指していきます。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</si>
</sst>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0A-419C-B01B-4720857057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410A-419C-B01B-4720857057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5F-47D0-83F8-6FB317D204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15F-47D0-83F8-6FB317D204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9F2-4D01-96C5-23BC73261F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9F2-4D01-96C5-23BC73261F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179.12</c:v>
                </c:pt>
                <c:pt idx="1">
                  <c:v>197.45</c:v>
                </c:pt>
                <c:pt idx="2">
                  <c:v>200.24</c:v>
                </c:pt>
                <c:pt idx="3">
                  <c:v>249.24</c:v>
                </c:pt>
                <c:pt idx="4">
                  <c:v>186.99</c:v>
                </c:pt>
              </c:numCache>
            </c:numRef>
          </c:val>
          <c:extLst>
            <c:ext xmlns:c16="http://schemas.microsoft.com/office/drawing/2014/chart" uri="{C3380CC4-5D6E-409C-BE32-E72D297353CC}">
              <c16:uniqueId val="{00000000-679F-41CB-B938-98D455BE1E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679F-41CB-B938-98D455BE1E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15.45</c:v>
                </c:pt>
                <c:pt idx="1">
                  <c:v>17.97</c:v>
                </c:pt>
                <c:pt idx="2">
                  <c:v>17.97</c:v>
                </c:pt>
                <c:pt idx="3">
                  <c:v>23.11</c:v>
                </c:pt>
                <c:pt idx="4">
                  <c:v>25.68</c:v>
                </c:pt>
              </c:numCache>
            </c:numRef>
          </c:val>
          <c:extLst>
            <c:ext xmlns:c16="http://schemas.microsoft.com/office/drawing/2014/chart" uri="{C3380CC4-5D6E-409C-BE32-E72D297353CC}">
              <c16:uniqueId val="{00000000-419A-465F-BB77-2322CD9120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419A-465F-BB77-2322CD9120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32-43FE-BB63-6F78A2ECEE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2A32-43FE-BB63-6F78A2ECEE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E0-44F1-97E7-8CAB7C17B7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70E0-44F1-97E7-8CAB7C17B7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1127.6300000000001</c:v>
                </c:pt>
                <c:pt idx="1">
                  <c:v>1332.16</c:v>
                </c:pt>
                <c:pt idx="2">
                  <c:v>1697.34</c:v>
                </c:pt>
                <c:pt idx="3">
                  <c:v>2077.9</c:v>
                </c:pt>
                <c:pt idx="4">
                  <c:v>2554.0100000000002</c:v>
                </c:pt>
              </c:numCache>
            </c:numRef>
          </c:val>
          <c:extLst>
            <c:ext xmlns:c16="http://schemas.microsoft.com/office/drawing/2014/chart" uri="{C3380CC4-5D6E-409C-BE32-E72D297353CC}">
              <c16:uniqueId val="{00000000-CD30-4995-8448-584A014F84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CD30-4995-8448-584A014F84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266</c:v>
                </c:pt>
                <c:pt idx="1">
                  <c:v>291.52999999999997</c:v>
                </c:pt>
                <c:pt idx="2">
                  <c:v>162.19</c:v>
                </c:pt>
                <c:pt idx="3">
                  <c:v>131.09</c:v>
                </c:pt>
                <c:pt idx="4">
                  <c:v>130.86000000000001</c:v>
                </c:pt>
              </c:numCache>
            </c:numRef>
          </c:val>
          <c:extLst>
            <c:ext xmlns:c16="http://schemas.microsoft.com/office/drawing/2014/chart" uri="{C3380CC4-5D6E-409C-BE32-E72D297353CC}">
              <c16:uniqueId val="{00000000-D370-432C-809D-BE1E09ABC5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D370-432C-809D-BE1E09ABC5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192.84</c:v>
                </c:pt>
                <c:pt idx="1">
                  <c:v>228.44</c:v>
                </c:pt>
                <c:pt idx="2">
                  <c:v>220.17</c:v>
                </c:pt>
                <c:pt idx="3">
                  <c:v>334.44</c:v>
                </c:pt>
                <c:pt idx="4">
                  <c:v>210.62</c:v>
                </c:pt>
              </c:numCache>
            </c:numRef>
          </c:val>
          <c:extLst>
            <c:ext xmlns:c16="http://schemas.microsoft.com/office/drawing/2014/chart" uri="{C3380CC4-5D6E-409C-BE32-E72D297353CC}">
              <c16:uniqueId val="{00000000-E1E8-40E7-8FBA-9776489C8F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1E8-40E7-8FBA-9776489C8F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137.59</c:v>
                </c:pt>
                <c:pt idx="1">
                  <c:v>108.89</c:v>
                </c:pt>
                <c:pt idx="2">
                  <c:v>120.8</c:v>
                </c:pt>
                <c:pt idx="3">
                  <c:v>83.74</c:v>
                </c:pt>
                <c:pt idx="4">
                  <c:v>116.69</c:v>
                </c:pt>
              </c:numCache>
            </c:numRef>
          </c:val>
          <c:extLst>
            <c:ext xmlns:c16="http://schemas.microsoft.com/office/drawing/2014/chart" uri="{C3380CC4-5D6E-409C-BE32-E72D297353CC}">
              <c16:uniqueId val="{00000000-0EBB-4508-AE8F-9506428083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0EBB-4508-AE8F-9506428083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柏市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自治体職員</v>
      </c>
      <c r="AE8" s="65"/>
      <c r="AF8" s="65"/>
      <c r="AG8" s="65"/>
      <c r="AH8" s="65"/>
      <c r="AI8" s="65"/>
      <c r="AJ8" s="65"/>
      <c r="AK8" s="3"/>
      <c r="AL8" s="45">
        <f>データ!S6</f>
        <v>435529</v>
      </c>
      <c r="AM8" s="45"/>
      <c r="AN8" s="45"/>
      <c r="AO8" s="45"/>
      <c r="AP8" s="45"/>
      <c r="AQ8" s="45"/>
      <c r="AR8" s="45"/>
      <c r="AS8" s="45"/>
      <c r="AT8" s="44">
        <f>データ!T6</f>
        <v>114.74</v>
      </c>
      <c r="AU8" s="44"/>
      <c r="AV8" s="44"/>
      <c r="AW8" s="44"/>
      <c r="AX8" s="44"/>
      <c r="AY8" s="44"/>
      <c r="AZ8" s="44"/>
      <c r="BA8" s="44"/>
      <c r="BB8" s="44">
        <f>データ!U6</f>
        <v>3795.79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91.01</v>
      </c>
      <c r="J10" s="44"/>
      <c r="K10" s="44"/>
      <c r="L10" s="44"/>
      <c r="M10" s="44"/>
      <c r="N10" s="44"/>
      <c r="O10" s="44"/>
      <c r="P10" s="44">
        <f>データ!P6</f>
        <v>0.27</v>
      </c>
      <c r="Q10" s="44"/>
      <c r="R10" s="44"/>
      <c r="S10" s="44"/>
      <c r="T10" s="44"/>
      <c r="U10" s="44"/>
      <c r="V10" s="44"/>
      <c r="W10" s="44">
        <f>データ!Q6</f>
        <v>78.459999999999994</v>
      </c>
      <c r="X10" s="44"/>
      <c r="Y10" s="44"/>
      <c r="Z10" s="44"/>
      <c r="AA10" s="44"/>
      <c r="AB10" s="44"/>
      <c r="AC10" s="44"/>
      <c r="AD10" s="45">
        <f>データ!R6</f>
        <v>2357</v>
      </c>
      <c r="AE10" s="45"/>
      <c r="AF10" s="45"/>
      <c r="AG10" s="45"/>
      <c r="AH10" s="45"/>
      <c r="AI10" s="45"/>
      <c r="AJ10" s="45"/>
      <c r="AK10" s="2"/>
      <c r="AL10" s="45">
        <f>データ!V6</f>
        <v>1182</v>
      </c>
      <c r="AM10" s="45"/>
      <c r="AN10" s="45"/>
      <c r="AO10" s="45"/>
      <c r="AP10" s="45"/>
      <c r="AQ10" s="45"/>
      <c r="AR10" s="45"/>
      <c r="AS10" s="45"/>
      <c r="AT10" s="44">
        <f>データ!W6</f>
        <v>1.44</v>
      </c>
      <c r="AU10" s="44"/>
      <c r="AV10" s="44"/>
      <c r="AW10" s="44"/>
      <c r="AX10" s="44"/>
      <c r="AY10" s="44"/>
      <c r="AZ10" s="44"/>
      <c r="BA10" s="44"/>
      <c r="BB10" s="44">
        <f>データ!X6</f>
        <v>820.83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8Nh6mU9+TNweE4j3AdF7qdfUCU+G4fhVgTUWIAkTF9+/HBbWlsd3Qm5LySA4EOR9kJoFuADJvKoAEOKKzlnqQ==" saltValue="jzdDxEUrxSJq2N52IgGW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122173</v>
      </c>
      <c r="D6" s="19">
        <f t="shared" si="3"/>
        <v>46</v>
      </c>
      <c r="E6" s="19">
        <f t="shared" si="3"/>
        <v>17</v>
      </c>
      <c r="F6" s="19">
        <f t="shared" si="3"/>
        <v>4</v>
      </c>
      <c r="G6" s="19">
        <f t="shared" si="3"/>
        <v>0</v>
      </c>
      <c r="H6" s="19" t="str">
        <f t="shared" si="3"/>
        <v>千葉県　柏市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91.01</v>
      </c>
      <c r="P6" s="20">
        <f t="shared" si="3"/>
        <v>0.27</v>
      </c>
      <c r="Q6" s="20">
        <f t="shared" si="3"/>
        <v>78.459999999999994</v>
      </c>
      <c r="R6" s="20">
        <f t="shared" si="3"/>
        <v>2357</v>
      </c>
      <c r="S6" s="20">
        <f t="shared" si="3"/>
        <v>435529</v>
      </c>
      <c r="T6" s="20">
        <f t="shared" si="3"/>
        <v>114.74</v>
      </c>
      <c r="U6" s="20">
        <f t="shared" si="3"/>
        <v>3795.79</v>
      </c>
      <c r="V6" s="20">
        <f t="shared" si="3"/>
        <v>1182</v>
      </c>
      <c r="W6" s="20">
        <f t="shared" si="3"/>
        <v>1.44</v>
      </c>
      <c r="X6" s="20">
        <f t="shared" si="3"/>
        <v>820.83</v>
      </c>
      <c r="Y6" s="21">
        <f>IF(Y7="",NA(),Y7)</f>
        <v>179.12</v>
      </c>
      <c r="Z6" s="21">
        <f t="shared" ref="Z6:AH6" si="4">IF(Z7="",NA(),Z7)</f>
        <v>197.45</v>
      </c>
      <c r="AA6" s="21">
        <f t="shared" si="4"/>
        <v>200.24</v>
      </c>
      <c r="AB6" s="21">
        <f t="shared" si="4"/>
        <v>249.24</v>
      </c>
      <c r="AC6" s="21">
        <f t="shared" si="4"/>
        <v>186.99</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1127.6300000000001</v>
      </c>
      <c r="AV6" s="21">
        <f t="shared" ref="AV6:BD6" si="6">IF(AV7="",NA(),AV7)</f>
        <v>1332.16</v>
      </c>
      <c r="AW6" s="21">
        <f t="shared" si="6"/>
        <v>1697.34</v>
      </c>
      <c r="AX6" s="21">
        <f t="shared" si="6"/>
        <v>2077.9</v>
      </c>
      <c r="AY6" s="21">
        <f t="shared" si="6"/>
        <v>2554.0100000000002</v>
      </c>
      <c r="AZ6" s="21">
        <f t="shared" si="6"/>
        <v>47.72</v>
      </c>
      <c r="BA6" s="21">
        <f t="shared" si="6"/>
        <v>44.24</v>
      </c>
      <c r="BB6" s="21">
        <f t="shared" si="6"/>
        <v>43.07</v>
      </c>
      <c r="BC6" s="21">
        <f t="shared" si="6"/>
        <v>45.42</v>
      </c>
      <c r="BD6" s="21">
        <f t="shared" si="6"/>
        <v>50.63</v>
      </c>
      <c r="BE6" s="20" t="str">
        <f>IF(BE7="","",IF(BE7="-","【-】","【"&amp;SUBSTITUTE(TEXT(BE7,"#,##0.00"),"-","△")&amp;"】"))</f>
        <v>【48.91】</v>
      </c>
      <c r="BF6" s="21">
        <f>IF(BF7="",NA(),BF7)</f>
        <v>266</v>
      </c>
      <c r="BG6" s="21">
        <f t="shared" ref="BG6:BO6" si="7">IF(BG7="",NA(),BG7)</f>
        <v>291.52999999999997</v>
      </c>
      <c r="BH6" s="21">
        <f t="shared" si="7"/>
        <v>162.19</v>
      </c>
      <c r="BI6" s="21">
        <f t="shared" si="7"/>
        <v>131.09</v>
      </c>
      <c r="BJ6" s="21">
        <f t="shared" si="7"/>
        <v>130.86000000000001</v>
      </c>
      <c r="BK6" s="21">
        <f t="shared" si="7"/>
        <v>1206.79</v>
      </c>
      <c r="BL6" s="21">
        <f t="shared" si="7"/>
        <v>1258.43</v>
      </c>
      <c r="BM6" s="21">
        <f t="shared" si="7"/>
        <v>1163.75</v>
      </c>
      <c r="BN6" s="21">
        <f t="shared" si="7"/>
        <v>1195.47</v>
      </c>
      <c r="BO6" s="21">
        <f t="shared" si="7"/>
        <v>1168.69</v>
      </c>
      <c r="BP6" s="20" t="str">
        <f>IF(BP7="","",IF(BP7="-","【-】","【"&amp;SUBSTITUTE(TEXT(BP7,"#,##0.00"),"-","△")&amp;"】"))</f>
        <v>【1,156.82】</v>
      </c>
      <c r="BQ6" s="21">
        <f>IF(BQ7="",NA(),BQ7)</f>
        <v>192.84</v>
      </c>
      <c r="BR6" s="21">
        <f t="shared" ref="BR6:BZ6" si="8">IF(BR7="",NA(),BR7)</f>
        <v>228.44</v>
      </c>
      <c r="BS6" s="21">
        <f t="shared" si="8"/>
        <v>220.17</v>
      </c>
      <c r="BT6" s="21">
        <f t="shared" si="8"/>
        <v>334.44</v>
      </c>
      <c r="BU6" s="21">
        <f t="shared" si="8"/>
        <v>210.62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137.59</v>
      </c>
      <c r="CC6" s="21">
        <f t="shared" ref="CC6:CK6" si="9">IF(CC7="",NA(),CC7)</f>
        <v>108.89</v>
      </c>
      <c r="CD6" s="21">
        <f t="shared" si="9"/>
        <v>120.8</v>
      </c>
      <c r="CE6" s="21">
        <f t="shared" si="9"/>
        <v>83.74</v>
      </c>
      <c r="CF6" s="21">
        <f t="shared" si="9"/>
        <v>116.69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100</v>
      </c>
      <c r="CY6" s="21">
        <f t="shared" ref="CY6:DG6" si="11">IF(CY7="",NA(),CY7)</f>
        <v>100</v>
      </c>
      <c r="CZ6" s="21">
        <f t="shared" si="11"/>
        <v>100</v>
      </c>
      <c r="DA6" s="21">
        <f t="shared" si="11"/>
        <v>100</v>
      </c>
      <c r="DB6" s="21">
        <f t="shared" si="11"/>
        <v>100</v>
      </c>
      <c r="DC6" s="21">
        <f t="shared" si="11"/>
        <v>83.75</v>
      </c>
      <c r="DD6" s="21">
        <f t="shared" si="11"/>
        <v>84.19</v>
      </c>
      <c r="DE6" s="21">
        <f t="shared" si="11"/>
        <v>84.34</v>
      </c>
      <c r="DF6" s="21">
        <f t="shared" si="11"/>
        <v>84.34</v>
      </c>
      <c r="DG6" s="21">
        <f t="shared" si="11"/>
        <v>84.73</v>
      </c>
      <c r="DH6" s="20" t="str">
        <f>IF(DH7="","",IF(DH7="-","【-】","【"&amp;SUBSTITUTE(TEXT(DH7,"#,##0.00"),"-","△")&amp;"】"))</f>
        <v>【86.21】</v>
      </c>
      <c r="DI6" s="21">
        <f>IF(DI7="",NA(),DI7)</f>
        <v>15.45</v>
      </c>
      <c r="DJ6" s="21">
        <f t="shared" ref="DJ6:DR6" si="12">IF(DJ7="",NA(),DJ7)</f>
        <v>17.97</v>
      </c>
      <c r="DK6" s="21">
        <f t="shared" si="12"/>
        <v>17.97</v>
      </c>
      <c r="DL6" s="21">
        <f t="shared" si="12"/>
        <v>23.11</v>
      </c>
      <c r="DM6" s="21">
        <f t="shared" si="12"/>
        <v>25.68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122173</v>
      </c>
      <c r="D7" s="23">
        <v>46</v>
      </c>
      <c r="E7" s="23">
        <v>17</v>
      </c>
      <c r="F7" s="23">
        <v>4</v>
      </c>
      <c r="G7" s="23">
        <v>0</v>
      </c>
      <c r="H7" s="23" t="s">
        <v>96</v>
      </c>
      <c r="I7" s="23" t="s">
        <v>97</v>
      </c>
      <c r="J7" s="23" t="s">
        <v>98</v>
      </c>
      <c r="K7" s="23" t="s">
        <v>99</v>
      </c>
      <c r="L7" s="23" t="s">
        <v>100</v>
      </c>
      <c r="M7" s="23" t="s">
        <v>101</v>
      </c>
      <c r="N7" s="24" t="s">
        <v>102</v>
      </c>
      <c r="O7" s="24">
        <v>91.01</v>
      </c>
      <c r="P7" s="24">
        <v>0.27</v>
      </c>
      <c r="Q7" s="24">
        <v>78.459999999999994</v>
      </c>
      <c r="R7" s="24">
        <v>2357</v>
      </c>
      <c r="S7" s="24">
        <v>435529</v>
      </c>
      <c r="T7" s="24">
        <v>114.74</v>
      </c>
      <c r="U7" s="24">
        <v>3795.79</v>
      </c>
      <c r="V7" s="24">
        <v>1182</v>
      </c>
      <c r="W7" s="24">
        <v>1.44</v>
      </c>
      <c r="X7" s="24">
        <v>820.83</v>
      </c>
      <c r="Y7" s="24">
        <v>179.12</v>
      </c>
      <c r="Z7" s="24">
        <v>197.45</v>
      </c>
      <c r="AA7" s="24">
        <v>200.24</v>
      </c>
      <c r="AB7" s="24">
        <v>249.24</v>
      </c>
      <c r="AC7" s="24">
        <v>186.99</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1127.6300000000001</v>
      </c>
      <c r="AV7" s="24">
        <v>1332.16</v>
      </c>
      <c r="AW7" s="24">
        <v>1697.34</v>
      </c>
      <c r="AX7" s="24">
        <v>2077.9</v>
      </c>
      <c r="AY7" s="24">
        <v>2554.0100000000002</v>
      </c>
      <c r="AZ7" s="24">
        <v>47.72</v>
      </c>
      <c r="BA7" s="24">
        <v>44.24</v>
      </c>
      <c r="BB7" s="24">
        <v>43.07</v>
      </c>
      <c r="BC7" s="24">
        <v>45.42</v>
      </c>
      <c r="BD7" s="24">
        <v>50.63</v>
      </c>
      <c r="BE7" s="24">
        <v>48.91</v>
      </c>
      <c r="BF7" s="24">
        <v>266</v>
      </c>
      <c r="BG7" s="24">
        <v>291.52999999999997</v>
      </c>
      <c r="BH7" s="24">
        <v>162.19</v>
      </c>
      <c r="BI7" s="24">
        <v>131.09</v>
      </c>
      <c r="BJ7" s="24">
        <v>130.86000000000001</v>
      </c>
      <c r="BK7" s="24">
        <v>1206.79</v>
      </c>
      <c r="BL7" s="24">
        <v>1258.43</v>
      </c>
      <c r="BM7" s="24">
        <v>1163.75</v>
      </c>
      <c r="BN7" s="24">
        <v>1195.47</v>
      </c>
      <c r="BO7" s="24">
        <v>1168.69</v>
      </c>
      <c r="BP7" s="24">
        <v>1156.82</v>
      </c>
      <c r="BQ7" s="24">
        <v>192.84</v>
      </c>
      <c r="BR7" s="24">
        <v>228.44</v>
      </c>
      <c r="BS7" s="24">
        <v>220.17</v>
      </c>
      <c r="BT7" s="24">
        <v>334.44</v>
      </c>
      <c r="BU7" s="24">
        <v>210.62</v>
      </c>
      <c r="BV7" s="24">
        <v>71.84</v>
      </c>
      <c r="BW7" s="24">
        <v>73.36</v>
      </c>
      <c r="BX7" s="24">
        <v>72.599999999999994</v>
      </c>
      <c r="BY7" s="24">
        <v>69.430000000000007</v>
      </c>
      <c r="BZ7" s="24">
        <v>70.709999999999994</v>
      </c>
      <c r="CA7" s="24">
        <v>75.33</v>
      </c>
      <c r="CB7" s="24">
        <v>137.59</v>
      </c>
      <c r="CC7" s="24">
        <v>108.89</v>
      </c>
      <c r="CD7" s="24">
        <v>120.8</v>
      </c>
      <c r="CE7" s="24">
        <v>83.74</v>
      </c>
      <c r="CF7" s="24">
        <v>116.69</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100</v>
      </c>
      <c r="CY7" s="24">
        <v>100</v>
      </c>
      <c r="CZ7" s="24">
        <v>100</v>
      </c>
      <c r="DA7" s="24">
        <v>100</v>
      </c>
      <c r="DB7" s="24">
        <v>100</v>
      </c>
      <c r="DC7" s="24">
        <v>83.75</v>
      </c>
      <c r="DD7" s="24">
        <v>84.19</v>
      </c>
      <c r="DE7" s="24">
        <v>84.34</v>
      </c>
      <c r="DF7" s="24">
        <v>84.34</v>
      </c>
      <c r="DG7" s="24">
        <v>84.73</v>
      </c>
      <c r="DH7" s="24">
        <v>86.21</v>
      </c>
      <c r="DI7" s="24">
        <v>15.45</v>
      </c>
      <c r="DJ7" s="24">
        <v>17.97</v>
      </c>
      <c r="DK7" s="24">
        <v>17.97</v>
      </c>
      <c r="DL7" s="24">
        <v>23.11</v>
      </c>
      <c r="DM7" s="24">
        <v>25.68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2025-01-29T23:46:19Z</cp:lastPrinted>
  <dcterms:created xsi:type="dcterms:W3CDTF">2025-01-24T07:10:30Z</dcterms:created>
  <dcterms:modified xsi:type="dcterms:W3CDTF">2025-01-29T23:46:26Z</dcterms:modified>
  <cp:category/>
</cp:coreProperties>
</file>