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W:\04_経営担当\22.決算状況調査・経営分析表\20.経営比較分析表\令和05年度決算\★提出★\"/>
    </mc:Choice>
  </mc:AlternateContent>
  <xr:revisionPtr revIDLastSave="0" documentId="13_ncr:1_{074DBC4B-C6BA-46F3-BC5F-04779B0F82FE}" xr6:coauthVersionLast="36" xr6:coauthVersionMax="36" xr10:uidLastSave="{00000000-0000-0000-0000-000000000000}"/>
  <workbookProtection workbookAlgorithmName="SHA-512" workbookHashValue="ynJjCh496YbelW9ktH6OFKPnbZ8thH1J2DcwyrBxObXUJrq9WrP0RfXPZ1U4Jn6D6gRTf+JJfDYteR17D41yzQ==" workbookSaltValue="fKgu04LSTkHaQGGS6SnzyA==" workbookSpinCount="100000" lockStructure="1"/>
  <bookViews>
    <workbookView xWindow="0" yWindow="0" windowWidth="23040" windowHeight="92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BB10" i="4"/>
  <c r="AL10" i="4"/>
  <c r="AD10" i="4"/>
  <c r="P10" i="4"/>
  <c r="B10" i="4"/>
  <c r="AT8" i="4"/>
  <c r="W8" i="4"/>
  <c r="B6" i="4"/>
</calcChain>
</file>

<file path=xl/sharedStrings.xml><?xml version="1.0" encoding="utf-8"?>
<sst xmlns="http://schemas.openxmlformats.org/spreadsheetml/2006/main" count="257" uniqueCount="114">
  <si>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</si>
  <si>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</si>
  <si>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</si>
  <si>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</si>
  <si>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</si>
  <si>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</si>
  <si>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</si>
  <si>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</si>
  <si>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</si>
  <si>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</si>
  <si>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</si>
  <si>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</si>
  <si>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</si>
  <si>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</si>
  <si>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</si>
  <si>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</si>
  <si>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</si>
  <si>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</si>
  <si>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</si>
  <si>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</si>
  <si>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</si>
  <si>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</si>
  <si>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</si>
  <si>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</si>
  <si>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</si>
  <si>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</si>
  <si>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</si>
  <si>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</si>
  <si>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</si>
  <si>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</si>
  <si>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</si>
  <si>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</si>
  <si>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</si>
  <si>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</si>
  <si>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</si>
  <si>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</si>
  <si>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</si>
  <si>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</si>
  <si>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</si>
  <si>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</si>
  <si>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</si>
  <si>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</si>
  <si>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</si>
  <si>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</si>
  <si>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</si>
  <si>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</si>
  <si>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</si>
  <si>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</si>
  <si>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</si>
  <si>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</si>
  <si>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</si>
  <si>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</si>
  <si>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</si>
  <si>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</si>
  <si>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</si>
  <si>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</si>
  <si>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</si>
  <si>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</si>
  <si>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</si>
  <si>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</si>
  <si>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</si>
  <si>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</si>
  <si>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</si>
  <si>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</si>
  <si>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</si>
  <si>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</si>
  <si>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</si>
  <si>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</si>
  <si>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</si>
  <si>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</si>
  <si>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</si>
  <si>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</si>
  <si>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</si>
  <si>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</si>
  <si>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</si>
  <si>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</si>
  <si>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</si>
  <si>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</si>
  <si>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</si>
  <si>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</si>
  <si>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</si>
  <si>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</si>
  <si>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</si>
  <si>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</si>
  <si>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</si>
  <si>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</si>
  <si>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</si>
  <si>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</si>
  <si>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</si>
  <si>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</si>
  <si>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</si>
  <si>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</si>
  <si>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</si>
  <si>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</si>
  <si>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</si>
  <si>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</si>
  <si>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</si>
  <si>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</si>
  <si>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</si>
  <si>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</si>
  <si>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</si>
  <si>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</si>
  <si>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</si>
  <si>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</si>
  <si>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</si>
  <si>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</si>
  <si>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</si>
  <si>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</si>
  <si>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</si>
  <si>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</si>
  <si>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</si>
  <si>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①②⑤について
　本市特定環境保全公共下水道事業の対象区域は市街化調整区域であり、処理区域内人口密度が低いことから、下水道使用料収入が限られる状況である。令和4年4月から下水道使用料を改定したことにより、経費回収率は改定前に比べて改善しているものの、依然として100％を下回っていることから、引き続き、一般会計からの繰入金に依存しない収益構造への改善に取り組んでいく必要がある。　
③について
　法適用後からあまり年数が経過しておらず内部留保資金が蓄えられていないため、流動比率は類似団体と比較して低い水準にある。
④について
　本市特定環境保全公共下水道事業は既に建設事業が終了していることから、企業債残高は今後減少していく見込みである。
⑥⑧について
　汚水処理原価と水洗化率は前年度とほぼ同水準であった。今後も引き続き未接続の解消に努めていく。</t>
    <rPh sb="58" eb="61">
      <t>ゲスイドウ</t>
    </rPh>
    <rPh sb="71" eb="73">
      <t>ジョウキョウ</t>
    </rPh>
    <rPh sb="125" eb="127">
      <t>イゼン</t>
    </rPh>
    <rPh sb="336" eb="339">
      <t>スイセンカ</t>
    </rPh>
    <rPh sb="339" eb="340">
      <t>リツ</t>
    </rPh>
    <rPh sb="341" eb="344">
      <t>ゼンネンド</t>
    </rPh>
    <rPh sb="348" eb="350">
      <t>スイジュン</t>
    </rPh>
    <phoneticPr fontId="4"/>
  </si>
  <si>
    <t>　有形固定資産減価償却率は、法適用時における固定資産の帳簿価額を資産取得時から法適用の日の前日までに減価償却が行われてきたものとみなし、取得価額から減価償却累計額相当額を控除して算定しており、本市は法適用後からあまり年数が経過していないことから、類似団体と比較して低い水準となっている。
　標準的な耐用年数とされる50年を経過した管渠は無いが、令和5年度末時点で供用開始から35年が経過するため、ストックマネジメント計画に基づく点検・調査を行い、必要に応じて修繕や改築を行っていく。</t>
    <phoneticPr fontId="4"/>
  </si>
  <si>
    <t>　本市特定環境保全公共下水道事業は既に建設事業が終了し、現在は維持管理費と減価償却費が主な経費となっている。これらの経費は、本来は下水道使用料で回収すべきであるが、対象区域の性質上、処理区域内の人口増加が見込まれないことから、厳しい経営状況となっている。
　そのような中で、将来にわたって安定的に事業を継続していくため、下水道使用料の適正化等、中長期的な視点から経営の効率化・健全化に取り組んでいく。</t>
    <rPh sb="65" eb="68">
      <t>ゲスイドウ</t>
    </rPh>
    <rPh sb="160" eb="163">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</si>
</sst>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F22-4EFA-B483-4D3A778E97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0.27</c:v>
                </c:pt>
                <c:pt idx="3">
                  <c:v>0.22</c:v>
                </c:pt>
                <c:pt idx="4">
                  <c:v>0.17</c:v>
                </c:pt>
              </c:numCache>
            </c:numRef>
          </c:val>
          <c:smooth val="0"/>
          <c:extLst>
            <c:ext xmlns:c16="http://schemas.microsoft.com/office/drawing/2014/chart" uri="{C3380CC4-5D6E-409C-BE32-E72D297353CC}">
              <c16:uniqueId val="{00000001-4F22-4EFA-B483-4D3A778E97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3C-4E9C-84AC-086F6D1865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45.87</c:v>
                </c:pt>
                <c:pt idx="2">
                  <c:v>44.24</c:v>
                </c:pt>
                <c:pt idx="3">
                  <c:v>45.3</c:v>
                </c:pt>
                <c:pt idx="4">
                  <c:v>45.6</c:v>
                </c:pt>
              </c:numCache>
            </c:numRef>
          </c:val>
          <c:smooth val="0"/>
          <c:extLst>
            <c:ext xmlns:c16="http://schemas.microsoft.com/office/drawing/2014/chart" uri="{C3380CC4-5D6E-409C-BE32-E72D297353CC}">
              <c16:uniqueId val="{00000001-EB3C-4E9C-84AC-086F6D1865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87.17</c:v>
                </c:pt>
                <c:pt idx="2">
                  <c:v>87.5</c:v>
                </c:pt>
                <c:pt idx="3">
                  <c:v>87.99</c:v>
                </c:pt>
                <c:pt idx="4">
                  <c:v>88.74</c:v>
                </c:pt>
              </c:numCache>
            </c:numRef>
          </c:val>
          <c:extLst>
            <c:ext xmlns:c16="http://schemas.microsoft.com/office/drawing/2014/chart" uri="{C3380CC4-5D6E-409C-BE32-E72D297353CC}">
              <c16:uniqueId val="{00000000-9CC7-4497-9DF2-6A1D073DDD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87.65</c:v>
                </c:pt>
                <c:pt idx="2">
                  <c:v>88.15</c:v>
                </c:pt>
                <c:pt idx="3">
                  <c:v>88.37</c:v>
                </c:pt>
                <c:pt idx="4">
                  <c:v>88.66</c:v>
                </c:pt>
              </c:numCache>
            </c:numRef>
          </c:val>
          <c:smooth val="0"/>
          <c:extLst>
            <c:ext xmlns:c16="http://schemas.microsoft.com/office/drawing/2014/chart" uri="{C3380CC4-5D6E-409C-BE32-E72D297353CC}">
              <c16:uniqueId val="{00000001-9CC7-4497-9DF2-6A1D073DDD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99.46</c:v>
                </c:pt>
                <c:pt idx="2">
                  <c:v>97.69</c:v>
                </c:pt>
                <c:pt idx="3">
                  <c:v>100</c:v>
                </c:pt>
                <c:pt idx="4">
                  <c:v>100</c:v>
                </c:pt>
              </c:numCache>
            </c:numRef>
          </c:val>
          <c:extLst>
            <c:ext xmlns:c16="http://schemas.microsoft.com/office/drawing/2014/chart" uri="{C3380CC4-5D6E-409C-BE32-E72D297353CC}">
              <c16:uniqueId val="{00000000-3848-4129-8DD0-D401D4BB6D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c:v>
                </c:pt>
                <c:pt idx="2">
                  <c:v>104.11</c:v>
                </c:pt>
                <c:pt idx="3">
                  <c:v>101.98</c:v>
                </c:pt>
                <c:pt idx="4">
                  <c:v>102.68</c:v>
                </c:pt>
              </c:numCache>
            </c:numRef>
          </c:val>
          <c:smooth val="0"/>
          <c:extLst>
            <c:ext xmlns:c16="http://schemas.microsoft.com/office/drawing/2014/chart" uri="{C3380CC4-5D6E-409C-BE32-E72D297353CC}">
              <c16:uniqueId val="{00000001-3848-4129-8DD0-D401D4BB6D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3.57</c:v>
                </c:pt>
                <c:pt idx="2">
                  <c:v>7.15</c:v>
                </c:pt>
                <c:pt idx="3">
                  <c:v>10.72</c:v>
                </c:pt>
                <c:pt idx="4">
                  <c:v>14.29</c:v>
                </c:pt>
              </c:numCache>
            </c:numRef>
          </c:val>
          <c:extLst>
            <c:ext xmlns:c16="http://schemas.microsoft.com/office/drawing/2014/chart" uri="{C3380CC4-5D6E-409C-BE32-E72D297353CC}">
              <c16:uniqueId val="{00000000-95A1-4700-A9DD-16DEFEC98E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29.24</c:v>
                </c:pt>
                <c:pt idx="2">
                  <c:v>31.73</c:v>
                </c:pt>
                <c:pt idx="3">
                  <c:v>32.57</c:v>
                </c:pt>
                <c:pt idx="4">
                  <c:v>33.159999999999997</c:v>
                </c:pt>
              </c:numCache>
            </c:numRef>
          </c:val>
          <c:smooth val="0"/>
          <c:extLst>
            <c:ext xmlns:c16="http://schemas.microsoft.com/office/drawing/2014/chart" uri="{C3380CC4-5D6E-409C-BE32-E72D297353CC}">
              <c16:uniqueId val="{00000001-95A1-4700-A9DD-16DEFEC98E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967-43FD-BC7C-90DAC72B6C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4967-43FD-BC7C-90DAC72B6C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2.85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6F4-4D8A-8071-EDF6408DBF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48.2</c:v>
                </c:pt>
                <c:pt idx="2">
                  <c:v>46.91</c:v>
                </c:pt>
                <c:pt idx="3">
                  <c:v>52.27</c:v>
                </c:pt>
                <c:pt idx="4">
                  <c:v>58.68</c:v>
                </c:pt>
              </c:numCache>
            </c:numRef>
          </c:val>
          <c:smooth val="0"/>
          <c:extLst>
            <c:ext xmlns:c16="http://schemas.microsoft.com/office/drawing/2014/chart" uri="{C3380CC4-5D6E-409C-BE32-E72D297353CC}">
              <c16:uniqueId val="{00000001-96F4-4D8A-8071-EDF6408DBF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14.71</c:v>
                </c:pt>
                <c:pt idx="2">
                  <c:v>15.86</c:v>
                </c:pt>
                <c:pt idx="3">
                  <c:v>17.940000000000001</c:v>
                </c:pt>
                <c:pt idx="4">
                  <c:v>20.73</c:v>
                </c:pt>
              </c:numCache>
            </c:numRef>
          </c:val>
          <c:extLst>
            <c:ext xmlns:c16="http://schemas.microsoft.com/office/drawing/2014/chart" uri="{C3380CC4-5D6E-409C-BE32-E72D297353CC}">
              <c16:uniqueId val="{00000000-91BA-4C3D-9596-A875A2FA00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46.85</c:v>
                </c:pt>
                <c:pt idx="2">
                  <c:v>44.35</c:v>
                </c:pt>
                <c:pt idx="3">
                  <c:v>41.51</c:v>
                </c:pt>
                <c:pt idx="4">
                  <c:v>45.01</c:v>
                </c:pt>
              </c:numCache>
            </c:numRef>
          </c:val>
          <c:smooth val="0"/>
          <c:extLst>
            <c:ext xmlns:c16="http://schemas.microsoft.com/office/drawing/2014/chart" uri="{C3380CC4-5D6E-409C-BE32-E72D297353CC}">
              <c16:uniqueId val="{00000001-91BA-4C3D-9596-A875A2FA00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1447.97</c:v>
                </c:pt>
                <c:pt idx="2">
                  <c:v>574.11</c:v>
                </c:pt>
                <c:pt idx="3">
                  <c:v>425.03</c:v>
                </c:pt>
                <c:pt idx="4">
                  <c:v>332.94</c:v>
                </c:pt>
              </c:numCache>
            </c:numRef>
          </c:val>
          <c:extLst>
            <c:ext xmlns:c16="http://schemas.microsoft.com/office/drawing/2014/chart" uri="{C3380CC4-5D6E-409C-BE32-E72D297353CC}">
              <c16:uniqueId val="{00000000-BEDF-4294-BB55-9F3E125B50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1268.6300000000001</c:v>
                </c:pt>
                <c:pt idx="2">
                  <c:v>1283.69</c:v>
                </c:pt>
                <c:pt idx="3">
                  <c:v>1160.22</c:v>
                </c:pt>
                <c:pt idx="4">
                  <c:v>1141.98</c:v>
                </c:pt>
              </c:numCache>
            </c:numRef>
          </c:val>
          <c:smooth val="0"/>
          <c:extLst>
            <c:ext xmlns:c16="http://schemas.microsoft.com/office/drawing/2014/chart" uri="{C3380CC4-5D6E-409C-BE32-E72D297353CC}">
              <c16:uniqueId val="{00000001-BEDF-4294-BB55-9F3E125B50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42.16</c:v>
                </c:pt>
                <c:pt idx="2">
                  <c:v>72.77</c:v>
                </c:pt>
                <c:pt idx="3">
                  <c:v>81.31</c:v>
                </c:pt>
                <c:pt idx="4">
                  <c:v>86.59</c:v>
                </c:pt>
              </c:numCache>
            </c:numRef>
          </c:val>
          <c:extLst>
            <c:ext xmlns:c16="http://schemas.microsoft.com/office/drawing/2014/chart" uri="{C3380CC4-5D6E-409C-BE32-E72D297353CC}">
              <c16:uniqueId val="{00000000-6638-4313-BD9E-1CEA41F09E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82.53</c:v>
                </c:pt>
                <c:pt idx="3">
                  <c:v>81.81</c:v>
                </c:pt>
                <c:pt idx="4">
                  <c:v>82.27</c:v>
                </c:pt>
              </c:numCache>
            </c:numRef>
          </c:val>
          <c:smooth val="0"/>
          <c:extLst>
            <c:ext xmlns:c16="http://schemas.microsoft.com/office/drawing/2014/chart" uri="{C3380CC4-5D6E-409C-BE32-E72D297353CC}">
              <c16:uniqueId val="{00000001-6638-4313-BD9E-1CEA41F09E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260.18</c:v>
                </c:pt>
                <c:pt idx="2">
                  <c:v>150.03</c:v>
                </c:pt>
                <c:pt idx="3">
                  <c:v>149.97999999999999</c:v>
                </c:pt>
                <c:pt idx="4">
                  <c:v>142.82</c:v>
                </c:pt>
              </c:numCache>
            </c:numRef>
          </c:val>
          <c:extLst>
            <c:ext xmlns:c16="http://schemas.microsoft.com/office/drawing/2014/chart" uri="{C3380CC4-5D6E-409C-BE32-E72D297353CC}">
              <c16:uniqueId val="{00000000-67FD-4B73-89CA-50539EC2DA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187.76</c:v>
                </c:pt>
                <c:pt idx="2">
                  <c:v>190.48</c:v>
                </c:pt>
                <c:pt idx="3">
                  <c:v>193.59</c:v>
                </c:pt>
                <c:pt idx="4">
                  <c:v>194.42</c:v>
                </c:pt>
              </c:numCache>
            </c:numRef>
          </c:val>
          <c:smooth val="0"/>
          <c:extLst>
            <c:ext xmlns:c16="http://schemas.microsoft.com/office/drawing/2014/chart" uri="{C3380CC4-5D6E-409C-BE32-E72D297353CC}">
              <c16:uniqueId val="{00000001-67FD-4B73-89CA-50539EC2DA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千葉県　我孫子市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131286</v>
      </c>
      <c r="AM8" s="54"/>
      <c r="AN8" s="54"/>
      <c r="AO8" s="54"/>
      <c r="AP8" s="54"/>
      <c r="AQ8" s="54"/>
      <c r="AR8" s="54"/>
      <c r="AS8" s="54"/>
      <c r="AT8" s="53">
        <f>データ!T6</f>
        <v>43.15</v>
      </c>
      <c r="AU8" s="53"/>
      <c r="AV8" s="53"/>
      <c r="AW8" s="53"/>
      <c r="AX8" s="53"/>
      <c r="AY8" s="53"/>
      <c r="AZ8" s="53"/>
      <c r="BA8" s="53"/>
      <c r="BB8" s="53">
        <f>データ!U6</f>
        <v>3042.55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80.069999999999993</v>
      </c>
      <c r="J10" s="53"/>
      <c r="K10" s="53"/>
      <c r="L10" s="53"/>
      <c r="M10" s="53"/>
      <c r="N10" s="53"/>
      <c r="O10" s="53"/>
      <c r="P10" s="53">
        <f>データ!P6</f>
        <v>0.34</v>
      </c>
      <c r="Q10" s="53"/>
      <c r="R10" s="53"/>
      <c r="S10" s="53"/>
      <c r="T10" s="53"/>
      <c r="U10" s="53"/>
      <c r="V10" s="53"/>
      <c r="W10" s="53">
        <f>データ!Q6</f>
        <v>76.959999999999994</v>
      </c>
      <c r="X10" s="53"/>
      <c r="Y10" s="53"/>
      <c r="Z10" s="53"/>
      <c r="AA10" s="53"/>
      <c r="AB10" s="53"/>
      <c r="AC10" s="53"/>
      <c r="AD10" s="54">
        <f>データ!R6</f>
        <v>2453</v>
      </c>
      <c r="AE10" s="54"/>
      <c r="AF10" s="54"/>
      <c r="AG10" s="54"/>
      <c r="AH10" s="54"/>
      <c r="AI10" s="54"/>
      <c r="AJ10" s="54"/>
      <c r="AK10" s="2"/>
      <c r="AL10" s="54">
        <f>データ!V6</f>
        <v>444</v>
      </c>
      <c r="AM10" s="54"/>
      <c r="AN10" s="54"/>
      <c r="AO10" s="54"/>
      <c r="AP10" s="54"/>
      <c r="AQ10" s="54"/>
      <c r="AR10" s="54"/>
      <c r="AS10" s="54"/>
      <c r="AT10" s="53">
        <f>データ!W6</f>
        <v>0.14000000000000001</v>
      </c>
      <c r="AU10" s="53"/>
      <c r="AV10" s="53"/>
      <c r="AW10" s="53"/>
      <c r="AX10" s="53"/>
      <c r="AY10" s="53"/>
      <c r="AZ10" s="53"/>
      <c r="BA10" s="53"/>
      <c r="BB10" s="53">
        <f>データ!X6</f>
        <v>3171.43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111</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ft6f1EP8fKT0bwSSxuSmKSXvDQexWN/Ycgk8EiAV/xGrWZiK8ujn4GUZfto0VeR8XbOqOEs5+fhnc7Un4KnXEA==" saltValue="jWf6KSCRuPcaFjmeLFO1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122220</v>
      </c>
      <c r="D6" s="19">
        <f t="shared" si="3"/>
        <v>46</v>
      </c>
      <c r="E6" s="19">
        <f t="shared" si="3"/>
        <v>17</v>
      </c>
      <c r="F6" s="19">
        <f t="shared" si="3"/>
        <v>4</v>
      </c>
      <c r="G6" s="19">
        <f t="shared" si="3"/>
        <v>0</v>
      </c>
      <c r="H6" s="19" t="str">
        <f t="shared" si="3"/>
        <v>千葉県　我孫子市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80.069999999999993</v>
      </c>
      <c r="P6" s="20">
        <f t="shared" si="3"/>
        <v>0.34</v>
      </c>
      <c r="Q6" s="20">
        <f t="shared" si="3"/>
        <v>76.959999999999994</v>
      </c>
      <c r="R6" s="20">
        <f t="shared" si="3"/>
        <v>2453</v>
      </c>
      <c r="S6" s="20">
        <f t="shared" si="3"/>
        <v>131286</v>
      </c>
      <c r="T6" s="20">
        <f t="shared" si="3"/>
        <v>43.15</v>
      </c>
      <c r="U6" s="20">
        <f t="shared" si="3"/>
        <v>3042.55</v>
      </c>
      <c r="V6" s="20">
        <f t="shared" si="3"/>
        <v>444</v>
      </c>
      <c r="W6" s="20">
        <f t="shared" si="3"/>
        <v>0.14000000000000001</v>
      </c>
      <c r="X6" s="20">
        <f t="shared" si="3"/>
        <v>3171.43</v>
      </c>
      <c r="Y6" s="21" t="str">
        <f>IF(Y7="",NA(),Y7)</f>
        <v>-</v>
      </c>
      <c r="Z6" s="21">
        <f t="shared" ref="Z6:AH6" si="4">IF(Z7="",NA(),Z7)</f>
        <v>99.46</v>
      </c>
      <c r="AA6" s="21">
        <f t="shared" si="4"/>
        <v>97.69</v>
      </c>
      <c r="AB6" s="21">
        <f t="shared" si="4"/>
        <v>100</v>
      </c>
      <c r="AC6" s="21">
        <f t="shared" si="4"/>
        <v>100</v>
      </c>
      <c r="AD6" s="21" t="str">
        <f t="shared" si="4"/>
        <v>-</v>
      </c>
      <c r="AE6" s="21">
        <f t="shared" si="4"/>
        <v>102.7</v>
      </c>
      <c r="AF6" s="21">
        <f t="shared" si="4"/>
        <v>104.11</v>
      </c>
      <c r="AG6" s="21">
        <f t="shared" si="4"/>
        <v>101.98</v>
      </c>
      <c r="AH6" s="21">
        <f t="shared" si="4"/>
        <v>102.68</v>
      </c>
      <c r="AI6" s="20" t="str">
        <f>IF(AI7="","",IF(AI7="-","【-】","【"&amp;SUBSTITUTE(TEXT(AI7,"#,##0.00"),"-","△")&amp;"】"))</f>
        <v>【105.09】</v>
      </c>
      <c r="AJ6" s="21" t="str">
        <f>IF(AJ7="",NA(),AJ7)</f>
        <v>-</v>
      </c>
      <c r="AK6" s="21">
        <f t="shared" ref="AK6:AS6" si="5">IF(AK7="",NA(),AK7)</f>
        <v>2.85</v>
      </c>
      <c r="AL6" s="20">
        <f t="shared" si="5"/>
        <v>0</v>
      </c>
      <c r="AM6" s="20">
        <f t="shared" si="5"/>
        <v>0</v>
      </c>
      <c r="AN6" s="20">
        <f t="shared" si="5"/>
        <v>0</v>
      </c>
      <c r="AO6" s="21" t="str">
        <f t="shared" si="5"/>
        <v>-</v>
      </c>
      <c r="AP6" s="21">
        <f t="shared" si="5"/>
        <v>48.2</v>
      </c>
      <c r="AQ6" s="21">
        <f t="shared" si="5"/>
        <v>46.91</v>
      </c>
      <c r="AR6" s="21">
        <f t="shared" si="5"/>
        <v>52.27</v>
      </c>
      <c r="AS6" s="21">
        <f t="shared" si="5"/>
        <v>58.68</v>
      </c>
      <c r="AT6" s="20" t="str">
        <f>IF(AT7="","",IF(AT7="-","【-】","【"&amp;SUBSTITUTE(TEXT(AT7,"#,##0.00"),"-","△")&amp;"】"))</f>
        <v>【65.73】</v>
      </c>
      <c r="AU6" s="21" t="str">
        <f>IF(AU7="",NA(),AU7)</f>
        <v>-</v>
      </c>
      <c r="AV6" s="21">
        <f t="shared" ref="AV6:BD6" si="6">IF(AV7="",NA(),AV7)</f>
        <v>14.71</v>
      </c>
      <c r="AW6" s="21">
        <f t="shared" si="6"/>
        <v>15.86</v>
      </c>
      <c r="AX6" s="21">
        <f t="shared" si="6"/>
        <v>17.940000000000001</v>
      </c>
      <c r="AY6" s="21">
        <f t="shared" si="6"/>
        <v>20.73</v>
      </c>
      <c r="AZ6" s="21" t="str">
        <f t="shared" si="6"/>
        <v>-</v>
      </c>
      <c r="BA6" s="21">
        <f t="shared" si="6"/>
        <v>46.85</v>
      </c>
      <c r="BB6" s="21">
        <f t="shared" si="6"/>
        <v>44.35</v>
      </c>
      <c r="BC6" s="21">
        <f t="shared" si="6"/>
        <v>41.51</v>
      </c>
      <c r="BD6" s="21">
        <f t="shared" si="6"/>
        <v>45.01</v>
      </c>
      <c r="BE6" s="20" t="str">
        <f>IF(BE7="","",IF(BE7="-","【-】","【"&amp;SUBSTITUTE(TEXT(BE7,"#,##0.00"),"-","△")&amp;"】"))</f>
        <v>【48.91】</v>
      </c>
      <c r="BF6" s="21" t="str">
        <f>IF(BF7="",NA(),BF7)</f>
        <v>-</v>
      </c>
      <c r="BG6" s="21">
        <f t="shared" ref="BG6:BO6" si="7">IF(BG7="",NA(),BG7)</f>
        <v>1447.97</v>
      </c>
      <c r="BH6" s="21">
        <f t="shared" si="7"/>
        <v>574.11</v>
      </c>
      <c r="BI6" s="21">
        <f t="shared" si="7"/>
        <v>425.03</v>
      </c>
      <c r="BJ6" s="21">
        <f t="shared" si="7"/>
        <v>332.94</v>
      </c>
      <c r="BK6" s="21" t="str">
        <f t="shared" si="7"/>
        <v>-</v>
      </c>
      <c r="BL6" s="21">
        <f t="shared" si="7"/>
        <v>1268.6300000000001</v>
      </c>
      <c r="BM6" s="21">
        <f t="shared" si="7"/>
        <v>1283.69</v>
      </c>
      <c r="BN6" s="21">
        <f t="shared" si="7"/>
        <v>1160.22</v>
      </c>
      <c r="BO6" s="21">
        <f t="shared" si="7"/>
        <v>1141.98</v>
      </c>
      <c r="BP6" s="20" t="str">
        <f>IF(BP7="","",IF(BP7="-","【-】","【"&amp;SUBSTITUTE(TEXT(BP7,"#,##0.00"),"-","△")&amp;"】"))</f>
        <v>【1,156.82】</v>
      </c>
      <c r="BQ6" s="21" t="str">
        <f>IF(BQ7="",NA(),BQ7)</f>
        <v>-</v>
      </c>
      <c r="BR6" s="21">
        <f t="shared" ref="BR6:BZ6" si="8">IF(BR7="",NA(),BR7)</f>
        <v>42.16</v>
      </c>
      <c r="BS6" s="21">
        <f t="shared" si="8"/>
        <v>72.77</v>
      </c>
      <c r="BT6" s="21">
        <f t="shared" si="8"/>
        <v>81.31</v>
      </c>
      <c r="BU6" s="21">
        <f t="shared" si="8"/>
        <v>86.59</v>
      </c>
      <c r="BV6" s="21" t="str">
        <f t="shared" si="8"/>
        <v>-</v>
      </c>
      <c r="BW6" s="21">
        <f t="shared" si="8"/>
        <v>82.88</v>
      </c>
      <c r="BX6" s="21">
        <f t="shared" si="8"/>
        <v>82.53</v>
      </c>
      <c r="BY6" s="21">
        <f t="shared" si="8"/>
        <v>81.81</v>
      </c>
      <c r="BZ6" s="21">
        <f t="shared" si="8"/>
        <v>82.27</v>
      </c>
      <c r="CA6" s="20" t="str">
        <f>IF(CA7="","",IF(CA7="-","【-】","【"&amp;SUBSTITUTE(TEXT(CA7,"#,##0.00"),"-","△")&amp;"】"))</f>
        <v>【75.33】</v>
      </c>
      <c r="CB6" s="21" t="str">
        <f>IF(CB7="",NA(),CB7)</f>
        <v>-</v>
      </c>
      <c r="CC6" s="21">
        <f t="shared" ref="CC6:CK6" si="9">IF(CC7="",NA(),CC7)</f>
        <v>260.18</v>
      </c>
      <c r="CD6" s="21">
        <f t="shared" si="9"/>
        <v>150.03</v>
      </c>
      <c r="CE6" s="21">
        <f t="shared" si="9"/>
        <v>149.97999999999999</v>
      </c>
      <c r="CF6" s="21">
        <f t="shared" si="9"/>
        <v>142.82</v>
      </c>
      <c r="CG6" s="21" t="str">
        <f t="shared" si="9"/>
        <v>-</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45.87</v>
      </c>
      <c r="CT6" s="21">
        <f t="shared" si="10"/>
        <v>44.24</v>
      </c>
      <c r="CU6" s="21">
        <f t="shared" si="10"/>
        <v>45.3</v>
      </c>
      <c r="CV6" s="21">
        <f t="shared" si="10"/>
        <v>45.6</v>
      </c>
      <c r="CW6" s="20" t="str">
        <f>IF(CW7="","",IF(CW7="-","【-】","【"&amp;SUBSTITUTE(TEXT(CW7,"#,##0.00"),"-","△")&amp;"】"))</f>
        <v>【43.28】</v>
      </c>
      <c r="CX6" s="21" t="str">
        <f>IF(CX7="",NA(),CX7)</f>
        <v>-</v>
      </c>
      <c r="CY6" s="21">
        <f t="shared" ref="CY6:DG6" si="11">IF(CY7="",NA(),CY7)</f>
        <v>87.17</v>
      </c>
      <c r="CZ6" s="21">
        <f t="shared" si="11"/>
        <v>87.5</v>
      </c>
      <c r="DA6" s="21">
        <f t="shared" si="11"/>
        <v>87.99</v>
      </c>
      <c r="DB6" s="21">
        <f t="shared" si="11"/>
        <v>88.74</v>
      </c>
      <c r="DC6" s="21" t="str">
        <f t="shared" si="11"/>
        <v>-</v>
      </c>
      <c r="DD6" s="21">
        <f t="shared" si="11"/>
        <v>87.65</v>
      </c>
      <c r="DE6" s="21">
        <f t="shared" si="11"/>
        <v>88.15</v>
      </c>
      <c r="DF6" s="21">
        <f t="shared" si="11"/>
        <v>88.37</v>
      </c>
      <c r="DG6" s="21">
        <f t="shared" si="11"/>
        <v>88.66</v>
      </c>
      <c r="DH6" s="20" t="str">
        <f>IF(DH7="","",IF(DH7="-","【-】","【"&amp;SUBSTITUTE(TEXT(DH7,"#,##0.00"),"-","△")&amp;"】"))</f>
        <v>【86.21】</v>
      </c>
      <c r="DI6" s="21" t="str">
        <f>IF(DI7="",NA(),DI7)</f>
        <v>-</v>
      </c>
      <c r="DJ6" s="21">
        <f t="shared" ref="DJ6:DR6" si="12">IF(DJ7="",NA(),DJ7)</f>
        <v>3.57</v>
      </c>
      <c r="DK6" s="21">
        <f t="shared" si="12"/>
        <v>7.15</v>
      </c>
      <c r="DL6" s="21">
        <f t="shared" si="12"/>
        <v>10.72</v>
      </c>
      <c r="DM6" s="21">
        <f t="shared" si="12"/>
        <v>14.29</v>
      </c>
      <c r="DN6" s="21" t="str">
        <f t="shared" si="12"/>
        <v>-</v>
      </c>
      <c r="DO6" s="21">
        <f t="shared" si="12"/>
        <v>29.24</v>
      </c>
      <c r="DP6" s="21">
        <f t="shared" si="12"/>
        <v>31.73</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0.04</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122220</v>
      </c>
      <c r="D7" s="23">
        <v>46</v>
      </c>
      <c r="E7" s="23">
        <v>17</v>
      </c>
      <c r="F7" s="23">
        <v>4</v>
      </c>
      <c r="G7" s="23">
        <v>0</v>
      </c>
      <c r="H7" s="23" t="s">
        <v>95</v>
      </c>
      <c r="I7" s="23" t="s">
        <v>96</v>
      </c>
      <c r="J7" s="23" t="s">
        <v>97</v>
      </c>
      <c r="K7" s="23" t="s">
        <v>98</v>
      </c>
      <c r="L7" s="23" t="s">
        <v>99</v>
      </c>
      <c r="M7" s="23" t="s">
        <v>100</v>
      </c>
      <c r="N7" s="24" t="s">
        <v>101</v>
      </c>
      <c r="O7" s="24">
        <v>80.069999999999993</v>
      </c>
      <c r="P7" s="24">
        <v>0.34</v>
      </c>
      <c r="Q7" s="24">
        <v>76.959999999999994</v>
      </c>
      <c r="R7" s="24">
        <v>2453</v>
      </c>
      <c r="S7" s="24">
        <v>131286</v>
      </c>
      <c r="T7" s="24">
        <v>43.15</v>
      </c>
      <c r="U7" s="24">
        <v>3042.55</v>
      </c>
      <c r="V7" s="24">
        <v>444</v>
      </c>
      <c r="W7" s="24">
        <v>0.14000000000000001</v>
      </c>
      <c r="X7" s="24">
        <v>3171.43</v>
      </c>
      <c r="Y7" s="24" t="s">
        <v>101</v>
      </c>
      <c r="Z7" s="24">
        <v>99.46</v>
      </c>
      <c r="AA7" s="24">
        <v>97.69</v>
      </c>
      <c r="AB7" s="24">
        <v>100</v>
      </c>
      <c r="AC7" s="24">
        <v>100</v>
      </c>
      <c r="AD7" s="24" t="s">
        <v>101</v>
      </c>
      <c r="AE7" s="24">
        <v>102.7</v>
      </c>
      <c r="AF7" s="24">
        <v>104.11</v>
      </c>
      <c r="AG7" s="24">
        <v>101.98</v>
      </c>
      <c r="AH7" s="24">
        <v>102.68</v>
      </c>
      <c r="AI7" s="24">
        <v>105.09</v>
      </c>
      <c r="AJ7" s="24" t="s">
        <v>101</v>
      </c>
      <c r="AK7" s="24">
        <v>2.85</v>
      </c>
      <c r="AL7" s="24">
        <v>0</v>
      </c>
      <c r="AM7" s="24">
        <v>0</v>
      </c>
      <c r="AN7" s="24">
        <v>0</v>
      </c>
      <c r="AO7" s="24" t="s">
        <v>101</v>
      </c>
      <c r="AP7" s="24">
        <v>48.2</v>
      </c>
      <c r="AQ7" s="24">
        <v>46.91</v>
      </c>
      <c r="AR7" s="24">
        <v>52.27</v>
      </c>
      <c r="AS7" s="24">
        <v>58.68</v>
      </c>
      <c r="AT7" s="24">
        <v>65.73</v>
      </c>
      <c r="AU7" s="24" t="s">
        <v>101</v>
      </c>
      <c r="AV7" s="24">
        <v>14.71</v>
      </c>
      <c r="AW7" s="24">
        <v>15.86</v>
      </c>
      <c r="AX7" s="24">
        <v>17.940000000000001</v>
      </c>
      <c r="AY7" s="24">
        <v>20.73</v>
      </c>
      <c r="AZ7" s="24" t="s">
        <v>101</v>
      </c>
      <c r="BA7" s="24">
        <v>46.85</v>
      </c>
      <c r="BB7" s="24">
        <v>44.35</v>
      </c>
      <c r="BC7" s="24">
        <v>41.51</v>
      </c>
      <c r="BD7" s="24">
        <v>45.01</v>
      </c>
      <c r="BE7" s="24">
        <v>48.91</v>
      </c>
      <c r="BF7" s="24" t="s">
        <v>101</v>
      </c>
      <c r="BG7" s="24">
        <v>1447.97</v>
      </c>
      <c r="BH7" s="24">
        <v>574.11</v>
      </c>
      <c r="BI7" s="24">
        <v>425.03</v>
      </c>
      <c r="BJ7" s="24">
        <v>332.94</v>
      </c>
      <c r="BK7" s="24" t="s">
        <v>101</v>
      </c>
      <c r="BL7" s="24">
        <v>1268.6300000000001</v>
      </c>
      <c r="BM7" s="24">
        <v>1283.69</v>
      </c>
      <c r="BN7" s="24">
        <v>1160.22</v>
      </c>
      <c r="BO7" s="24">
        <v>1141.98</v>
      </c>
      <c r="BP7" s="24">
        <v>1156.82</v>
      </c>
      <c r="BQ7" s="24" t="s">
        <v>101</v>
      </c>
      <c r="BR7" s="24">
        <v>42.16</v>
      </c>
      <c r="BS7" s="24">
        <v>72.77</v>
      </c>
      <c r="BT7" s="24">
        <v>81.31</v>
      </c>
      <c r="BU7" s="24">
        <v>86.59</v>
      </c>
      <c r="BV7" s="24" t="s">
        <v>101</v>
      </c>
      <c r="BW7" s="24">
        <v>82.88</v>
      </c>
      <c r="BX7" s="24">
        <v>82.53</v>
      </c>
      <c r="BY7" s="24">
        <v>81.81</v>
      </c>
      <c r="BZ7" s="24">
        <v>82.27</v>
      </c>
      <c r="CA7" s="24">
        <v>75.33</v>
      </c>
      <c r="CB7" s="24" t="s">
        <v>101</v>
      </c>
      <c r="CC7" s="24">
        <v>260.18</v>
      </c>
      <c r="CD7" s="24">
        <v>150.03</v>
      </c>
      <c r="CE7" s="24">
        <v>149.97999999999999</v>
      </c>
      <c r="CF7" s="24">
        <v>142.82</v>
      </c>
      <c r="CG7" s="24" t="s">
        <v>101</v>
      </c>
      <c r="CH7" s="24">
        <v>187.76</v>
      </c>
      <c r="CI7" s="24">
        <v>190.48</v>
      </c>
      <c r="CJ7" s="24">
        <v>193.59</v>
      </c>
      <c r="CK7" s="24">
        <v>194.42</v>
      </c>
      <c r="CL7" s="24">
        <v>215.73</v>
      </c>
      <c r="CM7" s="24" t="s">
        <v>101</v>
      </c>
      <c r="CN7" s="24" t="s">
        <v>101</v>
      </c>
      <c r="CO7" s="24" t="s">
        <v>101</v>
      </c>
      <c r="CP7" s="24" t="s">
        <v>101</v>
      </c>
      <c r="CQ7" s="24" t="s">
        <v>101</v>
      </c>
      <c r="CR7" s="24" t="s">
        <v>101</v>
      </c>
      <c r="CS7" s="24">
        <v>45.87</v>
      </c>
      <c r="CT7" s="24">
        <v>44.24</v>
      </c>
      <c r="CU7" s="24">
        <v>45.3</v>
      </c>
      <c r="CV7" s="24">
        <v>45.6</v>
      </c>
      <c r="CW7" s="24">
        <v>43.28</v>
      </c>
      <c r="CX7" s="24" t="s">
        <v>101</v>
      </c>
      <c r="CY7" s="24">
        <v>87.17</v>
      </c>
      <c r="CZ7" s="24">
        <v>87.5</v>
      </c>
      <c r="DA7" s="24">
        <v>87.99</v>
      </c>
      <c r="DB7" s="24">
        <v>88.74</v>
      </c>
      <c r="DC7" s="24" t="s">
        <v>101</v>
      </c>
      <c r="DD7" s="24">
        <v>87.65</v>
      </c>
      <c r="DE7" s="24">
        <v>88.15</v>
      </c>
      <c r="DF7" s="24">
        <v>88.37</v>
      </c>
      <c r="DG7" s="24">
        <v>88.66</v>
      </c>
      <c r="DH7" s="24">
        <v>86.21</v>
      </c>
      <c r="DI7" s="24" t="s">
        <v>101</v>
      </c>
      <c r="DJ7" s="24">
        <v>3.57</v>
      </c>
      <c r="DK7" s="24">
        <v>7.15</v>
      </c>
      <c r="DL7" s="24">
        <v>10.72</v>
      </c>
      <c r="DM7" s="24">
        <v>14.29</v>
      </c>
      <c r="DN7" s="24" t="s">
        <v>101</v>
      </c>
      <c r="DO7" s="24">
        <v>29.24</v>
      </c>
      <c r="DP7" s="24">
        <v>31.73</v>
      </c>
      <c r="DQ7" s="24">
        <v>32.57</v>
      </c>
      <c r="DR7" s="24">
        <v>33.159999999999997</v>
      </c>
      <c r="DS7" s="24">
        <v>29.62</v>
      </c>
      <c r="DT7" s="24" t="s">
        <v>101</v>
      </c>
      <c r="DU7" s="24">
        <v>0</v>
      </c>
      <c r="DV7" s="24">
        <v>0</v>
      </c>
      <c r="DW7" s="24">
        <v>0</v>
      </c>
      <c r="DX7" s="24">
        <v>0</v>
      </c>
      <c r="DY7" s="24" t="s">
        <v>101</v>
      </c>
      <c r="DZ7" s="24">
        <v>0</v>
      </c>
      <c r="EA7" s="24">
        <v>0</v>
      </c>
      <c r="EB7" s="24">
        <v>0.04</v>
      </c>
      <c r="EC7" s="24">
        <v>0.12</v>
      </c>
      <c r="ED7" s="24">
        <v>0.09</v>
      </c>
      <c r="EE7" s="24" t="s">
        <v>101</v>
      </c>
      <c r="EF7" s="24">
        <v>0</v>
      </c>
      <c r="EG7" s="24">
        <v>0</v>
      </c>
      <c r="EH7" s="24">
        <v>0</v>
      </c>
      <c r="EI7" s="24">
        <v>0</v>
      </c>
      <c r="EJ7" s="24" t="s">
        <v>101</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2025-01-24T07:10:31Z</dcterms:created>
  <dcterms:modified xsi:type="dcterms:W3CDTF">2025-01-28T04:36:41Z</dcterms:modified>
  <cp:category/>
</cp:coreProperties>
</file>