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odegaura.local\e\03財政部\01財政課\0　財政\3　財政調査\地方公営企業関係調査\経営比較分析\R06\04_県提出\駐車場\"/>
    </mc:Choice>
  </mc:AlternateContent>
  <workbookProtection workbookAlgorithmName="SHA-512" workbookHashValue="6yz9eR72/c9hLcI6KwKjfH+VHpJKWOnU+sbn7sBbqURsMRkXXhcHo4/PGHYyCQnaiNeLIUV7Uiwn6OerZyUxvw==" workbookSaltValue="1Vu5HMRyOjdwN13jHw3Teg==" workbookSpinCount="100000" lockStructure="1"/>
  <bookViews>
    <workbookView xWindow="0" yWindow="0" windowWidth="23040" windowHeight="9216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HX8" i="4"/>
  <c r="AQ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JV30" i="4"/>
  <c r="HA76" i="4"/>
  <c r="AN51" i="4"/>
  <c r="FE30" i="4"/>
  <c r="MI76" i="4"/>
  <c r="IT76" i="4"/>
  <c r="CS51" i="4"/>
  <c r="HJ30" i="4"/>
  <c r="CS30" i="4"/>
  <c r="BZ76" i="4"/>
  <c r="MA51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<sst xmlns="http://schemas.openxmlformats.org/spreadsheetml/2006/main" count="278" uniqueCount="143">
  <si>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</si>
  <si>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</si>
  <si>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</si>
  <si>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</si>
  <si>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</si>
  <si>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</si>
  <si>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</si>
  <si>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</si>
  <si>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</si>
  <si>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</si>
  <si>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</si>
  <si>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</si>
  <si>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</si>
  <si>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</si>
  <si>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</si>
  <si>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</si>
  <si>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</si>
  <si>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</si>
  <si>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</si>
  <si>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</si>
  <si>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</si>
  <si>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</si>
  <si>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</si>
  <si>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</si>
  <si>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</si>
  <si>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</si>
  <si>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</si>
  <si>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</si>
  <si>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</si>
  <si>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</si>
  <si>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</si>
  <si>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</si>
  <si>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</si>
  <si>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</si>
  <si>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</si>
  <si>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</si>
  <si>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</si>
  <si>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</si>
  <si>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</si>
  <si>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</si>
  <si>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</si>
  <si>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</si>
  <si>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</si>
  <si>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</si>
  <si>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</si>
  <si>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</si>
  <si>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</si>
  <si>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</si>
  <si>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</si>
  <si>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</si>
  <si>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</si>
  <si>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</si>
  <si>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</si>
  <si>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</si>
  <si>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</si>
  <si>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</si>
  <si>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</si>
  <si>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</si>
  <si>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</si>
  <si>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</si>
  <si>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</si>
  <si>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</si>
  <si>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</si>
  <si>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</si>
  <si>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</si>
  <si>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</si>
  <si>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</si>
  <si>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</si>
  <si>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</si>
  <si>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</si>
  <si>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</si>
  <si>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</si>
  <si>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</si>
  <si>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</si>
  <si>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</si>
  <si>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</si>
  <si>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</si>
  <si>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</si>
  <si>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</si>
  <si>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</si>
  <si>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</si>
  <si>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</si>
  <si>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</si>
  <si>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</si>
  <si>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</si>
  <si>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</si>
  <si>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</si>
  <si>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</si>
  <si>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</si>
  <si>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</si>
  <si>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</si>
  <si>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</si>
  <si>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</si>
  <si>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</si>
  <si>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</si>
  <si>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</si>
  <si>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</si>
  <si>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</si>
  <si>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</si>
  <si>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</si>
  <si>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</si>
  <si>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</si>
  <si>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</si>
  <si>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</si>
  <si>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</si>
  <si>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</si>
  <si>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</si>
  <si>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</si>
  <si>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</si>
  <si>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</si>
  <si>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</si>
  <si>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</si>
  <si>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</si>
  <si>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</si>
  <si>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</si>
  <si>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</si>
  <si>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</si>
  <si>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</si>
  <si>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</si>
  <si>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</si>
  <si>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</si>
  <si>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千葉県　袖ケ浦市</t>
  </si>
  <si>
    <t>袖ケ浦バスターミナル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</si>
  <si>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</si>
  <si>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</si>
  <si>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</si>
  <si>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</si>
  <si>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</si>
  <si>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</si>
  <si>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</si>
  <si>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</si>
  <si>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</si>
  <si>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</si>
  <si>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</si>
  <si>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</si>
  <si>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</si>
  <si>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</si>
  <si>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</si>
  <si>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</si>
  <si>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収益的収支比率、売上高GOP比率及びEBITDAともに昨年度と比較すると下降傾向である。</t>
    <phoneticPr fontId="5"/>
  </si>
  <si>
    <t>　設備投資見込額については、必要最小限の修繕を行っていくこととしたい。</t>
    <phoneticPr fontId="5"/>
  </si>
  <si>
    <t>　稼働率については、新型コロナウイルスの影響時（令和２年度）から若干上昇傾向にあり、コロナ前の数値に戻ってきた様子が見られる。当該施設立地は近隣に民間駐車場が多数ある状況であり、地域全体でみると駐車場需要は充足している面もある。</t>
    <phoneticPr fontId="5"/>
  </si>
  <si>
    <t>　収益等の状況を勘案すると、下降傾向にある。売上高GOP比率及びEBITDAともマイナスとなっているため、今後は収益等を改善させるため経費削減に努めるとともに、必要に応じた設備投資について検討していきた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</si>
</sst>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51.6</c:v>
                </c:pt>
                <c:pt idx="2">
                  <c:v>70</c:v>
                </c:pt>
                <c:pt idx="3">
                  <c:v>61.5</c:v>
                </c:pt>
                <c:pt idx="4">
                  <c:v>56.9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D-4A34-BDAA-24227B3E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13328"/>
        <c:axId val="226721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D-4A34-BDAA-24227B3E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13328"/>
        <c:axId val="226721912"/>
      </c:lineChart>
      <c:catAx>
        <c:axId val="226713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721912"/>
        <c:crosses val="autoZero"/>
        <c:auto val="1"/>
        <c:lblAlgn val="ctr"/>
        <c:lblOffset val="100"/>
        <c:noMultiLvlLbl val="1"/>
      </c:catAx>
      <c:valAx>
        <c:axId val="226721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671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2-4F84-84CB-55076234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36832"/>
        <c:axId val="22663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B2-4F84-84CB-55076234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6832"/>
        <c:axId val="226637216"/>
      </c:lineChart>
      <c:catAx>
        <c:axId val="226636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6637216"/>
        <c:crosses val="autoZero"/>
        <c:auto val="1"/>
        <c:lblAlgn val="ctr"/>
        <c:lblOffset val="100"/>
        <c:noMultiLvlLbl val="1"/>
      </c:catAx>
      <c:valAx>
        <c:axId val="22663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6636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53-456B-99B5-1E7EC524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97080"/>
        <c:axId val="22759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53-456B-99B5-1E7EC524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97080"/>
        <c:axId val="227597464"/>
      </c:lineChart>
      <c:catAx>
        <c:axId val="227597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597464"/>
        <c:crosses val="autoZero"/>
        <c:auto val="1"/>
        <c:lblAlgn val="ctr"/>
        <c:lblOffset val="100"/>
        <c:noMultiLvlLbl val="1"/>
      </c:catAx>
      <c:valAx>
        <c:axId val="22759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597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C-4172-A758-685C8D8B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91856"/>
        <c:axId val="22769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CC-4172-A758-685C8D8B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91856"/>
        <c:axId val="227692240"/>
      </c:lineChart>
      <c:catAx>
        <c:axId val="227691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692240"/>
        <c:crosses val="autoZero"/>
        <c:auto val="1"/>
        <c:lblAlgn val="ctr"/>
        <c:lblOffset val="100"/>
        <c:noMultiLvlLbl val="1"/>
      </c:catAx>
      <c:valAx>
        <c:axId val="22769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9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10.199999999999999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9-4378-BC05-31C196ED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740208"/>
        <c:axId val="22774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99-4378-BC05-31C196ED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40208"/>
        <c:axId val="227740592"/>
      </c:lineChart>
      <c:catAx>
        <c:axId val="227740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740592"/>
        <c:crosses val="autoZero"/>
        <c:auto val="1"/>
        <c:lblAlgn val="ctr"/>
        <c:lblOffset val="100"/>
        <c:noMultiLvlLbl val="1"/>
      </c:catAx>
      <c:valAx>
        <c:axId val="22774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740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329</c:v>
                </c:pt>
                <c:pt idx="2">
                  <c:v>0</c:v>
                </c:pt>
                <c:pt idx="3">
                  <c:v>80</c:v>
                </c:pt>
                <c:pt idx="4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4-451E-9344-FB9FDA7A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00864"/>
        <c:axId val="22750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A4-451E-9344-FB9FDA7A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00864"/>
        <c:axId val="227502432"/>
      </c:lineChart>
      <c:catAx>
        <c:axId val="227500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502432"/>
        <c:crosses val="autoZero"/>
        <c:auto val="1"/>
        <c:lblAlgn val="ctr"/>
        <c:lblOffset val="100"/>
        <c:noMultiLvlLbl val="1"/>
      </c:catAx>
      <c:valAx>
        <c:axId val="22750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7500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115.7</c:v>
                </c:pt>
                <c:pt idx="1">
                  <c:v>72.900000000000006</c:v>
                </c:pt>
                <c:pt idx="2">
                  <c:v>98.6</c:v>
                </c:pt>
                <c:pt idx="3">
                  <c:v>112.9</c:v>
                </c:pt>
                <c:pt idx="4">
                  <c:v>115.7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D-43F5-A33E-4D5E1E2D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01256"/>
        <c:axId val="227500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FD-43F5-A33E-4D5E1E2D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01256"/>
        <c:axId val="227500472"/>
      </c:lineChart>
      <c:catAx>
        <c:axId val="227501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500472"/>
        <c:crosses val="autoZero"/>
        <c:auto val="1"/>
        <c:lblAlgn val="ctr"/>
        <c:lblOffset val="100"/>
        <c:noMultiLvlLbl val="1"/>
      </c:catAx>
      <c:valAx>
        <c:axId val="227500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501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-25.6</c:v>
                </c:pt>
                <c:pt idx="1">
                  <c:v>-93.7</c:v>
                </c:pt>
                <c:pt idx="2">
                  <c:v>-44.4</c:v>
                </c:pt>
                <c:pt idx="3">
                  <c:v>-47.5</c:v>
                </c:pt>
                <c:pt idx="4">
                  <c:v>-55.5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5-4F81-8759-EF2624E0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02824"/>
        <c:axId val="22750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5-4F81-8759-EF2624E0C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02824"/>
        <c:axId val="227503216"/>
      </c:lineChart>
      <c:catAx>
        <c:axId val="227502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7503216"/>
        <c:crosses val="autoZero"/>
        <c:auto val="1"/>
        <c:lblAlgn val="ctr"/>
        <c:lblOffset val="100"/>
        <c:noMultiLvlLbl val="1"/>
      </c:catAx>
      <c:valAx>
        <c:axId val="22750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502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-3916</c:v>
                </c:pt>
                <c:pt idx="1">
                  <c:v>-9261</c:v>
                </c:pt>
                <c:pt idx="2">
                  <c:v>-5939</c:v>
                </c:pt>
                <c:pt idx="3">
                  <c:v>-7256</c:v>
                </c:pt>
                <c:pt idx="4">
                  <c:v>-8562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3-4FB5-99AB-CBACEEC7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23520"/>
        <c:axId val="228222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83-4FB5-99AB-CBACEEC7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3520"/>
        <c:axId val="228222344"/>
      </c:lineChart>
      <c:catAx>
        <c:axId val="228223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8222344"/>
        <c:crosses val="autoZero"/>
        <c:auto val="1"/>
        <c:lblAlgn val="ctr"/>
        <c:lblOffset val="100"/>
        <c:noMultiLvlLbl val="1"/>
      </c:catAx>
      <c:valAx>
        <c:axId val="228222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822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千葉県袖ケ浦市　袖ケ浦バスターミナル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2257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550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79.599999999999994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51.6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61.5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56.9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32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10.199999999999999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13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115.7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72.900000000000006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98.6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112.9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115.7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329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80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98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-25.6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-93.7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-44.4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-47.5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-55.5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-3916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-9261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-5939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-7256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-8562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51911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qN5ToWGugcHKjVFekzwq+hfNT2Kw12CNtR9n+UI0KI+MU0XS/C0ArgTNAv3Nk4wMQ5HJndVc3T23dApQygD5w==" saltValue="82CIStWVpmIWi4MlJhzQh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90</v>
      </c>
      <c r="AW5" s="47" t="s">
        <v>106</v>
      </c>
      <c r="AX5" s="47" t="s">
        <v>103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90</v>
      </c>
      <c r="BH5" s="47" t="s">
        <v>106</v>
      </c>
      <c r="BI5" s="47" t="s">
        <v>103</v>
      </c>
      <c r="BJ5" s="47" t="s">
        <v>108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109</v>
      </c>
      <c r="BR5" s="47" t="s">
        <v>110</v>
      </c>
      <c r="BS5" s="47" t="s">
        <v>91</v>
      </c>
      <c r="BT5" s="47" t="s">
        <v>111</v>
      </c>
      <c r="BU5" s="47" t="s">
        <v>108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101</v>
      </c>
      <c r="CD5" s="47" t="s">
        <v>91</v>
      </c>
      <c r="CE5" s="47" t="s">
        <v>103</v>
      </c>
      <c r="CF5" s="47" t="s">
        <v>112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110</v>
      </c>
      <c r="CQ5" s="47" t="s">
        <v>113</v>
      </c>
      <c r="CR5" s="47" t="s">
        <v>103</v>
      </c>
      <c r="CS5" s="47" t="s">
        <v>107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101</v>
      </c>
      <c r="DB5" s="47" t="s">
        <v>113</v>
      </c>
      <c r="DC5" s="47" t="s">
        <v>111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114</v>
      </c>
      <c r="DM5" s="47" t="s">
        <v>91</v>
      </c>
      <c r="DN5" s="47" t="s">
        <v>111</v>
      </c>
      <c r="DO5" s="47" t="s">
        <v>112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115</v>
      </c>
      <c r="B6" s="48">
        <f>B8</f>
        <v>2023</v>
      </c>
      <c r="C6" s="48">
        <f t="shared" ref="C6:X6" si="1">C8</f>
        <v>122297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千葉県袖ケ浦市</v>
      </c>
      <c r="I6" s="48" t="str">
        <f t="shared" si="1"/>
        <v>袖ケ浦バスターミナル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公共施設</v>
      </c>
      <c r="T6" s="50" t="str">
        <f t="shared" si="1"/>
        <v>無</v>
      </c>
      <c r="U6" s="51">
        <f t="shared" si="1"/>
        <v>2257</v>
      </c>
      <c r="V6" s="51">
        <f t="shared" si="1"/>
        <v>70</v>
      </c>
      <c r="W6" s="51">
        <f t="shared" si="1"/>
        <v>550</v>
      </c>
      <c r="X6" s="50" t="str">
        <f t="shared" si="1"/>
        <v>代行制</v>
      </c>
      <c r="Y6" s="52">
        <f>IF(Y8="-",NA(),Y8)</f>
        <v>79.599999999999994</v>
      </c>
      <c r="Z6" s="52">
        <f t="shared" ref="Z6:AH6" si="2">IF(Z8="-",NA(),Z8)</f>
        <v>51.6</v>
      </c>
      <c r="AA6" s="52">
        <f t="shared" si="2"/>
        <v>70</v>
      </c>
      <c r="AB6" s="52">
        <f t="shared" si="2"/>
        <v>61.5</v>
      </c>
      <c r="AC6" s="52">
        <f t="shared" si="2"/>
        <v>56.9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32</v>
      </c>
      <c r="AL6" s="52">
        <f t="shared" si="3"/>
        <v>0</v>
      </c>
      <c r="AM6" s="52">
        <f t="shared" si="3"/>
        <v>10.199999999999999</v>
      </c>
      <c r="AN6" s="52">
        <f t="shared" si="3"/>
        <v>13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329</v>
      </c>
      <c r="AW6" s="53">
        <f t="shared" si="4"/>
        <v>0</v>
      </c>
      <c r="AX6" s="53">
        <f t="shared" si="4"/>
        <v>80</v>
      </c>
      <c r="AY6" s="53">
        <f t="shared" si="4"/>
        <v>98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-25.6</v>
      </c>
      <c r="BG6" s="52">
        <f t="shared" ref="BG6:BO6" si="5">IF(BG8="-",NA(),BG8)</f>
        <v>-93.7</v>
      </c>
      <c r="BH6" s="52">
        <f t="shared" si="5"/>
        <v>-44.4</v>
      </c>
      <c r="BI6" s="52">
        <f t="shared" si="5"/>
        <v>-47.5</v>
      </c>
      <c r="BJ6" s="52">
        <f t="shared" si="5"/>
        <v>-55.5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-3916</v>
      </c>
      <c r="BR6" s="53">
        <f t="shared" ref="BR6:BZ6" si="6">IF(BR8="-",NA(),BR8)</f>
        <v>-9261</v>
      </c>
      <c r="BS6" s="53">
        <f t="shared" si="6"/>
        <v>-5939</v>
      </c>
      <c r="BT6" s="53">
        <f t="shared" si="6"/>
        <v>-7256</v>
      </c>
      <c r="BU6" s="53">
        <f t="shared" si="6"/>
        <v>-8562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116</v>
      </c>
      <c r="CM6" s="51">
        <f t="shared" ref="CM6:CN6" si="7">CM8</f>
        <v>51911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115.7</v>
      </c>
      <c r="DL6" s="52">
        <f t="shared" ref="DL6:DT6" si="9">IF(DL8="-",NA(),DL8)</f>
        <v>72.900000000000006</v>
      </c>
      <c r="DM6" s="52">
        <f t="shared" si="9"/>
        <v>98.6</v>
      </c>
      <c r="DN6" s="52">
        <f t="shared" si="9"/>
        <v>112.9</v>
      </c>
      <c r="DO6" s="52">
        <f t="shared" si="9"/>
        <v>115.7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117</v>
      </c>
      <c r="B7" s="48">
        <f t="shared" ref="B7:X7" si="10">B8</f>
        <v>2023</v>
      </c>
      <c r="C7" s="48">
        <f t="shared" si="10"/>
        <v>122297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千葉県　袖ケ浦市</v>
      </c>
      <c r="I7" s="48" t="str">
        <f t="shared" si="10"/>
        <v>袖ケ浦バスターミナル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2257</v>
      </c>
      <c r="V7" s="51">
        <f t="shared" si="10"/>
        <v>70</v>
      </c>
      <c r="W7" s="51">
        <f t="shared" si="10"/>
        <v>550</v>
      </c>
      <c r="X7" s="50" t="str">
        <f t="shared" si="10"/>
        <v>代行制</v>
      </c>
      <c r="Y7" s="52">
        <f>Y8</f>
        <v>79.599999999999994</v>
      </c>
      <c r="Z7" s="52">
        <f t="shared" ref="Z7:AH7" si="11">Z8</f>
        <v>51.6</v>
      </c>
      <c r="AA7" s="52">
        <f t="shared" si="11"/>
        <v>70</v>
      </c>
      <c r="AB7" s="52">
        <f t="shared" si="11"/>
        <v>61.5</v>
      </c>
      <c r="AC7" s="52">
        <f t="shared" si="11"/>
        <v>56.9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32</v>
      </c>
      <c r="AL7" s="52">
        <f t="shared" si="12"/>
        <v>0</v>
      </c>
      <c r="AM7" s="52">
        <f t="shared" si="12"/>
        <v>10.199999999999999</v>
      </c>
      <c r="AN7" s="52">
        <f t="shared" si="12"/>
        <v>13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329</v>
      </c>
      <c r="AW7" s="53">
        <f t="shared" si="13"/>
        <v>0</v>
      </c>
      <c r="AX7" s="53">
        <f t="shared" si="13"/>
        <v>80</v>
      </c>
      <c r="AY7" s="53">
        <f t="shared" si="13"/>
        <v>98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-25.6</v>
      </c>
      <c r="BG7" s="52">
        <f t="shared" ref="BG7:BO7" si="14">BG8</f>
        <v>-93.7</v>
      </c>
      <c r="BH7" s="52">
        <f t="shared" si="14"/>
        <v>-44.4</v>
      </c>
      <c r="BI7" s="52">
        <f t="shared" si="14"/>
        <v>-47.5</v>
      </c>
      <c r="BJ7" s="52">
        <f t="shared" si="14"/>
        <v>-55.5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-3916</v>
      </c>
      <c r="BR7" s="53">
        <f t="shared" ref="BR7:BZ7" si="15">BR8</f>
        <v>-9261</v>
      </c>
      <c r="BS7" s="53">
        <f t="shared" si="15"/>
        <v>-5939</v>
      </c>
      <c r="BT7" s="53">
        <f t="shared" si="15"/>
        <v>-7256</v>
      </c>
      <c r="BU7" s="53">
        <f t="shared" si="15"/>
        <v>-8562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118</v>
      </c>
      <c r="CC7" s="52" t="s">
        <v>118</v>
      </c>
      <c r="CD7" s="52" t="s">
        <v>118</v>
      </c>
      <c r="CE7" s="52" t="s">
        <v>118</v>
      </c>
      <c r="CF7" s="52" t="s">
        <v>118</v>
      </c>
      <c r="CG7" s="52" t="s">
        <v>118</v>
      </c>
      <c r="CH7" s="52" t="s">
        <v>118</v>
      </c>
      <c r="CI7" s="52" t="s">
        <v>118</v>
      </c>
      <c r="CJ7" s="52" t="s">
        <v>118</v>
      </c>
      <c r="CK7" s="52" t="s">
        <v>119</v>
      </c>
      <c r="CL7" s="49"/>
      <c r="CM7" s="51">
        <f>CM8</f>
        <v>51911</v>
      </c>
      <c r="CN7" s="51">
        <f>CN8</f>
        <v>0</v>
      </c>
      <c r="CO7" s="52" t="s">
        <v>118</v>
      </c>
      <c r="CP7" s="52" t="s">
        <v>118</v>
      </c>
      <c r="CQ7" s="52" t="s">
        <v>118</v>
      </c>
      <c r="CR7" s="52" t="s">
        <v>118</v>
      </c>
      <c r="CS7" s="52" t="s">
        <v>118</v>
      </c>
      <c r="CT7" s="52" t="s">
        <v>118</v>
      </c>
      <c r="CU7" s="52" t="s">
        <v>118</v>
      </c>
      <c r="CV7" s="52" t="s">
        <v>118</v>
      </c>
      <c r="CW7" s="52" t="s">
        <v>118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115.7</v>
      </c>
      <c r="DL7" s="52">
        <f t="shared" ref="DL7:DT7" si="17">DL8</f>
        <v>72.900000000000006</v>
      </c>
      <c r="DM7" s="52">
        <f t="shared" si="17"/>
        <v>98.6</v>
      </c>
      <c r="DN7" s="52">
        <f t="shared" si="17"/>
        <v>112.9</v>
      </c>
      <c r="DO7" s="52">
        <f t="shared" si="17"/>
        <v>115.7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122297</v>
      </c>
      <c r="D8" s="55">
        <v>47</v>
      </c>
      <c r="E8" s="55">
        <v>14</v>
      </c>
      <c r="F8" s="55">
        <v>0</v>
      </c>
      <c r="G8" s="55">
        <v>4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27</v>
      </c>
      <c r="S8" s="57" t="s">
        <v>131</v>
      </c>
      <c r="T8" s="57" t="s">
        <v>132</v>
      </c>
      <c r="U8" s="58">
        <v>2257</v>
      </c>
      <c r="V8" s="58">
        <v>70</v>
      </c>
      <c r="W8" s="58">
        <v>550</v>
      </c>
      <c r="X8" s="57" t="s">
        <v>133</v>
      </c>
      <c r="Y8" s="59">
        <v>79.599999999999994</v>
      </c>
      <c r="Z8" s="59">
        <v>51.6</v>
      </c>
      <c r="AA8" s="59">
        <v>70</v>
      </c>
      <c r="AB8" s="59">
        <v>61.5</v>
      </c>
      <c r="AC8" s="59">
        <v>56.9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32</v>
      </c>
      <c r="AL8" s="59">
        <v>0</v>
      </c>
      <c r="AM8" s="59">
        <v>10.199999999999999</v>
      </c>
      <c r="AN8" s="59">
        <v>13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329</v>
      </c>
      <c r="AW8" s="60">
        <v>0</v>
      </c>
      <c r="AX8" s="60">
        <v>80</v>
      </c>
      <c r="AY8" s="60">
        <v>98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-25.6</v>
      </c>
      <c r="BG8" s="59">
        <v>-93.7</v>
      </c>
      <c r="BH8" s="59">
        <v>-44.4</v>
      </c>
      <c r="BI8" s="59">
        <v>-47.5</v>
      </c>
      <c r="BJ8" s="59">
        <v>-55.5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-3916</v>
      </c>
      <c r="BR8" s="60">
        <v>-9261</v>
      </c>
      <c r="BS8" s="60">
        <v>-5939</v>
      </c>
      <c r="BT8" s="61">
        <v>-7256</v>
      </c>
      <c r="BU8" s="61">
        <v>-8562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51911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115.7</v>
      </c>
      <c r="DL8" s="59">
        <v>72.900000000000006</v>
      </c>
      <c r="DM8" s="59">
        <v>98.6</v>
      </c>
      <c r="DN8" s="59">
        <v>112.9</v>
      </c>
      <c r="DO8" s="59">
        <v>115.7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2025-01-29T09:57:45Z</cp:lastPrinted>
  <dcterms:created xsi:type="dcterms:W3CDTF">2024-12-19T01:03:05Z</dcterms:created>
  <dcterms:modified xsi:type="dcterms:W3CDTF">2025-01-29T09:57:48Z</dcterms:modified>
  <cp:category/>
</cp:coreProperties>
</file>