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1 財政班\01 財政関係【3年】\R06\42_公営企業に係る経営比較分析表（令和５年度決算）の分析について\03 市→県\"/>
    </mc:Choice>
  </mc:AlternateContent>
  <xr:revisionPtr revIDLastSave="0" documentId="13_ncr:1_{6B7F6B71-A966-479D-B59B-E76FB1CF1A55}" xr6:coauthVersionLast="47" xr6:coauthVersionMax="47" xr10:uidLastSave="{00000000-0000-0000-0000-000000000000}"/>
  <workbookProtection workbookAlgorithmName="SHA-512" workbookHashValue="fgzwo67M1BY7bsULFlnKIxv3O2CjzCxPM5GpP50yiobt2fH4l4g/6QvGNLA4wW/hSXJi9JbQV3aIRREmfBg/ng==" workbookSaltValue="gP8gbr+ppDbuIKEyQkrQOg==" workbookSpinCount="100000" lockStructure="1"/>
  <bookViews>
    <workbookView xWindow="2868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G85" i="4"/>
  <c r="F85" i="4"/>
  <c r="AL10" i="4"/>
  <c r="I10" i="4"/>
  <c r="AL8"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<sst xmlns="http://schemas.openxmlformats.org/spreadsheetml/2006/main" count="257" uniqueCount="115">
  <si>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</si>
  <si>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</si>
  <si>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</si>
  <si>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</si>
  <si>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</si>
  <si>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</si>
  <si>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</si>
  <si>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</si>
  <si>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</si>
  <si>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</si>
  <si>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</si>
  <si>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</si>
  <si>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</si>
  <si>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</si>
  <si>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</si>
  <si>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</si>
  <si>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</si>
  <si>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</si>
  <si>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</si>
  <si>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</si>
  <si>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</si>
  <si>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</si>
  <si>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</si>
  <si>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</si>
  <si>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</si>
  <si>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</si>
  <si>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</si>
  <si>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</si>
  <si>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</si>
  <si>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</si>
  <si>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</si>
  <si>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</si>
  <si>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</si>
  <si>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</si>
  <si>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</si>
  <si>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</si>
  <si>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</si>
  <si>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</si>
  <si>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</si>
  <si>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</si>
  <si>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</si>
  <si>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</si>
  <si>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</si>
  <si>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</si>
  <si>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</si>
  <si>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</si>
  <si>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</si>
  <si>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</si>
  <si>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</si>
  <si>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</si>
  <si>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</si>
  <si>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</si>
  <si>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</si>
  <si>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</si>
  <si>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</si>
  <si>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</si>
  <si>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</si>
  <si>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</si>
  <si>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</si>
  <si>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</si>
  <si>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</si>
  <si>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</si>
  <si>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</si>
  <si>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</si>
  <si>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</si>
  <si>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</si>
  <si>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</si>
  <si>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</si>
  <si>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</si>
  <si>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</si>
  <si>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</si>
  <si>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</si>
  <si>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</si>
  <si>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</si>
  <si>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</si>
  <si>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</si>
  <si>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</si>
  <si>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</si>
  <si>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</si>
  <si>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</si>
  <si>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</si>
  <si>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</si>
  <si>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</si>
  <si>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</si>
  <si>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</si>
  <si>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</si>
  <si>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</si>
  <si>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</si>
  <si>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</si>
  <si>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</si>
  <si>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</si>
  <si>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</si>
  <si>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</si>
  <si>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</si>
  <si>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</si>
  <si>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</si>
  <si>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</si>
  <si>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</si>
  <si>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</si>
  <si>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</si>
  <si>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</si>
  <si>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</si>
  <si>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</si>
  <si>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</si>
  <si>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</si>
  <si>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</si>
  <si>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</si>
  <si>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</si>
  <si>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</si>
  <si>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</si>
  <si>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</si>
  <si>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</si>
  <si>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下水道事業の経営の健全性は当面保たれてはいるものの、それは一般会計からの繰入金に負うところが大きく、今後、人口減少に伴う処理水量の減少や管渠などの下水道施設の老朽化が加速していくことが予測されることを踏まえると、更なるコストの削減や投資の効率化を徹底し、その上で、使用料の見直しを検討する必要があるものと考えられる。</t>
  </si>
  <si>
    <t>経常収支比率は100％を超え、累積欠損金比率も0％となっており、また、汚水処理原価も類似団体平均値を下回ってはいるものの、経費回収率は98.01％と100％を下回っていることから、本来は使用料収入で賄うべきコストについて、一般会計からの繰入金などで賄っていることが確認できる。
また、企業債残高対事業規模比率は1,295.31％で、企業債現在高合計のうち30.22％を占める雨水排水施設の整備に係る企業債現在高を除いて算定すると871.75％まで減少するものの、依然として類似団体平均値を大きく上回っており、この点からも、使用料の見直しを含めた経営改善を行って行く必要があるものと考えられる。
なお、流動比率は32.95％と100％を大きく下回っているが、流動負債のうち69.48％を建設改良債の償還金が占めており、これを除いて算定した場合の流動比率は108.01％と100％を超えるため、このことをもって、直ちに経営の健全性が損なわれているとは言えないものと捉えている。</t>
    <phoneticPr fontId="4"/>
  </si>
  <si>
    <t>有形固定資産減価償却率は12.58％と類似団体平均値を大きく下回っているが、これは、令和2年度の法適用から期間が経過していないことが原因であると考えられ、今後、この値は上昇していくことが予測されるため、その推移を注視していく必要がある。
また、管渠老朽化率、管渠改善率はいずれも0％であるが、最も古い管渠の建設が昭和52年度であり、令和8年度以降は法定耐用年数を超える管渠が増加していくことになるため、ストックマネジメント計画に基づき、管渠の老朽化具合を順次調査するなど、管渠の改善に向けての準備を進めているところである。</t>
    <rPh sb="215" eb="21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</si>
</sst>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685-475B-8FDB-A87B717A05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1685-475B-8FDB-A87B717A05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AE-4FBD-8E27-A8788A03E4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71AE-4FBD-8E27-A8788A03E4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92.34</c:v>
                </c:pt>
                <c:pt idx="2">
                  <c:v>94.07</c:v>
                </c:pt>
                <c:pt idx="3">
                  <c:v>94</c:v>
                </c:pt>
                <c:pt idx="4">
                  <c:v>94.94</c:v>
                </c:pt>
              </c:numCache>
            </c:numRef>
          </c:val>
          <c:extLst>
            <c:ext xmlns:c16="http://schemas.microsoft.com/office/drawing/2014/chart" uri="{C3380CC4-5D6E-409C-BE32-E72D297353CC}">
              <c16:uniqueId val="{00000000-04A1-49F0-B740-D350017F8E1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04A1-49F0-B740-D350017F8E1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116.41</c:v>
                </c:pt>
                <c:pt idx="2">
                  <c:v>122.72</c:v>
                </c:pt>
                <c:pt idx="3">
                  <c:v>112.62</c:v>
                </c:pt>
                <c:pt idx="4">
                  <c:v>121.32</c:v>
                </c:pt>
              </c:numCache>
            </c:numRef>
          </c:val>
          <c:extLst>
            <c:ext xmlns:c16="http://schemas.microsoft.com/office/drawing/2014/chart" uri="{C3380CC4-5D6E-409C-BE32-E72D297353CC}">
              <c16:uniqueId val="{00000000-6796-4BB7-A74F-5F481C6846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6796-4BB7-A74F-5F481C6846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3.36</c:v>
                </c:pt>
                <c:pt idx="2">
                  <c:v>6.61</c:v>
                </c:pt>
                <c:pt idx="3">
                  <c:v>9.6</c:v>
                </c:pt>
                <c:pt idx="4">
                  <c:v>12.58</c:v>
                </c:pt>
              </c:numCache>
            </c:numRef>
          </c:val>
          <c:extLst>
            <c:ext xmlns:c16="http://schemas.microsoft.com/office/drawing/2014/chart" uri="{C3380CC4-5D6E-409C-BE32-E72D297353CC}">
              <c16:uniqueId val="{00000000-5853-47C2-B0FA-01DAED38912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5853-47C2-B0FA-01DAED38912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851-4A9E-9EB5-DC06BEA094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4851-4A9E-9EB5-DC06BEA094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BB5-4E92-BB7D-620B79ED17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1BB5-4E92-BB7D-620B79ED17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31.93</c:v>
                </c:pt>
                <c:pt idx="2">
                  <c:v>41.8</c:v>
                </c:pt>
                <c:pt idx="3">
                  <c:v>30.29</c:v>
                </c:pt>
                <c:pt idx="4">
                  <c:v>32.950000000000003</c:v>
                </c:pt>
              </c:numCache>
            </c:numRef>
          </c:val>
          <c:extLst>
            <c:ext xmlns:c16="http://schemas.microsoft.com/office/drawing/2014/chart" uri="{C3380CC4-5D6E-409C-BE32-E72D297353CC}">
              <c16:uniqueId val="{00000000-747D-41E8-8C8F-1BEE8487D6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747D-41E8-8C8F-1BEE8487D6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1681.97</c:v>
                </c:pt>
                <c:pt idx="2">
                  <c:v>1451.21</c:v>
                </c:pt>
                <c:pt idx="3">
                  <c:v>1382.22</c:v>
                </c:pt>
                <c:pt idx="4">
                  <c:v>1295.31</c:v>
                </c:pt>
              </c:numCache>
            </c:numRef>
          </c:val>
          <c:extLst>
            <c:ext xmlns:c16="http://schemas.microsoft.com/office/drawing/2014/chart" uri="{C3380CC4-5D6E-409C-BE32-E72D297353CC}">
              <c16:uniqueId val="{00000000-595D-49F7-9F52-462CB262E7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595D-49F7-9F52-462CB262E7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86.81</c:v>
                </c:pt>
                <c:pt idx="2">
                  <c:v>89.42</c:v>
                </c:pt>
                <c:pt idx="3">
                  <c:v>93.04</c:v>
                </c:pt>
                <c:pt idx="4">
                  <c:v>98.01</c:v>
                </c:pt>
              </c:numCache>
            </c:numRef>
          </c:val>
          <c:extLst>
            <c:ext xmlns:c16="http://schemas.microsoft.com/office/drawing/2014/chart" uri="{C3380CC4-5D6E-409C-BE32-E72D297353CC}">
              <c16:uniqueId val="{00000000-C9F7-4431-B36E-E687EA8F29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C9F7-4431-B36E-E687EA8F29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160.54</c:v>
                </c:pt>
                <c:pt idx="2">
                  <c:v>156.74</c:v>
                </c:pt>
                <c:pt idx="3">
                  <c:v>150</c:v>
                </c:pt>
                <c:pt idx="4">
                  <c:v>142.86000000000001</c:v>
                </c:pt>
              </c:numCache>
            </c:numRef>
          </c:val>
          <c:extLst>
            <c:ext xmlns:c16="http://schemas.microsoft.com/office/drawing/2014/chart" uri="{C3380CC4-5D6E-409C-BE32-E72D297353CC}">
              <c16:uniqueId val="{00000000-CD3C-4B20-813F-6C5464303D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CD3C-4B20-813F-6C5464303D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八街市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67006</v>
      </c>
      <c r="AM8" s="41"/>
      <c r="AN8" s="41"/>
      <c r="AO8" s="41"/>
      <c r="AP8" s="41"/>
      <c r="AQ8" s="41"/>
      <c r="AR8" s="41"/>
      <c r="AS8" s="41"/>
      <c r="AT8" s="34">
        <f>データ!T6</f>
        <v>74.94</v>
      </c>
      <c r="AU8" s="34"/>
      <c r="AV8" s="34"/>
      <c r="AW8" s="34"/>
      <c r="AX8" s="34"/>
      <c r="AY8" s="34"/>
      <c r="AZ8" s="34"/>
      <c r="BA8" s="34"/>
      <c r="BB8" s="34">
        <f>データ!U6</f>
        <v>894.13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71.849999999999994</v>
      </c>
      <c r="J10" s="34"/>
      <c r="K10" s="34"/>
      <c r="L10" s="34"/>
      <c r="M10" s="34"/>
      <c r="N10" s="34"/>
      <c r="O10" s="34"/>
      <c r="P10" s="34">
        <f>データ!P6</f>
        <v>28.86</v>
      </c>
      <c r="Q10" s="34"/>
      <c r="R10" s="34"/>
      <c r="S10" s="34"/>
      <c r="T10" s="34"/>
      <c r="U10" s="34"/>
      <c r="V10" s="34"/>
      <c r="W10" s="34">
        <f>データ!Q6</f>
        <v>83.85</v>
      </c>
      <c r="X10" s="34"/>
      <c r="Y10" s="34"/>
      <c r="Z10" s="34"/>
      <c r="AA10" s="34"/>
      <c r="AB10" s="34"/>
      <c r="AC10" s="34"/>
      <c r="AD10" s="41">
        <f>データ!R6</f>
        <v>2750</v>
      </c>
      <c r="AE10" s="41"/>
      <c r="AF10" s="41"/>
      <c r="AG10" s="41"/>
      <c r="AH10" s="41"/>
      <c r="AI10" s="41"/>
      <c r="AJ10" s="41"/>
      <c r="AK10" s="2"/>
      <c r="AL10" s="41">
        <f>データ!V6</f>
        <v>19267</v>
      </c>
      <c r="AM10" s="41"/>
      <c r="AN10" s="41"/>
      <c r="AO10" s="41"/>
      <c r="AP10" s="41"/>
      <c r="AQ10" s="41"/>
      <c r="AR10" s="41"/>
      <c r="AS10" s="41"/>
      <c r="AT10" s="34">
        <f>データ!W6</f>
        <v>4.59</v>
      </c>
      <c r="AU10" s="34"/>
      <c r="AV10" s="34"/>
      <c r="AW10" s="34"/>
      <c r="AX10" s="34"/>
      <c r="AY10" s="34"/>
      <c r="AZ10" s="34"/>
      <c r="BA10" s="34"/>
      <c r="BB10" s="34">
        <f>データ!X6</f>
        <v>4197.6000000000004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4yt3jyz712y5UjizPj6KrS7zfsQz2TK14kuS8ONLWCsXz8YLGMqkV1gzVBX79S8Tuk/dFVHaA23a3mgjND/zlA==" saltValue="ugJmuiR2TgnIon611AJR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122301</v>
      </c>
      <c r="D6" s="19">
        <f t="shared" si="3"/>
        <v>46</v>
      </c>
      <c r="E6" s="19">
        <f t="shared" si="3"/>
        <v>17</v>
      </c>
      <c r="F6" s="19">
        <f t="shared" si="3"/>
        <v>1</v>
      </c>
      <c r="G6" s="19">
        <f t="shared" si="3"/>
        <v>0</v>
      </c>
      <c r="H6" s="19" t="str">
        <f t="shared" si="3"/>
        <v>千葉県　八街市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71.849999999999994</v>
      </c>
      <c r="P6" s="20">
        <f t="shared" si="3"/>
        <v>28.86</v>
      </c>
      <c r="Q6" s="20">
        <f t="shared" si="3"/>
        <v>83.85</v>
      </c>
      <c r="R6" s="20">
        <f t="shared" si="3"/>
        <v>2750</v>
      </c>
      <c r="S6" s="20">
        <f t="shared" si="3"/>
        <v>67006</v>
      </c>
      <c r="T6" s="20">
        <f t="shared" si="3"/>
        <v>74.94</v>
      </c>
      <c r="U6" s="20">
        <f t="shared" si="3"/>
        <v>894.13</v>
      </c>
      <c r="V6" s="20">
        <f t="shared" si="3"/>
        <v>19267</v>
      </c>
      <c r="W6" s="20">
        <f t="shared" si="3"/>
        <v>4.59</v>
      </c>
      <c r="X6" s="20">
        <f t="shared" si="3"/>
        <v>4197.6000000000004</v>
      </c>
      <c r="Y6" s="21" t="str">
        <f>IF(Y7="",NA(),Y7)</f>
        <v>-</v>
      </c>
      <c r="Z6" s="21">
        <f t="shared" ref="Z6:AH6" si="4">IF(Z7="",NA(),Z7)</f>
        <v>116.41</v>
      </c>
      <c r="AA6" s="21">
        <f t="shared" si="4"/>
        <v>122.72</v>
      </c>
      <c r="AB6" s="21">
        <f t="shared" si="4"/>
        <v>112.62</v>
      </c>
      <c r="AC6" s="21">
        <f t="shared" si="4"/>
        <v>121.32</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31.93</v>
      </c>
      <c r="AW6" s="21">
        <f t="shared" si="6"/>
        <v>41.8</v>
      </c>
      <c r="AX6" s="21">
        <f t="shared" si="6"/>
        <v>30.29</v>
      </c>
      <c r="AY6" s="21">
        <f t="shared" si="6"/>
        <v>32.950000000000003</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1681.97</v>
      </c>
      <c r="BH6" s="21">
        <f t="shared" si="7"/>
        <v>1451.21</v>
      </c>
      <c r="BI6" s="21">
        <f t="shared" si="7"/>
        <v>1382.22</v>
      </c>
      <c r="BJ6" s="21">
        <f t="shared" si="7"/>
        <v>1295.31</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86.81</v>
      </c>
      <c r="BS6" s="21">
        <f t="shared" si="8"/>
        <v>89.42</v>
      </c>
      <c r="BT6" s="21">
        <f t="shared" si="8"/>
        <v>93.04</v>
      </c>
      <c r="BU6" s="21">
        <f t="shared" si="8"/>
        <v>98.01</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160.54</v>
      </c>
      <c r="CD6" s="21">
        <f t="shared" si="9"/>
        <v>156.74</v>
      </c>
      <c r="CE6" s="21">
        <f t="shared" si="9"/>
        <v>150</v>
      </c>
      <c r="CF6" s="21">
        <f t="shared" si="9"/>
        <v>142.86000000000001</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92.34</v>
      </c>
      <c r="CZ6" s="21">
        <f t="shared" si="11"/>
        <v>94.07</v>
      </c>
      <c r="DA6" s="21">
        <f t="shared" si="11"/>
        <v>94</v>
      </c>
      <c r="DB6" s="21">
        <f t="shared" si="11"/>
        <v>94.94</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3.36</v>
      </c>
      <c r="DK6" s="21">
        <f t="shared" si="12"/>
        <v>6.61</v>
      </c>
      <c r="DL6" s="21">
        <f t="shared" si="12"/>
        <v>9.6</v>
      </c>
      <c r="DM6" s="21">
        <f t="shared" si="12"/>
        <v>12.58</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122301</v>
      </c>
      <c r="D7" s="23">
        <v>46</v>
      </c>
      <c r="E7" s="23">
        <v>17</v>
      </c>
      <c r="F7" s="23">
        <v>1</v>
      </c>
      <c r="G7" s="23">
        <v>0</v>
      </c>
      <c r="H7" s="23" t="s">
        <v>96</v>
      </c>
      <c r="I7" s="23" t="s">
        <v>97</v>
      </c>
      <c r="J7" s="23" t="s">
        <v>98</v>
      </c>
      <c r="K7" s="23" t="s">
        <v>99</v>
      </c>
      <c r="L7" s="23" t="s">
        <v>100</v>
      </c>
      <c r="M7" s="23" t="s">
        <v>101</v>
      </c>
      <c r="N7" s="24" t="s">
        <v>102</v>
      </c>
      <c r="O7" s="24">
        <v>71.849999999999994</v>
      </c>
      <c r="P7" s="24">
        <v>28.86</v>
      </c>
      <c r="Q7" s="24">
        <v>83.85</v>
      </c>
      <c r="R7" s="24">
        <v>2750</v>
      </c>
      <c r="S7" s="24">
        <v>67006</v>
      </c>
      <c r="T7" s="24">
        <v>74.94</v>
      </c>
      <c r="U7" s="24">
        <v>894.13</v>
      </c>
      <c r="V7" s="24">
        <v>19267</v>
      </c>
      <c r="W7" s="24">
        <v>4.59</v>
      </c>
      <c r="X7" s="24">
        <v>4197.6000000000004</v>
      </c>
      <c r="Y7" s="24" t="s">
        <v>102</v>
      </c>
      <c r="Z7" s="24">
        <v>116.41</v>
      </c>
      <c r="AA7" s="24">
        <v>122.72</v>
      </c>
      <c r="AB7" s="24">
        <v>112.62</v>
      </c>
      <c r="AC7" s="24">
        <v>121.32</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31.93</v>
      </c>
      <c r="AW7" s="24">
        <v>41.8</v>
      </c>
      <c r="AX7" s="24">
        <v>30.29</v>
      </c>
      <c r="AY7" s="24">
        <v>32.950000000000003</v>
      </c>
      <c r="AZ7" s="24" t="s">
        <v>102</v>
      </c>
      <c r="BA7" s="24">
        <v>55.6</v>
      </c>
      <c r="BB7" s="24">
        <v>59.4</v>
      </c>
      <c r="BC7" s="24">
        <v>68.27</v>
      </c>
      <c r="BD7" s="24">
        <v>74.790000000000006</v>
      </c>
      <c r="BE7" s="24">
        <v>78.430000000000007</v>
      </c>
      <c r="BF7" s="24" t="s">
        <v>102</v>
      </c>
      <c r="BG7" s="24">
        <v>1681.97</v>
      </c>
      <c r="BH7" s="24">
        <v>1451.21</v>
      </c>
      <c r="BI7" s="24">
        <v>1382.22</v>
      </c>
      <c r="BJ7" s="24">
        <v>1295.31</v>
      </c>
      <c r="BK7" s="24" t="s">
        <v>102</v>
      </c>
      <c r="BL7" s="24">
        <v>789.08</v>
      </c>
      <c r="BM7" s="24">
        <v>747.84</v>
      </c>
      <c r="BN7" s="24">
        <v>804.98</v>
      </c>
      <c r="BO7" s="24">
        <v>767.56</v>
      </c>
      <c r="BP7" s="24">
        <v>630.82000000000005</v>
      </c>
      <c r="BQ7" s="24" t="s">
        <v>102</v>
      </c>
      <c r="BR7" s="24">
        <v>86.81</v>
      </c>
      <c r="BS7" s="24">
        <v>89.42</v>
      </c>
      <c r="BT7" s="24">
        <v>93.04</v>
      </c>
      <c r="BU7" s="24">
        <v>98.01</v>
      </c>
      <c r="BV7" s="24" t="s">
        <v>102</v>
      </c>
      <c r="BW7" s="24">
        <v>88.25</v>
      </c>
      <c r="BX7" s="24">
        <v>90.17</v>
      </c>
      <c r="BY7" s="24">
        <v>88.71</v>
      </c>
      <c r="BZ7" s="24">
        <v>90.23</v>
      </c>
      <c r="CA7" s="24">
        <v>97.81</v>
      </c>
      <c r="CB7" s="24" t="s">
        <v>102</v>
      </c>
      <c r="CC7" s="24">
        <v>160.54</v>
      </c>
      <c r="CD7" s="24">
        <v>156.74</v>
      </c>
      <c r="CE7" s="24">
        <v>150</v>
      </c>
      <c r="CF7" s="24">
        <v>142.86000000000001</v>
      </c>
      <c r="CG7" s="24" t="s">
        <v>102</v>
      </c>
      <c r="CH7" s="24">
        <v>176.37</v>
      </c>
      <c r="CI7" s="24">
        <v>173.17</v>
      </c>
      <c r="CJ7" s="24">
        <v>174.8</v>
      </c>
      <c r="CK7" s="24">
        <v>170.2</v>
      </c>
      <c r="CL7" s="24">
        <v>138.75</v>
      </c>
      <c r="CM7" s="24" t="s">
        <v>102</v>
      </c>
      <c r="CN7" s="24" t="s">
        <v>102</v>
      </c>
      <c r="CO7" s="24" t="s">
        <v>102</v>
      </c>
      <c r="CP7" s="24" t="s">
        <v>102</v>
      </c>
      <c r="CQ7" s="24" t="s">
        <v>102</v>
      </c>
      <c r="CR7" s="24" t="s">
        <v>102</v>
      </c>
      <c r="CS7" s="24">
        <v>56.72</v>
      </c>
      <c r="CT7" s="24">
        <v>56.43</v>
      </c>
      <c r="CU7" s="24">
        <v>55.82</v>
      </c>
      <c r="CV7" s="24">
        <v>56.51</v>
      </c>
      <c r="CW7" s="24">
        <v>58.94</v>
      </c>
      <c r="CX7" s="24" t="s">
        <v>102</v>
      </c>
      <c r="CY7" s="24">
        <v>92.34</v>
      </c>
      <c r="CZ7" s="24">
        <v>94.07</v>
      </c>
      <c r="DA7" s="24">
        <v>94</v>
      </c>
      <c r="DB7" s="24">
        <v>94.94</v>
      </c>
      <c r="DC7" s="24" t="s">
        <v>102</v>
      </c>
      <c r="DD7" s="24">
        <v>90.72</v>
      </c>
      <c r="DE7" s="24">
        <v>91.07</v>
      </c>
      <c r="DF7" s="24">
        <v>90.67</v>
      </c>
      <c r="DG7" s="24">
        <v>90.62</v>
      </c>
      <c r="DH7" s="24">
        <v>95.91</v>
      </c>
      <c r="DI7" s="24" t="s">
        <v>102</v>
      </c>
      <c r="DJ7" s="24">
        <v>3.36</v>
      </c>
      <c r="DK7" s="24">
        <v>6.61</v>
      </c>
      <c r="DL7" s="24">
        <v>9.6</v>
      </c>
      <c r="DM7" s="24">
        <v>12.58</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2025-01-24T07:00:26Z</dcterms:created>
  <dcterms:modified xsi:type="dcterms:W3CDTF">2025-01-29T07:15:00Z</dcterms:modified>
  <cp:category/>
</cp:coreProperties>
</file>