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4EBEA344-257D-4D6E-AD6B-8FD9D67065CE}" xr6:coauthVersionLast="47" xr6:coauthVersionMax="47" xr10:uidLastSave="{00000000-0000-0000-0000-000000000000}"/>
  <workbookProtection workbookAlgorithmName="SHA-512" workbookHashValue="4xAeJwkhBe7kL8V0vMLQVfA1Rz18X++9dvwt6dkCWiOugEKrHKvIbYsXiq6bltFxQCkU/rWDOX/Bm/9PjWkiDw==" workbookSaltValue="n7Xp0PU+93MCLZ3L3o3fp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BB10" i="4"/>
  <c r="AT10" i="4"/>
  <c r="AL10" i="4"/>
  <c r="I10" i="4"/>
  <c r="B10"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<sst xmlns="http://schemas.openxmlformats.org/spreadsheetml/2006/main" count="228" uniqueCount="114">
  <si>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</si>
  <si>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</si>
  <si>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</si>
  <si>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</si>
  <si>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</si>
  <si>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</si>
  <si>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</si>
  <si>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</si>
  <si>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</si>
  <si>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</si>
  <si>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</si>
  <si>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</si>
  <si>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</si>
  <si>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</si>
  <si>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</si>
  <si>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</si>
  <si>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</si>
  <si>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</si>
  <si>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</si>
  <si>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</si>
  <si>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</si>
  <si>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</si>
  <si>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</si>
  <si>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</si>
  <si>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</si>
  <si>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</si>
  <si>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</si>
  <si>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</si>
  <si>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</si>
  <si>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</si>
  <si>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</si>
  <si>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</si>
  <si>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</si>
  <si>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</si>
  <si>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</si>
  <si>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</si>
  <si>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</si>
  <si>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</si>
  <si>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</si>
  <si>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</si>
  <si>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</si>
  <si>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</si>
  <si>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</si>
  <si>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</si>
  <si>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</si>
  <si>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</si>
  <si>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</si>
  <si>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</si>
  <si>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</si>
  <si>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</si>
  <si>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</si>
  <si>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</si>
  <si>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</si>
  <si>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</si>
  <si>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</si>
  <si>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</si>
  <si>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</si>
  <si>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</si>
  <si>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</si>
  <si>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</si>
  <si>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</si>
  <si>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</si>
  <si>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</si>
  <si>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</si>
  <si>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</si>
  <si>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</si>
  <si>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</si>
  <si>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</si>
  <si>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</si>
  <si>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</si>
  <si>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</si>
  <si>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</si>
  <si>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</si>
  <si>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</si>
  <si>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</si>
  <si>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</si>
  <si>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</si>
  <si>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</si>
  <si>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</si>
  <si>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</si>
  <si>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</si>
  <si>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</si>
  <si>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</si>
  <si>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</si>
  <si>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</si>
  <si>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</si>
  <si>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</si>
  <si>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</si>
  <si>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</si>
  <si>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</si>
  <si>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</si>
  <si>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</si>
  <si>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</si>
  <si>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</si>
  <si>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</si>
  <si>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</si>
  <si>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</si>
  <si>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</si>
  <si>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</si>
  <si>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</si>
  <si>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</si>
  <si>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</si>
  <si>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</si>
  <si>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</si>
  <si>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</si>
  <si>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</si>
  <si>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</si>
  <si>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</si>
  <si>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</si>
  <si>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</si>
  <si>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</si>
  <si>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①有形固定資産減価償却率は、昨年度よりも上昇し、類似団体の平均値も上回っているため、類似団体以上に固定資産の更新が迫っており、適正な更新計画立案や裏付けとなる財源確保が必要と言えます。
②管路経年化率は、昨年より低下しておりますが、依然として類似団体の平均値より高く、管路の老朽化が進行している状態です。
③管路更新率は、前年度より低下しておりますが、類似団体の平均値を上回っています。しかしながら、安定した水資源の供給を図るため、さらに数値を高める必要があります。</t>
    <rPh sb="1" eb="3">
      <t>ユウケイ</t>
    </rPh>
    <rPh sb="3" eb="5">
      <t>コテイ</t>
    </rPh>
    <rPh sb="5" eb="7">
      <t>シサン</t>
    </rPh>
    <rPh sb="7" eb="9">
      <t>ゲンカ</t>
    </rPh>
    <rPh sb="9" eb="11">
      <t>ショウキャク</t>
    </rPh>
    <rPh sb="11" eb="12">
      <t>リツ</t>
    </rPh>
    <rPh sb="14" eb="16">
      <t>サクネン</t>
    </rPh>
    <rPh sb="16" eb="17">
      <t>ド</t>
    </rPh>
    <rPh sb="20" eb="22">
      <t>ジョウショウ</t>
    </rPh>
    <rPh sb="24" eb="26">
      <t>ルイジ</t>
    </rPh>
    <rPh sb="26" eb="28">
      <t>ダンタイ</t>
    </rPh>
    <rPh sb="29" eb="32">
      <t>ヘイキンチ</t>
    </rPh>
    <rPh sb="33" eb="35">
      <t>ウワマワ</t>
    </rPh>
    <rPh sb="42" eb="44">
      <t>ルイジ</t>
    </rPh>
    <rPh sb="44" eb="46">
      <t>ダンタイ</t>
    </rPh>
    <rPh sb="46" eb="48">
      <t>イジョウ</t>
    </rPh>
    <rPh sb="49" eb="51">
      <t>コテイ</t>
    </rPh>
    <rPh sb="51" eb="53">
      <t>シサン</t>
    </rPh>
    <rPh sb="57" eb="58">
      <t>セマ</t>
    </rPh>
    <rPh sb="63" eb="65">
      <t>テキセイ</t>
    </rPh>
    <rPh sb="66" eb="68">
      <t>コウシン</t>
    </rPh>
    <rPh sb="68" eb="70">
      <t>ケイカク</t>
    </rPh>
    <rPh sb="70" eb="72">
      <t>リツアン</t>
    </rPh>
    <rPh sb="73" eb="75">
      <t>ウラヅ</t>
    </rPh>
    <rPh sb="79" eb="81">
      <t>ザイゲン</t>
    </rPh>
    <rPh sb="81" eb="83">
      <t>カクホ</t>
    </rPh>
    <rPh sb="84" eb="86">
      <t>ヒツヨウ</t>
    </rPh>
    <rPh sb="87" eb="88">
      <t>イ</t>
    </rPh>
    <rPh sb="94" eb="96">
      <t>カンロ</t>
    </rPh>
    <rPh sb="96" eb="99">
      <t>ケイネンカ</t>
    </rPh>
    <rPh sb="99" eb="100">
      <t>リツ</t>
    </rPh>
    <rPh sb="102" eb="104">
      <t>サクネン</t>
    </rPh>
    <rPh sb="106" eb="108">
      <t>テイカ</t>
    </rPh>
    <rPh sb="116" eb="118">
      <t>イゼン</t>
    </rPh>
    <rPh sb="121" eb="123">
      <t>ルイジ</t>
    </rPh>
    <rPh sb="123" eb="125">
      <t>ダンタイ</t>
    </rPh>
    <rPh sb="126" eb="129">
      <t>ヘイキンチ</t>
    </rPh>
    <rPh sb="131" eb="132">
      <t>タカ</t>
    </rPh>
    <rPh sb="134" eb="136">
      <t>カンロ</t>
    </rPh>
    <rPh sb="137" eb="140">
      <t>ロウキュウカ</t>
    </rPh>
    <rPh sb="141" eb="143">
      <t>シンコウ</t>
    </rPh>
    <rPh sb="147" eb="149">
      <t>ジョウタイ</t>
    </rPh>
    <rPh sb="154" eb="156">
      <t>カンロ</t>
    </rPh>
    <rPh sb="156" eb="158">
      <t>コウシン</t>
    </rPh>
    <rPh sb="158" eb="159">
      <t>リツ</t>
    </rPh>
    <rPh sb="161" eb="164">
      <t>ゼンネンド</t>
    </rPh>
    <rPh sb="166" eb="168">
      <t>テイカ</t>
    </rPh>
    <rPh sb="176" eb="178">
      <t>ルイジ</t>
    </rPh>
    <rPh sb="178" eb="180">
      <t>ダンタイ</t>
    </rPh>
    <rPh sb="181" eb="184">
      <t>ヘイキンチ</t>
    </rPh>
    <rPh sb="185" eb="187">
      <t>ウワマワ</t>
    </rPh>
    <rPh sb="200" eb="202">
      <t>アンテイ</t>
    </rPh>
    <rPh sb="204" eb="205">
      <t>ミズ</t>
    </rPh>
    <rPh sb="205" eb="207">
      <t>シゲン</t>
    </rPh>
    <rPh sb="208" eb="210">
      <t>キョウキュウ</t>
    </rPh>
    <rPh sb="211" eb="212">
      <t>ハカ</t>
    </rPh>
    <rPh sb="219" eb="221">
      <t>スウチ</t>
    </rPh>
    <rPh sb="222" eb="223">
      <t>タカ</t>
    </rPh>
    <rPh sb="225" eb="227">
      <t>ヒツヨウ</t>
    </rPh>
    <phoneticPr fontId="4"/>
  </si>
  <si>
    <t>１．経営の健全性・効率性　
　経常収支比率から経営の改善はされておりますが、料金回収率が低いため、給水収益のみで給水に係る費用を賄えている状況ではありません。今後は、適切な料金水準及び料金体系へ将来的に検討が必要な状況となっております。また、有収率が低水準のため、施設利用率が比較的良好であっても収益の確保にはつながらない現状となっております。今後は収益の効率性を高めるため、管路更新等を推し進め、有収率向上を図る必要があります。
２．老朽化の状況
　管路経年化率が高く、多くの管路が更新時期となっているため、管路の更新を推進し、安定した水道供給を継続する必要があります。</t>
    <rPh sb="2" eb="4">
      <t>ケイエイ</t>
    </rPh>
    <rPh sb="5" eb="8">
      <t>ケンゼンセイ</t>
    </rPh>
    <rPh sb="9" eb="12">
      <t>コウリツセイ</t>
    </rPh>
    <rPh sb="15" eb="17">
      <t>ケイジョウ</t>
    </rPh>
    <rPh sb="17" eb="19">
      <t>シュウシ</t>
    </rPh>
    <rPh sb="19" eb="21">
      <t>ヒリツ</t>
    </rPh>
    <rPh sb="23" eb="25">
      <t>ケイエイ</t>
    </rPh>
    <rPh sb="26" eb="28">
      <t>カイゼン</t>
    </rPh>
    <rPh sb="38" eb="40">
      <t>リョウキン</t>
    </rPh>
    <rPh sb="40" eb="42">
      <t>カイシュウ</t>
    </rPh>
    <rPh sb="42" eb="43">
      <t>リツ</t>
    </rPh>
    <rPh sb="44" eb="45">
      <t>ヒク</t>
    </rPh>
    <rPh sb="49" eb="51">
      <t>キュウスイ</t>
    </rPh>
    <rPh sb="51" eb="53">
      <t>シュウエキ</t>
    </rPh>
    <rPh sb="56" eb="58">
      <t>キュウスイ</t>
    </rPh>
    <rPh sb="59" eb="60">
      <t>カカ</t>
    </rPh>
    <rPh sb="61" eb="63">
      <t>ヒヨウ</t>
    </rPh>
    <rPh sb="64" eb="65">
      <t>マカナ</t>
    </rPh>
    <rPh sb="69" eb="71">
      <t>ジョウキョウ</t>
    </rPh>
    <rPh sb="79" eb="81">
      <t>コンゴ</t>
    </rPh>
    <rPh sb="83" eb="85">
      <t>テキセツ</t>
    </rPh>
    <rPh sb="86" eb="88">
      <t>リョウキン</t>
    </rPh>
    <rPh sb="88" eb="90">
      <t>スイジュン</t>
    </rPh>
    <rPh sb="90" eb="91">
      <t>オヨ</t>
    </rPh>
    <rPh sb="92" eb="94">
      <t>リョウキン</t>
    </rPh>
    <rPh sb="94" eb="96">
      <t>タイケイ</t>
    </rPh>
    <rPh sb="97" eb="100">
      <t>ショウライテキ</t>
    </rPh>
    <rPh sb="101" eb="103">
      <t>ケントウ</t>
    </rPh>
    <rPh sb="104" eb="106">
      <t>ヒツヨウ</t>
    </rPh>
    <rPh sb="107" eb="109">
      <t>ジョウキョウ</t>
    </rPh>
    <rPh sb="172" eb="174">
      <t>コンゴ</t>
    </rPh>
    <rPh sb="175" eb="177">
      <t>シュウエキ</t>
    </rPh>
    <rPh sb="178" eb="181">
      <t>コウリツセイ</t>
    </rPh>
    <rPh sb="182" eb="183">
      <t>タカ</t>
    </rPh>
    <rPh sb="188" eb="190">
      <t>カンロ</t>
    </rPh>
    <rPh sb="190" eb="192">
      <t>コウシン</t>
    </rPh>
    <rPh sb="192" eb="193">
      <t>トウ</t>
    </rPh>
    <rPh sb="194" eb="195">
      <t>オ</t>
    </rPh>
    <rPh sb="196" eb="197">
      <t>スス</t>
    </rPh>
    <rPh sb="199" eb="202">
      <t>ユウシュウリツ</t>
    </rPh>
    <rPh sb="202" eb="204">
      <t>コウジョウ</t>
    </rPh>
    <rPh sb="205" eb="206">
      <t>ハカ</t>
    </rPh>
    <rPh sb="207" eb="209">
      <t>ヒツヨウ</t>
    </rPh>
    <rPh sb="219" eb="222">
      <t>ロウキュウカ</t>
    </rPh>
    <rPh sb="223" eb="225">
      <t>ジョウキョウ</t>
    </rPh>
    <rPh sb="227" eb="229">
      <t>カンロ</t>
    </rPh>
    <rPh sb="229" eb="232">
      <t>ケイネンカ</t>
    </rPh>
    <rPh sb="232" eb="233">
      <t>リツ</t>
    </rPh>
    <rPh sb="234" eb="235">
      <t>タカ</t>
    </rPh>
    <rPh sb="237" eb="238">
      <t>オオ</t>
    </rPh>
    <rPh sb="240" eb="242">
      <t>カンロ</t>
    </rPh>
    <rPh sb="243" eb="245">
      <t>コウシン</t>
    </rPh>
    <rPh sb="245" eb="247">
      <t>ジキ</t>
    </rPh>
    <rPh sb="256" eb="258">
      <t>カンロ</t>
    </rPh>
    <rPh sb="259" eb="261">
      <t>コウシン</t>
    </rPh>
    <rPh sb="262" eb="264">
      <t>スイシン</t>
    </rPh>
    <rPh sb="266" eb="268">
      <t>アンテイ</t>
    </rPh>
    <rPh sb="270" eb="272">
      <t>スイドウ</t>
    </rPh>
    <rPh sb="272" eb="274">
      <t>キョウキュウ</t>
    </rPh>
    <rPh sb="275" eb="277">
      <t>ケイゾク</t>
    </rPh>
    <rPh sb="279" eb="281">
      <t>ヒツヨウ</t>
    </rPh>
    <phoneticPr fontId="4"/>
  </si>
  <si>
    <t>①経常収支比率は、動力費及び修繕費の減少に伴う経常費用の減少により、前年度より上昇し、また、基準となる100％を上回っています。
②累積欠損金比率は、累積欠損金が存在しないため該当なしとなっています。
③流動比率は、未収金等の増加から前年度より上昇し、また、基準となる100％を大きく上回っているため、短期支払能力は問題ありません。
④企業債残高対給水収益比率は、水道施設統廃合事業に伴う施設拡張及び管路更新により、企業債残高が増加したため、類似団体の平均値に比して高い数値となっています。
⑤料金回収率は、給水原価の減少などにより前年度より増加しておりますが、依然として100％を下回っているため、給水費用を給水収益以外の収益で賄っている状態が継続しております。
⑥給水原価は、経常費用の減少が有収水量の減少を上回ったため、前年度より低下しております。しかし、施設拡張及び管路更新による減価償却費の費用構成割合が高いため、依然として類似団体の平均値より高い数値となっています。
⑦施設利用率は、適切な水質の維持などに伴う配水量の増加により、前年度より上昇し、依然として類似団体の平均値よりは高い水準を保っています。
⑧有収率は、給水人口の減少に伴い、有収水量が減少する一方、配水量が増加したため、前年度数値から減少し、依然として類似団体の平均値を下回っています。有収率が減少傾向であることから、漏水調査や老朽管の更新を進めていく必要があります。</t>
    <rPh sb="1" eb="3">
      <t>ケイジョウ</t>
    </rPh>
    <rPh sb="3" eb="5">
      <t>シュウシ</t>
    </rPh>
    <rPh sb="5" eb="7">
      <t>ヒリツ</t>
    </rPh>
    <rPh sb="9" eb="11">
      <t>ドウリョク</t>
    </rPh>
    <rPh sb="11" eb="12">
      <t>ヒ</t>
    </rPh>
    <rPh sb="12" eb="13">
      <t>オヨ</t>
    </rPh>
    <rPh sb="14" eb="17">
      <t>シュウゼンヒ</t>
    </rPh>
    <rPh sb="18" eb="20">
      <t>ゲンショウ</t>
    </rPh>
    <rPh sb="21" eb="22">
      <t>トモナ</t>
    </rPh>
    <rPh sb="23" eb="25">
      <t>ケイジョウ</t>
    </rPh>
    <rPh sb="25" eb="27">
      <t>ヒヨウ</t>
    </rPh>
    <rPh sb="28" eb="30">
      <t>ゲンショウ</t>
    </rPh>
    <rPh sb="39" eb="41">
      <t>ジョウショウ</t>
    </rPh>
    <rPh sb="46" eb="48">
      <t>キジュン</t>
    </rPh>
    <rPh sb="56" eb="58">
      <t>ウワマワ</t>
    </rPh>
    <rPh sb="66" eb="68">
      <t>ルイセキ</t>
    </rPh>
    <rPh sb="68" eb="70">
      <t>ケッソン</t>
    </rPh>
    <rPh sb="70" eb="71">
      <t>キン</t>
    </rPh>
    <rPh sb="71" eb="73">
      <t>ヒリツ</t>
    </rPh>
    <rPh sb="75" eb="77">
      <t>ルイセキ</t>
    </rPh>
    <rPh sb="77" eb="80">
      <t>ケッソンキン</t>
    </rPh>
    <rPh sb="81" eb="83">
      <t>ソンザイ</t>
    </rPh>
    <rPh sb="88" eb="90">
      <t>ガイトウ</t>
    </rPh>
    <rPh sb="102" eb="104">
      <t>リュウドウ</t>
    </rPh>
    <rPh sb="104" eb="106">
      <t>ヒリツ</t>
    </rPh>
    <rPh sb="108" eb="111">
      <t>ミシュウキン</t>
    </rPh>
    <rPh sb="113" eb="115">
      <t>ゾウカ</t>
    </rPh>
    <rPh sb="122" eb="124">
      <t>ジョウショウ</t>
    </rPh>
    <rPh sb="129" eb="131">
      <t>キジュン</t>
    </rPh>
    <rPh sb="139" eb="140">
      <t>オオ</t>
    </rPh>
    <rPh sb="142" eb="144">
      <t>ウワマワ</t>
    </rPh>
    <rPh sb="151" eb="153">
      <t>タンキ</t>
    </rPh>
    <rPh sb="153" eb="155">
      <t>シハラ</t>
    </rPh>
    <rPh sb="155" eb="157">
      <t>ノウリョク</t>
    </rPh>
    <rPh sb="158" eb="160">
      <t>モンダイ</t>
    </rPh>
    <rPh sb="168" eb="170">
      <t>キギョウ</t>
    </rPh>
    <rPh sb="170" eb="171">
      <t>サイ</t>
    </rPh>
    <rPh sb="171" eb="173">
      <t>ザンダカ</t>
    </rPh>
    <rPh sb="173" eb="174">
      <t>タイ</t>
    </rPh>
    <rPh sb="174" eb="176">
      <t>キュウスイ</t>
    </rPh>
    <rPh sb="176" eb="178">
      <t>シュウエキ</t>
    </rPh>
    <rPh sb="178" eb="180">
      <t>ヒリツ</t>
    </rPh>
    <rPh sb="182" eb="184">
      <t>スイドウ</t>
    </rPh>
    <rPh sb="184" eb="186">
      <t>シセツ</t>
    </rPh>
    <rPh sb="186" eb="189">
      <t>トウハイゴウ</t>
    </rPh>
    <rPh sb="189" eb="191">
      <t>ジギョウ</t>
    </rPh>
    <rPh sb="192" eb="193">
      <t>トモナ</t>
    </rPh>
    <rPh sb="194" eb="196">
      <t>シセツ</t>
    </rPh>
    <rPh sb="196" eb="198">
      <t>カクチョウ</t>
    </rPh>
    <rPh sb="198" eb="199">
      <t>オヨ</t>
    </rPh>
    <rPh sb="200" eb="202">
      <t>カンロ</t>
    </rPh>
    <rPh sb="202" eb="204">
      <t>コウシン</t>
    </rPh>
    <rPh sb="208" eb="210">
      <t>キギョウ</t>
    </rPh>
    <rPh sb="210" eb="211">
      <t>サイ</t>
    </rPh>
    <rPh sb="211" eb="213">
      <t>ザンダカ</t>
    </rPh>
    <rPh sb="214" eb="216">
      <t>ゾウカ</t>
    </rPh>
    <rPh sb="221" eb="223">
      <t>ルイジ</t>
    </rPh>
    <rPh sb="223" eb="225">
      <t>ダンタイ</t>
    </rPh>
    <rPh sb="226" eb="229">
      <t>ヘイキンチ</t>
    </rPh>
    <rPh sb="230" eb="231">
      <t>ヒ</t>
    </rPh>
    <rPh sb="233" eb="234">
      <t>タカ</t>
    </rPh>
    <rPh sb="235" eb="237">
      <t>スウチ</t>
    </rPh>
    <rPh sb="247" eb="249">
      <t>リョウキン</t>
    </rPh>
    <rPh sb="249" eb="251">
      <t>カイシュウ</t>
    </rPh>
    <rPh sb="251" eb="252">
      <t>リツ</t>
    </rPh>
    <rPh sb="254" eb="256">
      <t>キュウスイ</t>
    </rPh>
    <rPh sb="256" eb="258">
      <t>ゲンカ</t>
    </rPh>
    <rPh sb="259" eb="261">
      <t>ゲンショウ</t>
    </rPh>
    <rPh sb="266" eb="269">
      <t>ゼンネンド</t>
    </rPh>
    <rPh sb="271" eb="273">
      <t>ゾウカ</t>
    </rPh>
    <rPh sb="281" eb="283">
      <t>イゼン</t>
    </rPh>
    <rPh sb="291" eb="293">
      <t>シタマワ</t>
    </rPh>
    <rPh sb="300" eb="302">
      <t>キュウスイ</t>
    </rPh>
    <rPh sb="302" eb="304">
      <t>ヒヨウ</t>
    </rPh>
    <rPh sb="305" eb="307">
      <t>キュウスイ</t>
    </rPh>
    <rPh sb="307" eb="309">
      <t>シュウエキ</t>
    </rPh>
    <rPh sb="309" eb="311">
      <t>イガイ</t>
    </rPh>
    <rPh sb="312" eb="314">
      <t>シュウエキ</t>
    </rPh>
    <rPh sb="315" eb="316">
      <t>マカナ</t>
    </rPh>
    <rPh sb="320" eb="322">
      <t>ジョウタイ</t>
    </rPh>
    <rPh sb="323" eb="325">
      <t>ケイゾク</t>
    </rPh>
    <rPh sb="334" eb="336">
      <t>キュウスイ</t>
    </rPh>
    <rPh sb="336" eb="338">
      <t>ゲンカ</t>
    </rPh>
    <rPh sb="340" eb="342">
      <t>ケイジョウ</t>
    </rPh>
    <rPh sb="342" eb="344">
      <t>ヒヨウ</t>
    </rPh>
    <rPh sb="345" eb="347">
      <t>ゲンショウ</t>
    </rPh>
    <rPh sb="348" eb="350">
      <t>ユウシュウ</t>
    </rPh>
    <rPh sb="350" eb="352">
      <t>スイリョウ</t>
    </rPh>
    <rPh sb="353" eb="355">
      <t>ゲンショウ</t>
    </rPh>
    <rPh sb="356" eb="358">
      <t>ウワマワ</t>
    </rPh>
    <rPh sb="363" eb="366">
      <t>ゼンネンド</t>
    </rPh>
    <rPh sb="368" eb="370">
      <t>テイカ</t>
    </rPh>
    <rPh sb="381" eb="383">
      <t>シセツ</t>
    </rPh>
    <rPh sb="383" eb="385">
      <t>カクチョウ</t>
    </rPh>
    <rPh sb="385" eb="386">
      <t>オヨ</t>
    </rPh>
    <rPh sb="387" eb="389">
      <t>カンロ</t>
    </rPh>
    <rPh sb="389" eb="391">
      <t>コウシン</t>
    </rPh>
    <rPh sb="394" eb="396">
      <t>ゲンカ</t>
    </rPh>
    <rPh sb="396" eb="398">
      <t>ショウキャク</t>
    </rPh>
    <rPh sb="398" eb="399">
      <t>ヒ</t>
    </rPh>
    <rPh sb="400" eb="402">
      <t>ヒヨウ</t>
    </rPh>
    <rPh sb="402" eb="404">
      <t>コウセイ</t>
    </rPh>
    <rPh sb="404" eb="406">
      <t>ワリアイ</t>
    </rPh>
    <rPh sb="407" eb="408">
      <t>タカ</t>
    </rPh>
    <rPh sb="412" eb="414">
      <t>イゼン</t>
    </rPh>
    <rPh sb="417" eb="419">
      <t>ルイジ</t>
    </rPh>
    <rPh sb="419" eb="421">
      <t>ダンタイ</t>
    </rPh>
    <rPh sb="422" eb="425">
      <t>ヘイキンチ</t>
    </rPh>
    <rPh sb="427" eb="428">
      <t>タカ</t>
    </rPh>
    <rPh sb="429" eb="431">
      <t>スウチ</t>
    </rPh>
    <rPh sb="441" eb="443">
      <t>シセツ</t>
    </rPh>
    <rPh sb="443" eb="445">
      <t>リヨウ</t>
    </rPh>
    <rPh sb="445" eb="446">
      <t>リツ</t>
    </rPh>
    <rPh sb="448" eb="450">
      <t>テキセツ</t>
    </rPh>
    <rPh sb="451" eb="453">
      <t>スイシツ</t>
    </rPh>
    <rPh sb="454" eb="456">
      <t>イジ</t>
    </rPh>
    <rPh sb="459" eb="460">
      <t>トモナ</t>
    </rPh>
    <rPh sb="461" eb="463">
      <t>ハイスイ</t>
    </rPh>
    <rPh sb="463" eb="464">
      <t>リョウ</t>
    </rPh>
    <rPh sb="465" eb="467">
      <t>ゾウカ</t>
    </rPh>
    <rPh sb="471" eb="474">
      <t>ゼンネンド</t>
    </rPh>
    <rPh sb="476" eb="478">
      <t>ジョウショウ</t>
    </rPh>
    <rPh sb="480" eb="482">
      <t>イゼン</t>
    </rPh>
    <rPh sb="485" eb="487">
      <t>ルイジ</t>
    </rPh>
    <rPh sb="487" eb="489">
      <t>ダンタイ</t>
    </rPh>
    <rPh sb="490" eb="493">
      <t>ヘイキンチ</t>
    </rPh>
    <rPh sb="496" eb="497">
      <t>タカ</t>
    </rPh>
    <rPh sb="498" eb="500">
      <t>スイジュン</t>
    </rPh>
    <rPh sb="501" eb="502">
      <t>タモ</t>
    </rPh>
    <rPh sb="510" eb="513">
      <t>ユウシュウリツ</t>
    </rPh>
    <rPh sb="515" eb="517">
      <t>キュウスイ</t>
    </rPh>
    <rPh sb="517" eb="519">
      <t>ジンコウ</t>
    </rPh>
    <rPh sb="520" eb="522">
      <t>ゲンショウ</t>
    </rPh>
    <rPh sb="523" eb="524">
      <t>トモナ</t>
    </rPh>
    <rPh sb="526" eb="528">
      <t>ユウシュウ</t>
    </rPh>
    <rPh sb="528" eb="530">
      <t>スイリョウ</t>
    </rPh>
    <rPh sb="531" eb="533">
      <t>ゲンショウ</t>
    </rPh>
    <rPh sb="535" eb="537">
      <t>イッポウ</t>
    </rPh>
    <rPh sb="538" eb="540">
      <t>ハイスイ</t>
    </rPh>
    <rPh sb="540" eb="541">
      <t>リョウ</t>
    </rPh>
    <rPh sb="542" eb="544">
      <t>ゾウカ</t>
    </rPh>
    <rPh sb="549" eb="551">
      <t>ゼンネン</t>
    </rPh>
    <rPh sb="551" eb="552">
      <t>ド</t>
    </rPh>
    <rPh sb="552" eb="554">
      <t>スウチ</t>
    </rPh>
    <rPh sb="556" eb="558">
      <t>ゲンショウ</t>
    </rPh>
    <rPh sb="560" eb="562">
      <t>イゼン</t>
    </rPh>
    <rPh sb="565" eb="567">
      <t>ルイジ</t>
    </rPh>
    <rPh sb="567" eb="569">
      <t>ダンタイ</t>
    </rPh>
    <rPh sb="570" eb="573">
      <t>ヘイキンチ</t>
    </rPh>
    <rPh sb="574" eb="576">
      <t>シタマワ</t>
    </rPh>
    <rPh sb="582" eb="585">
      <t>ユウシュウリツ</t>
    </rPh>
    <rPh sb="586" eb="588">
      <t>ゲンショウ</t>
    </rPh>
    <rPh sb="588" eb="590">
      <t>ケイコウ</t>
    </rPh>
    <rPh sb="598" eb="600">
      <t>ロウスイ</t>
    </rPh>
    <rPh sb="600" eb="602">
      <t>チョウサ</t>
    </rPh>
    <rPh sb="603" eb="605">
      <t>ロウキュウ</t>
    </rPh>
    <rPh sb="605" eb="606">
      <t>カン</t>
    </rPh>
    <rPh sb="607" eb="609">
      <t>コウシン</t>
    </rPh>
    <rPh sb="610" eb="611">
      <t>スス</t>
    </rPh>
    <rPh sb="615" eb="6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</si>
</sst>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1.19</c:v>
                </c:pt>
                <c:pt idx="1">
                  <c:v>0.93</c:v>
                </c:pt>
                <c:pt idx="2">
                  <c:v>0.99</c:v>
                </c:pt>
                <c:pt idx="3">
                  <c:v>0.95</c:v>
                </c:pt>
                <c:pt idx="4">
                  <c:v>0.69</c:v>
                </c:pt>
              </c:numCache>
            </c:numRef>
          </c:val>
          <c:extLst>
            <c:ext xmlns:c16="http://schemas.microsoft.com/office/drawing/2014/chart" uri="{C3380CC4-5D6E-409C-BE32-E72D297353CC}">
              <c16:uniqueId val="{00000000-DEAA-448F-A64A-660583CE29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EAA-448F-A64A-660583CE29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62.51</c:v>
                </c:pt>
                <c:pt idx="1">
                  <c:v>64.41</c:v>
                </c:pt>
                <c:pt idx="2">
                  <c:v>63.14</c:v>
                </c:pt>
                <c:pt idx="3">
                  <c:v>62.1</c:v>
                </c:pt>
                <c:pt idx="4">
                  <c:v>62.76</c:v>
                </c:pt>
              </c:numCache>
            </c:numRef>
          </c:val>
          <c:extLst>
            <c:ext xmlns:c16="http://schemas.microsoft.com/office/drawing/2014/chart" uri="{C3380CC4-5D6E-409C-BE32-E72D297353CC}">
              <c16:uniqueId val="{00000000-D564-4B17-8748-1865A75225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564-4B17-8748-1865A75225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82.67</c:v>
                </c:pt>
                <c:pt idx="1">
                  <c:v>81.63</c:v>
                </c:pt>
                <c:pt idx="2">
                  <c:v>81.77</c:v>
                </c:pt>
                <c:pt idx="3">
                  <c:v>81.67</c:v>
                </c:pt>
                <c:pt idx="4">
                  <c:v>80.11</c:v>
                </c:pt>
              </c:numCache>
            </c:numRef>
          </c:val>
          <c:extLst>
            <c:ext xmlns:c16="http://schemas.microsoft.com/office/drawing/2014/chart" uri="{C3380CC4-5D6E-409C-BE32-E72D297353CC}">
              <c16:uniqueId val="{00000000-C8A8-4A28-B2BF-E334997480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8A8-4A28-B2BF-E334997480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116.38</c:v>
                </c:pt>
                <c:pt idx="1">
                  <c:v>111.09</c:v>
                </c:pt>
                <c:pt idx="2">
                  <c:v>114.14</c:v>
                </c:pt>
                <c:pt idx="3">
                  <c:v>99.69</c:v>
                </c:pt>
                <c:pt idx="4">
                  <c:v>104.87</c:v>
                </c:pt>
              </c:numCache>
            </c:numRef>
          </c:val>
          <c:extLst>
            <c:ext xmlns:c16="http://schemas.microsoft.com/office/drawing/2014/chart" uri="{C3380CC4-5D6E-409C-BE32-E72D297353CC}">
              <c16:uniqueId val="{00000000-A430-4A8C-9BEA-F6D08CEDBA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430-4A8C-9BEA-F6D08CEDBA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51.91</c:v>
                </c:pt>
                <c:pt idx="1">
                  <c:v>52.31</c:v>
                </c:pt>
                <c:pt idx="2">
                  <c:v>52.85</c:v>
                </c:pt>
                <c:pt idx="3">
                  <c:v>53.61</c:v>
                </c:pt>
                <c:pt idx="4">
                  <c:v>54.53</c:v>
                </c:pt>
              </c:numCache>
            </c:numRef>
          </c:val>
          <c:extLst>
            <c:ext xmlns:c16="http://schemas.microsoft.com/office/drawing/2014/chart" uri="{C3380CC4-5D6E-409C-BE32-E72D297353CC}">
              <c16:uniqueId val="{00000000-D326-4E45-8F5D-F5BB026652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326-4E45-8F5D-F5BB026652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28.9</c:v>
                </c:pt>
                <c:pt idx="1">
                  <c:v>30.8</c:v>
                </c:pt>
                <c:pt idx="2">
                  <c:v>29.01</c:v>
                </c:pt>
                <c:pt idx="3">
                  <c:v>35.26</c:v>
                </c:pt>
                <c:pt idx="4">
                  <c:v>33.81</c:v>
                </c:pt>
              </c:numCache>
            </c:numRef>
          </c:val>
          <c:extLst>
            <c:ext xmlns:c16="http://schemas.microsoft.com/office/drawing/2014/chart" uri="{C3380CC4-5D6E-409C-BE32-E72D297353CC}">
              <c16:uniqueId val="{00000000-81FB-48C2-94D5-F4BB7DCC13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81FB-48C2-94D5-F4BB7DCC13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C-478A-A206-2EBA7550C0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C4C-478A-A206-2EBA7550C0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158.88</c:v>
                </c:pt>
                <c:pt idx="1">
                  <c:v>162.54</c:v>
                </c:pt>
                <c:pt idx="2">
                  <c:v>191.95</c:v>
                </c:pt>
                <c:pt idx="3">
                  <c:v>186.07</c:v>
                </c:pt>
                <c:pt idx="4">
                  <c:v>197.81</c:v>
                </c:pt>
              </c:numCache>
            </c:numRef>
          </c:val>
          <c:extLst>
            <c:ext xmlns:c16="http://schemas.microsoft.com/office/drawing/2014/chart" uri="{C3380CC4-5D6E-409C-BE32-E72D297353CC}">
              <c16:uniqueId val="{00000000-5CC9-4D5C-BA53-F9CF422F97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CC9-4D5C-BA53-F9CF422F97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503.75</c:v>
                </c:pt>
                <c:pt idx="1">
                  <c:v>496.7</c:v>
                </c:pt>
                <c:pt idx="2">
                  <c:v>511.32</c:v>
                </c:pt>
                <c:pt idx="3">
                  <c:v>525.04</c:v>
                </c:pt>
                <c:pt idx="4">
                  <c:v>544.69000000000005</c:v>
                </c:pt>
              </c:numCache>
            </c:numRef>
          </c:val>
          <c:extLst>
            <c:ext xmlns:c16="http://schemas.microsoft.com/office/drawing/2014/chart" uri="{C3380CC4-5D6E-409C-BE32-E72D297353CC}">
              <c16:uniqueId val="{00000000-22F5-4CA1-BC6D-2A943893AA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2F5-4CA1-BC6D-2A943893AA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92.61</c:v>
                </c:pt>
                <c:pt idx="1">
                  <c:v>91.73</c:v>
                </c:pt>
                <c:pt idx="2">
                  <c:v>93.8</c:v>
                </c:pt>
                <c:pt idx="3">
                  <c:v>86.51</c:v>
                </c:pt>
                <c:pt idx="4">
                  <c:v>90.4</c:v>
                </c:pt>
              </c:numCache>
            </c:numRef>
          </c:val>
          <c:extLst>
            <c:ext xmlns:c16="http://schemas.microsoft.com/office/drawing/2014/chart" uri="{C3380CC4-5D6E-409C-BE32-E72D297353CC}">
              <c16:uniqueId val="{00000000-566F-4D23-98D9-852E1A60CB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66F-4D23-98D9-852E1A60CB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257.45</c:v>
                </c:pt>
                <c:pt idx="1">
                  <c:v>259.49</c:v>
                </c:pt>
                <c:pt idx="2">
                  <c:v>254.39</c:v>
                </c:pt>
                <c:pt idx="3">
                  <c:v>276.35000000000002</c:v>
                </c:pt>
                <c:pt idx="4">
                  <c:v>265.16000000000003</c:v>
                </c:pt>
              </c:numCache>
            </c:numRef>
          </c:val>
          <c:extLst>
            <c:ext xmlns:c16="http://schemas.microsoft.com/office/drawing/2014/chart" uri="{C3380CC4-5D6E-409C-BE32-E72D297353CC}">
              <c16:uniqueId val="{00000000-7494-464C-ACAA-4F06AA3458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494-464C-ACAA-4F06AA3458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香取市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70791</v>
      </c>
      <c r="AM8" s="65"/>
      <c r="AN8" s="65"/>
      <c r="AO8" s="65"/>
      <c r="AP8" s="65"/>
      <c r="AQ8" s="65"/>
      <c r="AR8" s="65"/>
      <c r="AS8" s="65"/>
      <c r="AT8" s="36">
        <f>データ!$S$6</f>
        <v>262.35000000000002</v>
      </c>
      <c r="AU8" s="37"/>
      <c r="AV8" s="37"/>
      <c r="AW8" s="37"/>
      <c r="AX8" s="37"/>
      <c r="AY8" s="37"/>
      <c r="AZ8" s="37"/>
      <c r="BA8" s="37"/>
      <c r="BB8" s="54">
        <f>データ!$T$6</f>
        <v>269.83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61.48</v>
      </c>
      <c r="J10" s="37"/>
      <c r="K10" s="37"/>
      <c r="L10" s="37"/>
      <c r="M10" s="37"/>
      <c r="N10" s="37"/>
      <c r="O10" s="64"/>
      <c r="P10" s="54">
        <f>データ!$P$6</f>
        <v>74.22</v>
      </c>
      <c r="Q10" s="54"/>
      <c r="R10" s="54"/>
      <c r="S10" s="54"/>
      <c r="T10" s="54"/>
      <c r="U10" s="54"/>
      <c r="V10" s="54"/>
      <c r="W10" s="65">
        <f>データ!$Q$6</f>
        <v>4730</v>
      </c>
      <c r="X10" s="65"/>
      <c r="Y10" s="65"/>
      <c r="Z10" s="65"/>
      <c r="AA10" s="65"/>
      <c r="AB10" s="65"/>
      <c r="AC10" s="65"/>
      <c r="AD10" s="2"/>
      <c r="AE10" s="2"/>
      <c r="AF10" s="2"/>
      <c r="AG10" s="2"/>
      <c r="AH10" s="2"/>
      <c r="AI10" s="2"/>
      <c r="AJ10" s="2"/>
      <c r="AK10" s="2"/>
      <c r="AL10" s="65">
        <f>データ!$U$6</f>
        <v>52137</v>
      </c>
      <c r="AM10" s="65"/>
      <c r="AN10" s="65"/>
      <c r="AO10" s="65"/>
      <c r="AP10" s="65"/>
      <c r="AQ10" s="65"/>
      <c r="AR10" s="65"/>
      <c r="AS10" s="65"/>
      <c r="AT10" s="36">
        <f>データ!$V$6</f>
        <v>171.19</v>
      </c>
      <c r="AU10" s="37"/>
      <c r="AV10" s="37"/>
      <c r="AW10" s="37"/>
      <c r="AX10" s="37"/>
      <c r="AY10" s="37"/>
      <c r="AZ10" s="37"/>
      <c r="BA10" s="37"/>
      <c r="BB10" s="54">
        <f>データ!$W$6</f>
        <v>304.56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ETdgfJgypmdOeIlOcWhjkettTKJMbPlE61nE/fOcAAI1AggehyRoB9W6xV7lMwL5B+jwf3vgt+PgMSQzKuLhQ==" saltValue="B9n4Bo839rARnJdm85PI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122360</v>
      </c>
      <c r="D6" s="20">
        <f t="shared" si="3"/>
        <v>46</v>
      </c>
      <c r="E6" s="20">
        <f t="shared" si="3"/>
        <v>1</v>
      </c>
      <c r="F6" s="20">
        <f t="shared" si="3"/>
        <v>0</v>
      </c>
      <c r="G6" s="20">
        <f t="shared" si="3"/>
        <v>1</v>
      </c>
      <c r="H6" s="20" t="str">
        <f t="shared" si="3"/>
        <v>千葉県　香取市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61.48</v>
      </c>
      <c r="P6" s="21">
        <f t="shared" si="3"/>
        <v>74.22</v>
      </c>
      <c r="Q6" s="21">
        <f t="shared" si="3"/>
        <v>4730</v>
      </c>
      <c r="R6" s="21">
        <f t="shared" si="3"/>
        <v>70791</v>
      </c>
      <c r="S6" s="21">
        <f t="shared" si="3"/>
        <v>262.35000000000002</v>
      </c>
      <c r="T6" s="21">
        <f t="shared" si="3"/>
        <v>269.83</v>
      </c>
      <c r="U6" s="21">
        <f t="shared" si="3"/>
        <v>52137</v>
      </c>
      <c r="V6" s="21">
        <f t="shared" si="3"/>
        <v>171.19</v>
      </c>
      <c r="W6" s="21">
        <f t="shared" si="3"/>
        <v>304.56</v>
      </c>
      <c r="X6" s="22">
        <f>IF(X7="",NA(),X7)</f>
        <v>116.38</v>
      </c>
      <c r="Y6" s="22">
        <f t="shared" ref="Y6:AG6" si="4">IF(Y7="",NA(),Y7)</f>
        <v>111.09</v>
      </c>
      <c r="Z6" s="22">
        <f t="shared" si="4"/>
        <v>114.14</v>
      </c>
      <c r="AA6" s="22">
        <f t="shared" si="4"/>
        <v>99.69</v>
      </c>
      <c r="AB6" s="22">
        <f t="shared" si="4"/>
        <v>104.87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158.88</v>
      </c>
      <c r="AU6" s="22">
        <f t="shared" ref="AU6:BC6" si="6">IF(AU7="",NA(),AU7)</f>
        <v>162.54</v>
      </c>
      <c r="AV6" s="22">
        <f t="shared" si="6"/>
        <v>191.95</v>
      </c>
      <c r="AW6" s="22">
        <f t="shared" si="6"/>
        <v>186.07</v>
      </c>
      <c r="AX6" s="22">
        <f t="shared" si="6"/>
        <v>197.81</v>
      </c>
      <c r="AY6" s="22">
        <f t="shared" si="6"/>
        <v>360.86</v>
      </c>
      <c r="AZ6" s="22">
        <f t="shared" si="6"/>
        <v>350.79</v>
      </c>
      <c r="BA6" s="22">
        <f t="shared" si="6"/>
        <v>354.57</v>
      </c>
      <c r="BB6" s="22">
        <f t="shared" si="6"/>
        <v>357.74</v>
      </c>
      <c r="BC6" s="22">
        <f t="shared" si="6"/>
        <v>344.88</v>
      </c>
      <c r="BD6" s="21" t="str">
        <f>IF(BD7="","",IF(BD7="-","【-】","【"&amp;SUBSTITUTE(TEXT(BD7,"#,##0.00"),"-","△")&amp;"】"))</f>
        <v>【243.36】</v>
      </c>
      <c r="BE6" s="22">
        <f>IF(BE7="",NA(),BE7)</f>
        <v>503.75</v>
      </c>
      <c r="BF6" s="22">
        <f t="shared" ref="BF6:BN6" si="7">IF(BF7="",NA(),BF7)</f>
        <v>496.7</v>
      </c>
      <c r="BG6" s="22">
        <f t="shared" si="7"/>
        <v>511.32</v>
      </c>
      <c r="BH6" s="22">
        <f t="shared" si="7"/>
        <v>525.04</v>
      </c>
      <c r="BI6" s="22">
        <f t="shared" si="7"/>
        <v>544.69000000000005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92.61</v>
      </c>
      <c r="BQ6" s="22">
        <f t="shared" ref="BQ6:BY6" si="8">IF(BQ7="",NA(),BQ7)</f>
        <v>91.73</v>
      </c>
      <c r="BR6" s="22">
        <f t="shared" si="8"/>
        <v>93.8</v>
      </c>
      <c r="BS6" s="22">
        <f t="shared" si="8"/>
        <v>86.51</v>
      </c>
      <c r="BT6" s="22">
        <f t="shared" si="8"/>
        <v>90.4</v>
      </c>
      <c r="BU6" s="22">
        <f t="shared" si="8"/>
        <v>103.32</v>
      </c>
      <c r="BV6" s="22">
        <f t="shared" si="8"/>
        <v>100.85</v>
      </c>
      <c r="BW6" s="22">
        <f t="shared" si="8"/>
        <v>103.79</v>
      </c>
      <c r="BX6" s="22">
        <f t="shared" si="8"/>
        <v>98.3</v>
      </c>
      <c r="BY6" s="22">
        <f t="shared" si="8"/>
        <v>98.89</v>
      </c>
      <c r="BZ6" s="21" t="str">
        <f>IF(BZ7="","",IF(BZ7="-","【-】","【"&amp;SUBSTITUTE(TEXT(BZ7,"#,##0.00"),"-","△")&amp;"】"))</f>
        <v>【97.82】</v>
      </c>
      <c r="CA6" s="22">
        <f>IF(CA7="",NA(),CA7)</f>
        <v>257.45</v>
      </c>
      <c r="CB6" s="22">
        <f t="shared" ref="CB6:CJ6" si="9">IF(CB7="",NA(),CB7)</f>
        <v>259.49</v>
      </c>
      <c r="CC6" s="22">
        <f t="shared" si="9"/>
        <v>254.39</v>
      </c>
      <c r="CD6" s="22">
        <f t="shared" si="9"/>
        <v>276.35000000000002</v>
      </c>
      <c r="CE6" s="22">
        <f t="shared" si="9"/>
        <v>265.16000000000003</v>
      </c>
      <c r="CF6" s="22">
        <f t="shared" si="9"/>
        <v>168.56</v>
      </c>
      <c r="CG6" s="22">
        <f t="shared" si="9"/>
        <v>167.1</v>
      </c>
      <c r="CH6" s="22">
        <f t="shared" si="9"/>
        <v>167.86</v>
      </c>
      <c r="CI6" s="22">
        <f t="shared" si="9"/>
        <v>173.68</v>
      </c>
      <c r="CJ6" s="22">
        <f t="shared" si="9"/>
        <v>174.52</v>
      </c>
      <c r="CK6" s="21" t="str">
        <f>IF(CK7="","",IF(CK7="-","【-】","【"&amp;SUBSTITUTE(TEXT(CK7,"#,##0.00"),"-","△")&amp;"】"))</f>
        <v>【177.56】</v>
      </c>
      <c r="CL6" s="22">
        <f>IF(CL7="",NA(),CL7)</f>
        <v>62.51</v>
      </c>
      <c r="CM6" s="22">
        <f t="shared" ref="CM6:CU6" si="10">IF(CM7="",NA(),CM7)</f>
        <v>64.41</v>
      </c>
      <c r="CN6" s="22">
        <f t="shared" si="10"/>
        <v>63.14</v>
      </c>
      <c r="CO6" s="22">
        <f t="shared" si="10"/>
        <v>62.1</v>
      </c>
      <c r="CP6" s="22">
        <f t="shared" si="10"/>
        <v>62.76</v>
      </c>
      <c r="CQ6" s="22">
        <f t="shared" si="10"/>
        <v>59.51</v>
      </c>
      <c r="CR6" s="22">
        <f t="shared" si="10"/>
        <v>59.91</v>
      </c>
      <c r="CS6" s="22">
        <f t="shared" si="10"/>
        <v>59.4</v>
      </c>
      <c r="CT6" s="22">
        <f t="shared" si="10"/>
        <v>59.24</v>
      </c>
      <c r="CU6" s="22">
        <f t="shared" si="10"/>
        <v>58.77</v>
      </c>
      <c r="CV6" s="21" t="str">
        <f>IF(CV7="","",IF(CV7="-","【-】","【"&amp;SUBSTITUTE(TEXT(CV7,"#,##0.00"),"-","△")&amp;"】"))</f>
        <v>【59.81】</v>
      </c>
      <c r="CW6" s="22">
        <f>IF(CW7="",NA(),CW7)</f>
        <v>82.67</v>
      </c>
      <c r="CX6" s="22">
        <f t="shared" ref="CX6:DF6" si="11">IF(CX7="",NA(),CX7)</f>
        <v>81.63</v>
      </c>
      <c r="CY6" s="22">
        <f t="shared" si="11"/>
        <v>81.77</v>
      </c>
      <c r="CZ6" s="22">
        <f t="shared" si="11"/>
        <v>81.67</v>
      </c>
      <c r="DA6" s="22">
        <f t="shared" si="11"/>
        <v>80.11</v>
      </c>
      <c r="DB6" s="22">
        <f t="shared" si="11"/>
        <v>87.08</v>
      </c>
      <c r="DC6" s="22">
        <f t="shared" si="11"/>
        <v>87.26</v>
      </c>
      <c r="DD6" s="22">
        <f t="shared" si="11"/>
        <v>87.57</v>
      </c>
      <c r="DE6" s="22">
        <f t="shared" si="11"/>
        <v>87.26</v>
      </c>
      <c r="DF6" s="22">
        <f t="shared" si="11"/>
        <v>86.95</v>
      </c>
      <c r="DG6" s="21" t="str">
        <f>IF(DG7="","",IF(DG7="-","【-】","【"&amp;SUBSTITUTE(TEXT(DG7,"#,##0.00"),"-","△")&amp;"】"))</f>
        <v>【89.42】</v>
      </c>
      <c r="DH6" s="22">
        <f>IF(DH7="",NA(),DH7)</f>
        <v>51.91</v>
      </c>
      <c r="DI6" s="22">
        <f t="shared" ref="DI6:DQ6" si="12">IF(DI7="",NA(),DI7)</f>
        <v>52.31</v>
      </c>
      <c r="DJ6" s="22">
        <f t="shared" si="12"/>
        <v>52.85</v>
      </c>
      <c r="DK6" s="22">
        <f t="shared" si="12"/>
        <v>53.61</v>
      </c>
      <c r="DL6" s="22">
        <f t="shared" si="12"/>
        <v>54.53</v>
      </c>
      <c r="DM6" s="22">
        <f t="shared" si="12"/>
        <v>48.55</v>
      </c>
      <c r="DN6" s="22">
        <f t="shared" si="12"/>
        <v>49.2</v>
      </c>
      <c r="DO6" s="22">
        <f t="shared" si="12"/>
        <v>50.01</v>
      </c>
      <c r="DP6" s="22">
        <f t="shared" si="12"/>
        <v>50.99</v>
      </c>
      <c r="DQ6" s="22">
        <f t="shared" si="12"/>
        <v>51.79</v>
      </c>
      <c r="DR6" s="21" t="str">
        <f>IF(DR7="","",IF(DR7="-","【-】","【"&amp;SUBSTITUTE(TEXT(DR7,"#,##0.00"),"-","△")&amp;"】"))</f>
        <v>【52.02】</v>
      </c>
      <c r="DS6" s="22">
        <f>IF(DS7="",NA(),DS7)</f>
        <v>28.9</v>
      </c>
      <c r="DT6" s="22">
        <f t="shared" ref="DT6:EB6" si="13">IF(DT7="",NA(),DT7)</f>
        <v>30.8</v>
      </c>
      <c r="DU6" s="22">
        <f t="shared" si="13"/>
        <v>29.01</v>
      </c>
      <c r="DV6" s="22">
        <f t="shared" si="13"/>
        <v>35.26</v>
      </c>
      <c r="DW6" s="22">
        <f t="shared" si="13"/>
        <v>33.81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1.19</v>
      </c>
      <c r="EE6" s="22">
        <f t="shared" ref="EE6:EM6" si="14">IF(EE7="",NA(),EE7)</f>
        <v>0.93</v>
      </c>
      <c r="EF6" s="22">
        <f t="shared" si="14"/>
        <v>0.99</v>
      </c>
      <c r="EG6" s="22">
        <f t="shared" si="14"/>
        <v>0.95</v>
      </c>
      <c r="EH6" s="22">
        <f t="shared" si="14"/>
        <v>0.69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122360</v>
      </c>
      <c r="D7" s="24">
        <v>46</v>
      </c>
      <c r="E7" s="24">
        <v>1</v>
      </c>
      <c r="F7" s="24">
        <v>0</v>
      </c>
      <c r="G7" s="24">
        <v>1</v>
      </c>
      <c r="H7" s="24" t="s">
        <v>93</v>
      </c>
      <c r="I7" s="24" t="s">
        <v>94</v>
      </c>
      <c r="J7" s="24" t="s">
        <v>95</v>
      </c>
      <c r="K7" s="24" t="s">
        <v>96</v>
      </c>
      <c r="L7" s="24" t="s">
        <v>97</v>
      </c>
      <c r="M7" s="24" t="s">
        <v>98</v>
      </c>
      <c r="N7" s="25" t="s">
        <v>99</v>
      </c>
      <c r="O7" s="25">
        <v>61.48</v>
      </c>
      <c r="P7" s="25">
        <v>74.22</v>
      </c>
      <c r="Q7" s="25">
        <v>4730</v>
      </c>
      <c r="R7" s="25">
        <v>70791</v>
      </c>
      <c r="S7" s="25">
        <v>262.35000000000002</v>
      </c>
      <c r="T7" s="25">
        <v>269.83</v>
      </c>
      <c r="U7" s="25">
        <v>52137</v>
      </c>
      <c r="V7" s="25">
        <v>171.19</v>
      </c>
      <c r="W7" s="25">
        <v>304.56</v>
      </c>
      <c r="X7" s="25">
        <v>116.38</v>
      </c>
      <c r="Y7" s="25">
        <v>111.09</v>
      </c>
      <c r="Z7" s="25">
        <v>114.14</v>
      </c>
      <c r="AA7" s="25">
        <v>99.69</v>
      </c>
      <c r="AB7" s="25">
        <v>104.87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158.88</v>
      </c>
      <c r="AU7" s="25">
        <v>162.54</v>
      </c>
      <c r="AV7" s="25">
        <v>191.95</v>
      </c>
      <c r="AW7" s="25">
        <v>186.07</v>
      </c>
      <c r="AX7" s="25">
        <v>197.81</v>
      </c>
      <c r="AY7" s="25">
        <v>360.86</v>
      </c>
      <c r="AZ7" s="25">
        <v>350.79</v>
      </c>
      <c r="BA7" s="25">
        <v>354.57</v>
      </c>
      <c r="BB7" s="25">
        <v>357.74</v>
      </c>
      <c r="BC7" s="25">
        <v>344.88</v>
      </c>
      <c r="BD7" s="25">
        <v>243.36</v>
      </c>
      <c r="BE7" s="25">
        <v>503.75</v>
      </c>
      <c r="BF7" s="25">
        <v>496.7</v>
      </c>
      <c r="BG7" s="25">
        <v>511.32</v>
      </c>
      <c r="BH7" s="25">
        <v>525.04</v>
      </c>
      <c r="BI7" s="25">
        <v>544.69000000000005</v>
      </c>
      <c r="BJ7" s="25">
        <v>309.27999999999997</v>
      </c>
      <c r="BK7" s="25">
        <v>322.92</v>
      </c>
      <c r="BL7" s="25">
        <v>303.45999999999998</v>
      </c>
      <c r="BM7" s="25">
        <v>307.27999999999997</v>
      </c>
      <c r="BN7" s="25">
        <v>304.02</v>
      </c>
      <c r="BO7" s="25">
        <v>265.93</v>
      </c>
      <c r="BP7" s="25">
        <v>92.61</v>
      </c>
      <c r="BQ7" s="25">
        <v>91.73</v>
      </c>
      <c r="BR7" s="25">
        <v>93.8</v>
      </c>
      <c r="BS7" s="25">
        <v>86.51</v>
      </c>
      <c r="BT7" s="25">
        <v>90.4</v>
      </c>
      <c r="BU7" s="25">
        <v>103.32</v>
      </c>
      <c r="BV7" s="25">
        <v>100.85</v>
      </c>
      <c r="BW7" s="25">
        <v>103.79</v>
      </c>
      <c r="BX7" s="25">
        <v>98.3</v>
      </c>
      <c r="BY7" s="25">
        <v>98.89</v>
      </c>
      <c r="BZ7" s="25">
        <v>97.82</v>
      </c>
      <c r="CA7" s="25">
        <v>257.45</v>
      </c>
      <c r="CB7" s="25">
        <v>259.49</v>
      </c>
      <c r="CC7" s="25">
        <v>254.39</v>
      </c>
      <c r="CD7" s="25">
        <v>276.35000000000002</v>
      </c>
      <c r="CE7" s="25">
        <v>265.16000000000003</v>
      </c>
      <c r="CF7" s="25">
        <v>168.56</v>
      </c>
      <c r="CG7" s="25">
        <v>167.1</v>
      </c>
      <c r="CH7" s="25">
        <v>167.86</v>
      </c>
      <c r="CI7" s="25">
        <v>173.68</v>
      </c>
      <c r="CJ7" s="25">
        <v>174.52</v>
      </c>
      <c r="CK7" s="25">
        <v>177.56</v>
      </c>
      <c r="CL7" s="25">
        <v>62.51</v>
      </c>
      <c r="CM7" s="25">
        <v>64.41</v>
      </c>
      <c r="CN7" s="25">
        <v>63.14</v>
      </c>
      <c r="CO7" s="25">
        <v>62.1</v>
      </c>
      <c r="CP7" s="25">
        <v>62.76</v>
      </c>
      <c r="CQ7" s="25">
        <v>59.51</v>
      </c>
      <c r="CR7" s="25">
        <v>59.91</v>
      </c>
      <c r="CS7" s="25">
        <v>59.4</v>
      </c>
      <c r="CT7" s="25">
        <v>59.24</v>
      </c>
      <c r="CU7" s="25">
        <v>58.77</v>
      </c>
      <c r="CV7" s="25">
        <v>59.81</v>
      </c>
      <c r="CW7" s="25">
        <v>82.67</v>
      </c>
      <c r="CX7" s="25">
        <v>81.63</v>
      </c>
      <c r="CY7" s="25">
        <v>81.77</v>
      </c>
      <c r="CZ7" s="25">
        <v>81.67</v>
      </c>
      <c r="DA7" s="25">
        <v>80.11</v>
      </c>
      <c r="DB7" s="25">
        <v>87.08</v>
      </c>
      <c r="DC7" s="25">
        <v>87.26</v>
      </c>
      <c r="DD7" s="25">
        <v>87.57</v>
      </c>
      <c r="DE7" s="25">
        <v>87.26</v>
      </c>
      <c r="DF7" s="25">
        <v>86.95</v>
      </c>
      <c r="DG7" s="25">
        <v>89.42</v>
      </c>
      <c r="DH7" s="25">
        <v>51.91</v>
      </c>
      <c r="DI7" s="25">
        <v>52.31</v>
      </c>
      <c r="DJ7" s="25">
        <v>52.85</v>
      </c>
      <c r="DK7" s="25">
        <v>53.61</v>
      </c>
      <c r="DL7" s="25">
        <v>54.53</v>
      </c>
      <c r="DM7" s="25">
        <v>48.55</v>
      </c>
      <c r="DN7" s="25">
        <v>49.2</v>
      </c>
      <c r="DO7" s="25">
        <v>50.01</v>
      </c>
      <c r="DP7" s="25">
        <v>50.99</v>
      </c>
      <c r="DQ7" s="25">
        <v>51.79</v>
      </c>
      <c r="DR7" s="25">
        <v>52.02</v>
      </c>
      <c r="DS7" s="25">
        <v>28.9</v>
      </c>
      <c r="DT7" s="25">
        <v>30.8</v>
      </c>
      <c r="DU7" s="25">
        <v>29.01</v>
      </c>
      <c r="DV7" s="25">
        <v>35.26</v>
      </c>
      <c r="DW7" s="25">
        <v>33.81</v>
      </c>
      <c r="DX7" s="25">
        <v>17.11</v>
      </c>
      <c r="DY7" s="25">
        <v>18.329999999999998</v>
      </c>
      <c r="DZ7" s="25">
        <v>20.27</v>
      </c>
      <c r="EA7" s="25">
        <v>21.69</v>
      </c>
      <c r="EB7" s="25">
        <v>23.19</v>
      </c>
      <c r="EC7" s="25">
        <v>25.37</v>
      </c>
      <c r="ED7" s="25">
        <v>1.19</v>
      </c>
      <c r="EE7" s="25">
        <v>0.93</v>
      </c>
      <c r="EF7" s="25">
        <v>0.99</v>
      </c>
      <c r="EG7" s="25">
        <v>0.95</v>
      </c>
      <c r="EH7" s="25">
        <v>0.69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2025-02-18T06:31:43Z</cp:lastPrinted>
  <dcterms:created xsi:type="dcterms:W3CDTF">2025-01-24T06:47:20Z</dcterms:created>
  <dcterms:modified xsi:type="dcterms:W3CDTF">2025-02-18T06:39:10Z</dcterms:modified>
  <cp:category/>
</cp:coreProperties>
</file>