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1ZqBhXH5SZgUhQst+MD3ijhbpZycfLXfMHRT0hk1K3w6ruDZw6lIDg/Kz15CBJPqSGEkAi24iDtuNGJlESRg==" workbookSaltValue="iteWoEdefrgBAH9SBMf8R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<sst xmlns="http://schemas.openxmlformats.org/spreadsheetml/2006/main" xmlns:r="http://schemas.openxmlformats.org/officeDocument/2006/relationships" count="114" uniqueCount="114">
  <si>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</si>
  <si>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</si>
  <si>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</si>
  <si>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</si>
  <si>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</si>
  <si>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</si>
  <si>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</si>
  <si>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</si>
  <si>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</si>
  <si>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</si>
  <si>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</si>
  <si>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</si>
  <si>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</si>
  <si>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</si>
  <si>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</si>
  <si>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</si>
  <si>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</si>
  <si>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</si>
  <si>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</si>
  <si>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</si>
  <si>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</si>
  <si>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</si>
  <si>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</si>
  <si>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</si>
  <si>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</si>
  <si>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</si>
  <si>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</si>
  <si>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</si>
  <si>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</si>
  <si>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</si>
  <si>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</si>
  <si>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</si>
  <si>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</si>
  <si>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</si>
  <si>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</si>
  <si>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</si>
  <si>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</si>
  <si>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</si>
  <si>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</si>
  <si>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</si>
  <si>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</si>
  <si>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</si>
  <si>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</si>
  <si>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</si>
  <si>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</si>
  <si>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</si>
  <si>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</si>
  <si>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</si>
  <si>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</si>
  <si>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</si>
  <si>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</si>
  <si>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</si>
  <si>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</si>
  <si>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</si>
  <si>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</si>
  <si>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</si>
  <si>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</si>
  <si>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</si>
  <si>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</si>
  <si>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</si>
  <si>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</si>
  <si>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</si>
  <si>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</si>
  <si>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</si>
  <si>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</si>
  <si>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</si>
  <si>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</si>
  <si>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</si>
  <si>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</si>
  <si>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</si>
  <si>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</si>
  <si>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</si>
  <si>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</si>
  <si>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</si>
  <si>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</si>
  <si>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</si>
  <si>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</si>
  <si>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</si>
  <si>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</si>
  <si>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</si>
  <si>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</si>
  <si>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</si>
  <si>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</si>
  <si>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</si>
  <si>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</si>
  <si>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</si>
  <si>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</si>
  <si>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</si>
  <si>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</si>
  <si>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</si>
  <si>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</si>
  <si>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</si>
  <si>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</si>
  <si>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</si>
  <si>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</si>
  <si>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香取市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</si>
  <si>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</si>
  <si>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</si>
  <si>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</si>
  <si>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</si>
  <si>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</si>
  <si>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</si>
  <si>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</si>
  <si>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</si>
  <si>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</si>
  <si>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</si>
  <si>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</si>
  <si>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</si>
  <si>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</si>
  <si>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</si>
  <si>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</si>
  <si>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xml:space="preserve">①経常収支比率については、100％を超え、平均も上回っているが、引続き、費用の削減などにより更なる健全経営に向けて取り組んでいく。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t>
    </r>
    <r>
      <rPr>
        <sz val="11"/>
        <color theme="1"/>
        <rFont val="ＭＳ ゴシック"/>
      </rPr>
      <t>④企業債残高対事業規模比率については、類似団体よりも低い状況であり、増減の変化は類似団体と同じような変化となっている。
⑤経費回収率は100％を下回っており、昨今の経済情勢、更新投資を反映した汚水処理費に対し、適正な使用料収入の確保に努める。
⑥汚水処理原価については、類似団体よりも高い値となっており、維持管理費の削減、有収水量の確保及び効率的な更新投資に努める。
⑦施設利用率は、類似団体よりも上回っており、適正であると思われる。
⑧水洗化率は、法適化前と比較してほぼ横ばいとなっており平均値を下回っている。現在処理区域内の未接続者に対し、継続して水洗化の広報活動を実施しさらなる向上を目指す。</t>
    </r>
    <rPh sb="1" eb="3">
      <t>ケイジョウ</t>
    </rPh>
    <rPh sb="3" eb="5">
      <t>シュウシ</t>
    </rPh>
    <rPh sb="5" eb="7">
      <t>ヒリツ</t>
    </rPh>
    <rPh sb="18" eb="19">
      <t>コ</t>
    </rPh>
    <rPh sb="21" eb="23">
      <t>ヘイキン</t>
    </rPh>
    <rPh sb="24" eb="25">
      <t>ウエ</t>
    </rPh>
    <rPh sb="25" eb="26">
      <t>カイ</t>
    </rPh>
    <rPh sb="32" eb="34">
      <t>ヒキツヅ</t>
    </rPh>
    <rPh sb="36" eb="38">
      <t>ヒヨウ</t>
    </rPh>
    <rPh sb="39" eb="41">
      <t>サクゲン</t>
    </rPh>
    <rPh sb="46" eb="47">
      <t>サラ</t>
    </rPh>
    <rPh sb="49" eb="51">
      <t>ケンゼン</t>
    </rPh>
    <rPh sb="51" eb="53">
      <t>ケイエイ</t>
    </rPh>
    <rPh sb="54" eb="55">
      <t>ム</t>
    </rPh>
    <rPh sb="57" eb="58">
      <t>ト</t>
    </rPh>
    <rPh sb="59" eb="60">
      <t>ク</t>
    </rPh>
    <rPh sb="67" eb="69">
      <t>ルイセキ</t>
    </rPh>
    <rPh sb="69" eb="72">
      <t>ケッソンキン</t>
    </rPh>
    <rPh sb="72" eb="74">
      <t>ヒリツ</t>
    </rPh>
    <rPh sb="76" eb="78">
      <t>ルイセキ</t>
    </rPh>
    <rPh sb="78" eb="81">
      <t>ケッソンキン</t>
    </rPh>
    <rPh sb="82" eb="84">
      <t>ハッセイ</t>
    </rPh>
    <rPh sb="102" eb="104">
      <t>リュウドウ</t>
    </rPh>
    <rPh sb="104" eb="106">
      <t>ヒリツ</t>
    </rPh>
    <rPh sb="112" eb="114">
      <t>ナイブ</t>
    </rPh>
    <rPh sb="114" eb="116">
      <t>リュウホ</t>
    </rPh>
    <rPh sb="116" eb="118">
      <t>シキン</t>
    </rPh>
    <rPh sb="121" eb="123">
      <t>ゲンキン</t>
    </rPh>
    <rPh sb="123" eb="125">
      <t>ヨキン</t>
    </rPh>
    <rPh sb="126" eb="127">
      <t>スク</t>
    </rPh>
    <rPh sb="132" eb="133">
      <t>クワ</t>
    </rPh>
    <rPh sb="135" eb="137">
      <t>ケンセツ</t>
    </rPh>
    <rPh sb="137" eb="139">
      <t>カイリョウ</t>
    </rPh>
    <rPh sb="139" eb="140">
      <t>ヒ</t>
    </rPh>
    <rPh sb="141" eb="142">
      <t>ア</t>
    </rPh>
    <rPh sb="147" eb="149">
      <t>キギョウ</t>
    </rPh>
    <rPh sb="149" eb="150">
      <t>サイ</t>
    </rPh>
    <rPh sb="151" eb="153">
      <t>ショウカン</t>
    </rPh>
    <rPh sb="154" eb="156">
      <t>タガク</t>
    </rPh>
    <rPh sb="179" eb="181">
      <t>キギョウ</t>
    </rPh>
    <rPh sb="181" eb="182">
      <t>サイ</t>
    </rPh>
    <rPh sb="182" eb="184">
      <t>ザンダカ</t>
    </rPh>
    <rPh sb="184" eb="185">
      <t>タイ</t>
    </rPh>
    <rPh sb="185" eb="187">
      <t>ジギョウ</t>
    </rPh>
    <rPh sb="187" eb="189">
      <t>キボ</t>
    </rPh>
    <rPh sb="189" eb="191">
      <t>ヒリツ</t>
    </rPh>
    <rPh sb="197" eb="199">
      <t>ルイジ</t>
    </rPh>
    <rPh sb="199" eb="201">
      <t>ダンタイ</t>
    </rPh>
    <rPh sb="204" eb="205">
      <t>ヒク</t>
    </rPh>
    <rPh sb="206" eb="208">
      <t>ジョウキョウ</t>
    </rPh>
    <rPh sb="212" eb="214">
      <t>ゾウゲン</t>
    </rPh>
    <rPh sb="215" eb="217">
      <t>ヘンカ</t>
    </rPh>
    <rPh sb="218" eb="220">
      <t>ルイジ</t>
    </rPh>
    <rPh sb="220" eb="222">
      <t>ダンタイ</t>
    </rPh>
    <rPh sb="223" eb="224">
      <t>オナ</t>
    </rPh>
    <rPh sb="228" eb="230">
      <t>ヘンカ</t>
    </rPh>
    <rPh sb="250" eb="252">
      <t>シタマワ</t>
    </rPh>
    <rPh sb="257" eb="259">
      <t>サッコン</t>
    </rPh>
    <rPh sb="260" eb="262">
      <t>ケイザイ</t>
    </rPh>
    <rPh sb="262" eb="264">
      <t>ジョウセイ</t>
    </rPh>
    <rPh sb="265" eb="267">
      <t>コウシン</t>
    </rPh>
    <rPh sb="267" eb="269">
      <t>トウシ</t>
    </rPh>
    <rPh sb="270" eb="272">
      <t>ハンエイ</t>
    </rPh>
    <rPh sb="274" eb="276">
      <t>オスイ</t>
    </rPh>
    <rPh sb="276" eb="278">
      <t>ショリ</t>
    </rPh>
    <rPh sb="278" eb="279">
      <t>ヒ</t>
    </rPh>
    <rPh sb="280" eb="281">
      <t>タイ</t>
    </rPh>
    <rPh sb="283" eb="285">
      <t>テキセイ</t>
    </rPh>
    <rPh sb="286" eb="289">
      <t>シヨウリョウ</t>
    </rPh>
    <rPh sb="289" eb="291">
      <t>シュウニュウ</t>
    </rPh>
    <rPh sb="292" eb="294">
      <t>カクホ</t>
    </rPh>
    <rPh sb="295" eb="296">
      <t>ツト</t>
    </rPh>
    <rPh sb="301" eb="303">
      <t>オスイ</t>
    </rPh>
    <rPh sb="303" eb="305">
      <t>ショリ</t>
    </rPh>
    <rPh sb="305" eb="307">
      <t>ゲンカ</t>
    </rPh>
    <rPh sb="313" eb="315">
      <t>ルイジ</t>
    </rPh>
    <rPh sb="315" eb="317">
      <t>ダンタイ</t>
    </rPh>
    <rPh sb="320" eb="321">
      <t>タカ</t>
    </rPh>
    <rPh sb="322" eb="323">
      <t>アタイ</t>
    </rPh>
    <rPh sb="330" eb="332">
      <t>イジ</t>
    </rPh>
    <rPh sb="332" eb="335">
      <t>カンリヒ</t>
    </rPh>
    <rPh sb="336" eb="338">
      <t>サクゲン</t>
    </rPh>
    <rPh sb="339" eb="341">
      <t>ユウシュウ</t>
    </rPh>
    <rPh sb="341" eb="343">
      <t>スイリョウ</t>
    </rPh>
    <rPh sb="344" eb="346">
      <t>カクホ</t>
    </rPh>
    <rPh sb="346" eb="347">
      <t>オヨ</t>
    </rPh>
    <rPh sb="348" eb="351">
      <t>コウリツテキ</t>
    </rPh>
    <rPh sb="352" eb="354">
      <t>コウシン</t>
    </rPh>
    <rPh sb="354" eb="356">
      <t>トウシ</t>
    </rPh>
    <rPh sb="357" eb="358">
      <t>ツト</t>
    </rPh>
    <rPh sb="363" eb="365">
      <t>シセツ</t>
    </rPh>
    <rPh sb="365" eb="368">
      <t>リヨウリツ</t>
    </rPh>
    <rPh sb="370" eb="372">
      <t>ルイジ</t>
    </rPh>
    <rPh sb="372" eb="374">
      <t>ダンタイ</t>
    </rPh>
    <rPh sb="377" eb="379">
      <t>ウワマワ</t>
    </rPh>
    <rPh sb="384" eb="386">
      <t>テキセイ</t>
    </rPh>
    <rPh sb="390" eb="391">
      <t>オモ</t>
    </rPh>
    <rPh sb="397" eb="400">
      <t>スイセンカ</t>
    </rPh>
    <rPh sb="400" eb="401">
      <t>リツ</t>
    </rPh>
    <phoneticPr fontId="1"/>
  </si>
  <si>
    <r>
      <t>耐用年数を超える管渠の割合増加が見込まれるため、令和</t>
    </r>
    <r>
      <rPr>
        <sz val="11"/>
        <color theme="1"/>
        <rFont val="ＭＳ ゴシック"/>
      </rPr>
      <t>2年度よりストックマネジメント手法による維持点検を実施している。処理場、ポンプ場は令和元年度より実施しており、施設全体の効率的な老朽化対策を実施していく。</t>
    </r>
    <rPh sb="11" eb="13">
      <t>ワリアイ</t>
    </rPh>
    <rPh sb="13" eb="15">
      <t>ゾウカ</t>
    </rPh>
    <rPh sb="16" eb="18">
      <t>ミコ</t>
    </rPh>
    <phoneticPr fontId="1"/>
  </si>
  <si>
    <t xml:space="preserve">本市下水道事業は、水洗化率が類似団体平均値に比較して、低い状況である。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国庫補助制度を積極的に活用するとともに維持管理費の削減にも努めていく。そして、現有施設を有効活用するため、類似団体平均値に比較して低い水洗化率の更なる向上に努め、経営の健全化を図っていく。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</si>
</sst>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2.e-002</c:v>
                </c:pt>
                <c:pt idx="2">
                  <c:v>5.e-002</c:v>
                </c:pt>
                <c:pt idx="3" formatCode="#,##0.00;&quot;△&quot;#,##0.00">
                  <c:v>0</c:v>
                </c:pt>
                <c:pt idx="4">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0.15</c:v>
                </c:pt>
                <c:pt idx="2">
                  <c:v>0.15</c:v>
                </c:pt>
                <c:pt idx="3">
                  <c:v>0.12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68.489999999999995</c:v>
                </c:pt>
                <c:pt idx="2">
                  <c:v>70.47</c:v>
                </c:pt>
                <c:pt idx="3">
                  <c:v>68.19</c:v>
                </c:pt>
                <c:pt idx="4">
                  <c:v>68.400000000000006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56.72</c:v>
                </c:pt>
                <c:pt idx="2">
                  <c:v>56.43</c:v>
                </c:pt>
                <c:pt idx="3">
                  <c:v>55.82</c:v>
                </c:pt>
                <c:pt idx="4">
                  <c:v>56.51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82.53</c:v>
                </c:pt>
                <c:pt idx="2">
                  <c:v>82.62</c:v>
                </c:pt>
                <c:pt idx="3">
                  <c:v>82.68</c:v>
                </c:pt>
                <c:pt idx="4">
                  <c:v>82.66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90.72</c:v>
                </c:pt>
                <c:pt idx="2">
                  <c:v>91.07</c:v>
                </c:pt>
                <c:pt idx="3">
                  <c:v>90.67</c:v>
                </c:pt>
                <c:pt idx="4">
                  <c:v>90.62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102.4</c:v>
                </c:pt>
                <c:pt idx="2">
                  <c:v>103.29</c:v>
                </c:pt>
                <c:pt idx="3">
                  <c:v>106.35</c:v>
                </c:pt>
                <c:pt idx="4">
                  <c:v>109.18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106.5</c:v>
                </c:pt>
                <c:pt idx="2">
                  <c:v>106.22</c:v>
                </c:pt>
                <c:pt idx="3">
                  <c:v>107.01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5.73</c:v>
                </c:pt>
                <c:pt idx="2">
                  <c:v>11.32</c:v>
                </c:pt>
                <c:pt idx="3">
                  <c:v>15.74</c:v>
                </c:pt>
                <c:pt idx="4">
                  <c:v>19.05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20.78</c:v>
                </c:pt>
                <c:pt idx="2">
                  <c:v>23.54</c:v>
                </c:pt>
                <c:pt idx="3">
                  <c:v>25.86</c:v>
                </c:pt>
                <c:pt idx="4">
                  <c:v>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11.31</c:v>
                </c:pt>
                <c:pt idx="2">
                  <c:v>13.69</c:v>
                </c:pt>
                <c:pt idx="3">
                  <c:v>15.11</c:v>
                </c:pt>
                <c:pt idx="4">
                  <c:v>15.36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1.34</c:v>
                </c:pt>
                <c:pt idx="2">
                  <c:v>1.5</c:v>
                </c:pt>
                <c:pt idx="3">
                  <c:v>1.4</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18.36</c:v>
                </c:pt>
                <c:pt idx="2">
                  <c:v>18.010000000000002</c:v>
                </c:pt>
                <c:pt idx="3">
                  <c:v>23.86</c:v>
                </c:pt>
                <c:pt idx="4">
                  <c:v>18.41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29.4</c:v>
                </c:pt>
                <c:pt idx="2">
                  <c:v>25.7</c:v>
                </c:pt>
                <c:pt idx="3">
                  <c:v>25.06</c:v>
                </c:pt>
                <c:pt idx="4">
                  <c:v>38.93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55.6</c:v>
                </c:pt>
                <c:pt idx="2">
                  <c:v>59.4</c:v>
                </c:pt>
                <c:pt idx="3">
                  <c:v>68.27</c:v>
                </c:pt>
                <c:pt idx="4">
                  <c:v>74.790000000000006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400.27</c:v>
                </c:pt>
                <c:pt idx="2">
                  <c:v>369.3</c:v>
                </c:pt>
                <c:pt idx="3">
                  <c:v>426.93</c:v>
                </c:pt>
                <c:pt idx="4">
                  <c:v>440.49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789.08</c:v>
                </c:pt>
                <c:pt idx="2">
                  <c:v>747.84</c:v>
                </c:pt>
                <c:pt idx="3">
                  <c:v>804.98</c:v>
                </c:pt>
                <c:pt idx="4">
                  <c:v>767.56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100.23</c:v>
                </c:pt>
                <c:pt idx="2">
                  <c:v>100.05</c:v>
                </c:pt>
                <c:pt idx="3">
                  <c:v>79.63</c:v>
                </c:pt>
                <c:pt idx="4">
                  <c:v>83.94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88.25</c:v>
                </c:pt>
                <c:pt idx="2">
                  <c:v>90.17</c:v>
                </c:pt>
                <c:pt idx="3">
                  <c:v>88.71</c:v>
                </c:pt>
                <c:pt idx="4">
                  <c:v>90.23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149.91999999999999</c:v>
                </c:pt>
                <c:pt idx="2">
                  <c:v>150.58000000000001</c:v>
                </c:pt>
                <c:pt idx="3">
                  <c:v>189.54</c:v>
                </c:pt>
                <c:pt idx="4">
                  <c:v>180.69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176.37</c:v>
                </c:pt>
                <c:pt idx="2">
                  <c:v>173.17</c:v>
                </c:pt>
                <c:pt idx="3">
                  <c:v>174.8</c:v>
                </c:pt>
                <c:pt idx="4">
                  <c:v>170.2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香取市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70791</v>
      </c>
      <c r="AM8" s="21"/>
      <c r="AN8" s="21"/>
      <c r="AO8" s="21"/>
      <c r="AP8" s="21"/>
      <c r="AQ8" s="21"/>
      <c r="AR8" s="21"/>
      <c r="AS8" s="21"/>
      <c r="AT8" s="7">
        <f>データ!T6</f>
        <v>262.35000000000002</v>
      </c>
      <c r="AU8" s="7"/>
      <c r="AV8" s="7"/>
      <c r="AW8" s="7"/>
      <c r="AX8" s="7"/>
      <c r="AY8" s="7"/>
      <c r="AZ8" s="7"/>
      <c r="BA8" s="7"/>
      <c r="BB8" s="7">
        <f>データ!U6</f>
        <v>269.83</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67.03</v>
      </c>
      <c r="J10" s="7"/>
      <c r="K10" s="7"/>
      <c r="L10" s="7"/>
      <c r="M10" s="7"/>
      <c r="N10" s="7"/>
      <c r="O10" s="7"/>
      <c r="P10" s="7">
        <f>データ!P6</f>
        <v>31.08</v>
      </c>
      <c r="Q10" s="7"/>
      <c r="R10" s="7"/>
      <c r="S10" s="7"/>
      <c r="T10" s="7"/>
      <c r="U10" s="7"/>
      <c r="V10" s="7"/>
      <c r="W10" s="7">
        <f>データ!Q6</f>
        <v>55.06</v>
      </c>
      <c r="X10" s="7"/>
      <c r="Y10" s="7"/>
      <c r="Z10" s="7"/>
      <c r="AA10" s="7"/>
      <c r="AB10" s="7"/>
      <c r="AC10" s="7"/>
      <c r="AD10" s="21">
        <f>データ!R6</f>
        <v>2530</v>
      </c>
      <c r="AE10" s="21"/>
      <c r="AF10" s="21"/>
      <c r="AG10" s="21"/>
      <c r="AH10" s="21"/>
      <c r="AI10" s="21"/>
      <c r="AJ10" s="21"/>
      <c r="AK10" s="2"/>
      <c r="AL10" s="21">
        <f>データ!V6</f>
        <v>21832</v>
      </c>
      <c r="AM10" s="21"/>
      <c r="AN10" s="21"/>
      <c r="AO10" s="21"/>
      <c r="AP10" s="21"/>
      <c r="AQ10" s="21"/>
      <c r="AR10" s="21"/>
      <c r="AS10" s="21"/>
      <c r="AT10" s="7">
        <f>データ!W6</f>
        <v>7.94</v>
      </c>
      <c r="AU10" s="7"/>
      <c r="AV10" s="7"/>
      <c r="AW10" s="7"/>
      <c r="AX10" s="7"/>
      <c r="AY10" s="7"/>
      <c r="AZ10" s="7"/>
      <c r="BA10" s="7"/>
      <c r="BB10" s="7">
        <f>データ!X6</f>
        <v>2749.62</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1+4hCliQXGbTY/vkECH+WVL6+9qU+2KtIMiqcZ7cWEuOSe0gfNjX22R+v7LytrjPm/wIohFfCGg+Y0C7T0M4w==" saltValue="ij8EBcDNzEJbaFWU3WEq7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56</v>
      </c>
      <c r="D3" s="58" t="s">
        <v>57</v>
      </c>
      <c r="E3" s="58" t="s">
        <v>8</v>
      </c>
      <c r="F3" s="58" t="s">
        <v>7</v>
      </c>
      <c r="G3" s="58" t="s">
        <v>26</v>
      </c>
      <c r="H3" s="64" t="s">
        <v>58</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60</v>
      </c>
      <c r="BG4" s="76"/>
      <c r="BH4" s="76"/>
      <c r="BI4" s="76"/>
      <c r="BJ4" s="76"/>
      <c r="BK4" s="76"/>
      <c r="BL4" s="76"/>
      <c r="BM4" s="76"/>
      <c r="BN4" s="76"/>
      <c r="BO4" s="76"/>
      <c r="BP4" s="76"/>
      <c r="BQ4" s="76" t="s">
        <v>4</v>
      </c>
      <c r="BR4" s="76"/>
      <c r="BS4" s="76"/>
      <c r="BT4" s="76"/>
      <c r="BU4" s="76"/>
      <c r="BV4" s="76"/>
      <c r="BW4" s="76"/>
      <c r="BX4" s="76"/>
      <c r="BY4" s="76"/>
      <c r="BZ4" s="76"/>
      <c r="CA4" s="76"/>
      <c r="CB4" s="76" t="s">
        <v>61</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6</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88</v>
      </c>
      <c r="AE5" s="66" t="s">
        <v>90</v>
      </c>
      <c r="AF5" s="66" t="s">
        <v>91</v>
      </c>
      <c r="AG5" s="66" t="s">
        <v>92</v>
      </c>
      <c r="AH5" s="66" t="s">
        <v>93</v>
      </c>
      <c r="AI5" s="66" t="s">
        <v>42</v>
      </c>
      <c r="AJ5" s="66" t="s">
        <v>83</v>
      </c>
      <c r="AK5" s="66" t="s">
        <v>84</v>
      </c>
      <c r="AL5" s="66" t="s">
        <v>85</v>
      </c>
      <c r="AM5" s="66" t="s">
        <v>86</v>
      </c>
      <c r="AN5" s="66" t="s">
        <v>87</v>
      </c>
      <c r="AO5" s="66" t="s">
        <v>88</v>
      </c>
      <c r="AP5" s="66" t="s">
        <v>90</v>
      </c>
      <c r="AQ5" s="66" t="s">
        <v>91</v>
      </c>
      <c r="AR5" s="66" t="s">
        <v>92</v>
      </c>
      <c r="AS5" s="66" t="s">
        <v>93</v>
      </c>
      <c r="AT5" s="66" t="s">
        <v>89</v>
      </c>
      <c r="AU5" s="66" t="s">
        <v>83</v>
      </c>
      <c r="AV5" s="66" t="s">
        <v>84</v>
      </c>
      <c r="AW5" s="66" t="s">
        <v>85</v>
      </c>
      <c r="AX5" s="66" t="s">
        <v>86</v>
      </c>
      <c r="AY5" s="66" t="s">
        <v>87</v>
      </c>
      <c r="AZ5" s="66" t="s">
        <v>88</v>
      </c>
      <c r="BA5" s="66" t="s">
        <v>90</v>
      </c>
      <c r="BB5" s="66" t="s">
        <v>91</v>
      </c>
      <c r="BC5" s="66" t="s">
        <v>92</v>
      </c>
      <c r="BD5" s="66" t="s">
        <v>93</v>
      </c>
      <c r="BE5" s="66" t="s">
        <v>89</v>
      </c>
      <c r="BF5" s="66" t="s">
        <v>83</v>
      </c>
      <c r="BG5" s="66" t="s">
        <v>84</v>
      </c>
      <c r="BH5" s="66" t="s">
        <v>85</v>
      </c>
      <c r="BI5" s="66" t="s">
        <v>86</v>
      </c>
      <c r="BJ5" s="66" t="s">
        <v>87</v>
      </c>
      <c r="BK5" s="66" t="s">
        <v>88</v>
      </c>
      <c r="BL5" s="66" t="s">
        <v>90</v>
      </c>
      <c r="BM5" s="66" t="s">
        <v>91</v>
      </c>
      <c r="BN5" s="66" t="s">
        <v>92</v>
      </c>
      <c r="BO5" s="66" t="s">
        <v>93</v>
      </c>
      <c r="BP5" s="66" t="s">
        <v>89</v>
      </c>
      <c r="BQ5" s="66" t="s">
        <v>83</v>
      </c>
      <c r="BR5" s="66" t="s">
        <v>84</v>
      </c>
      <c r="BS5" s="66" t="s">
        <v>85</v>
      </c>
      <c r="BT5" s="66" t="s">
        <v>86</v>
      </c>
      <c r="BU5" s="66" t="s">
        <v>87</v>
      </c>
      <c r="BV5" s="66" t="s">
        <v>88</v>
      </c>
      <c r="BW5" s="66" t="s">
        <v>90</v>
      </c>
      <c r="BX5" s="66" t="s">
        <v>91</v>
      </c>
      <c r="BY5" s="66" t="s">
        <v>92</v>
      </c>
      <c r="BZ5" s="66" t="s">
        <v>93</v>
      </c>
      <c r="CA5" s="66" t="s">
        <v>89</v>
      </c>
      <c r="CB5" s="66" t="s">
        <v>83</v>
      </c>
      <c r="CC5" s="66" t="s">
        <v>84</v>
      </c>
      <c r="CD5" s="66" t="s">
        <v>85</v>
      </c>
      <c r="CE5" s="66" t="s">
        <v>86</v>
      </c>
      <c r="CF5" s="66" t="s">
        <v>87</v>
      </c>
      <c r="CG5" s="66" t="s">
        <v>88</v>
      </c>
      <c r="CH5" s="66" t="s">
        <v>90</v>
      </c>
      <c r="CI5" s="66" t="s">
        <v>91</v>
      </c>
      <c r="CJ5" s="66" t="s">
        <v>92</v>
      </c>
      <c r="CK5" s="66" t="s">
        <v>93</v>
      </c>
      <c r="CL5" s="66" t="s">
        <v>89</v>
      </c>
      <c r="CM5" s="66" t="s">
        <v>83</v>
      </c>
      <c r="CN5" s="66" t="s">
        <v>84</v>
      </c>
      <c r="CO5" s="66" t="s">
        <v>85</v>
      </c>
      <c r="CP5" s="66" t="s">
        <v>86</v>
      </c>
      <c r="CQ5" s="66" t="s">
        <v>87</v>
      </c>
      <c r="CR5" s="66" t="s">
        <v>88</v>
      </c>
      <c r="CS5" s="66" t="s">
        <v>90</v>
      </c>
      <c r="CT5" s="66" t="s">
        <v>91</v>
      </c>
      <c r="CU5" s="66" t="s">
        <v>92</v>
      </c>
      <c r="CV5" s="66" t="s">
        <v>93</v>
      </c>
      <c r="CW5" s="66" t="s">
        <v>89</v>
      </c>
      <c r="CX5" s="66" t="s">
        <v>83</v>
      </c>
      <c r="CY5" s="66" t="s">
        <v>84</v>
      </c>
      <c r="CZ5" s="66" t="s">
        <v>85</v>
      </c>
      <c r="DA5" s="66" t="s">
        <v>86</v>
      </c>
      <c r="DB5" s="66" t="s">
        <v>87</v>
      </c>
      <c r="DC5" s="66" t="s">
        <v>88</v>
      </c>
      <c r="DD5" s="66" t="s">
        <v>90</v>
      </c>
      <c r="DE5" s="66" t="s">
        <v>91</v>
      </c>
      <c r="DF5" s="66" t="s">
        <v>92</v>
      </c>
      <c r="DG5" s="66" t="s">
        <v>93</v>
      </c>
      <c r="DH5" s="66" t="s">
        <v>89</v>
      </c>
      <c r="DI5" s="66" t="s">
        <v>83</v>
      </c>
      <c r="DJ5" s="66" t="s">
        <v>84</v>
      </c>
      <c r="DK5" s="66" t="s">
        <v>85</v>
      </c>
      <c r="DL5" s="66" t="s">
        <v>86</v>
      </c>
      <c r="DM5" s="66" t="s">
        <v>87</v>
      </c>
      <c r="DN5" s="66" t="s">
        <v>88</v>
      </c>
      <c r="DO5" s="66" t="s">
        <v>90</v>
      </c>
      <c r="DP5" s="66" t="s">
        <v>91</v>
      </c>
      <c r="DQ5" s="66" t="s">
        <v>92</v>
      </c>
      <c r="DR5" s="66" t="s">
        <v>93</v>
      </c>
      <c r="DS5" s="66" t="s">
        <v>89</v>
      </c>
      <c r="DT5" s="66" t="s">
        <v>83</v>
      </c>
      <c r="DU5" s="66" t="s">
        <v>84</v>
      </c>
      <c r="DV5" s="66" t="s">
        <v>85</v>
      </c>
      <c r="DW5" s="66" t="s">
        <v>86</v>
      </c>
      <c r="DX5" s="66" t="s">
        <v>87</v>
      </c>
      <c r="DY5" s="66" t="s">
        <v>88</v>
      </c>
      <c r="DZ5" s="66" t="s">
        <v>90</v>
      </c>
      <c r="EA5" s="66" t="s">
        <v>91</v>
      </c>
      <c r="EB5" s="66" t="s">
        <v>92</v>
      </c>
      <c r="EC5" s="66" t="s">
        <v>93</v>
      </c>
      <c r="ED5" s="66" t="s">
        <v>89</v>
      </c>
      <c r="EE5" s="66" t="s">
        <v>83</v>
      </c>
      <c r="EF5" s="66" t="s">
        <v>84</v>
      </c>
      <c r="EG5" s="66" t="s">
        <v>85</v>
      </c>
      <c r="EH5" s="66" t="s">
        <v>86</v>
      </c>
      <c r="EI5" s="66" t="s">
        <v>87</v>
      </c>
      <c r="EJ5" s="66" t="s">
        <v>88</v>
      </c>
      <c r="EK5" s="66" t="s">
        <v>90</v>
      </c>
      <c r="EL5" s="66" t="s">
        <v>91</v>
      </c>
      <c r="EM5" s="66" t="s">
        <v>92</v>
      </c>
      <c r="EN5" s="66" t="s">
        <v>93</v>
      </c>
      <c r="EO5" s="66" t="s">
        <v>89</v>
      </c>
    </row>
    <row r="6" spans="1:148" s="55" customFormat="1">
      <c r="A6" s="56" t="s">
        <v>94</v>
      </c>
      <c r="B6" s="61">
        <f t="shared" ref="B6:X6" si="1">B7</f>
        <v>2023</v>
      </c>
      <c r="C6" s="61">
        <f t="shared" si="1"/>
        <v>122360</v>
      </c>
      <c r="D6" s="61">
        <f t="shared" si="1"/>
        <v>46</v>
      </c>
      <c r="E6" s="61">
        <f t="shared" si="1"/>
        <v>17</v>
      </c>
      <c r="F6" s="61">
        <f t="shared" si="1"/>
        <v>1</v>
      </c>
      <c r="G6" s="61">
        <f t="shared" si="1"/>
        <v>0</v>
      </c>
      <c r="H6" s="61" t="str">
        <f t="shared" si="1"/>
        <v>千葉県　香取市</v>
      </c>
      <c r="I6" s="61" t="str">
        <f t="shared" si="1"/>
        <v>法適用</v>
      </c>
      <c r="J6" s="61" t="str">
        <f t="shared" si="1"/>
        <v>下水道事業</v>
      </c>
      <c r="K6" s="61" t="str">
        <f t="shared" si="1"/>
        <v>公共下水道</v>
      </c>
      <c r="L6" s="61" t="str">
        <f t="shared" si="1"/>
        <v>Cc1</v>
      </c>
      <c r="M6" s="61" t="str">
        <f t="shared" si="1"/>
        <v>非設置</v>
      </c>
      <c r="N6" s="69" t="str">
        <f t="shared" si="1"/>
        <v>-</v>
      </c>
      <c r="O6" s="69">
        <f t="shared" si="1"/>
        <v>67.03</v>
      </c>
      <c r="P6" s="69">
        <f t="shared" si="1"/>
        <v>31.08</v>
      </c>
      <c r="Q6" s="69">
        <f t="shared" si="1"/>
        <v>55.06</v>
      </c>
      <c r="R6" s="69">
        <f t="shared" si="1"/>
        <v>2530</v>
      </c>
      <c r="S6" s="69">
        <f t="shared" si="1"/>
        <v>70791</v>
      </c>
      <c r="T6" s="69">
        <f t="shared" si="1"/>
        <v>262.35000000000002</v>
      </c>
      <c r="U6" s="69">
        <f t="shared" si="1"/>
        <v>269.83</v>
      </c>
      <c r="V6" s="69">
        <f t="shared" si="1"/>
        <v>21832</v>
      </c>
      <c r="W6" s="69">
        <f t="shared" si="1"/>
        <v>7.94</v>
      </c>
      <c r="X6" s="69">
        <f t="shared" si="1"/>
        <v>2749.62</v>
      </c>
      <c r="Y6" s="77" t="str">
        <f t="shared" ref="Y6:AH6" si="2">IF(Y7="",NA(),Y7)</f>
        <v>-</v>
      </c>
      <c r="Z6" s="77">
        <f t="shared" si="2"/>
        <v>102.4</v>
      </c>
      <c r="AA6" s="77">
        <f t="shared" si="2"/>
        <v>103.29</v>
      </c>
      <c r="AB6" s="77">
        <f t="shared" si="2"/>
        <v>106.35</v>
      </c>
      <c r="AC6" s="77">
        <f t="shared" si="2"/>
        <v>109.18</v>
      </c>
      <c r="AD6" s="77" t="str">
        <f t="shared" si="2"/>
        <v>-</v>
      </c>
      <c r="AE6" s="77">
        <f t="shared" si="2"/>
        <v>106.5</v>
      </c>
      <c r="AF6" s="77">
        <f t="shared" si="2"/>
        <v>106.22</v>
      </c>
      <c r="AG6" s="77">
        <f t="shared" si="2"/>
        <v>107.01</v>
      </c>
      <c r="AH6" s="77">
        <f t="shared" si="2"/>
        <v>106.53</v>
      </c>
      <c r="AI6" s="69" t="str">
        <f>IF(AI7="","",IF(AI7="-","【-】","【"&amp;SUBSTITUTE(TEXT(AI7,"#,##0.00"),"-","△")&amp;"】"))</f>
        <v>【105.91】</v>
      </c>
      <c r="AJ6" s="77" t="str">
        <f t="shared" ref="AJ6:AS6" si="3">IF(AJ7="",NA(),AJ7)</f>
        <v>-</v>
      </c>
      <c r="AK6" s="69">
        <f t="shared" si="3"/>
        <v>0</v>
      </c>
      <c r="AL6" s="69">
        <f t="shared" si="3"/>
        <v>0</v>
      </c>
      <c r="AM6" s="69">
        <f t="shared" si="3"/>
        <v>0</v>
      </c>
      <c r="AN6" s="69">
        <f t="shared" si="3"/>
        <v>0</v>
      </c>
      <c r="AO6" s="77" t="str">
        <f t="shared" si="3"/>
        <v>-</v>
      </c>
      <c r="AP6" s="77">
        <f t="shared" si="3"/>
        <v>18.36</v>
      </c>
      <c r="AQ6" s="77">
        <f t="shared" si="3"/>
        <v>18.010000000000002</v>
      </c>
      <c r="AR6" s="77">
        <f t="shared" si="3"/>
        <v>23.86</v>
      </c>
      <c r="AS6" s="77">
        <f t="shared" si="3"/>
        <v>18.41</v>
      </c>
      <c r="AT6" s="69" t="str">
        <f>IF(AT7="","",IF(AT7="-","【-】","【"&amp;SUBSTITUTE(TEXT(AT7,"#,##0.00"),"-","△")&amp;"】"))</f>
        <v>【3.03】</v>
      </c>
      <c r="AU6" s="77" t="str">
        <f t="shared" ref="AU6:BD6" si="4">IF(AU7="",NA(),AU7)</f>
        <v>-</v>
      </c>
      <c r="AV6" s="77">
        <f t="shared" si="4"/>
        <v>29.4</v>
      </c>
      <c r="AW6" s="77">
        <f t="shared" si="4"/>
        <v>25.7</v>
      </c>
      <c r="AX6" s="77">
        <f t="shared" si="4"/>
        <v>25.06</v>
      </c>
      <c r="AY6" s="77">
        <f t="shared" si="4"/>
        <v>38.93</v>
      </c>
      <c r="AZ6" s="77" t="str">
        <f t="shared" si="4"/>
        <v>-</v>
      </c>
      <c r="BA6" s="77">
        <f t="shared" si="4"/>
        <v>55.6</v>
      </c>
      <c r="BB6" s="77">
        <f t="shared" si="4"/>
        <v>59.4</v>
      </c>
      <c r="BC6" s="77">
        <f t="shared" si="4"/>
        <v>68.27</v>
      </c>
      <c r="BD6" s="77">
        <f t="shared" si="4"/>
        <v>74.790000000000006</v>
      </c>
      <c r="BE6" s="69" t="str">
        <f>IF(BE7="","",IF(BE7="-","【-】","【"&amp;SUBSTITUTE(TEXT(BE7,"#,##0.00"),"-","△")&amp;"】"))</f>
        <v>【78.43】</v>
      </c>
      <c r="BF6" s="77" t="str">
        <f t="shared" ref="BF6:BO6" si="5">IF(BF7="",NA(),BF7)</f>
        <v>-</v>
      </c>
      <c r="BG6" s="77">
        <f t="shared" si="5"/>
        <v>400.27</v>
      </c>
      <c r="BH6" s="77">
        <f t="shared" si="5"/>
        <v>369.3</v>
      </c>
      <c r="BI6" s="77">
        <f t="shared" si="5"/>
        <v>426.93</v>
      </c>
      <c r="BJ6" s="77">
        <f t="shared" si="5"/>
        <v>440.49</v>
      </c>
      <c r="BK6" s="77" t="str">
        <f t="shared" si="5"/>
        <v>-</v>
      </c>
      <c r="BL6" s="77">
        <f t="shared" si="5"/>
        <v>789.08</v>
      </c>
      <c r="BM6" s="77">
        <f t="shared" si="5"/>
        <v>747.84</v>
      </c>
      <c r="BN6" s="77">
        <f t="shared" si="5"/>
        <v>804.98</v>
      </c>
      <c r="BO6" s="77">
        <f t="shared" si="5"/>
        <v>767.56</v>
      </c>
      <c r="BP6" s="69" t="str">
        <f>IF(BP7="","",IF(BP7="-","【-】","【"&amp;SUBSTITUTE(TEXT(BP7,"#,##0.00"),"-","△")&amp;"】"))</f>
        <v>【630.82】</v>
      </c>
      <c r="BQ6" s="77" t="str">
        <f t="shared" ref="BQ6:BZ6" si="6">IF(BQ7="",NA(),BQ7)</f>
        <v>-</v>
      </c>
      <c r="BR6" s="77">
        <f t="shared" si="6"/>
        <v>100.23</v>
      </c>
      <c r="BS6" s="77">
        <f t="shared" si="6"/>
        <v>100.05</v>
      </c>
      <c r="BT6" s="77">
        <f t="shared" si="6"/>
        <v>79.63</v>
      </c>
      <c r="BU6" s="77">
        <f t="shared" si="6"/>
        <v>83.94</v>
      </c>
      <c r="BV6" s="77" t="str">
        <f t="shared" si="6"/>
        <v>-</v>
      </c>
      <c r="BW6" s="77">
        <f t="shared" si="6"/>
        <v>88.25</v>
      </c>
      <c r="BX6" s="77">
        <f t="shared" si="6"/>
        <v>90.17</v>
      </c>
      <c r="BY6" s="77">
        <f t="shared" si="6"/>
        <v>88.71</v>
      </c>
      <c r="BZ6" s="77">
        <f t="shared" si="6"/>
        <v>90.23</v>
      </c>
      <c r="CA6" s="69" t="str">
        <f>IF(CA7="","",IF(CA7="-","【-】","【"&amp;SUBSTITUTE(TEXT(CA7,"#,##0.00"),"-","△")&amp;"】"))</f>
        <v>【97.81】</v>
      </c>
      <c r="CB6" s="77" t="str">
        <f t="shared" ref="CB6:CK6" si="7">IF(CB7="",NA(),CB7)</f>
        <v>-</v>
      </c>
      <c r="CC6" s="77">
        <f t="shared" si="7"/>
        <v>149.91999999999999</v>
      </c>
      <c r="CD6" s="77">
        <f t="shared" si="7"/>
        <v>150.58000000000001</v>
      </c>
      <c r="CE6" s="77">
        <f t="shared" si="7"/>
        <v>189.54</v>
      </c>
      <c r="CF6" s="77">
        <f t="shared" si="7"/>
        <v>180.69</v>
      </c>
      <c r="CG6" s="77" t="str">
        <f t="shared" si="7"/>
        <v>-</v>
      </c>
      <c r="CH6" s="77">
        <f t="shared" si="7"/>
        <v>176.37</v>
      </c>
      <c r="CI6" s="77">
        <f t="shared" si="7"/>
        <v>173.17</v>
      </c>
      <c r="CJ6" s="77">
        <f t="shared" si="7"/>
        <v>174.8</v>
      </c>
      <c r="CK6" s="77">
        <f t="shared" si="7"/>
        <v>170.2</v>
      </c>
      <c r="CL6" s="69" t="str">
        <f>IF(CL7="","",IF(CL7="-","【-】","【"&amp;SUBSTITUTE(TEXT(CL7,"#,##0.00"),"-","△")&amp;"】"))</f>
        <v>【138.75】</v>
      </c>
      <c r="CM6" s="77" t="str">
        <f t="shared" ref="CM6:CV6" si="8">IF(CM7="",NA(),CM7)</f>
        <v>-</v>
      </c>
      <c r="CN6" s="77">
        <f t="shared" si="8"/>
        <v>68.489999999999995</v>
      </c>
      <c r="CO6" s="77">
        <f t="shared" si="8"/>
        <v>70.47</v>
      </c>
      <c r="CP6" s="77">
        <f t="shared" si="8"/>
        <v>68.19</v>
      </c>
      <c r="CQ6" s="77">
        <f t="shared" si="8"/>
        <v>68.400000000000006</v>
      </c>
      <c r="CR6" s="77" t="str">
        <f t="shared" si="8"/>
        <v>-</v>
      </c>
      <c r="CS6" s="77">
        <f t="shared" si="8"/>
        <v>56.72</v>
      </c>
      <c r="CT6" s="77">
        <f t="shared" si="8"/>
        <v>56.43</v>
      </c>
      <c r="CU6" s="77">
        <f t="shared" si="8"/>
        <v>55.82</v>
      </c>
      <c r="CV6" s="77">
        <f t="shared" si="8"/>
        <v>56.51</v>
      </c>
      <c r="CW6" s="69" t="str">
        <f>IF(CW7="","",IF(CW7="-","【-】","【"&amp;SUBSTITUTE(TEXT(CW7,"#,##0.00"),"-","△")&amp;"】"))</f>
        <v>【58.94】</v>
      </c>
      <c r="CX6" s="77" t="str">
        <f t="shared" ref="CX6:DG6" si="9">IF(CX7="",NA(),CX7)</f>
        <v>-</v>
      </c>
      <c r="CY6" s="77">
        <f t="shared" si="9"/>
        <v>82.53</v>
      </c>
      <c r="CZ6" s="77">
        <f t="shared" si="9"/>
        <v>82.62</v>
      </c>
      <c r="DA6" s="77">
        <f t="shared" si="9"/>
        <v>82.68</v>
      </c>
      <c r="DB6" s="77">
        <f t="shared" si="9"/>
        <v>82.66</v>
      </c>
      <c r="DC6" s="77" t="str">
        <f t="shared" si="9"/>
        <v>-</v>
      </c>
      <c r="DD6" s="77">
        <f t="shared" si="9"/>
        <v>90.72</v>
      </c>
      <c r="DE6" s="77">
        <f t="shared" si="9"/>
        <v>91.07</v>
      </c>
      <c r="DF6" s="77">
        <f t="shared" si="9"/>
        <v>90.67</v>
      </c>
      <c r="DG6" s="77">
        <f t="shared" si="9"/>
        <v>90.62</v>
      </c>
      <c r="DH6" s="69" t="str">
        <f>IF(DH7="","",IF(DH7="-","【-】","【"&amp;SUBSTITUTE(TEXT(DH7,"#,##0.00"),"-","△")&amp;"】"))</f>
        <v>【95.91】</v>
      </c>
      <c r="DI6" s="77" t="str">
        <f t="shared" ref="DI6:DR6" si="10">IF(DI7="",NA(),DI7)</f>
        <v>-</v>
      </c>
      <c r="DJ6" s="77">
        <f t="shared" si="10"/>
        <v>5.73</v>
      </c>
      <c r="DK6" s="77">
        <f t="shared" si="10"/>
        <v>11.32</v>
      </c>
      <c r="DL6" s="77">
        <f t="shared" si="10"/>
        <v>15.74</v>
      </c>
      <c r="DM6" s="77">
        <f t="shared" si="10"/>
        <v>19.05</v>
      </c>
      <c r="DN6" s="77" t="str">
        <f t="shared" si="10"/>
        <v>-</v>
      </c>
      <c r="DO6" s="77">
        <f t="shared" si="10"/>
        <v>20.78</v>
      </c>
      <c r="DP6" s="77">
        <f t="shared" si="10"/>
        <v>23.54</v>
      </c>
      <c r="DQ6" s="77">
        <f t="shared" si="10"/>
        <v>25.86</v>
      </c>
      <c r="DR6" s="77">
        <f t="shared" si="10"/>
        <v>26.9</v>
      </c>
      <c r="DS6" s="69" t="str">
        <f>IF(DS7="","",IF(DS7="-","【-】","【"&amp;SUBSTITUTE(TEXT(DS7,"#,##0.00"),"-","△")&amp;"】"))</f>
        <v>【41.09】</v>
      </c>
      <c r="DT6" s="77" t="str">
        <f t="shared" ref="DT6:EC6" si="11">IF(DT7="",NA(),DT7)</f>
        <v>-</v>
      </c>
      <c r="DU6" s="77">
        <f t="shared" si="11"/>
        <v>11.31</v>
      </c>
      <c r="DV6" s="77">
        <f t="shared" si="11"/>
        <v>13.69</v>
      </c>
      <c r="DW6" s="77">
        <f t="shared" si="11"/>
        <v>15.11</v>
      </c>
      <c r="DX6" s="77">
        <f t="shared" si="11"/>
        <v>15.36</v>
      </c>
      <c r="DY6" s="77" t="str">
        <f t="shared" si="11"/>
        <v>-</v>
      </c>
      <c r="DZ6" s="77">
        <f t="shared" si="11"/>
        <v>1.34</v>
      </c>
      <c r="EA6" s="77">
        <f t="shared" si="11"/>
        <v>1.5</v>
      </c>
      <c r="EB6" s="77">
        <f t="shared" si="11"/>
        <v>1.4</v>
      </c>
      <c r="EC6" s="77">
        <f t="shared" si="11"/>
        <v>2.08</v>
      </c>
      <c r="ED6" s="69" t="str">
        <f>IF(ED7="","",IF(ED7="-","【-】","【"&amp;SUBSTITUTE(TEXT(ED7,"#,##0.00"),"-","△")&amp;"】"))</f>
        <v>【8.68】</v>
      </c>
      <c r="EE6" s="77" t="str">
        <f t="shared" ref="EE6:EN6" si="12">IF(EE7="",NA(),EE7)</f>
        <v>-</v>
      </c>
      <c r="EF6" s="77">
        <f t="shared" si="12"/>
        <v>2.e-002</v>
      </c>
      <c r="EG6" s="77">
        <f t="shared" si="12"/>
        <v>5.e-002</v>
      </c>
      <c r="EH6" s="69">
        <f t="shared" si="12"/>
        <v>0</v>
      </c>
      <c r="EI6" s="77">
        <f t="shared" si="12"/>
        <v>2.e-002</v>
      </c>
      <c r="EJ6" s="77" t="str">
        <f t="shared" si="12"/>
        <v>-</v>
      </c>
      <c r="EK6" s="77">
        <f t="shared" si="12"/>
        <v>0.15</v>
      </c>
      <c r="EL6" s="77">
        <f t="shared" si="12"/>
        <v>0.15</v>
      </c>
      <c r="EM6" s="77">
        <f t="shared" si="12"/>
        <v>0.12</v>
      </c>
      <c r="EN6" s="77">
        <f t="shared" si="12"/>
        <v>9.e-002</v>
      </c>
      <c r="EO6" s="69" t="str">
        <f>IF(EO7="","",IF(EO7="-","【-】","【"&amp;SUBSTITUTE(TEXT(EO7,"#,##0.00"),"-","△")&amp;"】"))</f>
        <v>【0.22】</v>
      </c>
    </row>
    <row r="7" spans="1:148" s="55" customFormat="1">
      <c r="A7" s="56"/>
      <c r="B7" s="62">
        <v>2023</v>
      </c>
      <c r="C7" s="62">
        <v>122360</v>
      </c>
      <c r="D7" s="62">
        <v>46</v>
      </c>
      <c r="E7" s="62">
        <v>17</v>
      </c>
      <c r="F7" s="62">
        <v>1</v>
      </c>
      <c r="G7" s="62">
        <v>0</v>
      </c>
      <c r="H7" s="62" t="s">
        <v>95</v>
      </c>
      <c r="I7" s="62" t="s">
        <v>96</v>
      </c>
      <c r="J7" s="62" t="s">
        <v>97</v>
      </c>
      <c r="K7" s="62" t="s">
        <v>98</v>
      </c>
      <c r="L7" s="62" t="s">
        <v>99</v>
      </c>
      <c r="M7" s="62" t="s">
        <v>100</v>
      </c>
      <c r="N7" s="70" t="s">
        <v>101</v>
      </c>
      <c r="O7" s="70">
        <v>67.03</v>
      </c>
      <c r="P7" s="70">
        <v>31.08</v>
      </c>
      <c r="Q7" s="70">
        <v>55.06</v>
      </c>
      <c r="R7" s="70">
        <v>2530</v>
      </c>
      <c r="S7" s="70">
        <v>70791</v>
      </c>
      <c r="T7" s="70">
        <v>262.35000000000002</v>
      </c>
      <c r="U7" s="70">
        <v>269.83</v>
      </c>
      <c r="V7" s="70">
        <v>21832</v>
      </c>
      <c r="W7" s="70">
        <v>7.94</v>
      </c>
      <c r="X7" s="70">
        <v>2749.62</v>
      </c>
      <c r="Y7" s="70" t="s">
        <v>101</v>
      </c>
      <c r="Z7" s="70">
        <v>102.4</v>
      </c>
      <c r="AA7" s="70">
        <v>103.29</v>
      </c>
      <c r="AB7" s="70">
        <v>106.35</v>
      </c>
      <c r="AC7" s="70">
        <v>109.18</v>
      </c>
      <c r="AD7" s="70" t="s">
        <v>101</v>
      </c>
      <c r="AE7" s="70">
        <v>106.5</v>
      </c>
      <c r="AF7" s="70">
        <v>106.22</v>
      </c>
      <c r="AG7" s="70">
        <v>107.01</v>
      </c>
      <c r="AH7" s="70">
        <v>106.53</v>
      </c>
      <c r="AI7" s="70">
        <v>105.91</v>
      </c>
      <c r="AJ7" s="70" t="s">
        <v>101</v>
      </c>
      <c r="AK7" s="70">
        <v>0</v>
      </c>
      <c r="AL7" s="70">
        <v>0</v>
      </c>
      <c r="AM7" s="70">
        <v>0</v>
      </c>
      <c r="AN7" s="70">
        <v>0</v>
      </c>
      <c r="AO7" s="70" t="s">
        <v>101</v>
      </c>
      <c r="AP7" s="70">
        <v>18.36</v>
      </c>
      <c r="AQ7" s="70">
        <v>18.010000000000002</v>
      </c>
      <c r="AR7" s="70">
        <v>23.86</v>
      </c>
      <c r="AS7" s="70">
        <v>18.41</v>
      </c>
      <c r="AT7" s="70">
        <v>3.03</v>
      </c>
      <c r="AU7" s="70" t="s">
        <v>101</v>
      </c>
      <c r="AV7" s="70">
        <v>29.4</v>
      </c>
      <c r="AW7" s="70">
        <v>25.7</v>
      </c>
      <c r="AX7" s="70">
        <v>25.06</v>
      </c>
      <c r="AY7" s="70">
        <v>38.93</v>
      </c>
      <c r="AZ7" s="70" t="s">
        <v>101</v>
      </c>
      <c r="BA7" s="70">
        <v>55.6</v>
      </c>
      <c r="BB7" s="70">
        <v>59.4</v>
      </c>
      <c r="BC7" s="70">
        <v>68.27</v>
      </c>
      <c r="BD7" s="70">
        <v>74.790000000000006</v>
      </c>
      <c r="BE7" s="70">
        <v>78.430000000000007</v>
      </c>
      <c r="BF7" s="70" t="s">
        <v>101</v>
      </c>
      <c r="BG7" s="70">
        <v>400.27</v>
      </c>
      <c r="BH7" s="70">
        <v>369.3</v>
      </c>
      <c r="BI7" s="70">
        <v>426.93</v>
      </c>
      <c r="BJ7" s="70">
        <v>440.49</v>
      </c>
      <c r="BK7" s="70" t="s">
        <v>101</v>
      </c>
      <c r="BL7" s="70">
        <v>789.08</v>
      </c>
      <c r="BM7" s="70">
        <v>747.84</v>
      </c>
      <c r="BN7" s="70">
        <v>804.98</v>
      </c>
      <c r="BO7" s="70">
        <v>767.56</v>
      </c>
      <c r="BP7" s="70">
        <v>630.82000000000005</v>
      </c>
      <c r="BQ7" s="70" t="s">
        <v>101</v>
      </c>
      <c r="BR7" s="70">
        <v>100.23</v>
      </c>
      <c r="BS7" s="70">
        <v>100.05</v>
      </c>
      <c r="BT7" s="70">
        <v>79.63</v>
      </c>
      <c r="BU7" s="70">
        <v>83.94</v>
      </c>
      <c r="BV7" s="70" t="s">
        <v>101</v>
      </c>
      <c r="BW7" s="70">
        <v>88.25</v>
      </c>
      <c r="BX7" s="70">
        <v>90.17</v>
      </c>
      <c r="BY7" s="70">
        <v>88.71</v>
      </c>
      <c r="BZ7" s="70">
        <v>90.23</v>
      </c>
      <c r="CA7" s="70">
        <v>97.81</v>
      </c>
      <c r="CB7" s="70" t="s">
        <v>101</v>
      </c>
      <c r="CC7" s="70">
        <v>149.91999999999999</v>
      </c>
      <c r="CD7" s="70">
        <v>150.58000000000001</v>
      </c>
      <c r="CE7" s="70">
        <v>189.54</v>
      </c>
      <c r="CF7" s="70">
        <v>180.69</v>
      </c>
      <c r="CG7" s="70" t="s">
        <v>101</v>
      </c>
      <c r="CH7" s="70">
        <v>176.37</v>
      </c>
      <c r="CI7" s="70">
        <v>173.17</v>
      </c>
      <c r="CJ7" s="70">
        <v>174.8</v>
      </c>
      <c r="CK7" s="70">
        <v>170.2</v>
      </c>
      <c r="CL7" s="70">
        <v>138.75</v>
      </c>
      <c r="CM7" s="70" t="s">
        <v>101</v>
      </c>
      <c r="CN7" s="70">
        <v>68.489999999999995</v>
      </c>
      <c r="CO7" s="70">
        <v>70.47</v>
      </c>
      <c r="CP7" s="70">
        <v>68.19</v>
      </c>
      <c r="CQ7" s="70">
        <v>68.400000000000006</v>
      </c>
      <c r="CR7" s="70" t="s">
        <v>101</v>
      </c>
      <c r="CS7" s="70">
        <v>56.72</v>
      </c>
      <c r="CT7" s="70">
        <v>56.43</v>
      </c>
      <c r="CU7" s="70">
        <v>55.82</v>
      </c>
      <c r="CV7" s="70">
        <v>56.51</v>
      </c>
      <c r="CW7" s="70">
        <v>58.94</v>
      </c>
      <c r="CX7" s="70" t="s">
        <v>101</v>
      </c>
      <c r="CY7" s="70">
        <v>82.53</v>
      </c>
      <c r="CZ7" s="70">
        <v>82.62</v>
      </c>
      <c r="DA7" s="70">
        <v>82.68</v>
      </c>
      <c r="DB7" s="70">
        <v>82.66</v>
      </c>
      <c r="DC7" s="70" t="s">
        <v>101</v>
      </c>
      <c r="DD7" s="70">
        <v>90.72</v>
      </c>
      <c r="DE7" s="70">
        <v>91.07</v>
      </c>
      <c r="DF7" s="70">
        <v>90.67</v>
      </c>
      <c r="DG7" s="70">
        <v>90.62</v>
      </c>
      <c r="DH7" s="70">
        <v>95.91</v>
      </c>
      <c r="DI7" s="70" t="s">
        <v>101</v>
      </c>
      <c r="DJ7" s="70">
        <v>5.73</v>
      </c>
      <c r="DK7" s="70">
        <v>11.32</v>
      </c>
      <c r="DL7" s="70">
        <v>15.74</v>
      </c>
      <c r="DM7" s="70">
        <v>19.05</v>
      </c>
      <c r="DN7" s="70" t="s">
        <v>101</v>
      </c>
      <c r="DO7" s="70">
        <v>20.78</v>
      </c>
      <c r="DP7" s="70">
        <v>23.54</v>
      </c>
      <c r="DQ7" s="70">
        <v>25.86</v>
      </c>
      <c r="DR7" s="70">
        <v>26.9</v>
      </c>
      <c r="DS7" s="70">
        <v>41.09</v>
      </c>
      <c r="DT7" s="70" t="s">
        <v>101</v>
      </c>
      <c r="DU7" s="70">
        <v>11.31</v>
      </c>
      <c r="DV7" s="70">
        <v>13.69</v>
      </c>
      <c r="DW7" s="70">
        <v>15.11</v>
      </c>
      <c r="DX7" s="70">
        <v>15.36</v>
      </c>
      <c r="DY7" s="70" t="s">
        <v>101</v>
      </c>
      <c r="DZ7" s="70">
        <v>1.34</v>
      </c>
      <c r="EA7" s="70">
        <v>1.5</v>
      </c>
      <c r="EB7" s="70">
        <v>1.4</v>
      </c>
      <c r="EC7" s="70">
        <v>2.08</v>
      </c>
      <c r="ED7" s="70">
        <v>8.68</v>
      </c>
      <c r="EE7" s="70" t="s">
        <v>101</v>
      </c>
      <c r="EF7" s="70">
        <v>2.e-002</v>
      </c>
      <c r="EG7" s="70">
        <v>5.e-002</v>
      </c>
      <c r="EH7" s="70">
        <v>0</v>
      </c>
      <c r="EI7" s="70">
        <v>2.e-002</v>
      </c>
      <c r="EJ7" s="70" t="s">
        <v>101</v>
      </c>
      <c r="EK7" s="70">
        <v>0.15</v>
      </c>
      <c r="EL7" s="70">
        <v>0.15</v>
      </c>
      <c r="EM7" s="70">
        <v>0.12</v>
      </c>
      <c r="EN7" s="70">
        <v>9.e-002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2025-01-24T07:00:29Z</dcterms:created>
  <dcterms:modified xsi:type="dcterms:W3CDTF">2025-01-30T06:58:49Z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2025-01-30T06:58:49Z</vt:filetime>
  </property>
</Properties>
</file>