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175 下水道（農集）済\"/>
    </mc:Choice>
  </mc:AlternateContent>
  <xr:revisionPtr revIDLastSave="0" documentId="13_ncr:1_{073F24C4-29C6-417D-A871-9940E1F32D20}" xr6:coauthVersionLast="47" xr6:coauthVersionMax="47" xr10:uidLastSave="{00000000-0000-0000-0000-000000000000}"/>
  <workbookProtection workbookAlgorithmName="SHA-512" workbookHashValue="2+d+sVcbEr8uESWfTzxlJ92fa1eQ4gLT5RpT/nHVJrSa1YnVos0VusYWuhklBcPCkjv2JAM+Ca0K11bfmS+gMQ==" workbookSaltValue="z3eYoZs8WGJrhEslQv/i1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L10" i="4"/>
  <c r="I10" i="4"/>
  <c r="AL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<sst xmlns="http://schemas.openxmlformats.org/spreadsheetml/2006/main" count="319" uniqueCount="116">
  <si>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</si>
  <si>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</si>
  <si>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</si>
  <si>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</si>
  <si>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</si>
  <si>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</si>
  <si>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</si>
  <si>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</si>
  <si>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</si>
  <si>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</si>
  <si>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</si>
  <si>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</si>
  <si>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</si>
  <si>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</si>
  <si>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</si>
  <si>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</si>
  <si>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</si>
  <si>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</si>
  <si>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</si>
  <si>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</si>
  <si>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</si>
  <si>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</si>
  <si>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</si>
  <si>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</si>
  <si>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</si>
  <si>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</si>
  <si>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</si>
  <si>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</si>
  <si>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</si>
  <si>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</si>
  <si>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</si>
  <si>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</si>
  <si>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</si>
  <si>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</si>
  <si>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</si>
  <si>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</si>
  <si>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</si>
  <si>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</si>
  <si>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</si>
  <si>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</si>
  <si>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</si>
  <si>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</si>
  <si>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</si>
  <si>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</si>
  <si>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</si>
  <si>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</si>
  <si>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</si>
  <si>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</si>
  <si>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</si>
  <si>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</si>
  <si>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</si>
  <si>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</si>
  <si>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</si>
  <si>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</si>
  <si>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</si>
  <si>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</si>
  <si>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</si>
  <si>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</si>
  <si>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</si>
  <si>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</si>
  <si>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</si>
  <si>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</si>
  <si>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</si>
  <si>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</si>
  <si>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</si>
  <si>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</si>
  <si>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</si>
  <si>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</si>
  <si>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</si>
  <si>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</si>
  <si>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</si>
  <si>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</si>
  <si>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</si>
  <si>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</si>
  <si>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</si>
  <si>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</si>
  <si>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</si>
  <si>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</si>
  <si>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</si>
  <si>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</si>
  <si>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</si>
  <si>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</si>
  <si>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</si>
  <si>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</si>
  <si>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</si>
  <si>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</si>
  <si>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</si>
  <si>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</si>
  <si>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</si>
  <si>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</si>
  <si>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</si>
  <si>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</si>
  <si>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</si>
  <si>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</si>
  <si>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</si>
  <si>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</si>
  <si>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</si>
  <si>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</si>
  <si>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</si>
  <si>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</si>
  <si>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</si>
  <si>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</si>
  <si>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</si>
  <si>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</si>
  <si>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</si>
  <si>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</si>
  <si>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</si>
  <si>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</si>
  <si>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</si>
  <si>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</si>
  <si>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</si>
  <si>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</si>
  <si>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</si>
  <si>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〇収益的収支比率
　収益的収支比率は平均100％程で推移しているものの、使用料の割合は30％弱で他会計繰入金への依存度は高いが、使用料収入は年平均0.1％増加している。
〇流動比率
　流動比率は25.3％と平均値を下回っており、緊急時の機動的な対応は厳しい状況である。また、収入の大幅な増加は見込めないため、今後は料金体系の適正化等の検討を行い収益構造の改善に努める。
〇企業債残高対事業規模比率
　企業債残高対事業規模比率については、企業債の償還に要する資金の全部を一般会計等において負担することとしているため、他会計からの繰入れによる収入で償還すべき企業債残高につき0となる。
〇経費回収率
　経費回収率は平均値を30％以上下回る14.5％である。今後は未供用の解消及び料金体系の適正化に努める。
〇汚水処理原価
　減価償却費を含めており、平均値を500円以上上回っている。今後は施設等の更新を計画的に実行しコストの抑制及び平準化に努める。
〇施設利用率
　ほぼ横ばいの年間54％前後の比率で推移し平均値を上回ってはいるが、未だ十分に利用されていない。人口の減少も見据え、将来の施設規模等は汚水処理構想に定める方向性に基づき検討が必要である。
〇水洗化率
　平均値を20％以上下回る63.47％と、依然として低いレベルで推移している状況である。これは未だ未接続が多く事業目的である水質保全が十分に図れておらず、また使用料収入が確保されない分、町の一般財源への依存度を高めている状況である。そのため、水洗化率向上のため普及・啓蒙活動の強化が必要である。</t>
    <rPh sb="46" eb="47">
      <t>ジャク</t>
    </rPh>
    <rPh sb="86" eb="90">
      <t>リュウドウヒリツ</t>
    </rPh>
    <rPh sb="92" eb="96">
      <t>リュウドウヒリツ</t>
    </rPh>
    <rPh sb="103" eb="106">
      <t>ヘイキンチ</t>
    </rPh>
    <rPh sb="107" eb="109">
      <t>シタマワ</t>
    </rPh>
    <rPh sb="114" eb="117">
      <t>キンキュウジ</t>
    </rPh>
    <rPh sb="118" eb="121">
      <t>キドウテキ</t>
    </rPh>
    <rPh sb="122" eb="124">
      <t>タイオウ</t>
    </rPh>
    <rPh sb="125" eb="126">
      <t>キビ</t>
    </rPh>
    <rPh sb="128" eb="130">
      <t>ジョウキョウ</t>
    </rPh>
    <rPh sb="137" eb="139">
      <t>シュウニュウ</t>
    </rPh>
    <rPh sb="140" eb="142">
      <t>オオハバ</t>
    </rPh>
    <rPh sb="143" eb="145">
      <t>ゾウカ</t>
    </rPh>
    <rPh sb="146" eb="148">
      <t>ミコ</t>
    </rPh>
    <rPh sb="154" eb="156">
      <t>コンゴ</t>
    </rPh>
    <rPh sb="157" eb="159">
      <t>リョウキン</t>
    </rPh>
    <rPh sb="159" eb="161">
      <t>タイケイ</t>
    </rPh>
    <rPh sb="162" eb="165">
      <t>テキセイカ</t>
    </rPh>
    <rPh sb="165" eb="166">
      <t>ナド</t>
    </rPh>
    <rPh sb="167" eb="169">
      <t>ケントウ</t>
    </rPh>
    <rPh sb="170" eb="171">
      <t>オコナ</t>
    </rPh>
    <rPh sb="172" eb="176">
      <t>シュウエキコウゾウ</t>
    </rPh>
    <rPh sb="177" eb="179">
      <t>カイゼン</t>
    </rPh>
    <rPh sb="180" eb="181">
      <t>ツト</t>
    </rPh>
    <rPh sb="186" eb="189">
      <t>キギョウサイ</t>
    </rPh>
    <rPh sb="189" eb="198">
      <t>ザンダカタイジギョウキボヒリツ</t>
    </rPh>
    <rPh sb="299" eb="304">
      <t>ケイヒカイシュウリツ</t>
    </rPh>
    <rPh sb="305" eb="308">
      <t>ヘイキンチ</t>
    </rPh>
    <rPh sb="312" eb="314">
      <t>イジョウ</t>
    </rPh>
    <rPh sb="314" eb="316">
      <t>シタマワ</t>
    </rPh>
    <rPh sb="329" eb="332">
      <t>ミキョウヨウ</t>
    </rPh>
    <rPh sb="333" eb="335">
      <t>カイショウ</t>
    </rPh>
    <rPh sb="335" eb="336">
      <t>オヨ</t>
    </rPh>
    <rPh sb="337" eb="339">
      <t>リョウキン</t>
    </rPh>
    <rPh sb="339" eb="341">
      <t>タイケイ</t>
    </rPh>
    <rPh sb="342" eb="344">
      <t>テキセイ</t>
    </rPh>
    <rPh sb="344" eb="345">
      <t>カ</t>
    </rPh>
    <rPh sb="346" eb="347">
      <t>ツト</t>
    </rPh>
    <rPh sb="360" eb="365">
      <t>ゲンカショウキャクヒ</t>
    </rPh>
    <rPh sb="366" eb="367">
      <t>フク</t>
    </rPh>
    <rPh sb="372" eb="375">
      <t>ヘイキンチ</t>
    </rPh>
    <rPh sb="379" eb="380">
      <t>エン</t>
    </rPh>
    <rPh sb="380" eb="382">
      <t>イジョウ</t>
    </rPh>
    <rPh sb="382" eb="384">
      <t>ウワマワ</t>
    </rPh>
    <rPh sb="389" eb="391">
      <t>コンゴ</t>
    </rPh>
    <rPh sb="392" eb="394">
      <t>シセツ</t>
    </rPh>
    <rPh sb="394" eb="395">
      <t>ナド</t>
    </rPh>
    <rPh sb="396" eb="398">
      <t>コウシン</t>
    </rPh>
    <rPh sb="399" eb="402">
      <t>ケイカクテキ</t>
    </rPh>
    <rPh sb="403" eb="405">
      <t>ジッコウ</t>
    </rPh>
    <rPh sb="410" eb="412">
      <t>ヨクセイ</t>
    </rPh>
    <rPh sb="412" eb="413">
      <t>オヨ</t>
    </rPh>
    <rPh sb="414" eb="417">
      <t>ヘイジュンカ</t>
    </rPh>
    <rPh sb="418" eb="419">
      <t>ツト</t>
    </rPh>
    <phoneticPr fontId="4"/>
  </si>
  <si>
    <t>当農業集落排水事業の経営に当たり、人口の減少による将来の施設の在り方の見直しは必要になる。一方、水質保全や財源確保のため、普及啓蒙活動等を強化することで、の強化などを実施して現在の水洗化供用率の低迷を徐々に解消し、施設を活かしていかなければならない。また施設の維持管理に当たっては、効率的な経営と長寿命化が図れるよう、町の財政状況とのバランスを見極めながら、計画的な予防・保全を行うが必要がである。</t>
    <phoneticPr fontId="4"/>
  </si>
  <si>
    <t>当町の農業集落排水事業は、一番早い平成13年6月の十余三地区供用開始から令和6年3月で満22年9箇月が経過する。一番遅い林地区でも、平成15年8月の供用開始から満21年7箇月の経過となる。管路の耐用年数の50年までまだ年数はあるが、地震や通行車両等の振動、経年による破損はないかなど、今後は調査が必要である。また、施設においても最適整備構想に基づき計画的に更新を行っていく。</t>
    <rPh sb="119" eb="123">
      <t>ツウコウシャリョウ</t>
    </rPh>
    <rPh sb="123" eb="124">
      <t>トウ</t>
    </rPh>
    <rPh sb="157" eb="159">
      <t>シセツ</t>
    </rPh>
    <rPh sb="164" eb="170">
      <t>サイテキセイビコウソウ</t>
    </rPh>
    <rPh sb="171" eb="172">
      <t>モト</t>
    </rPh>
    <rPh sb="174" eb="177">
      <t>ケイカクテキ</t>
    </rPh>
    <rPh sb="178" eb="180">
      <t>コウシン</t>
    </rPh>
    <rPh sb="181" eb="1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</si>
</sst>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92-459F-A6EF-EB5457F886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1292-459F-A6EF-EB5457F886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104.76</c:v>
                </c:pt>
              </c:numCache>
            </c:numRef>
          </c:val>
          <c:extLst>
            <c:ext xmlns:c16="http://schemas.microsoft.com/office/drawing/2014/chart" uri="{C3380CC4-5D6E-409C-BE32-E72D297353CC}">
              <c16:uniqueId val="{00000000-C75E-4F1A-96ED-F316221242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C75E-4F1A-96ED-F316221242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4.4000000000000004</c:v>
                </c:pt>
              </c:numCache>
            </c:numRef>
          </c:val>
          <c:extLst>
            <c:ext xmlns:c16="http://schemas.microsoft.com/office/drawing/2014/chart" uri="{C3380CC4-5D6E-409C-BE32-E72D297353CC}">
              <c16:uniqueId val="{00000000-A09F-4458-81DE-22F32D8751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A09F-4458-81DE-22F32D8751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B6-4D32-9D86-BE1B8AEA60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4BB6-4D32-9D86-BE1B8AEA60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0A-45EF-9582-92BF7BAD01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C00A-45EF-9582-92BF7BAD01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25.33</c:v>
                </c:pt>
              </c:numCache>
            </c:numRef>
          </c:val>
          <c:extLst>
            <c:ext xmlns:c16="http://schemas.microsoft.com/office/drawing/2014/chart" uri="{C3380CC4-5D6E-409C-BE32-E72D297353CC}">
              <c16:uniqueId val="{00000000-380F-40E8-8035-E25B7D893A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380F-40E8-8035-E25B7D893A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976-4B67-B5C6-294875D794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B976-4B67-B5C6-294875D794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14.5</c:v>
                </c:pt>
              </c:numCache>
            </c:numRef>
          </c:val>
          <c:extLst>
            <c:ext xmlns:c16="http://schemas.microsoft.com/office/drawing/2014/chart" uri="{C3380CC4-5D6E-409C-BE32-E72D297353CC}">
              <c16:uniqueId val="{00000000-51B6-4BD7-958A-55A49BF3BD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51B6-4BD7-958A-55A49BF3BD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850.82</c:v>
                </c:pt>
              </c:numCache>
            </c:numRef>
          </c:val>
          <c:extLst>
            <c:ext xmlns:c16="http://schemas.microsoft.com/office/drawing/2014/chart" uri="{C3380CC4-5D6E-409C-BE32-E72D297353CC}">
              <c16:uniqueId val="{00000000-A52B-4AC4-8982-7EF9803308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A52B-4AC4-8982-7EF9803308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52.34</c:v>
                </c:pt>
              </c:numCache>
            </c:numRef>
          </c:val>
          <c:extLst>
            <c:ext xmlns:c16="http://schemas.microsoft.com/office/drawing/2014/chart" uri="{C3380CC4-5D6E-409C-BE32-E72D297353CC}">
              <c16:uniqueId val="{00000000-4457-4EF9-8F92-DA3F8A9698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4457-4EF9-8F92-DA3F8A9698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63.47</c:v>
                </c:pt>
              </c:numCache>
            </c:numRef>
          </c:val>
          <c:extLst>
            <c:ext xmlns:c16="http://schemas.microsoft.com/office/drawing/2014/chart" uri="{C3380CC4-5D6E-409C-BE32-E72D297353CC}">
              <c16:uniqueId val="{00000000-12BC-494B-BFB7-380F68FA8C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12BC-494B-BFB7-380F68FA8C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多古町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13588</v>
      </c>
      <c r="AM8" s="44"/>
      <c r="AN8" s="44"/>
      <c r="AO8" s="44"/>
      <c r="AP8" s="44"/>
      <c r="AQ8" s="44"/>
      <c r="AR8" s="44"/>
      <c r="AS8" s="44"/>
      <c r="AT8" s="45">
        <f>データ!T6</f>
        <v>72.8</v>
      </c>
      <c r="AU8" s="45"/>
      <c r="AV8" s="45"/>
      <c r="AW8" s="45"/>
      <c r="AX8" s="45"/>
      <c r="AY8" s="45"/>
      <c r="AZ8" s="45"/>
      <c r="BA8" s="45"/>
      <c r="BB8" s="45">
        <f>データ!U6</f>
        <v>186.65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85.05</v>
      </c>
      <c r="J10" s="45"/>
      <c r="K10" s="45"/>
      <c r="L10" s="45"/>
      <c r="M10" s="45"/>
      <c r="N10" s="45"/>
      <c r="O10" s="45"/>
      <c r="P10" s="45">
        <f>データ!P6</f>
        <v>17.559999999999999</v>
      </c>
      <c r="Q10" s="45"/>
      <c r="R10" s="45"/>
      <c r="S10" s="45"/>
      <c r="T10" s="45"/>
      <c r="U10" s="45"/>
      <c r="V10" s="45"/>
      <c r="W10" s="45">
        <f>データ!Q6</f>
        <v>100</v>
      </c>
      <c r="X10" s="45"/>
      <c r="Y10" s="45"/>
      <c r="Z10" s="45"/>
      <c r="AA10" s="45"/>
      <c r="AB10" s="45"/>
      <c r="AC10" s="45"/>
      <c r="AD10" s="44">
        <f>データ!R6</f>
        <v>3960</v>
      </c>
      <c r="AE10" s="44"/>
      <c r="AF10" s="44"/>
      <c r="AG10" s="44"/>
      <c r="AH10" s="44"/>
      <c r="AI10" s="44"/>
      <c r="AJ10" s="44"/>
      <c r="AK10" s="2"/>
      <c r="AL10" s="44">
        <f>データ!V6</f>
        <v>2368</v>
      </c>
      <c r="AM10" s="44"/>
      <c r="AN10" s="44"/>
      <c r="AO10" s="44"/>
      <c r="AP10" s="44"/>
      <c r="AQ10" s="44"/>
      <c r="AR10" s="44"/>
      <c r="AS10" s="44"/>
      <c r="AT10" s="45">
        <f>データ!W6</f>
        <v>0.94</v>
      </c>
      <c r="AU10" s="45"/>
      <c r="AV10" s="45"/>
      <c r="AW10" s="45"/>
      <c r="AX10" s="45"/>
      <c r="AY10" s="45"/>
      <c r="AZ10" s="45"/>
      <c r="BA10" s="45"/>
      <c r="BB10" s="45">
        <f>データ!X6</f>
        <v>2519.15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7.4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7.4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7.4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7.4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7.4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7.4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7.4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7.4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7.4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7.4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7.4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7.4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7.4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7.4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7.4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7.4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7.4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7.4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7.4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7.4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7.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7.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7.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7.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7.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7.4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7.4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7.4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7.4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7.4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7.4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BLr0GqiiF4TxhDbMHNrAOoy5nIixULaQMyVnHtnOYI9YAu/3Ohm7oJXRhqYFdsIglJhNqs+2tLYnGJx+6RB6A==" saltValue="Y4tvxc7qVYXlh/Naiq4m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123471</v>
      </c>
      <c r="D6" s="19">
        <f t="shared" si="3"/>
        <v>46</v>
      </c>
      <c r="E6" s="19">
        <f t="shared" si="3"/>
        <v>17</v>
      </c>
      <c r="F6" s="19">
        <f t="shared" si="3"/>
        <v>5</v>
      </c>
      <c r="G6" s="19">
        <f t="shared" si="3"/>
        <v>0</v>
      </c>
      <c r="H6" s="19" t="str">
        <f t="shared" si="3"/>
        <v>千葉県　多古町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85.05</v>
      </c>
      <c r="P6" s="20">
        <f t="shared" si="3"/>
        <v>17.559999999999999</v>
      </c>
      <c r="Q6" s="20">
        <f t="shared" si="3"/>
        <v>100</v>
      </c>
      <c r="R6" s="20">
        <f t="shared" si="3"/>
        <v>3960</v>
      </c>
      <c r="S6" s="20">
        <f t="shared" si="3"/>
        <v>13588</v>
      </c>
      <c r="T6" s="20">
        <f t="shared" si="3"/>
        <v>72.8</v>
      </c>
      <c r="U6" s="20">
        <f t="shared" si="3"/>
        <v>186.65</v>
      </c>
      <c r="V6" s="20">
        <f t="shared" si="3"/>
        <v>2368</v>
      </c>
      <c r="W6" s="20">
        <f t="shared" si="3"/>
        <v>0.94</v>
      </c>
      <c r="X6" s="20">
        <f t="shared" si="3"/>
        <v>2519.15</v>
      </c>
      <c r="Y6" s="21" t="str">
        <f>IF(Y7="",NA(),Y7)</f>
        <v>-</v>
      </c>
      <c r="Z6" s="21" t="str">
        <f t="shared" ref="Z6:AH6" si="4">IF(Z7="",NA(),Z7)</f>
        <v>-</v>
      </c>
      <c r="AA6" s="21" t="str">
        <f t="shared" si="4"/>
        <v>-</v>
      </c>
      <c r="AB6" s="21" t="str">
        <f t="shared" si="4"/>
        <v>-</v>
      </c>
      <c r="AC6" s="21">
        <f t="shared" si="4"/>
        <v>104.76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25.33</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14.5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850.82</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52.34</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63.47</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4.4000000000000004</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123471</v>
      </c>
      <c r="D7" s="23">
        <v>46</v>
      </c>
      <c r="E7" s="23">
        <v>17</v>
      </c>
      <c r="F7" s="23">
        <v>5</v>
      </c>
      <c r="G7" s="23">
        <v>0</v>
      </c>
      <c r="H7" s="23" t="s">
        <v>96</v>
      </c>
      <c r="I7" s="23" t="s">
        <v>97</v>
      </c>
      <c r="J7" s="23" t="s">
        <v>98</v>
      </c>
      <c r="K7" s="23" t="s">
        <v>99</v>
      </c>
      <c r="L7" s="23" t="s">
        <v>100</v>
      </c>
      <c r="M7" s="23" t="s">
        <v>101</v>
      </c>
      <c r="N7" s="24" t="s">
        <v>102</v>
      </c>
      <c r="O7" s="24">
        <v>85.05</v>
      </c>
      <c r="P7" s="24">
        <v>17.559999999999999</v>
      </c>
      <c r="Q7" s="24">
        <v>100</v>
      </c>
      <c r="R7" s="24">
        <v>3960</v>
      </c>
      <c r="S7" s="24">
        <v>13588</v>
      </c>
      <c r="T7" s="24">
        <v>72.8</v>
      </c>
      <c r="U7" s="24">
        <v>186.65</v>
      </c>
      <c r="V7" s="24">
        <v>2368</v>
      </c>
      <c r="W7" s="24">
        <v>0.94</v>
      </c>
      <c r="X7" s="24">
        <v>2519.15</v>
      </c>
      <c r="Y7" s="24" t="s">
        <v>102</v>
      </c>
      <c r="Z7" s="24" t="s">
        <v>102</v>
      </c>
      <c r="AA7" s="24" t="s">
        <v>102</v>
      </c>
      <c r="AB7" s="24" t="s">
        <v>102</v>
      </c>
      <c r="AC7" s="24">
        <v>104.76</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25.33</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14.5</v>
      </c>
      <c r="BV7" s="24" t="s">
        <v>102</v>
      </c>
      <c r="BW7" s="24" t="s">
        <v>102</v>
      </c>
      <c r="BX7" s="24" t="s">
        <v>102</v>
      </c>
      <c r="BY7" s="24" t="s">
        <v>102</v>
      </c>
      <c r="BZ7" s="24">
        <v>52.05</v>
      </c>
      <c r="CA7" s="24">
        <v>56.93</v>
      </c>
      <c r="CB7" s="24" t="s">
        <v>102</v>
      </c>
      <c r="CC7" s="24" t="s">
        <v>102</v>
      </c>
      <c r="CD7" s="24" t="s">
        <v>102</v>
      </c>
      <c r="CE7" s="24" t="s">
        <v>102</v>
      </c>
      <c r="CF7" s="24">
        <v>850.82</v>
      </c>
      <c r="CG7" s="24" t="s">
        <v>102</v>
      </c>
      <c r="CH7" s="24" t="s">
        <v>102</v>
      </c>
      <c r="CI7" s="24" t="s">
        <v>102</v>
      </c>
      <c r="CJ7" s="24" t="s">
        <v>102</v>
      </c>
      <c r="CK7" s="24">
        <v>301.86</v>
      </c>
      <c r="CL7" s="24">
        <v>271.14999999999998</v>
      </c>
      <c r="CM7" s="24" t="s">
        <v>102</v>
      </c>
      <c r="CN7" s="24" t="s">
        <v>102</v>
      </c>
      <c r="CO7" s="24" t="s">
        <v>102</v>
      </c>
      <c r="CP7" s="24" t="s">
        <v>102</v>
      </c>
      <c r="CQ7" s="24">
        <v>52.34</v>
      </c>
      <c r="CR7" s="24" t="s">
        <v>102</v>
      </c>
      <c r="CS7" s="24" t="s">
        <v>102</v>
      </c>
      <c r="CT7" s="24" t="s">
        <v>102</v>
      </c>
      <c r="CU7" s="24" t="s">
        <v>102</v>
      </c>
      <c r="CV7" s="24">
        <v>46.25</v>
      </c>
      <c r="CW7" s="24">
        <v>49.87</v>
      </c>
      <c r="CX7" s="24" t="s">
        <v>102</v>
      </c>
      <c r="CY7" s="24" t="s">
        <v>102</v>
      </c>
      <c r="CZ7" s="24" t="s">
        <v>102</v>
      </c>
      <c r="DA7" s="24" t="s">
        <v>102</v>
      </c>
      <c r="DB7" s="24">
        <v>63.47</v>
      </c>
      <c r="DC7" s="24" t="s">
        <v>102</v>
      </c>
      <c r="DD7" s="24" t="s">
        <v>102</v>
      </c>
      <c r="DE7" s="24" t="s">
        <v>102</v>
      </c>
      <c r="DF7" s="24" t="s">
        <v>102</v>
      </c>
      <c r="DG7" s="24">
        <v>83.96</v>
      </c>
      <c r="DH7" s="24">
        <v>87.54</v>
      </c>
      <c r="DI7" s="24" t="s">
        <v>102</v>
      </c>
      <c r="DJ7" s="24" t="s">
        <v>102</v>
      </c>
      <c r="DK7" s="24" t="s">
        <v>102</v>
      </c>
      <c r="DL7" s="24" t="s">
        <v>102</v>
      </c>
      <c r="DM7" s="24">
        <v>4.4000000000000004</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2025-01-24T07:16:59Z</dcterms:created>
  <dcterms:modified xsi:type="dcterms:W3CDTF">2025-02-17T05:12:45Z</dcterms:modified>
  <cp:category/>
</cp:coreProperties>
</file>