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1 下水道（公共）\"/>
    </mc:Choice>
  </mc:AlternateContent>
  <xr:revisionPtr revIDLastSave="0" documentId="13_ncr:1_{49DE03F8-3DB5-4486-92DE-DFE45734C401}" xr6:coauthVersionLast="47" xr6:coauthVersionMax="47" xr10:uidLastSave="{00000000-0000-0000-0000-000000000000}"/>
  <workbookProtection workbookAlgorithmName="SHA-512" workbookHashValue="BQwRwEv11QrJ9mPCzXxjJRI3ZVPVtjep3s1eZC9Ntp+1n7KMYRM1GB7iZOoyctl+iihv5FWglgKZBCgYydzusQ==" workbookSaltValue="3NUhRTazVCNI/288r93+eQ==" workbookSpinCount="100000" lockStructure="1"/>
  <bookViews>
    <workbookView xWindow="-289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BB10" i="4"/>
  <c r="AT10" i="4"/>
  <c r="P10" i="4"/>
  <c r="P8" i="4"/>
  <c r="B6"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<sst xmlns="http://schemas.openxmlformats.org/spreadsheetml/2006/main" count="319" uniqueCount="116">
  <si>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</si>
  <si>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</si>
  <si>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</si>
  <si>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</si>
  <si>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</si>
  <si>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</si>
  <si>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</si>
  <si>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</si>
  <si>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</si>
  <si>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</si>
  <si>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</si>
  <si>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</si>
  <si>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</si>
  <si>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</si>
  <si>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</si>
  <si>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</si>
  <si>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</si>
  <si>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</si>
  <si>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</si>
  <si>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</si>
  <si>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</si>
  <si>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</si>
  <si>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</si>
  <si>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</si>
  <si>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</si>
  <si>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</si>
  <si>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</si>
  <si>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</si>
  <si>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</si>
  <si>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</si>
  <si>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</si>
  <si>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</si>
  <si>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</si>
  <si>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</si>
  <si>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</si>
  <si>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</si>
  <si>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</si>
  <si>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</si>
  <si>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</si>
  <si>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</si>
  <si>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</si>
  <si>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</si>
  <si>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</si>
  <si>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</si>
  <si>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</si>
  <si>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</si>
  <si>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</si>
  <si>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</si>
  <si>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</si>
  <si>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</si>
  <si>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</si>
  <si>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</si>
  <si>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</si>
  <si>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</si>
  <si>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</si>
  <si>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</si>
  <si>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</si>
  <si>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</si>
  <si>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</si>
  <si>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</si>
  <si>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</si>
  <si>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</si>
  <si>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</si>
  <si>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</si>
  <si>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</si>
  <si>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</si>
  <si>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</si>
  <si>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</si>
  <si>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</si>
  <si>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</si>
  <si>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</si>
  <si>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</si>
  <si>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</si>
  <si>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</si>
  <si>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</si>
  <si>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</si>
  <si>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</si>
  <si>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</si>
  <si>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</si>
  <si>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</si>
  <si>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</si>
  <si>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</si>
  <si>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</si>
  <si>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</si>
  <si>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</si>
  <si>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</si>
  <si>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</si>
  <si>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</si>
  <si>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</si>
  <si>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</si>
  <si>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</si>
  <si>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</si>
  <si>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</si>
  <si>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</si>
  <si>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</si>
  <si>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</si>
  <si>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芝山町</t>
  </si>
  <si>
    <t>法適用</t>
  </si>
  <si>
    <t>下水道事業</t>
  </si>
  <si>
    <t>公共下水道</t>
  </si>
  <si>
    <t>Cd3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</si>
  <si>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</si>
  <si>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</si>
  <si>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</si>
  <si>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</si>
  <si>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</si>
  <si>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</si>
  <si>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</si>
  <si>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</si>
  <si>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</si>
  <si>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</si>
  <si>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</si>
  <si>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</si>
  <si>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芝山町は、令和5年度から地方公営企業法の財務規定を適用している。また、下水道事業を公共下水道事業と特定環境保全公共下水道事業に分けたため数値は各事業の按分の数値となっている。
①経常収支比率は、汚水処理費に対する使用料収入の不足については繰入金で賄っているため、経常収支比率は概ね100％となっており、安定している。
②累積欠損金比率は、0％であり、類似団体平均値を下回っており、健全な経営状況である。
③流動比率は、法適用後まもないため内部留保資金が蓄えられていないことに加えて、企業債償還元金が多額となっていることから、流動比率は類似団体平均値を下回っている。
④企業債残高対事業規模比率は、企業債残高が減少傾向にあり、類似団体平均値より低く抑えられているが、今後老朽化が進む施設の改築更新を予定しており、適切な起債管理を行っていくことで低い水準の維持に努める。
⑤経費回収率は、類似団体平均値を上回っているが、全国平均を大幅に下回っているため、適正な使用料収入の確保及び汚水処理費の削減を図る必要がある。
⑥汚水処理原価は、類似団体平均値を下回っているが、全国平均を上回っているため、引き続き汚水処理費の削減、接続率の向上による有収水量を増加させる取り組みを実施していく必要がある。
⑦施設利用率は、類似団体平均値より高い利用率となっており、全国平均と概ね同等である。今後も引き続き、接続率の向上に努める。</t>
    <rPh sb="91" eb="93">
      <t>ケイジョウ</t>
    </rPh>
    <rPh sb="99" eb="101">
      <t>オスイ</t>
    </rPh>
    <rPh sb="101" eb="103">
      <t>ショリ</t>
    </rPh>
    <rPh sb="103" eb="104">
      <t>ヒ</t>
    </rPh>
    <rPh sb="105" eb="106">
      <t>タイ</t>
    </rPh>
    <rPh sb="108" eb="111">
      <t>シヨウリョウ</t>
    </rPh>
    <rPh sb="114" eb="116">
      <t>フソク</t>
    </rPh>
    <rPh sb="125" eb="126">
      <t>マカナ</t>
    </rPh>
    <rPh sb="133" eb="135">
      <t>ケイジョウ</t>
    </rPh>
    <rPh sb="135" eb="137">
      <t>シュウシ</t>
    </rPh>
    <rPh sb="137" eb="139">
      <t>ヒリツ</t>
    </rPh>
    <rPh sb="140" eb="141">
      <t>オオム</t>
    </rPh>
    <rPh sb="153" eb="155">
      <t>アンテイ</t>
    </rPh>
    <rPh sb="163" eb="165">
      <t>ルイセキ</t>
    </rPh>
    <rPh sb="165" eb="167">
      <t>ケッソン</t>
    </rPh>
    <rPh sb="167" eb="168">
      <t>キン</t>
    </rPh>
    <rPh sb="168" eb="170">
      <t>ヒリツ</t>
    </rPh>
    <rPh sb="178" eb="180">
      <t>ルイジ</t>
    </rPh>
    <rPh sb="180" eb="182">
      <t>ダンタイ</t>
    </rPh>
    <rPh sb="182" eb="184">
      <t>ヘイキン</t>
    </rPh>
    <rPh sb="184" eb="185">
      <t>チ</t>
    </rPh>
    <rPh sb="186" eb="188">
      <t>シタマワ</t>
    </rPh>
    <rPh sb="193" eb="195">
      <t>ケンゼン</t>
    </rPh>
    <rPh sb="196" eb="198">
      <t>ケイエイ</t>
    </rPh>
    <rPh sb="198" eb="200">
      <t>ジョウキョウ</t>
    </rPh>
    <rPh sb="207" eb="209">
      <t>リュウドウ</t>
    </rPh>
    <rPh sb="209" eb="211">
      <t>ヒリツ</t>
    </rPh>
    <rPh sb="213" eb="214">
      <t>ホウ</t>
    </rPh>
    <rPh sb="214" eb="216">
      <t>テキヨウ</t>
    </rPh>
    <rPh sb="216" eb="217">
      <t>ゴ</t>
    </rPh>
    <rPh sb="223" eb="225">
      <t>ナイブ</t>
    </rPh>
    <rPh sb="225" eb="227">
      <t>リュウホ</t>
    </rPh>
    <rPh sb="227" eb="229">
      <t>シキン</t>
    </rPh>
    <rPh sb="230" eb="231">
      <t>タクワ</t>
    </rPh>
    <rPh sb="241" eb="242">
      <t>クワ</t>
    </rPh>
    <rPh sb="245" eb="247">
      <t>キギョウ</t>
    </rPh>
    <rPh sb="247" eb="248">
      <t>サイ</t>
    </rPh>
    <rPh sb="248" eb="250">
      <t>ショウカン</t>
    </rPh>
    <rPh sb="250" eb="252">
      <t>ガンキン</t>
    </rPh>
    <rPh sb="253" eb="255">
      <t>タガク</t>
    </rPh>
    <rPh sb="266" eb="268">
      <t>リュウドウ</t>
    </rPh>
    <rPh sb="268" eb="270">
      <t>ヒリツ</t>
    </rPh>
    <rPh sb="271" eb="273">
      <t>ルイジ</t>
    </rPh>
    <rPh sb="273" eb="275">
      <t>ダンタイ</t>
    </rPh>
    <rPh sb="275" eb="277">
      <t>ヘイキン</t>
    </rPh>
    <rPh sb="277" eb="278">
      <t>チ</t>
    </rPh>
    <rPh sb="279" eb="281">
      <t>シタマワ</t>
    </rPh>
    <rPh sb="289" eb="291">
      <t>キギョウ</t>
    </rPh>
    <rPh sb="291" eb="292">
      <t>サイ</t>
    </rPh>
    <rPh sb="292" eb="294">
      <t>ザンダカ</t>
    </rPh>
    <rPh sb="294" eb="295">
      <t>タイ</t>
    </rPh>
    <rPh sb="295" eb="297">
      <t>ジギョウ</t>
    </rPh>
    <rPh sb="297" eb="299">
      <t>キボ</t>
    </rPh>
    <rPh sb="299" eb="301">
      <t>ヒリツ</t>
    </rPh>
    <rPh sb="303" eb="305">
      <t>キギョウ</t>
    </rPh>
    <rPh sb="305" eb="306">
      <t>サイ</t>
    </rPh>
    <rPh sb="306" eb="308">
      <t>ザンダカ</t>
    </rPh>
    <rPh sb="309" eb="311">
      <t>ゲンショウ</t>
    </rPh>
    <rPh sb="311" eb="313">
      <t>ケイコウ</t>
    </rPh>
    <rPh sb="317" eb="319">
      <t>ルイジ</t>
    </rPh>
    <rPh sb="319" eb="321">
      <t>ダンタイ</t>
    </rPh>
    <rPh sb="321" eb="324">
      <t>ヘイキンチ</t>
    </rPh>
    <rPh sb="326" eb="327">
      <t>ヒク</t>
    </rPh>
    <rPh sb="328" eb="329">
      <t>オサ</t>
    </rPh>
    <rPh sb="337" eb="339">
      <t>コンゴ</t>
    </rPh>
    <rPh sb="339" eb="342">
      <t>ロウキュウカ</t>
    </rPh>
    <rPh sb="343" eb="344">
      <t>スス</t>
    </rPh>
    <rPh sb="345" eb="347">
      <t>シセツ</t>
    </rPh>
    <rPh sb="348" eb="350">
      <t>カイチク</t>
    </rPh>
    <rPh sb="350" eb="352">
      <t>コウシン</t>
    </rPh>
    <rPh sb="353" eb="355">
      <t>ヨテイ</t>
    </rPh>
    <rPh sb="360" eb="362">
      <t>テキセツ</t>
    </rPh>
    <rPh sb="363" eb="365">
      <t>キサイ</t>
    </rPh>
    <rPh sb="365" eb="367">
      <t>カンリ</t>
    </rPh>
    <rPh sb="368" eb="369">
      <t>オコナ</t>
    </rPh>
    <rPh sb="376" eb="377">
      <t>ヒク</t>
    </rPh>
    <rPh sb="378" eb="380">
      <t>スイジュン</t>
    </rPh>
    <rPh sb="381" eb="383">
      <t>イジ</t>
    </rPh>
    <rPh sb="384" eb="385">
      <t>ツト</t>
    </rPh>
    <rPh sb="402" eb="405">
      <t>ヘイキンチ</t>
    </rPh>
    <rPh sb="406" eb="408">
      <t>ウワマワ</t>
    </rPh>
    <rPh sb="414" eb="416">
      <t>ゼンコク</t>
    </rPh>
    <rPh sb="416" eb="418">
      <t>ヘイキン</t>
    </rPh>
    <rPh sb="419" eb="421">
      <t>オオハバ</t>
    </rPh>
    <rPh sb="422" eb="424">
      <t>シタマワ</t>
    </rPh>
    <rPh sb="472" eb="474">
      <t>ルイジ</t>
    </rPh>
    <rPh sb="474" eb="476">
      <t>ダンタイ</t>
    </rPh>
    <rPh sb="476" eb="479">
      <t>ヘイキンチ</t>
    </rPh>
    <rPh sb="480" eb="482">
      <t>シタカイ</t>
    </rPh>
    <rPh sb="488" eb="490">
      <t>ゼンコク</t>
    </rPh>
    <rPh sb="490" eb="492">
      <t>ヘイキン</t>
    </rPh>
    <rPh sb="493" eb="495">
      <t>ウワマワ</t>
    </rPh>
    <rPh sb="502" eb="503">
      <t>ヒ</t>
    </rPh>
    <rPh sb="504" eb="505">
      <t>ツヅ</t>
    </rPh>
    <rPh sb="506" eb="508">
      <t>オスイ</t>
    </rPh>
    <rPh sb="508" eb="510">
      <t>ショリ</t>
    </rPh>
    <rPh sb="510" eb="511">
      <t>ヒ</t>
    </rPh>
    <rPh sb="512" eb="514">
      <t>サクゲン</t>
    </rPh>
    <rPh sb="515" eb="517">
      <t>セツゾク</t>
    </rPh>
    <rPh sb="517" eb="518">
      <t>リツ</t>
    </rPh>
    <rPh sb="519" eb="521">
      <t>コウジョウ</t>
    </rPh>
    <rPh sb="524" eb="526">
      <t>ユウシュウ</t>
    </rPh>
    <rPh sb="526" eb="528">
      <t>スイリョウ</t>
    </rPh>
    <rPh sb="529" eb="531">
      <t>ゾウカ</t>
    </rPh>
    <rPh sb="534" eb="535">
      <t>ト</t>
    </rPh>
    <rPh sb="536" eb="537">
      <t>ク</t>
    </rPh>
    <rPh sb="539" eb="541">
      <t>ジッシ</t>
    </rPh>
    <rPh sb="545" eb="547">
      <t>ヒツヨウ</t>
    </rPh>
    <rPh sb="582" eb="584">
      <t>ゼンコク</t>
    </rPh>
    <rPh sb="584" eb="586">
      <t>ヘイキン</t>
    </rPh>
    <rPh sb="587" eb="588">
      <t>オオム</t>
    </rPh>
    <rPh sb="589" eb="591">
      <t>ドウトウ</t>
    </rPh>
    <rPh sb="595" eb="597">
      <t>コンゴ</t>
    </rPh>
    <rPh sb="598" eb="599">
      <t>ヒ</t>
    </rPh>
    <rPh sb="600" eb="601">
      <t>ツヅ</t>
    </rPh>
    <rPh sb="603" eb="605">
      <t>セツゾク</t>
    </rPh>
    <rPh sb="605" eb="606">
      <t>リツ</t>
    </rPh>
    <rPh sb="607" eb="609">
      <t>コウジョウ</t>
    </rPh>
    <rPh sb="610" eb="611">
      <t>ツト</t>
    </rPh>
    <phoneticPr fontId="4"/>
  </si>
  <si>
    <t>①有形固定資産減価償却率については、令和5年度から公営企業会計に移行したことに伴い、過去の減価償却費が反映されていない計上方法となっていることから、数値が低い状態となっている。
②管渠老朽化率、③管渠改善率については、法定耐用年数を経過している管渠が無く、老朽化の進んだ管渠が少ないため、全国平均より低い値を示している。今後耐用年数の経過により更新時期が到来する管渠が存在することから、更新が必要なものは適正に整備していく必要がある。</t>
    <rPh sb="1" eb="3">
      <t>ユウケイ</t>
    </rPh>
    <rPh sb="3" eb="7">
      <t>コテイシサン</t>
    </rPh>
    <rPh sb="7" eb="9">
      <t>ゲンカ</t>
    </rPh>
    <rPh sb="9" eb="11">
      <t>ショウキャク</t>
    </rPh>
    <rPh sb="11" eb="12">
      <t>リツ</t>
    </rPh>
    <rPh sb="18" eb="20">
      <t>レイワ</t>
    </rPh>
    <rPh sb="21" eb="23">
      <t>ネンド</t>
    </rPh>
    <rPh sb="25" eb="27">
      <t>コウエイ</t>
    </rPh>
    <rPh sb="27" eb="29">
      <t>キギョウ</t>
    </rPh>
    <rPh sb="29" eb="31">
      <t>カイケイ</t>
    </rPh>
    <rPh sb="32" eb="34">
      <t>イコウ</t>
    </rPh>
    <rPh sb="39" eb="40">
      <t>トモナ</t>
    </rPh>
    <rPh sb="42" eb="44">
      <t>カコ</t>
    </rPh>
    <rPh sb="45" eb="47">
      <t>ゲンカ</t>
    </rPh>
    <rPh sb="47" eb="49">
      <t>ショウキャク</t>
    </rPh>
    <rPh sb="49" eb="50">
      <t>ヒ</t>
    </rPh>
    <rPh sb="51" eb="53">
      <t>ハンエイ</t>
    </rPh>
    <rPh sb="59" eb="61">
      <t>ケイジョウ</t>
    </rPh>
    <rPh sb="61" eb="63">
      <t>ホウホウ</t>
    </rPh>
    <rPh sb="74" eb="76">
      <t>スウチ</t>
    </rPh>
    <rPh sb="77" eb="78">
      <t>ヒク</t>
    </rPh>
    <rPh sb="79" eb="81">
      <t>ジョウタイ</t>
    </rPh>
    <rPh sb="91" eb="93">
      <t>カンキョ</t>
    </rPh>
    <rPh sb="93" eb="96">
      <t>ロウキュウカ</t>
    </rPh>
    <rPh sb="96" eb="97">
      <t>リツ</t>
    </rPh>
    <rPh sb="99" eb="101">
      <t>カンキョ</t>
    </rPh>
    <rPh sb="101" eb="103">
      <t>カイゼン</t>
    </rPh>
    <rPh sb="103" eb="104">
      <t>リツ</t>
    </rPh>
    <rPh sb="110" eb="112">
      <t>ホウテイ</t>
    </rPh>
    <rPh sb="112" eb="114">
      <t>タイヨウ</t>
    </rPh>
    <rPh sb="114" eb="116">
      <t>ネンスウ</t>
    </rPh>
    <rPh sb="117" eb="119">
      <t>ケイカ</t>
    </rPh>
    <rPh sb="123" eb="125">
      <t>カンキョ</t>
    </rPh>
    <rPh sb="126" eb="127">
      <t>ナ</t>
    </rPh>
    <rPh sb="129" eb="132">
      <t>ロウキュウカ</t>
    </rPh>
    <rPh sb="133" eb="134">
      <t>スス</t>
    </rPh>
    <rPh sb="136" eb="138">
      <t>カンキョ</t>
    </rPh>
    <rPh sb="139" eb="140">
      <t>スク</t>
    </rPh>
    <rPh sb="145" eb="147">
      <t>ゼンコク</t>
    </rPh>
    <rPh sb="147" eb="149">
      <t>ヘイキン</t>
    </rPh>
    <rPh sb="151" eb="152">
      <t>ヒク</t>
    </rPh>
    <rPh sb="153" eb="154">
      <t>アタイ</t>
    </rPh>
    <rPh sb="155" eb="156">
      <t>シメ</t>
    </rPh>
    <rPh sb="161" eb="163">
      <t>コンゴ</t>
    </rPh>
    <rPh sb="163" eb="165">
      <t>タイヨウ</t>
    </rPh>
    <rPh sb="165" eb="167">
      <t>ネンスウ</t>
    </rPh>
    <rPh sb="168" eb="170">
      <t>ケイカ</t>
    </rPh>
    <rPh sb="173" eb="175">
      <t>コウシン</t>
    </rPh>
    <rPh sb="175" eb="177">
      <t>ジキ</t>
    </rPh>
    <rPh sb="178" eb="180">
      <t>トウライ</t>
    </rPh>
    <rPh sb="182" eb="184">
      <t>カンキョ</t>
    </rPh>
    <rPh sb="185" eb="187">
      <t>ソンザイ</t>
    </rPh>
    <rPh sb="194" eb="196">
      <t>コウシン</t>
    </rPh>
    <rPh sb="197" eb="199">
      <t>ヒツヨウ</t>
    </rPh>
    <rPh sb="206" eb="208">
      <t>セイビ</t>
    </rPh>
    <rPh sb="212" eb="214">
      <t>ヒツヨウ</t>
    </rPh>
    <phoneticPr fontId="4"/>
  </si>
  <si>
    <t>　芝山町の下水道事業について、下水道事業経営戦略の経営の基本方針と今後の基本方針で人口減少や高齢化の進行、節水機器の普及などによる下水道使用料収入の減少に加えて、施設・設備の老朽化に伴う改築更新事業への投資の増加など、今後の下水道事業を取り巻く経営環境はますます厳しくなることが予想されている。
　今後はストックマネジメント計画による投資額の平準化、下水道事業の効率化による維持管理費の縮減、下水道使用料の適正化等による経営基盤の強化に向けた取り組みを進めていく。</t>
    <rPh sb="1" eb="4">
      <t>シバヤママチ</t>
    </rPh>
    <rPh sb="5" eb="8">
      <t>ゲスイドウ</t>
    </rPh>
    <rPh sb="8" eb="10">
      <t>ジギョウ</t>
    </rPh>
    <rPh sb="15" eb="18">
      <t>ゲスイドウ</t>
    </rPh>
    <rPh sb="18" eb="20">
      <t>ジギョウ</t>
    </rPh>
    <rPh sb="20" eb="22">
      <t>ケイエイ</t>
    </rPh>
    <rPh sb="22" eb="24">
      <t>センリャク</t>
    </rPh>
    <rPh sb="25" eb="27">
      <t>ケイエイ</t>
    </rPh>
    <rPh sb="28" eb="30">
      <t>キホン</t>
    </rPh>
    <rPh sb="30" eb="32">
      <t>ホウシン</t>
    </rPh>
    <rPh sb="33" eb="35">
      <t>コンゴ</t>
    </rPh>
    <rPh sb="36" eb="38">
      <t>キホン</t>
    </rPh>
    <rPh sb="38" eb="40">
      <t>ホウシン</t>
    </rPh>
    <rPh sb="41" eb="43">
      <t>ジンコウ</t>
    </rPh>
    <rPh sb="43" eb="45">
      <t>ゲンショウ</t>
    </rPh>
    <rPh sb="46" eb="49">
      <t>コウレイカ</t>
    </rPh>
    <rPh sb="50" eb="52">
      <t>シンコウ</t>
    </rPh>
    <rPh sb="53" eb="55">
      <t>セッスイ</t>
    </rPh>
    <rPh sb="55" eb="57">
      <t>キキ</t>
    </rPh>
    <rPh sb="58" eb="60">
      <t>フキュウ</t>
    </rPh>
    <rPh sb="65" eb="68">
      <t>ゲスイドウ</t>
    </rPh>
    <rPh sb="68" eb="71">
      <t>シヨウリョウ</t>
    </rPh>
    <rPh sb="71" eb="73">
      <t>シュウニュウ</t>
    </rPh>
    <rPh sb="74" eb="76">
      <t>ゲンショウ</t>
    </rPh>
    <rPh sb="77" eb="78">
      <t>クワ</t>
    </rPh>
    <rPh sb="81" eb="83">
      <t>シセツ</t>
    </rPh>
    <rPh sb="84" eb="86">
      <t>セツビ</t>
    </rPh>
    <rPh sb="87" eb="90">
      <t>ロウキュウカ</t>
    </rPh>
    <rPh sb="91" eb="92">
      <t>トモナ</t>
    </rPh>
    <rPh sb="93" eb="95">
      <t>カイチク</t>
    </rPh>
    <rPh sb="95" eb="97">
      <t>コウシン</t>
    </rPh>
    <rPh sb="97" eb="99">
      <t>ジギョウ</t>
    </rPh>
    <rPh sb="101" eb="103">
      <t>トウシ</t>
    </rPh>
    <rPh sb="104" eb="106">
      <t>ゾウカ</t>
    </rPh>
    <rPh sb="109" eb="111">
      <t>コンゴ</t>
    </rPh>
    <rPh sb="112" eb="115">
      <t>ゲスイドウ</t>
    </rPh>
    <rPh sb="115" eb="117">
      <t>ジギョウ</t>
    </rPh>
    <rPh sb="118" eb="119">
      <t>ト</t>
    </rPh>
    <rPh sb="120" eb="121">
      <t>マ</t>
    </rPh>
    <rPh sb="122" eb="124">
      <t>ケイエイ</t>
    </rPh>
    <rPh sb="124" eb="126">
      <t>カンキョウ</t>
    </rPh>
    <rPh sb="131" eb="132">
      <t>キビ</t>
    </rPh>
    <rPh sb="139" eb="141">
      <t>ヨソウ</t>
    </rPh>
    <rPh sb="149" eb="151">
      <t>コンゴ</t>
    </rPh>
    <rPh sb="162" eb="164">
      <t>ケイカク</t>
    </rPh>
    <rPh sb="167" eb="169">
      <t>トウシ</t>
    </rPh>
    <rPh sb="169" eb="170">
      <t>ガク</t>
    </rPh>
    <rPh sb="171" eb="174">
      <t>ヘイジュンカ</t>
    </rPh>
    <rPh sb="175" eb="178">
      <t>ゲスイドウ</t>
    </rPh>
    <rPh sb="178" eb="180">
      <t>ジギョウ</t>
    </rPh>
    <rPh sb="181" eb="183">
      <t>コウリツ</t>
    </rPh>
    <rPh sb="183" eb="184">
      <t>カ</t>
    </rPh>
    <rPh sb="187" eb="189">
      <t>イジ</t>
    </rPh>
    <rPh sb="189" eb="191">
      <t>カンリ</t>
    </rPh>
    <rPh sb="191" eb="192">
      <t>ヒ</t>
    </rPh>
    <rPh sb="193" eb="195">
      <t>シュクゲン</t>
    </rPh>
    <rPh sb="196" eb="199">
      <t>ゲスイドウ</t>
    </rPh>
    <rPh sb="199" eb="202">
      <t>シヨウリョウ</t>
    </rPh>
    <rPh sb="203" eb="206">
      <t>テキセイカ</t>
    </rPh>
    <rPh sb="212" eb="214">
      <t>キバン</t>
    </rPh>
    <rPh sb="215" eb="217">
      <t>キョウカ</t>
    </rPh>
    <rPh sb="218" eb="219">
      <t>ム</t>
    </rPh>
    <rPh sb="221" eb="222">
      <t>ト</t>
    </rPh>
    <rPh sb="223" eb="224">
      <t>ク</t>
    </rPh>
    <rPh sb="226" eb="227">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</si>
</sst>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9AF-4DE3-AD09-34E93563A1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1.24</c:v>
                </c:pt>
              </c:numCache>
            </c:numRef>
          </c:val>
          <c:smooth val="0"/>
          <c:extLst>
            <c:ext xmlns:c16="http://schemas.microsoft.com/office/drawing/2014/chart" uri="{C3380CC4-5D6E-409C-BE32-E72D297353CC}">
              <c16:uniqueId val="{00000001-59AF-4DE3-AD09-34E93563A1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56.75</c:v>
                </c:pt>
              </c:numCache>
            </c:numRef>
          </c:val>
          <c:extLst>
            <c:ext xmlns:c16="http://schemas.microsoft.com/office/drawing/2014/chart" uri="{C3380CC4-5D6E-409C-BE32-E72D297353CC}">
              <c16:uniqueId val="{00000000-A484-4D2A-9708-7A3D2EED0A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44.17</c:v>
                </c:pt>
              </c:numCache>
            </c:numRef>
          </c:val>
          <c:smooth val="0"/>
          <c:extLst>
            <c:ext xmlns:c16="http://schemas.microsoft.com/office/drawing/2014/chart" uri="{C3380CC4-5D6E-409C-BE32-E72D297353CC}">
              <c16:uniqueId val="{00000001-A484-4D2A-9708-7A3D2EED0A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93.53</c:v>
                </c:pt>
              </c:numCache>
            </c:numRef>
          </c:val>
          <c:extLst>
            <c:ext xmlns:c16="http://schemas.microsoft.com/office/drawing/2014/chart" uri="{C3380CC4-5D6E-409C-BE32-E72D297353CC}">
              <c16:uniqueId val="{00000000-65CC-4E57-BE53-83CD80363E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68.58</c:v>
                </c:pt>
              </c:numCache>
            </c:numRef>
          </c:val>
          <c:smooth val="0"/>
          <c:extLst>
            <c:ext xmlns:c16="http://schemas.microsoft.com/office/drawing/2014/chart" uri="{C3380CC4-5D6E-409C-BE32-E72D297353CC}">
              <c16:uniqueId val="{00000001-65CC-4E57-BE53-83CD80363E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102.14</c:v>
                </c:pt>
              </c:numCache>
            </c:numRef>
          </c:val>
          <c:extLst>
            <c:ext xmlns:c16="http://schemas.microsoft.com/office/drawing/2014/chart" uri="{C3380CC4-5D6E-409C-BE32-E72D297353CC}">
              <c16:uniqueId val="{00000000-89E4-4C26-9AB6-B0D0B9D6FF1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110.77</c:v>
                </c:pt>
              </c:numCache>
            </c:numRef>
          </c:val>
          <c:smooth val="0"/>
          <c:extLst>
            <c:ext xmlns:c16="http://schemas.microsoft.com/office/drawing/2014/chart" uri="{C3380CC4-5D6E-409C-BE32-E72D297353CC}">
              <c16:uniqueId val="{00000001-89E4-4C26-9AB6-B0D0B9D6FF1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3.74</c:v>
                </c:pt>
              </c:numCache>
            </c:numRef>
          </c:val>
          <c:extLst>
            <c:ext xmlns:c16="http://schemas.microsoft.com/office/drawing/2014/chart" uri="{C3380CC4-5D6E-409C-BE32-E72D297353CC}">
              <c16:uniqueId val="{00000000-70D3-4712-B4C4-CEA1D2FA14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15.94</c:v>
                </c:pt>
              </c:numCache>
            </c:numRef>
          </c:val>
          <c:smooth val="0"/>
          <c:extLst>
            <c:ext xmlns:c16="http://schemas.microsoft.com/office/drawing/2014/chart" uri="{C3380CC4-5D6E-409C-BE32-E72D297353CC}">
              <c16:uniqueId val="{00000001-70D3-4712-B4C4-CEA1D2FA14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A78-4C3D-8D64-6F3B7A0D0EE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A78-4C3D-8D64-6F3B7A0D0EE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CD0-4348-A69C-455A046901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5.61</c:v>
                </c:pt>
              </c:numCache>
            </c:numRef>
          </c:val>
          <c:smooth val="0"/>
          <c:extLst>
            <c:ext xmlns:c16="http://schemas.microsoft.com/office/drawing/2014/chart" uri="{C3380CC4-5D6E-409C-BE32-E72D297353CC}">
              <c16:uniqueId val="{00000001-6CD0-4348-A69C-455A046901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97.42</c:v>
                </c:pt>
              </c:numCache>
            </c:numRef>
          </c:val>
          <c:extLst>
            <c:ext xmlns:c16="http://schemas.microsoft.com/office/drawing/2014/chart" uri="{C3380CC4-5D6E-409C-BE32-E72D297353CC}">
              <c16:uniqueId val="{00000000-0A24-45F3-9627-5F88084D780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189.51</c:v>
                </c:pt>
              </c:numCache>
            </c:numRef>
          </c:val>
          <c:smooth val="0"/>
          <c:extLst>
            <c:ext xmlns:c16="http://schemas.microsoft.com/office/drawing/2014/chart" uri="{C3380CC4-5D6E-409C-BE32-E72D297353CC}">
              <c16:uniqueId val="{00000001-0A24-45F3-9627-5F88084D780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1257.98</c:v>
                </c:pt>
              </c:numCache>
            </c:numRef>
          </c:val>
          <c:extLst>
            <c:ext xmlns:c16="http://schemas.microsoft.com/office/drawing/2014/chart" uri="{C3380CC4-5D6E-409C-BE32-E72D297353CC}">
              <c16:uniqueId val="{00000000-556E-4D63-9487-07CF38BE808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1414.79</c:v>
                </c:pt>
              </c:numCache>
            </c:numRef>
          </c:val>
          <c:smooth val="0"/>
          <c:extLst>
            <c:ext xmlns:c16="http://schemas.microsoft.com/office/drawing/2014/chart" uri="{C3380CC4-5D6E-409C-BE32-E72D297353CC}">
              <c16:uniqueId val="{00000001-556E-4D63-9487-07CF38BE808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36.39</c:v>
                </c:pt>
              </c:numCache>
            </c:numRef>
          </c:val>
          <c:extLst>
            <c:ext xmlns:c16="http://schemas.microsoft.com/office/drawing/2014/chart" uri="{C3380CC4-5D6E-409C-BE32-E72D297353CC}">
              <c16:uniqueId val="{00000000-D777-4C29-B5FD-79AB9154556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25.29</c:v>
                </c:pt>
              </c:numCache>
            </c:numRef>
          </c:val>
          <c:smooth val="0"/>
          <c:extLst>
            <c:ext xmlns:c16="http://schemas.microsoft.com/office/drawing/2014/chart" uri="{C3380CC4-5D6E-409C-BE32-E72D297353CC}">
              <c16:uniqueId val="{00000001-D777-4C29-B5FD-79AB9154556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273.38</c:v>
                </c:pt>
              </c:numCache>
            </c:numRef>
          </c:val>
          <c:extLst>
            <c:ext xmlns:c16="http://schemas.microsoft.com/office/drawing/2014/chart" uri="{C3380CC4-5D6E-409C-BE32-E72D297353CC}">
              <c16:uniqueId val="{00000000-A858-4FDD-B45F-1324069114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617.20000000000005</c:v>
                </c:pt>
              </c:numCache>
            </c:numRef>
          </c:val>
          <c:smooth val="0"/>
          <c:extLst>
            <c:ext xmlns:c16="http://schemas.microsoft.com/office/drawing/2014/chart" uri="{C3380CC4-5D6E-409C-BE32-E72D297353CC}">
              <c16:uniqueId val="{00000001-A858-4FDD-B45F-1324069114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千葉県　芝山町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Cd3</v>
      </c>
      <c r="X8" s="70"/>
      <c r="Y8" s="70"/>
      <c r="Z8" s="70"/>
      <c r="AA8" s="70"/>
      <c r="AB8" s="70"/>
      <c r="AC8" s="70"/>
      <c r="AD8" s="71" t="str">
        <f>データ!$M$6</f>
        <v>非設置</v>
      </c>
      <c r="AE8" s="71"/>
      <c r="AF8" s="71"/>
      <c r="AG8" s="71"/>
      <c r="AH8" s="71"/>
      <c r="AI8" s="71"/>
      <c r="AJ8" s="71"/>
      <c r="AK8" s="3"/>
      <c r="AL8" s="44">
        <f>データ!S6</f>
        <v>6776</v>
      </c>
      <c r="AM8" s="44"/>
      <c r="AN8" s="44"/>
      <c r="AO8" s="44"/>
      <c r="AP8" s="44"/>
      <c r="AQ8" s="44"/>
      <c r="AR8" s="44"/>
      <c r="AS8" s="44"/>
      <c r="AT8" s="45">
        <f>データ!T6</f>
        <v>24.44</v>
      </c>
      <c r="AU8" s="45"/>
      <c r="AV8" s="45"/>
      <c r="AW8" s="45"/>
      <c r="AX8" s="45"/>
      <c r="AY8" s="45"/>
      <c r="AZ8" s="45"/>
      <c r="BA8" s="45"/>
      <c r="BB8" s="45">
        <f>データ!U6</f>
        <v>277.25</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83.91</v>
      </c>
      <c r="J10" s="45"/>
      <c r="K10" s="45"/>
      <c r="L10" s="45"/>
      <c r="M10" s="45"/>
      <c r="N10" s="45"/>
      <c r="O10" s="45"/>
      <c r="P10" s="45">
        <f>データ!P6</f>
        <v>24.03</v>
      </c>
      <c r="Q10" s="45"/>
      <c r="R10" s="45"/>
      <c r="S10" s="45"/>
      <c r="T10" s="45"/>
      <c r="U10" s="45"/>
      <c r="V10" s="45"/>
      <c r="W10" s="45">
        <f>データ!Q6</f>
        <v>100</v>
      </c>
      <c r="X10" s="45"/>
      <c r="Y10" s="45"/>
      <c r="Z10" s="45"/>
      <c r="AA10" s="45"/>
      <c r="AB10" s="45"/>
      <c r="AC10" s="45"/>
      <c r="AD10" s="44">
        <f>データ!R6</f>
        <v>3850</v>
      </c>
      <c r="AE10" s="44"/>
      <c r="AF10" s="44"/>
      <c r="AG10" s="44"/>
      <c r="AH10" s="44"/>
      <c r="AI10" s="44"/>
      <c r="AJ10" s="44"/>
      <c r="AK10" s="2"/>
      <c r="AL10" s="44">
        <f>データ!V6</f>
        <v>1608</v>
      </c>
      <c r="AM10" s="44"/>
      <c r="AN10" s="44"/>
      <c r="AO10" s="44"/>
      <c r="AP10" s="44"/>
      <c r="AQ10" s="44"/>
      <c r="AR10" s="44"/>
      <c r="AS10" s="44"/>
      <c r="AT10" s="45">
        <f>データ!W6</f>
        <v>0.87</v>
      </c>
      <c r="AU10" s="45"/>
      <c r="AV10" s="45"/>
      <c r="AW10" s="45"/>
      <c r="AX10" s="45"/>
      <c r="AY10" s="45"/>
      <c r="AZ10" s="45"/>
      <c r="BA10" s="45"/>
      <c r="BB10" s="45">
        <f>データ!X6</f>
        <v>1848.28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AmOAD7K7kTaQRipRJa8uv0rRrrAaV80TPhSqY1IRv8xQcZKMFTN51YN+tIpEuLYvE6c5lhh7bcI4VB0zP+07zQ==" saltValue="djVEkCZbJo723WDxFhvM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124095</v>
      </c>
      <c r="D6" s="19">
        <f t="shared" si="3"/>
        <v>46</v>
      </c>
      <c r="E6" s="19">
        <f t="shared" si="3"/>
        <v>17</v>
      </c>
      <c r="F6" s="19">
        <f t="shared" si="3"/>
        <v>1</v>
      </c>
      <c r="G6" s="19">
        <f t="shared" si="3"/>
        <v>0</v>
      </c>
      <c r="H6" s="19" t="str">
        <f t="shared" si="3"/>
        <v>千葉県　芝山町</v>
      </c>
      <c r="I6" s="19" t="str">
        <f t="shared" si="3"/>
        <v>法適用</v>
      </c>
      <c r="J6" s="19" t="str">
        <f t="shared" si="3"/>
        <v>下水道事業</v>
      </c>
      <c r="K6" s="19" t="str">
        <f t="shared" si="3"/>
        <v>公共下水道</v>
      </c>
      <c r="L6" s="19" t="str">
        <f t="shared" si="3"/>
        <v>Cd3</v>
      </c>
      <c r="M6" s="19" t="str">
        <f t="shared" si="3"/>
        <v>非設置</v>
      </c>
      <c r="N6" s="20" t="str">
        <f t="shared" si="3"/>
        <v>-</v>
      </c>
      <c r="O6" s="20">
        <f t="shared" si="3"/>
        <v>83.91</v>
      </c>
      <c r="P6" s="20">
        <f t="shared" si="3"/>
        <v>24.03</v>
      </c>
      <c r="Q6" s="20">
        <f t="shared" si="3"/>
        <v>100</v>
      </c>
      <c r="R6" s="20">
        <f t="shared" si="3"/>
        <v>3850</v>
      </c>
      <c r="S6" s="20">
        <f t="shared" si="3"/>
        <v>6776</v>
      </c>
      <c r="T6" s="20">
        <f t="shared" si="3"/>
        <v>24.44</v>
      </c>
      <c r="U6" s="20">
        <f t="shared" si="3"/>
        <v>277.25</v>
      </c>
      <c r="V6" s="20">
        <f t="shared" si="3"/>
        <v>1608</v>
      </c>
      <c r="W6" s="20">
        <f t="shared" si="3"/>
        <v>0.87</v>
      </c>
      <c r="X6" s="20">
        <f t="shared" si="3"/>
        <v>1848.28</v>
      </c>
      <c r="Y6" s="21" t="str">
        <f>IF(Y7="",NA(),Y7)</f>
        <v>-</v>
      </c>
      <c r="Z6" s="21" t="str">
        <f t="shared" ref="Z6:AH6" si="4">IF(Z7="",NA(),Z7)</f>
        <v>-</v>
      </c>
      <c r="AA6" s="21" t="str">
        <f t="shared" si="4"/>
        <v>-</v>
      </c>
      <c r="AB6" s="21" t="str">
        <f t="shared" si="4"/>
        <v>-</v>
      </c>
      <c r="AC6" s="21">
        <f t="shared" si="4"/>
        <v>102.14</v>
      </c>
      <c r="AD6" s="21" t="str">
        <f t="shared" si="4"/>
        <v>-</v>
      </c>
      <c r="AE6" s="21" t="str">
        <f t="shared" si="4"/>
        <v>-</v>
      </c>
      <c r="AF6" s="21" t="str">
        <f t="shared" si="4"/>
        <v>-</v>
      </c>
      <c r="AG6" s="21" t="str">
        <f t="shared" si="4"/>
        <v>-</v>
      </c>
      <c r="AH6" s="21">
        <f t="shared" si="4"/>
        <v>110.77</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5.61</v>
      </c>
      <c r="AT6" s="20" t="str">
        <f>IF(AT7="","",IF(AT7="-","【-】","【"&amp;SUBSTITUTE(TEXT(AT7,"#,##0.00"),"-","△")&amp;"】"))</f>
        <v>【3.03】</v>
      </c>
      <c r="AU6" s="21" t="str">
        <f>IF(AU7="",NA(),AU7)</f>
        <v>-</v>
      </c>
      <c r="AV6" s="21" t="str">
        <f t="shared" ref="AV6:BD6" si="6">IF(AV7="",NA(),AV7)</f>
        <v>-</v>
      </c>
      <c r="AW6" s="21" t="str">
        <f t="shared" si="6"/>
        <v>-</v>
      </c>
      <c r="AX6" s="21" t="str">
        <f t="shared" si="6"/>
        <v>-</v>
      </c>
      <c r="AY6" s="21">
        <f t="shared" si="6"/>
        <v>97.42</v>
      </c>
      <c r="AZ6" s="21" t="str">
        <f t="shared" si="6"/>
        <v>-</v>
      </c>
      <c r="BA6" s="21" t="str">
        <f t="shared" si="6"/>
        <v>-</v>
      </c>
      <c r="BB6" s="21" t="str">
        <f t="shared" si="6"/>
        <v>-</v>
      </c>
      <c r="BC6" s="21" t="str">
        <f t="shared" si="6"/>
        <v>-</v>
      </c>
      <c r="BD6" s="21">
        <f t="shared" si="6"/>
        <v>189.51</v>
      </c>
      <c r="BE6" s="20" t="str">
        <f>IF(BE7="","",IF(BE7="-","【-】","【"&amp;SUBSTITUTE(TEXT(BE7,"#,##0.00"),"-","△")&amp;"】"))</f>
        <v>【78.43】</v>
      </c>
      <c r="BF6" s="21" t="str">
        <f>IF(BF7="",NA(),BF7)</f>
        <v>-</v>
      </c>
      <c r="BG6" s="21" t="str">
        <f t="shared" ref="BG6:BO6" si="7">IF(BG7="",NA(),BG7)</f>
        <v>-</v>
      </c>
      <c r="BH6" s="21" t="str">
        <f t="shared" si="7"/>
        <v>-</v>
      </c>
      <c r="BI6" s="21" t="str">
        <f t="shared" si="7"/>
        <v>-</v>
      </c>
      <c r="BJ6" s="21">
        <f t="shared" si="7"/>
        <v>1257.98</v>
      </c>
      <c r="BK6" s="21" t="str">
        <f t="shared" si="7"/>
        <v>-</v>
      </c>
      <c r="BL6" s="21" t="str">
        <f t="shared" si="7"/>
        <v>-</v>
      </c>
      <c r="BM6" s="21" t="str">
        <f t="shared" si="7"/>
        <v>-</v>
      </c>
      <c r="BN6" s="21" t="str">
        <f t="shared" si="7"/>
        <v>-</v>
      </c>
      <c r="BO6" s="21">
        <f t="shared" si="7"/>
        <v>1414.79</v>
      </c>
      <c r="BP6" s="20" t="str">
        <f>IF(BP7="","",IF(BP7="-","【-】","【"&amp;SUBSTITUTE(TEXT(BP7,"#,##0.00"),"-","△")&amp;"】"))</f>
        <v>【630.82】</v>
      </c>
      <c r="BQ6" s="21" t="str">
        <f>IF(BQ7="",NA(),BQ7)</f>
        <v>-</v>
      </c>
      <c r="BR6" s="21" t="str">
        <f t="shared" ref="BR6:BZ6" si="8">IF(BR7="",NA(),BR7)</f>
        <v>-</v>
      </c>
      <c r="BS6" s="21" t="str">
        <f t="shared" si="8"/>
        <v>-</v>
      </c>
      <c r="BT6" s="21" t="str">
        <f t="shared" si="8"/>
        <v>-</v>
      </c>
      <c r="BU6" s="21">
        <f t="shared" si="8"/>
        <v>36.39</v>
      </c>
      <c r="BV6" s="21" t="str">
        <f t="shared" si="8"/>
        <v>-</v>
      </c>
      <c r="BW6" s="21" t="str">
        <f t="shared" si="8"/>
        <v>-</v>
      </c>
      <c r="BX6" s="21" t="str">
        <f t="shared" si="8"/>
        <v>-</v>
      </c>
      <c r="BY6" s="21" t="str">
        <f t="shared" si="8"/>
        <v>-</v>
      </c>
      <c r="BZ6" s="21">
        <f t="shared" si="8"/>
        <v>25.29</v>
      </c>
      <c r="CA6" s="20" t="str">
        <f>IF(CA7="","",IF(CA7="-","【-】","【"&amp;SUBSTITUTE(TEXT(CA7,"#,##0.00"),"-","△")&amp;"】"))</f>
        <v>【97.81】</v>
      </c>
      <c r="CB6" s="21" t="str">
        <f>IF(CB7="",NA(),CB7)</f>
        <v>-</v>
      </c>
      <c r="CC6" s="21" t="str">
        <f t="shared" ref="CC6:CK6" si="9">IF(CC7="",NA(),CC7)</f>
        <v>-</v>
      </c>
      <c r="CD6" s="21" t="str">
        <f t="shared" si="9"/>
        <v>-</v>
      </c>
      <c r="CE6" s="21" t="str">
        <f t="shared" si="9"/>
        <v>-</v>
      </c>
      <c r="CF6" s="21">
        <f t="shared" si="9"/>
        <v>273.38</v>
      </c>
      <c r="CG6" s="21" t="str">
        <f t="shared" si="9"/>
        <v>-</v>
      </c>
      <c r="CH6" s="21" t="str">
        <f t="shared" si="9"/>
        <v>-</v>
      </c>
      <c r="CI6" s="21" t="str">
        <f t="shared" si="9"/>
        <v>-</v>
      </c>
      <c r="CJ6" s="21" t="str">
        <f t="shared" si="9"/>
        <v>-</v>
      </c>
      <c r="CK6" s="21">
        <f t="shared" si="9"/>
        <v>617.20000000000005</v>
      </c>
      <c r="CL6" s="20" t="str">
        <f>IF(CL7="","",IF(CL7="-","【-】","【"&amp;SUBSTITUTE(TEXT(CL7,"#,##0.00"),"-","△")&amp;"】"))</f>
        <v>【138.75】</v>
      </c>
      <c r="CM6" s="21" t="str">
        <f>IF(CM7="",NA(),CM7)</f>
        <v>-</v>
      </c>
      <c r="CN6" s="21" t="str">
        <f t="shared" ref="CN6:CV6" si="10">IF(CN7="",NA(),CN7)</f>
        <v>-</v>
      </c>
      <c r="CO6" s="21" t="str">
        <f t="shared" si="10"/>
        <v>-</v>
      </c>
      <c r="CP6" s="21" t="str">
        <f t="shared" si="10"/>
        <v>-</v>
      </c>
      <c r="CQ6" s="21">
        <f t="shared" si="10"/>
        <v>56.75</v>
      </c>
      <c r="CR6" s="21" t="str">
        <f t="shared" si="10"/>
        <v>-</v>
      </c>
      <c r="CS6" s="21" t="str">
        <f t="shared" si="10"/>
        <v>-</v>
      </c>
      <c r="CT6" s="21" t="str">
        <f t="shared" si="10"/>
        <v>-</v>
      </c>
      <c r="CU6" s="21" t="str">
        <f t="shared" si="10"/>
        <v>-</v>
      </c>
      <c r="CV6" s="21">
        <f t="shared" si="10"/>
        <v>44.17</v>
      </c>
      <c r="CW6" s="20" t="str">
        <f>IF(CW7="","",IF(CW7="-","【-】","【"&amp;SUBSTITUTE(TEXT(CW7,"#,##0.00"),"-","△")&amp;"】"))</f>
        <v>【58.94】</v>
      </c>
      <c r="CX6" s="21" t="str">
        <f>IF(CX7="",NA(),CX7)</f>
        <v>-</v>
      </c>
      <c r="CY6" s="21" t="str">
        <f t="shared" ref="CY6:DG6" si="11">IF(CY7="",NA(),CY7)</f>
        <v>-</v>
      </c>
      <c r="CZ6" s="21" t="str">
        <f t="shared" si="11"/>
        <v>-</v>
      </c>
      <c r="DA6" s="21" t="str">
        <f t="shared" si="11"/>
        <v>-</v>
      </c>
      <c r="DB6" s="21">
        <f t="shared" si="11"/>
        <v>93.53</v>
      </c>
      <c r="DC6" s="21" t="str">
        <f t="shared" si="11"/>
        <v>-</v>
      </c>
      <c r="DD6" s="21" t="str">
        <f t="shared" si="11"/>
        <v>-</v>
      </c>
      <c r="DE6" s="21" t="str">
        <f t="shared" si="11"/>
        <v>-</v>
      </c>
      <c r="DF6" s="21" t="str">
        <f t="shared" si="11"/>
        <v>-</v>
      </c>
      <c r="DG6" s="21">
        <f t="shared" si="11"/>
        <v>68.58</v>
      </c>
      <c r="DH6" s="20" t="str">
        <f>IF(DH7="","",IF(DH7="-","【-】","【"&amp;SUBSTITUTE(TEXT(DH7,"#,##0.00"),"-","△")&amp;"】"))</f>
        <v>【95.91】</v>
      </c>
      <c r="DI6" s="21" t="str">
        <f>IF(DI7="",NA(),DI7)</f>
        <v>-</v>
      </c>
      <c r="DJ6" s="21" t="str">
        <f t="shared" ref="DJ6:DR6" si="12">IF(DJ7="",NA(),DJ7)</f>
        <v>-</v>
      </c>
      <c r="DK6" s="21" t="str">
        <f t="shared" si="12"/>
        <v>-</v>
      </c>
      <c r="DL6" s="21" t="str">
        <f t="shared" si="12"/>
        <v>-</v>
      </c>
      <c r="DM6" s="21">
        <f t="shared" si="12"/>
        <v>3.74</v>
      </c>
      <c r="DN6" s="21" t="str">
        <f t="shared" si="12"/>
        <v>-</v>
      </c>
      <c r="DO6" s="21" t="str">
        <f t="shared" si="12"/>
        <v>-</v>
      </c>
      <c r="DP6" s="21" t="str">
        <f t="shared" si="12"/>
        <v>-</v>
      </c>
      <c r="DQ6" s="21" t="str">
        <f t="shared" si="12"/>
        <v>-</v>
      </c>
      <c r="DR6" s="21">
        <f t="shared" si="12"/>
        <v>15.94</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【8.68】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1.24</v>
      </c>
      <c r="EO6" s="20" t="str">
        <f>IF(EO7="","",IF(EO7="-","【-】","【"&amp;SUBSTITUTE(TEXT(EO7,"#,##0.00"),"-","△")&amp;"】"))</f>
        <v>【0.22】</v>
      </c>
    </row>
    <row r="7" spans="1:148" s="22" customFormat="1" x14ac:dyDescent="0.15">
      <c r="A7" s="14"/>
      <c r="B7" s="23">
        <v>2023</v>
      </c>
      <c r="C7" s="23">
        <v>124095</v>
      </c>
      <c r="D7" s="23">
        <v>46</v>
      </c>
      <c r="E7" s="23">
        <v>17</v>
      </c>
      <c r="F7" s="23">
        <v>1</v>
      </c>
      <c r="G7" s="23">
        <v>0</v>
      </c>
      <c r="H7" s="23" t="s">
        <v>96</v>
      </c>
      <c r="I7" s="23" t="s">
        <v>97</v>
      </c>
      <c r="J7" s="23" t="s">
        <v>98</v>
      </c>
      <c r="K7" s="23" t="s">
        <v>99</v>
      </c>
      <c r="L7" s="23" t="s">
        <v>100</v>
      </c>
      <c r="M7" s="23" t="s">
        <v>101</v>
      </c>
      <c r="N7" s="24" t="s">
        <v>102</v>
      </c>
      <c r="O7" s="24">
        <v>83.91</v>
      </c>
      <c r="P7" s="24">
        <v>24.03</v>
      </c>
      <c r="Q7" s="24">
        <v>100</v>
      </c>
      <c r="R7" s="24">
        <v>3850</v>
      </c>
      <c r="S7" s="24">
        <v>6776</v>
      </c>
      <c r="T7" s="24">
        <v>24.44</v>
      </c>
      <c r="U7" s="24">
        <v>277.25</v>
      </c>
      <c r="V7" s="24">
        <v>1608</v>
      </c>
      <c r="W7" s="24">
        <v>0.87</v>
      </c>
      <c r="X7" s="24">
        <v>1848.28</v>
      </c>
      <c r="Y7" s="24" t="s">
        <v>102</v>
      </c>
      <c r="Z7" s="24" t="s">
        <v>102</v>
      </c>
      <c r="AA7" s="24" t="s">
        <v>102</v>
      </c>
      <c r="AB7" s="24" t="s">
        <v>102</v>
      </c>
      <c r="AC7" s="24">
        <v>102.14</v>
      </c>
      <c r="AD7" s="24" t="s">
        <v>102</v>
      </c>
      <c r="AE7" s="24" t="s">
        <v>102</v>
      </c>
      <c r="AF7" s="24" t="s">
        <v>102</v>
      </c>
      <c r="AG7" s="24" t="s">
        <v>102</v>
      </c>
      <c r="AH7" s="24">
        <v>110.77</v>
      </c>
      <c r="AI7" s="24">
        <v>105.91</v>
      </c>
      <c r="AJ7" s="24" t="s">
        <v>102</v>
      </c>
      <c r="AK7" s="24" t="s">
        <v>102</v>
      </c>
      <c r="AL7" s="24" t="s">
        <v>102</v>
      </c>
      <c r="AM7" s="24" t="s">
        <v>102</v>
      </c>
      <c r="AN7" s="24">
        <v>0</v>
      </c>
      <c r="AO7" s="24" t="s">
        <v>102</v>
      </c>
      <c r="AP7" s="24" t="s">
        <v>102</v>
      </c>
      <c r="AQ7" s="24" t="s">
        <v>102</v>
      </c>
      <c r="AR7" s="24" t="s">
        <v>102</v>
      </c>
      <c r="AS7" s="24">
        <v>5.61</v>
      </c>
      <c r="AT7" s="24">
        <v>3.03</v>
      </c>
      <c r="AU7" s="24" t="s">
        <v>102</v>
      </c>
      <c r="AV7" s="24" t="s">
        <v>102</v>
      </c>
      <c r="AW7" s="24" t="s">
        <v>102</v>
      </c>
      <c r="AX7" s="24" t="s">
        <v>102</v>
      </c>
      <c r="AY7" s="24">
        <v>97.42</v>
      </c>
      <c r="AZ7" s="24" t="s">
        <v>102</v>
      </c>
      <c r="BA7" s="24" t="s">
        <v>102</v>
      </c>
      <c r="BB7" s="24" t="s">
        <v>102</v>
      </c>
      <c r="BC7" s="24" t="s">
        <v>102</v>
      </c>
      <c r="BD7" s="24">
        <v>189.51</v>
      </c>
      <c r="BE7" s="24">
        <v>78.430000000000007</v>
      </c>
      <c r="BF7" s="24" t="s">
        <v>102</v>
      </c>
      <c r="BG7" s="24" t="s">
        <v>102</v>
      </c>
      <c r="BH7" s="24" t="s">
        <v>102</v>
      </c>
      <c r="BI7" s="24" t="s">
        <v>102</v>
      </c>
      <c r="BJ7" s="24">
        <v>1257.98</v>
      </c>
      <c r="BK7" s="24" t="s">
        <v>102</v>
      </c>
      <c r="BL7" s="24" t="s">
        <v>102</v>
      </c>
      <c r="BM7" s="24" t="s">
        <v>102</v>
      </c>
      <c r="BN7" s="24" t="s">
        <v>102</v>
      </c>
      <c r="BO7" s="24">
        <v>1414.79</v>
      </c>
      <c r="BP7" s="24">
        <v>630.82000000000005</v>
      </c>
      <c r="BQ7" s="24" t="s">
        <v>102</v>
      </c>
      <c r="BR7" s="24" t="s">
        <v>102</v>
      </c>
      <c r="BS7" s="24" t="s">
        <v>102</v>
      </c>
      <c r="BT7" s="24" t="s">
        <v>102</v>
      </c>
      <c r="BU7" s="24">
        <v>36.39</v>
      </c>
      <c r="BV7" s="24" t="s">
        <v>102</v>
      </c>
      <c r="BW7" s="24" t="s">
        <v>102</v>
      </c>
      <c r="BX7" s="24" t="s">
        <v>102</v>
      </c>
      <c r="BY7" s="24" t="s">
        <v>102</v>
      </c>
      <c r="BZ7" s="24">
        <v>25.29</v>
      </c>
      <c r="CA7" s="24">
        <v>97.81</v>
      </c>
      <c r="CB7" s="24" t="s">
        <v>102</v>
      </c>
      <c r="CC7" s="24" t="s">
        <v>102</v>
      </c>
      <c r="CD7" s="24" t="s">
        <v>102</v>
      </c>
      <c r="CE7" s="24" t="s">
        <v>102</v>
      </c>
      <c r="CF7" s="24">
        <v>273.38</v>
      </c>
      <c r="CG7" s="24" t="s">
        <v>102</v>
      </c>
      <c r="CH7" s="24" t="s">
        <v>102</v>
      </c>
      <c r="CI7" s="24" t="s">
        <v>102</v>
      </c>
      <c r="CJ7" s="24" t="s">
        <v>102</v>
      </c>
      <c r="CK7" s="24">
        <v>617.20000000000005</v>
      </c>
      <c r="CL7" s="24">
        <v>138.75</v>
      </c>
      <c r="CM7" s="24" t="s">
        <v>102</v>
      </c>
      <c r="CN7" s="24" t="s">
        <v>102</v>
      </c>
      <c r="CO7" s="24" t="s">
        <v>102</v>
      </c>
      <c r="CP7" s="24" t="s">
        <v>102</v>
      </c>
      <c r="CQ7" s="24">
        <v>56.75</v>
      </c>
      <c r="CR7" s="24" t="s">
        <v>102</v>
      </c>
      <c r="CS7" s="24" t="s">
        <v>102</v>
      </c>
      <c r="CT7" s="24" t="s">
        <v>102</v>
      </c>
      <c r="CU7" s="24" t="s">
        <v>102</v>
      </c>
      <c r="CV7" s="24">
        <v>44.17</v>
      </c>
      <c r="CW7" s="24">
        <v>58.94</v>
      </c>
      <c r="CX7" s="24" t="s">
        <v>102</v>
      </c>
      <c r="CY7" s="24" t="s">
        <v>102</v>
      </c>
      <c r="CZ7" s="24" t="s">
        <v>102</v>
      </c>
      <c r="DA7" s="24" t="s">
        <v>102</v>
      </c>
      <c r="DB7" s="24">
        <v>93.53</v>
      </c>
      <c r="DC7" s="24" t="s">
        <v>102</v>
      </c>
      <c r="DD7" s="24" t="s">
        <v>102</v>
      </c>
      <c r="DE7" s="24" t="s">
        <v>102</v>
      </c>
      <c r="DF7" s="24" t="s">
        <v>102</v>
      </c>
      <c r="DG7" s="24">
        <v>68.58</v>
      </c>
      <c r="DH7" s="24">
        <v>95.91</v>
      </c>
      <c r="DI7" s="24" t="s">
        <v>102</v>
      </c>
      <c r="DJ7" s="24" t="s">
        <v>102</v>
      </c>
      <c r="DK7" s="24" t="s">
        <v>102</v>
      </c>
      <c r="DL7" s="24" t="s">
        <v>102</v>
      </c>
      <c r="DM7" s="24">
        <v>3.74</v>
      </c>
      <c r="DN7" s="24" t="s">
        <v>102</v>
      </c>
      <c r="DO7" s="24" t="s">
        <v>102</v>
      </c>
      <c r="DP7" s="24" t="s">
        <v>102</v>
      </c>
      <c r="DQ7" s="24" t="s">
        <v>102</v>
      </c>
      <c r="DR7" s="24">
        <v>15.94</v>
      </c>
      <c r="DS7" s="24">
        <v>41.09</v>
      </c>
      <c r="DT7" s="24" t="s">
        <v>102</v>
      </c>
      <c r="DU7" s="24" t="s">
        <v>102</v>
      </c>
      <c r="DV7" s="24" t="s">
        <v>102</v>
      </c>
      <c r="DW7" s="24" t="s">
        <v>102</v>
      </c>
      <c r="DX7" s="24">
        <v>0</v>
      </c>
      <c r="DY7" s="24" t="s">
        <v>102</v>
      </c>
      <c r="DZ7" s="24" t="s">
        <v>102</v>
      </c>
      <c r="EA7" s="24" t="s">
        <v>102</v>
      </c>
      <c r="EB7" s="24" t="s">
        <v>102</v>
      </c>
      <c r="EC7" s="24">
        <v>0</v>
      </c>
      <c r="ED7" s="24">
        <v>8.68</v>
      </c>
      <c r="EE7" s="24" t="s">
        <v>102</v>
      </c>
      <c r="EF7" s="24" t="s">
        <v>102</v>
      </c>
      <c r="EG7" s="24" t="s">
        <v>102</v>
      </c>
      <c r="EH7" s="24" t="s">
        <v>102</v>
      </c>
      <c r="EI7" s="24">
        <v>0</v>
      </c>
      <c r="EJ7" s="24" t="s">
        <v>102</v>
      </c>
      <c r="EK7" s="24" t="s">
        <v>102</v>
      </c>
      <c r="EL7" s="24" t="s">
        <v>102</v>
      </c>
      <c r="EM7" s="24" t="s">
        <v>102</v>
      </c>
      <c r="EN7" s="24">
        <v>1.24</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2025-01-25T06:30:55Z</cp:lastPrinted>
  <dcterms:created xsi:type="dcterms:W3CDTF">2024-12-19T01:14:12Z</dcterms:created>
  <dcterms:modified xsi:type="dcterms:W3CDTF">2025-02-10T02:04:04Z</dcterms:modified>
  <cp:category/>
</cp:coreProperties>
</file>