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chonan.local\共有\07-1生活環境課\R6\31 農業集落排水事業\報告物\20250128Fwd （再送）公営企業に係る経営比較分析表（令和５年度決算）の分析等について_下水道事業\【経営比較分析表】2023_124273_47_1718（長南町）\"/>
    </mc:Choice>
  </mc:AlternateContent>
  <xr:revisionPtr revIDLastSave="0" documentId="13_ncr:1_{FB62E4FD-D3C4-4B50-8711-96C3298F2416}" xr6:coauthVersionLast="36" xr6:coauthVersionMax="36" xr10:uidLastSave="{00000000-0000-0000-0000-000000000000}"/>
  <workbookProtection workbookAlgorithmName="SHA-512" workbookHashValue="xw/RrjyYzu5lFy7F67yCsz7S3zyKmmLhiS0sWjthWZL795NdKNvH4S9jB00CTxRUNa0eeAlpezUXQyJy6/R61A==" workbookSaltValue="jiZSHbJ3SP8Y3jteunxFIA=="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B10" i="4"/>
  <c r="AD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<sst xmlns="http://schemas.openxmlformats.org/spreadsheetml/2006/main" count="236" uniqueCount="119">
  <si>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</si>
  <si>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</si>
  <si>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</si>
  <si>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</si>
  <si>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</si>
  <si>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</si>
  <si>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</si>
  <si>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</si>
  <si>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</si>
  <si>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</si>
  <si>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</si>
  <si>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</si>
  <si>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</si>
  <si>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</si>
  <si>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</si>
  <si>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</si>
  <si>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</si>
  <si>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</si>
  <si>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</si>
  <si>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</si>
  <si>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</si>
  <si>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</si>
  <si>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</si>
  <si>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</si>
  <si>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</si>
  <si>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</si>
  <si>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</si>
  <si>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</si>
  <si>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</si>
  <si>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</si>
  <si>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</si>
  <si>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</si>
  <si>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</si>
  <si>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</si>
  <si>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</si>
  <si>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</si>
  <si>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</si>
  <si>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</si>
  <si>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</si>
  <si>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</si>
  <si>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</si>
  <si>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</si>
  <si>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</si>
  <si>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</si>
  <si>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</si>
  <si>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</si>
  <si>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</si>
  <si>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</si>
  <si>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</si>
  <si>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</si>
  <si>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</si>
  <si>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</si>
  <si>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</si>
  <si>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</si>
  <si>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</si>
  <si>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</si>
  <si>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</si>
  <si>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</si>
  <si>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</si>
  <si>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</si>
  <si>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</si>
  <si>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</si>
  <si>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</si>
  <si>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</si>
  <si>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</si>
  <si>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</si>
  <si>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</si>
  <si>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</si>
  <si>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</si>
  <si>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</si>
  <si>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</si>
  <si>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</si>
  <si>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</si>
  <si>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</si>
  <si>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</si>
  <si>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</si>
  <si>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</si>
  <si>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</si>
  <si>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</si>
  <si>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</si>
  <si>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</si>
  <si>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</si>
  <si>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</si>
  <si>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</si>
  <si>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</si>
  <si>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</si>
  <si>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</si>
  <si>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</si>
  <si>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</si>
  <si>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</si>
  <si>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</si>
  <si>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</si>
  <si>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</si>
  <si>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</si>
  <si>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</si>
  <si>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</si>
  <si>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</si>
  <si>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</si>
  <si>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</si>
  <si>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</si>
  <si>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</si>
  <si>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</si>
  <si>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</si>
  <si>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</si>
  <si>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</si>
  <si>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</si>
  <si>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</si>
  <si>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</si>
  <si>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</si>
  <si>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</si>
  <si>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</si>
  <si>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</si>
  <si>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</si>
  <si>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</si>
  <si>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</si>
  <si>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</si>
  <si>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・処理人口の減少に伴い総収入も減少しており、収益的収支比率は前年度よりも低下している。
・処理人口の減少に伴い営業収益が減少していること及び残債があり他会計からの繰り入れを受けていることから経費回収率は平均よりも低い数値となっている。また、汚水処理原価が高く、経費回収率が低いことから、より経営の効率化を図るとともに、適正な使用料収入を確保する必要がある。
・施設利用率は平均よりも高い数値を示しているものの汚水処理原価は平均よりも高い数値を示しており他市町村よりも処理費用が高いことが分かる。
・水洗化率は前年度よりも増加しているが、これは未接続の家が新規に接続したためである。</t>
    <rPh sb="1" eb="3">
      <t>ショリ</t>
    </rPh>
    <rPh sb="3" eb="5">
      <t>ジンコウ</t>
    </rPh>
    <rPh sb="6" eb="8">
      <t>ゲンショウ</t>
    </rPh>
    <rPh sb="9" eb="10">
      <t>トモナ</t>
    </rPh>
    <rPh sb="11" eb="12">
      <t>ソウ</t>
    </rPh>
    <rPh sb="12" eb="14">
      <t>シュウニュウ</t>
    </rPh>
    <rPh sb="15" eb="17">
      <t>ゲンショウ</t>
    </rPh>
    <rPh sb="22" eb="25">
      <t>シュウエキテキ</t>
    </rPh>
    <rPh sb="25" eb="27">
      <t>シュウシ</t>
    </rPh>
    <rPh sb="27" eb="29">
      <t>ヒリツ</t>
    </rPh>
    <rPh sb="30" eb="33">
      <t>ゼンネンド</t>
    </rPh>
    <rPh sb="36" eb="38">
      <t>テイカ</t>
    </rPh>
    <rPh sb="46" eb="48">
      <t>ショリ</t>
    </rPh>
    <rPh sb="48" eb="50">
      <t>ジンコウ</t>
    </rPh>
    <rPh sb="51" eb="53">
      <t>ゲンショウ</t>
    </rPh>
    <rPh sb="54" eb="55">
      <t>トモナ</t>
    </rPh>
    <rPh sb="56" eb="58">
      <t>エイギョウ</t>
    </rPh>
    <rPh sb="58" eb="60">
      <t>シュウエキ</t>
    </rPh>
    <rPh sb="61" eb="63">
      <t>ゲンショウ</t>
    </rPh>
    <rPh sb="69" eb="70">
      <t>オヨ</t>
    </rPh>
    <rPh sb="71" eb="73">
      <t>ザンサイ</t>
    </rPh>
    <rPh sb="76" eb="77">
      <t>ホカ</t>
    </rPh>
    <rPh sb="77" eb="79">
      <t>カイケイ</t>
    </rPh>
    <rPh sb="82" eb="83">
      <t>ク</t>
    </rPh>
    <rPh sb="84" eb="85">
      <t>イ</t>
    </rPh>
    <rPh sb="87" eb="88">
      <t>ウ</t>
    </rPh>
    <rPh sb="96" eb="98">
      <t>ケイヒ</t>
    </rPh>
    <rPh sb="98" eb="100">
      <t>カイシュウ</t>
    </rPh>
    <rPh sb="100" eb="101">
      <t>リツ</t>
    </rPh>
    <rPh sb="102" eb="104">
      <t>ヘイキン</t>
    </rPh>
    <rPh sb="107" eb="108">
      <t>ヒク</t>
    </rPh>
    <rPh sb="109" eb="111">
      <t>スウチ</t>
    </rPh>
    <rPh sb="121" eb="123">
      <t>オスイ</t>
    </rPh>
    <rPh sb="123" eb="125">
      <t>ショリ</t>
    </rPh>
    <rPh sb="125" eb="127">
      <t>ゲンカ</t>
    </rPh>
    <rPh sb="128" eb="129">
      <t>タカ</t>
    </rPh>
    <rPh sb="131" eb="133">
      <t>ケイヒ</t>
    </rPh>
    <rPh sb="133" eb="135">
      <t>カイシュウ</t>
    </rPh>
    <rPh sb="135" eb="136">
      <t>リツ</t>
    </rPh>
    <rPh sb="137" eb="138">
      <t>ヒク</t>
    </rPh>
    <rPh sb="146" eb="148">
      <t>ケイエイ</t>
    </rPh>
    <rPh sb="149" eb="152">
      <t>コウリツカ</t>
    </rPh>
    <rPh sb="153" eb="154">
      <t>ハカ</t>
    </rPh>
    <rPh sb="160" eb="162">
      <t>テキセイ</t>
    </rPh>
    <rPh sb="163" eb="165">
      <t>シヨウ</t>
    </rPh>
    <rPh sb="165" eb="166">
      <t>リョウ</t>
    </rPh>
    <rPh sb="166" eb="168">
      <t>シュウニュウ</t>
    </rPh>
    <rPh sb="169" eb="171">
      <t>カクホ</t>
    </rPh>
    <rPh sb="173" eb="175">
      <t>ヒツヨウ</t>
    </rPh>
    <rPh sb="182" eb="184">
      <t>シセツ</t>
    </rPh>
    <rPh sb="184" eb="186">
      <t>リヨウ</t>
    </rPh>
    <rPh sb="186" eb="187">
      <t>リツ</t>
    </rPh>
    <rPh sb="188" eb="190">
      <t>ヘイキン</t>
    </rPh>
    <rPh sb="193" eb="194">
      <t>タカ</t>
    </rPh>
    <rPh sb="195" eb="197">
      <t>スウチ</t>
    </rPh>
    <rPh sb="198" eb="199">
      <t>シメ</t>
    </rPh>
    <rPh sb="206" eb="208">
      <t>オスイ</t>
    </rPh>
    <rPh sb="208" eb="210">
      <t>ショリ</t>
    </rPh>
    <rPh sb="210" eb="212">
      <t>ゲンカ</t>
    </rPh>
    <rPh sb="213" eb="215">
      <t>ヘイキン</t>
    </rPh>
    <rPh sb="252" eb="255">
      <t>スイセンカ</t>
    </rPh>
    <rPh sb="255" eb="256">
      <t>リツ</t>
    </rPh>
    <rPh sb="257" eb="260">
      <t>ゼンネンド</t>
    </rPh>
    <rPh sb="263" eb="265">
      <t>ゾウカ</t>
    </rPh>
    <rPh sb="274" eb="277">
      <t>ミセツゾク</t>
    </rPh>
    <rPh sb="278" eb="279">
      <t>イエ</t>
    </rPh>
    <rPh sb="280" eb="282">
      <t>シンキ</t>
    </rPh>
    <rPh sb="283" eb="285">
      <t>セツゾク</t>
    </rPh>
    <phoneticPr fontId="4"/>
  </si>
  <si>
    <t>・供用開始後２５年を経過した区域もあるため、必要に応じた改善が必要である。</t>
    <rPh sb="1" eb="3">
      <t>キョウヨウ</t>
    </rPh>
    <rPh sb="3" eb="5">
      <t>カイシ</t>
    </rPh>
    <rPh sb="5" eb="6">
      <t>ゴ</t>
    </rPh>
    <rPh sb="8" eb="9">
      <t>ネン</t>
    </rPh>
    <rPh sb="10" eb="12">
      <t>ケイカ</t>
    </rPh>
    <rPh sb="14" eb="16">
      <t>クイキ</t>
    </rPh>
    <rPh sb="22" eb="24">
      <t>ヒツヨウ</t>
    </rPh>
    <rPh sb="25" eb="26">
      <t>オウ</t>
    </rPh>
    <rPh sb="28" eb="30">
      <t>カイゼン</t>
    </rPh>
    <rPh sb="31" eb="33">
      <t>ヒツヨウ</t>
    </rPh>
    <phoneticPr fontId="4"/>
  </si>
  <si>
    <t>・施設整備の老朽化に伴う更新時期を迎えている一方で処理人口が減少しているため、増大するであろう支出に見合った収入の確保が厳しくなっている。
・今後の施設維持のためにも収入を増やす取り組みや、支出を抑える取り組みが必要である。（汚泥施設の賃貸、電力契約、処理施設機器の見直し等）</t>
    <rPh sb="1" eb="3">
      <t>シセツ</t>
    </rPh>
    <rPh sb="3" eb="5">
      <t>セイビ</t>
    </rPh>
    <rPh sb="6" eb="9">
      <t>ロウキュウカ</t>
    </rPh>
    <rPh sb="10" eb="11">
      <t>トモナ</t>
    </rPh>
    <rPh sb="12" eb="14">
      <t>コウシン</t>
    </rPh>
    <rPh sb="14" eb="16">
      <t>ジキ</t>
    </rPh>
    <rPh sb="17" eb="18">
      <t>ムカ</t>
    </rPh>
    <rPh sb="22" eb="24">
      <t>イッポウ</t>
    </rPh>
    <rPh sb="25" eb="27">
      <t>ショリ</t>
    </rPh>
    <rPh sb="27" eb="29">
      <t>ジンコウ</t>
    </rPh>
    <rPh sb="30" eb="32">
      <t>ゲンショウ</t>
    </rPh>
    <rPh sb="39" eb="41">
      <t>ゾウダイ</t>
    </rPh>
    <rPh sb="47" eb="49">
      <t>シシュツ</t>
    </rPh>
    <rPh sb="50" eb="52">
      <t>ミア</t>
    </rPh>
    <rPh sb="54" eb="56">
      <t>シュウニュウ</t>
    </rPh>
    <rPh sb="57" eb="59">
      <t>カクホ</t>
    </rPh>
    <rPh sb="60" eb="61">
      <t>キビ</t>
    </rPh>
    <rPh sb="72" eb="74">
      <t>コンゴ</t>
    </rPh>
    <rPh sb="75" eb="77">
      <t>シセツ</t>
    </rPh>
    <rPh sb="77" eb="79">
      <t>イジ</t>
    </rPh>
    <rPh sb="84" eb="86">
      <t>シュウニュウ</t>
    </rPh>
    <rPh sb="87" eb="88">
      <t>フ</t>
    </rPh>
    <rPh sb="90" eb="91">
      <t>ト</t>
    </rPh>
    <rPh sb="92" eb="93">
      <t>ク</t>
    </rPh>
    <rPh sb="96" eb="98">
      <t>シシュツ</t>
    </rPh>
    <rPh sb="99" eb="100">
      <t>オサ</t>
    </rPh>
    <rPh sb="102" eb="103">
      <t>ト</t>
    </rPh>
    <rPh sb="104" eb="105">
      <t>ク</t>
    </rPh>
    <rPh sb="107" eb="109">
      <t>ヒツヨウ</t>
    </rPh>
    <rPh sb="114" eb="116">
      <t>オデイ</t>
    </rPh>
    <rPh sb="116" eb="118">
      <t>シセツ</t>
    </rPh>
    <rPh sb="119" eb="121">
      <t>チンタイ</t>
    </rPh>
    <rPh sb="122" eb="124">
      <t>デンリョク</t>
    </rPh>
    <rPh sb="124" eb="126">
      <t>ケイヤク</t>
    </rPh>
    <rPh sb="127" eb="129">
      <t>ショリ</t>
    </rPh>
    <rPh sb="129" eb="131">
      <t>シセツ</t>
    </rPh>
    <rPh sb="131" eb="133">
      <t>キキ</t>
    </rPh>
    <rPh sb="134" eb="136">
      <t>ミナオ</t>
    </rPh>
    <rPh sb="137" eb="13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</si>
</sst>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1B-4A6E-B891-0DD8DCF451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3F1B-4A6E-B891-0DD8DCF451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7F6-4E20-B806-4452668130B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17F6-4E20-B806-4452668130B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83.3</c:v>
                </c:pt>
                <c:pt idx="1">
                  <c:v>84.29</c:v>
                </c:pt>
                <c:pt idx="2">
                  <c:v>85.67</c:v>
                </c:pt>
                <c:pt idx="3">
                  <c:v>87.91</c:v>
                </c:pt>
                <c:pt idx="4">
                  <c:v>88.89</c:v>
                </c:pt>
              </c:numCache>
            </c:numRef>
          </c:val>
          <c:extLst>
            <c:ext xmlns:c16="http://schemas.microsoft.com/office/drawing/2014/chart" uri="{C3380CC4-5D6E-409C-BE32-E72D297353CC}">
              <c16:uniqueId val="{00000000-0C93-4D4E-BA06-35B2411E7A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C93-4D4E-BA06-35B2411E7A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35.049999999999997</c:v>
                </c:pt>
                <c:pt idx="1">
                  <c:v>34.17</c:v>
                </c:pt>
                <c:pt idx="2">
                  <c:v>30.64</c:v>
                </c:pt>
                <c:pt idx="3">
                  <c:v>29.73</c:v>
                </c:pt>
                <c:pt idx="4">
                  <c:v>25.34</c:v>
                </c:pt>
              </c:numCache>
            </c:numRef>
          </c:val>
          <c:extLst>
            <c:ext xmlns:c16="http://schemas.microsoft.com/office/drawing/2014/chart" uri="{C3380CC4-5D6E-409C-BE32-E72D297353CC}">
              <c16:uniqueId val="{00000000-E8D5-497A-985D-5499E411F9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D5-497A-985D-5499E411F9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D2-40D7-A28F-57F47AA1E4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D2-40D7-A28F-57F47AA1E4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DC-443C-BB84-878F76CB0BE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DC-443C-BB84-878F76CB0BE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F9-4FC0-B41B-9EC1BD899A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F9-4FC0-B41B-9EC1BD899A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7B-4E82-833C-685C25CB11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7B-4E82-833C-685C25CB11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4.1100000000000003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515-4164-A0D5-639A4A4121B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515-4164-A0D5-639A4A4121B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32.28</c:v>
                </c:pt>
                <c:pt idx="1">
                  <c:v>32.83</c:v>
                </c:pt>
                <c:pt idx="2">
                  <c:v>34.44</c:v>
                </c:pt>
                <c:pt idx="3">
                  <c:v>34.4</c:v>
                </c:pt>
                <c:pt idx="4">
                  <c:v>36.270000000000003</c:v>
                </c:pt>
              </c:numCache>
            </c:numRef>
          </c:val>
          <c:extLst>
            <c:ext xmlns:c16="http://schemas.microsoft.com/office/drawing/2014/chart" uri="{C3380CC4-5D6E-409C-BE32-E72D297353CC}">
              <c16:uniqueId val="{00000000-2B10-46AB-B3DC-348BEEF47C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B10-46AB-B3DC-348BEEF47C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372.01</c:v>
                </c:pt>
                <c:pt idx="1">
                  <c:v>365.34</c:v>
                </c:pt>
                <c:pt idx="2">
                  <c:v>351.42</c:v>
                </c:pt>
                <c:pt idx="3">
                  <c:v>351.7</c:v>
                </c:pt>
                <c:pt idx="4">
                  <c:v>333.57</c:v>
                </c:pt>
              </c:numCache>
            </c:numRef>
          </c:val>
          <c:extLst>
            <c:ext xmlns:c16="http://schemas.microsoft.com/office/drawing/2014/chart" uri="{C3380CC4-5D6E-409C-BE32-E72D297353CC}">
              <c16:uniqueId val="{00000000-48B0-4BF6-9A5F-7141395218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48B0-4BF6-9A5F-7141395218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長南町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7243</v>
      </c>
      <c r="AM8" s="45"/>
      <c r="AN8" s="45"/>
      <c r="AO8" s="45"/>
      <c r="AP8" s="45"/>
      <c r="AQ8" s="45"/>
      <c r="AR8" s="45"/>
      <c r="AS8" s="45"/>
      <c r="AT8" s="44">
        <f>データ!T6</f>
        <v>65.510000000000005</v>
      </c>
      <c r="AU8" s="44"/>
      <c r="AV8" s="44"/>
      <c r="AW8" s="44"/>
      <c r="AX8" s="44"/>
      <c r="AY8" s="44"/>
      <c r="AZ8" s="44"/>
      <c r="BA8" s="44"/>
      <c r="BB8" s="44">
        <f>データ!U6</f>
        <v>110.56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41.05</v>
      </c>
      <c r="Q10" s="44"/>
      <c r="R10" s="44"/>
      <c r="S10" s="44"/>
      <c r="T10" s="44"/>
      <c r="U10" s="44"/>
      <c r="V10" s="44"/>
      <c r="W10" s="44">
        <f>データ!Q6</f>
        <v>100</v>
      </c>
      <c r="X10" s="44"/>
      <c r="Y10" s="44"/>
      <c r="Z10" s="44"/>
      <c r="AA10" s="44"/>
      <c r="AB10" s="44"/>
      <c r="AC10" s="44"/>
      <c r="AD10" s="45">
        <f>データ!R6</f>
        <v>3850</v>
      </c>
      <c r="AE10" s="45"/>
      <c r="AF10" s="45"/>
      <c r="AG10" s="45"/>
      <c r="AH10" s="45"/>
      <c r="AI10" s="45"/>
      <c r="AJ10" s="45"/>
      <c r="AK10" s="2"/>
      <c r="AL10" s="45">
        <f>データ!V6</f>
        <v>2952</v>
      </c>
      <c r="AM10" s="45"/>
      <c r="AN10" s="45"/>
      <c r="AO10" s="45"/>
      <c r="AP10" s="45"/>
      <c r="AQ10" s="45"/>
      <c r="AR10" s="45"/>
      <c r="AS10" s="45"/>
      <c r="AT10" s="44">
        <f>データ!W6</f>
        <v>5.41</v>
      </c>
      <c r="AU10" s="44"/>
      <c r="AV10" s="44"/>
      <c r="AW10" s="44"/>
      <c r="AX10" s="44"/>
      <c r="AY10" s="44"/>
      <c r="AZ10" s="44"/>
      <c r="BA10" s="44"/>
      <c r="BB10" s="44">
        <f>データ!X6</f>
        <v>545.66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MyaJxYep6sWpqyZ8i4xT3KKsDTywX42aZ5+X6K3q8XgbB7WZrnObQy+MSIAHbfToYQEVqt6M7fn5TtMM5MPtmA==" saltValue="ZlfZwS6OzPrDSAmXvW2Go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124273</v>
      </c>
      <c r="D6" s="19">
        <f t="shared" si="3"/>
        <v>47</v>
      </c>
      <c r="E6" s="19">
        <f t="shared" si="3"/>
        <v>17</v>
      </c>
      <c r="F6" s="19">
        <f t="shared" si="3"/>
        <v>5</v>
      </c>
      <c r="G6" s="19">
        <f t="shared" si="3"/>
        <v>0</v>
      </c>
      <c r="H6" s="19" t="str">
        <f t="shared" si="3"/>
        <v>千葉県　長南町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41.05</v>
      </c>
      <c r="Q6" s="20">
        <f t="shared" si="3"/>
        <v>100</v>
      </c>
      <c r="R6" s="20">
        <f t="shared" si="3"/>
        <v>3850</v>
      </c>
      <c r="S6" s="20">
        <f t="shared" si="3"/>
        <v>7243</v>
      </c>
      <c r="T6" s="20">
        <f t="shared" si="3"/>
        <v>65.510000000000005</v>
      </c>
      <c r="U6" s="20">
        <f t="shared" si="3"/>
        <v>110.56</v>
      </c>
      <c r="V6" s="20">
        <f t="shared" si="3"/>
        <v>2952</v>
      </c>
      <c r="W6" s="20">
        <f t="shared" si="3"/>
        <v>5.41</v>
      </c>
      <c r="X6" s="20">
        <f t="shared" si="3"/>
        <v>545.66</v>
      </c>
      <c r="Y6" s="21">
        <f>IF(Y7="",NA(),Y7)</f>
        <v>35.049999999999997</v>
      </c>
      <c r="Z6" s="21">
        <f t="shared" ref="Z6:AH6" si="4">IF(Z7="",NA(),Z7)</f>
        <v>34.17</v>
      </c>
      <c r="AA6" s="21">
        <f t="shared" si="4"/>
        <v>30.64</v>
      </c>
      <c r="AB6" s="21">
        <f t="shared" si="4"/>
        <v>29.73</v>
      </c>
      <c r="AC6" s="21">
        <f t="shared" si="4"/>
        <v>25.34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4.1100000000000003</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32.28</v>
      </c>
      <c r="BR6" s="21">
        <f t="shared" ref="BR6:BZ6" si="8">IF(BR7="",NA(),BR7)</f>
        <v>32.83</v>
      </c>
      <c r="BS6" s="21">
        <f t="shared" si="8"/>
        <v>34.44</v>
      </c>
      <c r="BT6" s="21">
        <f t="shared" si="8"/>
        <v>34.4</v>
      </c>
      <c r="BU6" s="21">
        <f t="shared" si="8"/>
        <v>36.270000000000003</v>
      </c>
      <c r="BV6" s="21">
        <f t="shared" si="8"/>
        <v>57.31</v>
      </c>
      <c r="BW6" s="21">
        <f t="shared" si="8"/>
        <v>57.08</v>
      </c>
      <c r="BX6" s="21">
        <f t="shared" si="8"/>
        <v>56.26</v>
      </c>
      <c r="BY6" s="21">
        <f t="shared" si="8"/>
        <v>52.94</v>
      </c>
      <c r="BZ6" s="21">
        <f t="shared" si="8"/>
        <v>52.05</v>
      </c>
      <c r="CA6" s="20" t="str">
        <f>IF(CA7="","",IF(CA7="-","【-】","【"&amp;SUBSTITUTE(TEXT(CA7,"#,##0.00"),"-","△")&amp;"】"))</f>
        <v>【56.93】</v>
      </c>
      <c r="CB6" s="21">
        <f>IF(CB7="",NA(),CB7)</f>
        <v>372.01</v>
      </c>
      <c r="CC6" s="21">
        <f t="shared" ref="CC6:CK6" si="9">IF(CC7="",NA(),CC7)</f>
        <v>365.34</v>
      </c>
      <c r="CD6" s="21">
        <f t="shared" si="9"/>
        <v>351.42</v>
      </c>
      <c r="CE6" s="21">
        <f t="shared" si="9"/>
        <v>351.7</v>
      </c>
      <c r="CF6" s="21">
        <f t="shared" si="9"/>
        <v>333.57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100</v>
      </c>
      <c r="CN6" s="21">
        <f t="shared" ref="CN6:CV6" si="10">IF(CN7="",NA(),CN7)</f>
        <v>100</v>
      </c>
      <c r="CO6" s="21">
        <f t="shared" si="10"/>
        <v>100</v>
      </c>
      <c r="CP6" s="21">
        <f t="shared" si="10"/>
        <v>100</v>
      </c>
      <c r="CQ6" s="21">
        <f t="shared" si="10"/>
        <v>100</v>
      </c>
      <c r="CR6" s="21">
        <f t="shared" si="10"/>
        <v>50.14</v>
      </c>
      <c r="CS6" s="21">
        <f t="shared" si="10"/>
        <v>54.83</v>
      </c>
      <c r="CT6" s="21">
        <f t="shared" si="10"/>
        <v>66.53</v>
      </c>
      <c r="CU6" s="21">
        <f t="shared" si="10"/>
        <v>52.35</v>
      </c>
      <c r="CV6" s="21">
        <f t="shared" si="10"/>
        <v>46.25</v>
      </c>
      <c r="CW6" s="20" t="str">
        <f>IF(CW7="","",IF(CW7="-","【-】","【"&amp;SUBSTITUTE(TEXT(CW7,"#,##0.00"),"-","△")&amp;"】"))</f>
        <v>【49.87】</v>
      </c>
      <c r="CX6" s="21">
        <f>IF(CX7="",NA(),CX7)</f>
        <v>83.3</v>
      </c>
      <c r="CY6" s="21">
        <f t="shared" ref="CY6:DG6" si="11">IF(CY7="",NA(),CY7)</f>
        <v>84.29</v>
      </c>
      <c r="CZ6" s="21">
        <f t="shared" si="11"/>
        <v>85.67</v>
      </c>
      <c r="DA6" s="21">
        <f t="shared" si="11"/>
        <v>87.91</v>
      </c>
      <c r="DB6" s="21">
        <f t="shared" si="11"/>
        <v>88.89</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124273</v>
      </c>
      <c r="D7" s="23">
        <v>47</v>
      </c>
      <c r="E7" s="23">
        <v>17</v>
      </c>
      <c r="F7" s="23">
        <v>5</v>
      </c>
      <c r="G7" s="23">
        <v>0</v>
      </c>
      <c r="H7" s="23" t="s">
        <v>98</v>
      </c>
      <c r="I7" s="23" t="s">
        <v>99</v>
      </c>
      <c r="J7" s="23" t="s">
        <v>100</v>
      </c>
      <c r="K7" s="23" t="s">
        <v>101</v>
      </c>
      <c r="L7" s="23" t="s">
        <v>102</v>
      </c>
      <c r="M7" s="23" t="s">
        <v>103</v>
      </c>
      <c r="N7" s="24" t="s">
        <v>104</v>
      </c>
      <c r="O7" s="24" t="s">
        <v>105</v>
      </c>
      <c r="P7" s="24">
        <v>41.05</v>
      </c>
      <c r="Q7" s="24">
        <v>100</v>
      </c>
      <c r="R7" s="24">
        <v>3850</v>
      </c>
      <c r="S7" s="24">
        <v>7243</v>
      </c>
      <c r="T7" s="24">
        <v>65.510000000000005</v>
      </c>
      <c r="U7" s="24">
        <v>110.56</v>
      </c>
      <c r="V7" s="24">
        <v>2952</v>
      </c>
      <c r="W7" s="24">
        <v>5.41</v>
      </c>
      <c r="X7" s="24">
        <v>545.66</v>
      </c>
      <c r="Y7" s="24">
        <v>35.049999999999997</v>
      </c>
      <c r="Z7" s="24">
        <v>34.17</v>
      </c>
      <c r="AA7" s="24">
        <v>30.64</v>
      </c>
      <c r="AB7" s="24">
        <v>29.73</v>
      </c>
      <c r="AC7" s="24">
        <v>25.34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4.1100000000000003</v>
      </c>
      <c r="BH7" s="24">
        <v>0</v>
      </c>
      <c r="BI7" s="24">
        <v>0</v>
      </c>
      <c r="BJ7" s="24">
        <v>0</v>
      </c>
      <c r="BK7" s="24">
        <v>826.83</v>
      </c>
      <c r="BL7" s="24">
        <v>867.83</v>
      </c>
      <c r="BM7" s="24">
        <v>791.76</v>
      </c>
      <c r="BN7" s="24">
        <v>900.82</v>
      </c>
      <c r="BO7" s="24">
        <v>839.21</v>
      </c>
      <c r="BP7" s="24">
        <v>785.1</v>
      </c>
      <c r="BQ7" s="24">
        <v>32.28</v>
      </c>
      <c r="BR7" s="24">
        <v>32.83</v>
      </c>
      <c r="BS7" s="24">
        <v>34.44</v>
      </c>
      <c r="BT7" s="24">
        <v>34.4</v>
      </c>
      <c r="BU7" s="24">
        <v>36.270000000000003</v>
      </c>
      <c r="BV7" s="24">
        <v>57.31</v>
      </c>
      <c r="BW7" s="24">
        <v>57.08</v>
      </c>
      <c r="BX7" s="24">
        <v>56.26</v>
      </c>
      <c r="BY7" s="24">
        <v>52.94</v>
      </c>
      <c r="BZ7" s="24">
        <v>52.05</v>
      </c>
      <c r="CA7" s="24">
        <v>56.93</v>
      </c>
      <c r="CB7" s="24">
        <v>372.01</v>
      </c>
      <c r="CC7" s="24">
        <v>365.34</v>
      </c>
      <c r="CD7" s="24">
        <v>351.42</v>
      </c>
      <c r="CE7" s="24">
        <v>351.7</v>
      </c>
      <c r="CF7" s="24">
        <v>333.57</v>
      </c>
      <c r="CG7" s="24">
        <v>273.52</v>
      </c>
      <c r="CH7" s="24">
        <v>274.99</v>
      </c>
      <c r="CI7" s="24">
        <v>282.08999999999997</v>
      </c>
      <c r="CJ7" s="24">
        <v>303.27999999999997</v>
      </c>
      <c r="CK7" s="24">
        <v>301.86</v>
      </c>
      <c r="CL7" s="24">
        <v>271.14999999999998</v>
      </c>
      <c r="CM7" s="24">
        <v>100</v>
      </c>
      <c r="CN7" s="24">
        <v>100</v>
      </c>
      <c r="CO7" s="24">
        <v>100</v>
      </c>
      <c r="CP7" s="24">
        <v>100</v>
      </c>
      <c r="CQ7" s="24">
        <v>100</v>
      </c>
      <c r="CR7" s="24">
        <v>50.14</v>
      </c>
      <c r="CS7" s="24">
        <v>54.83</v>
      </c>
      <c r="CT7" s="24">
        <v>66.53</v>
      </c>
      <c r="CU7" s="24">
        <v>52.35</v>
      </c>
      <c r="CV7" s="24">
        <v>46.25</v>
      </c>
      <c r="CW7" s="24">
        <v>49.87</v>
      </c>
      <c r="CX7" s="24">
        <v>83.3</v>
      </c>
      <c r="CY7" s="24">
        <v>84.29</v>
      </c>
      <c r="CZ7" s="24">
        <v>85.67</v>
      </c>
      <c r="DA7" s="24">
        <v>87.91</v>
      </c>
      <c r="DB7" s="24">
        <v>88.89</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2025-01-29T09:55:23Z</cp:lastPrinted>
  <dcterms:created xsi:type="dcterms:W3CDTF">2025-01-24T07:34:18Z</dcterms:created>
  <dcterms:modified xsi:type="dcterms:W3CDTF">2025-01-29T09:56:38Z</dcterms:modified>
  <cp:category/>
</cp:coreProperties>
</file>