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C6A49601-8A03-4A37-B4D8-2F936F063B44}" xr6:coauthVersionLast="47" xr6:coauthVersionMax="47" xr10:uidLastSave="{00000000-0000-0000-0000-000000000000}"/>
  <workbookProtection workbookAlgorithmName="SHA-512" workbookHashValue="yisnAhNwNoRjDiZc58AAb8ZwXCVUHPO3UiQgrPo3KvF2hfZgikyYyZNjlJ6auPrMw4E/rIlA1ULoYHllfCmJnA==" workbookSaltValue="3U6EdXA5uIySr0Xp8nigcw=="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KV79" i="4" s="1"/>
  <c r="EZ7" i="5"/>
  <c r="KG79" i="4" s="1"/>
  <c r="EX7" i="5"/>
  <c r="EW7" i="5"/>
  <c r="EV7" i="5"/>
  <c r="EU7" i="5"/>
  <c r="HI80" i="4" s="1"/>
  <c r="ET7" i="5"/>
  <c r="GT80" i="4" s="1"/>
  <c r="ES7" i="5"/>
  <c r="ER7" i="5"/>
  <c r="EQ7" i="5"/>
  <c r="EP7" i="5"/>
  <c r="EO7" i="5"/>
  <c r="EM7" i="5"/>
  <c r="FO80" i="4" s="1"/>
  <c r="EL7" i="5"/>
  <c r="EZ80" i="4" s="1"/>
  <c r="EK7" i="5"/>
  <c r="EJ7" i="5"/>
  <c r="DV80" i="4" s="1"/>
  <c r="EI7" i="5"/>
  <c r="DG80" i="4" s="1"/>
  <c r="EH7" i="5"/>
  <c r="FO79" i="4" s="1"/>
  <c r="EG7" i="5"/>
  <c r="EZ79" i="4" s="1"/>
  <c r="EF7" i="5"/>
  <c r="EE7" i="5"/>
  <c r="DV79" i="4" s="1"/>
  <c r="ED7" i="5"/>
  <c r="DG79" i="4" s="1"/>
  <c r="EB7" i="5"/>
  <c r="BX80" i="4" s="1"/>
  <c r="EA7" i="5"/>
  <c r="DZ7" i="5"/>
  <c r="DY7" i="5"/>
  <c r="AE80" i="4" s="1"/>
  <c r="DX7" i="5"/>
  <c r="P80" i="4" s="1"/>
  <c r="DW7" i="5"/>
  <c r="DV7" i="5"/>
  <c r="DU7" i="5"/>
  <c r="AT79" i="4" s="1"/>
  <c r="DT7" i="5"/>
  <c r="AE79" i="4" s="1"/>
  <c r="DS7" i="5"/>
  <c r="DQ7" i="5"/>
  <c r="DP7" i="5"/>
  <c r="DO7" i="5"/>
  <c r="DN7" i="5"/>
  <c r="DM7" i="5"/>
  <c r="KF56" i="4" s="1"/>
  <c r="DL7" i="5"/>
  <c r="MN55" i="4" s="1"/>
  <c r="DK7" i="5"/>
  <c r="DJ7" i="5"/>
  <c r="LJ55" i="4" s="1"/>
  <c r="DI7" i="5"/>
  <c r="KU55" i="4" s="1"/>
  <c r="DH7" i="5"/>
  <c r="KF55" i="4" s="1"/>
  <c r="DF7" i="5"/>
  <c r="DE7" i="5"/>
  <c r="DD7" i="5"/>
  <c r="HV56" i="4" s="1"/>
  <c r="DC7" i="5"/>
  <c r="HG56" i="4" s="1"/>
  <c r="DB7" i="5"/>
  <c r="DA7" i="5"/>
  <c r="CZ7" i="5"/>
  <c r="IK55" i="4" s="1"/>
  <c r="CY7" i="5"/>
  <c r="HV55" i="4" s="1"/>
  <c r="CX7" i="5"/>
  <c r="CW7" i="5"/>
  <c r="CU7" i="5"/>
  <c r="CT7" i="5"/>
  <c r="EW56" i="4" s="1"/>
  <c r="CS7" i="5"/>
  <c r="EH56" i="4" s="1"/>
  <c r="CR7" i="5"/>
  <c r="CQ7" i="5"/>
  <c r="CP7" i="5"/>
  <c r="CO7" i="5"/>
  <c r="EW55" i="4" s="1"/>
  <c r="CN7" i="5"/>
  <c r="EH55" i="4" s="1"/>
  <c r="CM7" i="5"/>
  <c r="DS55" i="4" s="1"/>
  <c r="CL7" i="5"/>
  <c r="DD55" i="4" s="1"/>
  <c r="CJ7" i="5"/>
  <c r="BX56" i="4" s="1"/>
  <c r="CI7" i="5"/>
  <c r="CH7" i="5"/>
  <c r="AT56" i="4" s="1"/>
  <c r="CG7" i="5"/>
  <c r="AE56" i="4" s="1"/>
  <c r="CF7" i="5"/>
  <c r="P56" i="4" s="1"/>
  <c r="CE7" i="5"/>
  <c r="CD7" i="5"/>
  <c r="CC7" i="5"/>
  <c r="AT55" i="4" s="1"/>
  <c r="CB7" i="5"/>
  <c r="CA7" i="5"/>
  <c r="BY7" i="5"/>
  <c r="BX7" i="5"/>
  <c r="LY34" i="4" s="1"/>
  <c r="BW7" i="5"/>
  <c r="BV7" i="5"/>
  <c r="BU7" i="5"/>
  <c r="BT7" i="5"/>
  <c r="MN33" i="4" s="1"/>
  <c r="BS7" i="5"/>
  <c r="LY33" i="4" s="1"/>
  <c r="BR7" i="5"/>
  <c r="BQ7" i="5"/>
  <c r="BP7" i="5"/>
  <c r="BN7" i="5"/>
  <c r="BM7" i="5"/>
  <c r="BL7" i="5"/>
  <c r="HV34" i="4" s="1"/>
  <c r="BK7" i="5"/>
  <c r="HG34" i="4" s="1"/>
  <c r="BJ7" i="5"/>
  <c r="BI7" i="5"/>
  <c r="IZ33" i="4" s="1"/>
  <c r="BH7" i="5"/>
  <c r="IK33" i="4" s="1"/>
  <c r="BG7" i="5"/>
  <c r="HV33" i="4" s="1"/>
  <c r="BF7" i="5"/>
  <c r="BE7" i="5"/>
  <c r="GR33" i="4" s="1"/>
  <c r="BC7" i="5"/>
  <c r="FL34" i="4" s="1"/>
  <c r="BB7" i="5"/>
  <c r="EW34" i="4" s="1"/>
  <c r="BA7" i="5"/>
  <c r="AZ7" i="5"/>
  <c r="AY7" i="5"/>
  <c r="DD34" i="4" s="1"/>
  <c r="AX7" i="5"/>
  <c r="FL33" i="4" s="1"/>
  <c r="AW7" i="5"/>
  <c r="EW33" i="4" s="1"/>
  <c r="AV7" i="5"/>
  <c r="AU7" i="5"/>
  <c r="AT7" i="5"/>
  <c r="DD33" i="4" s="1"/>
  <c r="AR7" i="5"/>
  <c r="BX34" i="4" s="1"/>
  <c r="AQ7" i="5"/>
  <c r="AP7" i="5"/>
  <c r="AO7" i="5"/>
  <c r="AN7" i="5"/>
  <c r="P34" i="4" s="1"/>
  <c r="AM7" i="5"/>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JW10" i="4" s="1"/>
  <c r="AC6" i="5"/>
  <c r="ID10" i="4" s="1"/>
  <c r="AB6" i="5"/>
  <c r="LP8" i="4" s="1"/>
  <c r="AA6" i="5"/>
  <c r="JW8" i="4" s="1"/>
  <c r="Z6" i="5"/>
  <c r="ID8" i="4" s="1"/>
  <c r="Y6" i="5"/>
  <c r="FZ12" i="4" s="1"/>
  <c r="X6" i="5"/>
  <c r="EG12" i="4" s="1"/>
  <c r="W6" i="5"/>
  <c r="CN12" i="4" s="1"/>
  <c r="V6" i="5"/>
  <c r="AU12" i="4" s="1"/>
  <c r="U6" i="5"/>
  <c r="B12" i="4" s="1"/>
  <c r="T6" i="5"/>
  <c r="FZ10" i="4" s="1"/>
  <c r="S6" i="5"/>
  <c r="EG10" i="4" s="1"/>
  <c r="R6" i="5"/>
  <c r="Q6" i="5"/>
  <c r="P6" i="5"/>
  <c r="B10" i="4" s="1"/>
  <c r="O6" i="5"/>
  <c r="N6" i="5"/>
  <c r="EG8" i="4" s="1"/>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D90" i="4"/>
  <c r="LK80" i="4"/>
  <c r="KV80" i="4"/>
  <c r="JB80" i="4"/>
  <c r="IM80" i="4"/>
  <c r="HX80" i="4"/>
  <c r="EK80" i="4"/>
  <c r="BI80" i="4"/>
  <c r="AT80" i="4"/>
  <c r="LZ79" i="4"/>
  <c r="LK79" i="4"/>
  <c r="JB79" i="4"/>
  <c r="IM79" i="4"/>
  <c r="HX79" i="4"/>
  <c r="HI79" i="4"/>
  <c r="GT79" i="4"/>
  <c r="EK79" i="4"/>
  <c r="BX79" i="4"/>
  <c r="BI79" i="4"/>
  <c r="P79" i="4"/>
  <c r="MN56" i="4"/>
  <c r="LY56" i="4"/>
  <c r="LJ56" i="4"/>
  <c r="KU56" i="4"/>
  <c r="IZ56" i="4"/>
  <c r="IK56" i="4"/>
  <c r="GR56" i="4"/>
  <c r="FL56" i="4"/>
  <c r="DS56" i="4"/>
  <c r="DD56" i="4"/>
  <c r="BI56" i="4"/>
  <c r="LY55" i="4"/>
  <c r="IZ55" i="4"/>
  <c r="HG55" i="4"/>
  <c r="GR55" i="4"/>
  <c r="FL55" i="4"/>
  <c r="BX55" i="4"/>
  <c r="BI55" i="4"/>
  <c r="AE55" i="4"/>
  <c r="P55" i="4"/>
  <c r="MN34" i="4"/>
  <c r="LJ34" i="4"/>
  <c r="KU34" i="4"/>
  <c r="KF34" i="4"/>
  <c r="IZ34" i="4"/>
  <c r="IK34" i="4"/>
  <c r="GR34" i="4"/>
  <c r="EH34" i="4"/>
  <c r="DS34" i="4"/>
  <c r="BI34" i="4"/>
  <c r="AT34" i="4"/>
  <c r="AE34" i="4"/>
  <c r="LJ33" i="4"/>
  <c r="KU33" i="4"/>
  <c r="KF33" i="4"/>
  <c r="HG33" i="4"/>
  <c r="EH33" i="4"/>
  <c r="DS33" i="4"/>
  <c r="BX33" i="4"/>
  <c r="AE33" i="4"/>
  <c r="JW12" i="4"/>
  <c r="LP10" i="4"/>
  <c r="CN10" i="4"/>
  <c r="AU10" i="4"/>
  <c r="FZ8" i="4"/>
  <c r="CN8" i="4"/>
  <c r="B8" i="4"/>
  <c r="FL32" i="4" l="1"/>
  <c r="BX78" i="4"/>
  <c r="BX54" i="4"/>
  <c r="BX32" i="4"/>
  <c r="MO78" i="4"/>
  <c r="MN54" i="4"/>
  <c r="MN32" i="4"/>
  <c r="JB78" i="4"/>
  <c r="IZ54" i="4"/>
  <c r="IZ32" i="4"/>
  <c r="FO78" i="4"/>
  <c r="FL54" i="4"/>
  <c r="C11" i="5"/>
  <c r="D11" i="5"/>
  <c r="E11" i="5"/>
  <c r="B11" i="5"/>
  <c r="DD54" i="4" l="1"/>
  <c r="P78" i="4"/>
  <c r="P54" i="4"/>
  <c r="P32" i="4"/>
  <c r="KG78" i="4"/>
  <c r="KF54" i="4"/>
  <c r="KF32" i="4"/>
  <c r="GT78" i="4"/>
  <c r="GR54" i="4"/>
  <c r="GR32" i="4"/>
  <c r="DG78" i="4"/>
  <c r="DD32" i="4"/>
  <c r="EZ78" i="4"/>
  <c r="EW54" i="4"/>
  <c r="EW32" i="4"/>
  <c r="BI78" i="4"/>
  <c r="BI54" i="4"/>
  <c r="BI32" i="4"/>
  <c r="LZ78" i="4"/>
  <c r="LY54" i="4"/>
  <c r="IM78" i="4"/>
  <c r="IK54" i="4"/>
  <c r="IK32" i="4"/>
  <c r="LY32" i="4"/>
  <c r="LK78" i="4"/>
  <c r="LJ54" i="4"/>
  <c r="HX78" i="4"/>
  <c r="HV54" i="4"/>
  <c r="HV32" i="4"/>
  <c r="EK78" i="4"/>
  <c r="EH54" i="4"/>
  <c r="EH32" i="4"/>
  <c r="AT32" i="4"/>
  <c r="LJ32" i="4"/>
  <c r="AT78" i="4"/>
  <c r="AT54" i="4"/>
  <c r="DS32" i="4"/>
  <c r="AE78" i="4"/>
  <c r="KV78" i="4"/>
  <c r="KU54" i="4"/>
  <c r="KU32" i="4"/>
  <c r="HI78" i="4"/>
  <c r="HG32" i="4"/>
  <c r="DV78" i="4"/>
  <c r="DS54" i="4"/>
  <c r="AE54" i="4"/>
  <c r="AE32" i="4"/>
  <c r="HG54" i="4"/>
</calcChain>
</file>

<file path=xl/sharedStrings.xml><?xml version="1.0" encoding="utf-8"?>
<sst xmlns="http://schemas.openxmlformats.org/spreadsheetml/2006/main" count="345" uniqueCount="195">
  <si>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</si>
  <si>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</si>
  <si>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</si>
  <si>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</si>
  <si>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</si>
  <si>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</si>
  <si>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</si>
  <si>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</si>
  <si>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</si>
  <si>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</si>
  <si>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</si>
  <si>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</si>
  <si>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</si>
  <si>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</si>
  <si>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</si>
  <si>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</si>
  <si>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</si>
  <si>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</si>
  <si>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</si>
  <si>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</si>
  <si>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</si>
  <si>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</si>
  <si>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</si>
  <si>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</si>
  <si>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</si>
  <si>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</si>
  <si>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</si>
  <si>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</si>
  <si>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</si>
  <si>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</si>
  <si>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</si>
  <si>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</si>
  <si>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</si>
  <si>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</si>
  <si>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</si>
  <si>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</si>
  <si>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</si>
  <si>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</si>
  <si>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</si>
  <si>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</si>
  <si>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</si>
  <si>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</si>
  <si>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</si>
  <si>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</si>
  <si>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</si>
  <si>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</si>
  <si>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</si>
  <si>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</si>
  <si>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</si>
  <si>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</si>
  <si>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</si>
  <si>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</si>
  <si>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</si>
  <si>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</si>
  <si>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</si>
  <si>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</si>
  <si>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</si>
  <si>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</si>
  <si>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</si>
  <si>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</si>
  <si>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</si>
  <si>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</si>
  <si>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</si>
  <si>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</si>
  <si>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</si>
  <si>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</si>
  <si>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</si>
  <si>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</si>
  <si>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</si>
  <si>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</si>
  <si>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</si>
  <si>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</si>
  <si>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</si>
  <si>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</si>
  <si>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</si>
  <si>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</si>
  <si>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</si>
  <si>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</si>
  <si>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</si>
  <si>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</si>
  <si>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</si>
  <si>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</si>
  <si>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</si>
  <si>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</si>
  <si>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</si>
  <si>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</si>
  <si>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</si>
  <si>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</si>
  <si>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</si>
  <si>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</si>
  <si>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</si>
  <si>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</si>
  <si>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</si>
  <si>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</si>
  <si>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</si>
  <si>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</si>
  <si>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</si>
  <si>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</si>
  <si>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</si>
  <si>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</si>
  <si>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</si>
  <si>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</si>
  <si>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</si>
  <si>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</si>
  <si>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</si>
  <si>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</si>
  <si>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</si>
  <si>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</si>
  <si>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</si>
  <si>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</si>
  <si>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</si>
  <si>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</si>
  <si>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</si>
  <si>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</si>
  <si>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</si>
  <si>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</si>
  <si>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</si>
  <si>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</si>
  <si>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</si>
  <si>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</si>
  <si>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</si>
  <si>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</si>
  <si>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</si>
  <si>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</si>
  <si>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</si>
  <si>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</si>
  <si>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</si>
  <si>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</si>
  <si>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</si>
  <si>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</si>
  <si>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</si>
  <si>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</si>
  <si>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</si>
  <si>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</si>
  <si>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</si>
  <si>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</si>
  <si>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</si>
  <si>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</si>
  <si>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</si>
  <si>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</si>
  <si>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</si>
  <si>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</si>
  <si>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</si>
  <si>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</si>
  <si>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</si>
  <si>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</si>
  <si>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</si>
  <si>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</si>
  <si>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</si>
  <si>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</si>
  <si>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</si>
  <si>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</si>
  <si>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</si>
  <si>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</si>
  <si>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</si>
  <si>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</si>
  <si>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</si>
  <si>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</si>
  <si>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</si>
  <si>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</si>
  <si>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</si>
  <si>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</si>
  <si>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</si>
  <si>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</si>
  <si>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</si>
  <si>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</si>
  <si>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</si>
  <si>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</si>
  <si>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</si>
  <si>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</si>
  <si>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</si>
  <si>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</si>
  <si>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</si>
  <si>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</si>
  <si>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長生郡市広域市町村圏組合（事業会計分）</t>
  </si>
  <si>
    <t>公立長生病院</t>
  </si>
  <si>
    <t>条例全部</t>
  </si>
  <si>
    <t>病院事業</t>
  </si>
  <si>
    <t>一般病院</t>
  </si>
  <si>
    <t>100床以上～200床未満</t>
  </si>
  <si>
    <t>自治体職員</t>
  </si>
  <si>
    <t>直営</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</si>
  <si>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</si>
  <si>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</si>
  <si>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</si>
  <si>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</si>
  <si>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</si>
  <si>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</si>
  <si>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</si>
  <si>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</si>
  <si>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</si>
  <si>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(1)救急医療／長生郡市の2次待機病院を週3日担っており地域の救急医療を支える役割を担っています。
(2)災害医療/当地域に災害拠点病院がないことから市町村と協定を結び、広域医療救護所として負傷者を受け入れる役割をになっている。
(3)一般診療／当地域有数の総合病院として一次・二次の地域医療に対応している。
(4)予防医療／高齢化の状況を鑑み、健診や人間ドック等による疾病の早期発見・早期治療を行うことで地域住民の健康管理を行っている。
(5)医療連携への取り組み／一般の開業医からの患者を受け入れられる体制を整えるとともに、高度急性期病床からの下り患者受入の役割をになっている。
(6)難病相談/県からの依頼をを受け、長生夷隅地域の難病相談支援センターの役割をになっている。</t>
    <rPh sb="53" eb="55">
      <t>サイガイ</t>
    </rPh>
    <rPh sb="55" eb="57">
      <t>イリョウ</t>
    </rPh>
    <rPh sb="58" eb="61">
      <t>トウチイキ</t>
    </rPh>
    <rPh sb="274" eb="275">
      <t>クダ</t>
    </rPh>
    <rPh sb="276" eb="278">
      <t>カンジャ</t>
    </rPh>
    <rPh sb="278" eb="280">
      <t>ウケイレ</t>
    </rPh>
    <rPh sb="281" eb="283">
      <t>ヤクワリ</t>
    </rPh>
    <rPh sb="295" eb="299">
      <t>ナンビョウソウダン</t>
    </rPh>
    <rPh sb="300" eb="301">
      <t>ケン</t>
    </rPh>
    <rPh sb="304" eb="306">
      <t>イライ</t>
    </rPh>
    <rPh sb="308" eb="309">
      <t>ウ</t>
    </rPh>
    <phoneticPr fontId="5"/>
  </si>
  <si>
    <t>　外来は、新型コロナウイルス収束に伴う発熱外来患者数の減により収入減となったものの、入院はC5病棟の再開等により収入増となった事で、医業収益は増となったが、前年度に更新した医療情報システム分の減価償却費の増等により、費用も増加したことで、医業収支比率は前年度とほぼ変わらない数値となった。一方、医業外費用である修学資金貸付金免除額の大幅な増により、経常収支比率は悪化した。
職員給与費対医業収益比率が類似病院と比べ依然として高い水準にあることから、更なる費用の削減に加え、医師の確保や救急体制の充実、病病・病診連携等による患者数及び収益の確保が課題となっている。収益確保や費用の削減については、あり方検討委員会で策定した中長期ビジョンや、具体的な行動目標を定めたアクションプラン、及び「入院患者100人プロジェクト」等に基づき取り組んでいるところである。</t>
    <rPh sb="1" eb="3">
      <t>ガイライ</t>
    </rPh>
    <rPh sb="5" eb="7">
      <t>シンガタ</t>
    </rPh>
    <rPh sb="14" eb="16">
      <t>シュウソク</t>
    </rPh>
    <rPh sb="17" eb="18">
      <t>トモナ</t>
    </rPh>
    <rPh sb="31" eb="33">
      <t>シュウニュウ</t>
    </rPh>
    <rPh sb="42" eb="44">
      <t>ニュウイン</t>
    </rPh>
    <rPh sb="52" eb="53">
      <t>ナド</t>
    </rPh>
    <rPh sb="56" eb="58">
      <t>シュウニュウ</t>
    </rPh>
    <rPh sb="58" eb="59">
      <t>ゾウ</t>
    </rPh>
    <rPh sb="63" eb="64">
      <t>コト</t>
    </rPh>
    <rPh sb="108" eb="110">
      <t>ヒヨウ</t>
    </rPh>
    <rPh sb="111" eb="113">
      <t>ゾウカ</t>
    </rPh>
    <rPh sb="144" eb="146">
      <t>イッポウ</t>
    </rPh>
    <rPh sb="147" eb="152">
      <t>イギョウガイヒヨウ</t>
    </rPh>
    <rPh sb="155" eb="162">
      <t>シュウガクシキンカシツケキン</t>
    </rPh>
    <rPh sb="162" eb="165">
      <t>メンジョガク</t>
    </rPh>
    <rPh sb="166" eb="168">
      <t>オオハバ</t>
    </rPh>
    <rPh sb="169" eb="170">
      <t>ゾウ</t>
    </rPh>
    <rPh sb="174" eb="178">
      <t>ケイジョウシュウシ</t>
    </rPh>
    <rPh sb="178" eb="180">
      <t>ヒリツ</t>
    </rPh>
    <rPh sb="181" eb="183">
      <t>アッカ</t>
    </rPh>
    <rPh sb="340" eb="341">
      <t>オヨ</t>
    </rPh>
    <rPh sb="343" eb="345">
      <t>ニュウイン</t>
    </rPh>
    <rPh sb="345" eb="347">
      <t>カンジャ</t>
    </rPh>
    <rPh sb="350" eb="351">
      <t>ヒト</t>
    </rPh>
    <rPh sb="358" eb="359">
      <t>ナド</t>
    </rPh>
    <phoneticPr fontId="5"/>
  </si>
  <si>
    <t>　老朽化の著しいB棟については、あり方検討委員会の答申において築40年以上が経過しており、新耐震基準を満たしていないこと等から病床規模や病院機能に応じた適正な規模について検討し、改築計画の早期計画が望まれるとされたところであり、建設工事年度の変更等から改修工事が進まず、対応年数を越えての使用となり、有形固定資産減価償却率は類似病院と比べ高い水準にある。
　設備投資や施設の更新のためにも、中長期ビジョンやアクションプラン及び公立病院経営強化プランに基づいた経営改善による財源の確保が急務となっている。</t>
    <rPh sb="1" eb="4">
      <t>ロウキュウカ</t>
    </rPh>
    <rPh sb="5" eb="6">
      <t>イチジル</t>
    </rPh>
    <rPh sb="9" eb="10">
      <t>トウ</t>
    </rPh>
    <rPh sb="18" eb="24">
      <t>カタケントウイインカイ</t>
    </rPh>
    <rPh sb="25" eb="27">
      <t>トウシン</t>
    </rPh>
    <rPh sb="31" eb="32">
      <t>チク</t>
    </rPh>
    <rPh sb="34" eb="37">
      <t>ネンイジョウ</t>
    </rPh>
    <rPh sb="38" eb="40">
      <t>ケイカ</t>
    </rPh>
    <rPh sb="45" eb="46">
      <t>アタラ</t>
    </rPh>
    <rPh sb="46" eb="48">
      <t>タイシン</t>
    </rPh>
    <rPh sb="48" eb="50">
      <t>キジュン</t>
    </rPh>
    <rPh sb="51" eb="52">
      <t>ミ</t>
    </rPh>
    <rPh sb="60" eb="61">
      <t>ナド</t>
    </rPh>
    <rPh sb="63" eb="67">
      <t>ビョウショウキボ</t>
    </rPh>
    <rPh sb="68" eb="72">
      <t>ビョウインキノウ</t>
    </rPh>
    <rPh sb="73" eb="74">
      <t>オウ</t>
    </rPh>
    <rPh sb="76" eb="78">
      <t>テキセイ</t>
    </rPh>
    <rPh sb="79" eb="81">
      <t>キボ</t>
    </rPh>
    <rPh sb="85" eb="87">
      <t>ケントウ</t>
    </rPh>
    <rPh sb="89" eb="91">
      <t>カイチク</t>
    </rPh>
    <rPh sb="91" eb="93">
      <t>ケイカク</t>
    </rPh>
    <rPh sb="94" eb="96">
      <t>ソウキ</t>
    </rPh>
    <rPh sb="96" eb="98">
      <t>ケイカク</t>
    </rPh>
    <rPh sb="99" eb="100">
      <t>ノゾ</t>
    </rPh>
    <rPh sb="118" eb="120">
      <t>ネンド</t>
    </rPh>
    <rPh sb="121" eb="123">
      <t>ヘンコウ</t>
    </rPh>
    <rPh sb="123" eb="124">
      <t>トウ</t>
    </rPh>
    <rPh sb="126" eb="130">
      <t>カイシュウコウジ</t>
    </rPh>
    <rPh sb="131" eb="132">
      <t>スス</t>
    </rPh>
    <rPh sb="135" eb="137">
      <t>タイオウ</t>
    </rPh>
    <rPh sb="137" eb="139">
      <t>ネンスウ</t>
    </rPh>
    <rPh sb="140" eb="141">
      <t>コ</t>
    </rPh>
    <rPh sb="144" eb="146">
      <t>シヨウ</t>
    </rPh>
    <rPh sb="150" eb="152">
      <t>ユウケイ</t>
    </rPh>
    <rPh sb="152" eb="156">
      <t>コテイシサン</t>
    </rPh>
    <rPh sb="156" eb="160">
      <t>ゲンカショウキャク</t>
    </rPh>
    <rPh sb="160" eb="161">
      <t>リツ</t>
    </rPh>
    <rPh sb="162" eb="164">
      <t>ルイジ</t>
    </rPh>
    <rPh sb="164" eb="166">
      <t>ビョウイン</t>
    </rPh>
    <rPh sb="167" eb="168">
      <t>クラ</t>
    </rPh>
    <rPh sb="169" eb="170">
      <t>タカ</t>
    </rPh>
    <rPh sb="171" eb="173">
      <t>スイジュン</t>
    </rPh>
    <rPh sb="179" eb="181">
      <t>セツビ</t>
    </rPh>
    <rPh sb="181" eb="183">
      <t>トウシ</t>
    </rPh>
    <rPh sb="184" eb="186">
      <t>シセツ</t>
    </rPh>
    <rPh sb="187" eb="189">
      <t>コウシン</t>
    </rPh>
    <rPh sb="195" eb="198">
      <t>チュウチョウキ</t>
    </rPh>
    <rPh sb="211" eb="212">
      <t>オヨ</t>
    </rPh>
    <rPh sb="217" eb="219">
      <t>ケイエイ</t>
    </rPh>
    <rPh sb="219" eb="221">
      <t>キョウカ</t>
    </rPh>
    <rPh sb="225" eb="226">
      <t>モト</t>
    </rPh>
    <rPh sb="229" eb="231">
      <t>ケイエイ</t>
    </rPh>
    <rPh sb="231" eb="233">
      <t>カイゼン</t>
    </rPh>
    <rPh sb="236" eb="238">
      <t>ザイゲン</t>
    </rPh>
    <rPh sb="239" eb="241">
      <t>カクホ</t>
    </rPh>
    <rPh sb="242" eb="243">
      <t>キュウ</t>
    </rPh>
    <rPh sb="243" eb="244">
      <t>ム</t>
    </rPh>
    <phoneticPr fontId="5"/>
  </si>
  <si>
    <t>　令和5年度は、新型コロナウイルス収束に伴う、外来収益の減、及び特別利益の大幅な減等により赤字となった。
　経営の改善をしていくうえで、医師看護師等の確保、収益の確保、経費削減等が主な課題として挙げられた。
　これらの課題を解決するために、令和2年にあり方検討委員会により策定された中初期ビジョンやアクションプランに基づき経営改善方策等を着実に実行すると共に、令和5年度策定された、公立病院経営強化プランに基づき、地域の開業医及び高次医療機関との医療連携を図る。また、令和5年度から院内の組織として、経営企画管理室を設置しており、院内の連携強化も進め、診療科別入院目標設定（入院患者100人プロジェクト）を行い、入院患者数の増加が見込まれており、引き続き収益の確保に努め、健全な経営環境を目指す。</t>
    <rPh sb="1" eb="3">
      <t>レイワ</t>
    </rPh>
    <rPh sb="4" eb="6">
      <t>ネンド</t>
    </rPh>
    <rPh sb="8" eb="10">
      <t>シンガタ</t>
    </rPh>
    <rPh sb="17" eb="19">
      <t>シュウソク</t>
    </rPh>
    <rPh sb="20" eb="21">
      <t>トモナ</t>
    </rPh>
    <rPh sb="23" eb="27">
      <t>ガイライシュウエキ</t>
    </rPh>
    <rPh sb="28" eb="29">
      <t>ゲン</t>
    </rPh>
    <rPh sb="30" eb="31">
      <t>オヨ</t>
    </rPh>
    <rPh sb="32" eb="34">
      <t>トクベツ</t>
    </rPh>
    <rPh sb="34" eb="36">
      <t>リエキ</t>
    </rPh>
    <rPh sb="37" eb="39">
      <t>オオハバ</t>
    </rPh>
    <rPh sb="40" eb="41">
      <t>ゲン</t>
    </rPh>
    <rPh sb="41" eb="42">
      <t>ナド</t>
    </rPh>
    <rPh sb="45" eb="47">
      <t>アカジ</t>
    </rPh>
    <rPh sb="54" eb="56">
      <t>ケイエイ</t>
    </rPh>
    <rPh sb="57" eb="59">
      <t>カイゼン</t>
    </rPh>
    <rPh sb="68" eb="73">
      <t>イシカンゴシ</t>
    </rPh>
    <rPh sb="73" eb="74">
      <t>ナド</t>
    </rPh>
    <rPh sb="75" eb="77">
      <t>カクホ</t>
    </rPh>
    <rPh sb="78" eb="80">
      <t>シュウエキ</t>
    </rPh>
    <rPh sb="81" eb="83">
      <t>カクホ</t>
    </rPh>
    <rPh sb="84" eb="88">
      <t>ケイヒサクゲン</t>
    </rPh>
    <rPh sb="88" eb="89">
      <t>ナド</t>
    </rPh>
    <rPh sb="90" eb="91">
      <t>オモ</t>
    </rPh>
    <rPh sb="92" eb="94">
      <t>カダイ</t>
    </rPh>
    <rPh sb="97" eb="98">
      <t>ア</t>
    </rPh>
    <rPh sb="109" eb="111">
      <t>カダイ</t>
    </rPh>
    <rPh sb="112" eb="114">
      <t>カイケツ</t>
    </rPh>
    <rPh sb="120" eb="122">
      <t>レイワ</t>
    </rPh>
    <rPh sb="123" eb="124">
      <t>ネン</t>
    </rPh>
    <rPh sb="127" eb="133">
      <t>カタケントウイインカイ</t>
    </rPh>
    <rPh sb="136" eb="138">
      <t>サクテイ</t>
    </rPh>
    <rPh sb="141" eb="144">
      <t>チュウショキ</t>
    </rPh>
    <rPh sb="158" eb="159">
      <t>モト</t>
    </rPh>
    <rPh sb="161" eb="165">
      <t>ケイエイカイゼン</t>
    </rPh>
    <rPh sb="165" eb="166">
      <t>ホウ</t>
    </rPh>
    <rPh sb="166" eb="167">
      <t>サク</t>
    </rPh>
    <rPh sb="167" eb="168">
      <t>ナド</t>
    </rPh>
    <rPh sb="169" eb="171">
      <t>チャクジツ</t>
    </rPh>
    <rPh sb="172" eb="174">
      <t>ジッコウ</t>
    </rPh>
    <rPh sb="177" eb="178">
      <t>トモ</t>
    </rPh>
    <rPh sb="180" eb="182">
      <t>レイワ</t>
    </rPh>
    <rPh sb="183" eb="185">
      <t>ネンド</t>
    </rPh>
    <rPh sb="185" eb="187">
      <t>サクテイ</t>
    </rPh>
    <rPh sb="191" eb="193">
      <t>コウリツ</t>
    </rPh>
    <rPh sb="193" eb="195">
      <t>ビョウイン</t>
    </rPh>
    <rPh sb="195" eb="197">
      <t>ケイエイ</t>
    </rPh>
    <rPh sb="197" eb="199">
      <t>キョウカ</t>
    </rPh>
    <rPh sb="203" eb="204">
      <t>モト</t>
    </rPh>
    <rPh sb="207" eb="209">
      <t>チイキ</t>
    </rPh>
    <rPh sb="210" eb="213">
      <t>カイギョウイ</t>
    </rPh>
    <rPh sb="213" eb="214">
      <t>オヨ</t>
    </rPh>
    <rPh sb="215" eb="217">
      <t>コウジ</t>
    </rPh>
    <rPh sb="217" eb="221">
      <t>イリョウキカン</t>
    </rPh>
    <rPh sb="223" eb="227">
      <t>イリョウレンケイ</t>
    </rPh>
    <rPh sb="228" eb="229">
      <t>ハカ</t>
    </rPh>
    <rPh sb="234" eb="236">
      <t>レイワ</t>
    </rPh>
    <rPh sb="237" eb="238">
      <t>ネン</t>
    </rPh>
    <rPh sb="238" eb="239">
      <t>ド</t>
    </rPh>
    <rPh sb="241" eb="243">
      <t>インナイ</t>
    </rPh>
    <rPh sb="244" eb="246">
      <t>ソシキ</t>
    </rPh>
    <rPh sb="250" eb="254">
      <t>ケイエイキカク</t>
    </rPh>
    <rPh sb="254" eb="257">
      <t>カンリシツ</t>
    </rPh>
    <rPh sb="258" eb="260">
      <t>セッチ</t>
    </rPh>
    <rPh sb="265" eb="267">
      <t>インナイ</t>
    </rPh>
    <rPh sb="268" eb="272">
      <t>レンケイキョウカ</t>
    </rPh>
    <rPh sb="273" eb="27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</si>
</sst>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51.2</c:v>
                </c:pt>
                <c:pt idx="1">
                  <c:v>46.6</c:v>
                </c:pt>
                <c:pt idx="2">
                  <c:v>39.799999999999997</c:v>
                </c:pt>
                <c:pt idx="3">
                  <c:v>35.700000000000003</c:v>
                </c:pt>
                <c:pt idx="4">
                  <c:v>40.700000000000003</c:v>
                </c:pt>
              </c:numCache>
            </c:numRef>
          </c:val>
          <c:extLst>
            <c:ext xmlns:c16="http://schemas.microsoft.com/office/drawing/2014/chart" uri="{C3380CC4-5D6E-409C-BE32-E72D297353CC}">
              <c16:uniqueId val="{00000000-8803-4649-AE0D-06E1590919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8803-4649-AE0D-06E1590919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9381</c:v>
                </c:pt>
                <c:pt idx="1">
                  <c:v>9366</c:v>
                </c:pt>
                <c:pt idx="2">
                  <c:v>10268</c:v>
                </c:pt>
                <c:pt idx="3">
                  <c:v>11456</c:v>
                </c:pt>
                <c:pt idx="4">
                  <c:v>11079</c:v>
                </c:pt>
              </c:numCache>
            </c:numRef>
          </c:val>
          <c:extLst>
            <c:ext xmlns:c16="http://schemas.microsoft.com/office/drawing/2014/chart" uri="{C3380CC4-5D6E-409C-BE32-E72D297353CC}">
              <c16:uniqueId val="{00000000-A722-4B52-91A2-0E59049ED5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722-4B52-91A2-0E59049ED5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40004</c:v>
                </c:pt>
                <c:pt idx="1">
                  <c:v>40670</c:v>
                </c:pt>
                <c:pt idx="2">
                  <c:v>44628</c:v>
                </c:pt>
                <c:pt idx="3">
                  <c:v>49655</c:v>
                </c:pt>
                <c:pt idx="4">
                  <c:v>46761</c:v>
                </c:pt>
              </c:numCache>
            </c:numRef>
          </c:val>
          <c:extLst>
            <c:ext xmlns:c16="http://schemas.microsoft.com/office/drawing/2014/chart" uri="{C3380CC4-5D6E-409C-BE32-E72D297353CC}">
              <c16:uniqueId val="{00000000-251C-4D47-8A44-60081A2856B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251C-4D47-8A44-60081A2856B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177.3</c:v>
                </c:pt>
                <c:pt idx="1">
                  <c:v>194.8</c:v>
                </c:pt>
                <c:pt idx="2">
                  <c:v>176.6</c:v>
                </c:pt>
                <c:pt idx="3">
                  <c:v>155.9</c:v>
                </c:pt>
                <c:pt idx="4">
                  <c:v>156.19999999999999</c:v>
                </c:pt>
              </c:numCache>
            </c:numRef>
          </c:val>
          <c:extLst>
            <c:ext xmlns:c16="http://schemas.microsoft.com/office/drawing/2014/chart" uri="{C3380CC4-5D6E-409C-BE32-E72D297353CC}">
              <c16:uniqueId val="{00000000-AA69-420A-A205-D417F92D15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A69-420A-A205-D417F92D15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74.7</c:v>
                </c:pt>
                <c:pt idx="1">
                  <c:v>71.400000000000006</c:v>
                </c:pt>
                <c:pt idx="2">
                  <c:v>70.400000000000006</c:v>
                </c:pt>
                <c:pt idx="3">
                  <c:v>73.7</c:v>
                </c:pt>
                <c:pt idx="4">
                  <c:v>72.400000000000006</c:v>
                </c:pt>
              </c:numCache>
            </c:numRef>
          </c:val>
          <c:extLst>
            <c:ext xmlns:c16="http://schemas.microsoft.com/office/drawing/2014/chart" uri="{C3380CC4-5D6E-409C-BE32-E72D297353CC}">
              <c16:uniqueId val="{00000000-D5F1-4A4B-A68E-59AB472AE8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D5F1-4A4B-A68E-59AB472AE8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79.5</c:v>
                </c:pt>
                <c:pt idx="1">
                  <c:v>76.5</c:v>
                </c:pt>
                <c:pt idx="2">
                  <c:v>75.5</c:v>
                </c:pt>
                <c:pt idx="3">
                  <c:v>78.599999999999994</c:v>
                </c:pt>
                <c:pt idx="4">
                  <c:v>78.5</c:v>
                </c:pt>
              </c:numCache>
            </c:numRef>
          </c:val>
          <c:extLst>
            <c:ext xmlns:c16="http://schemas.microsoft.com/office/drawing/2014/chart" uri="{C3380CC4-5D6E-409C-BE32-E72D297353CC}">
              <c16:uniqueId val="{00000000-3B2F-4CF8-9EC4-0599A3C2D4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3B2F-4CF8-9EC4-0599A3C2D4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97.5</c:v>
                </c:pt>
                <c:pt idx="2">
                  <c:v>96.1</c:v>
                </c:pt>
                <c:pt idx="3">
                  <c:v>97.8</c:v>
                </c:pt>
                <c:pt idx="4">
                  <c:v>94.9</c:v>
                </c:pt>
              </c:numCache>
            </c:numRef>
          </c:val>
          <c:extLst>
            <c:ext xmlns:c16="http://schemas.microsoft.com/office/drawing/2014/chart" uri="{C3380CC4-5D6E-409C-BE32-E72D297353CC}">
              <c16:uniqueId val="{00000000-1696-4559-BAB8-2D794592B6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696-4559-BAB8-2D794592B6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70.900000000000006</c:v>
                </c:pt>
                <c:pt idx="1">
                  <c:v>72.400000000000006</c:v>
                </c:pt>
                <c:pt idx="2">
                  <c:v>73.599999999999994</c:v>
                </c:pt>
                <c:pt idx="3">
                  <c:v>70.7</c:v>
                </c:pt>
                <c:pt idx="4">
                  <c:v>70.8</c:v>
                </c:pt>
              </c:numCache>
            </c:numRef>
          </c:val>
          <c:extLst>
            <c:ext xmlns:c16="http://schemas.microsoft.com/office/drawing/2014/chart" uri="{C3380CC4-5D6E-409C-BE32-E72D297353CC}">
              <c16:uniqueId val="{00000000-E514-40B1-A926-93AAB1A31F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514-40B1-A926-93AAB1A31F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85.9</c:v>
                </c:pt>
                <c:pt idx="1">
                  <c:v>88.3</c:v>
                </c:pt>
                <c:pt idx="2">
                  <c:v>89.5</c:v>
                </c:pt>
                <c:pt idx="3">
                  <c:v>75.400000000000006</c:v>
                </c:pt>
                <c:pt idx="4">
                  <c:v>74.900000000000006</c:v>
                </c:pt>
              </c:numCache>
            </c:numRef>
          </c:val>
          <c:extLst>
            <c:ext xmlns:c16="http://schemas.microsoft.com/office/drawing/2014/chart" uri="{C3380CC4-5D6E-409C-BE32-E72D297353CC}">
              <c16:uniqueId val="{00000000-E285-4ACA-BB12-DC110AA9D9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285-4ACA-BB12-DC110AA9D9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43745150</c:v>
                </c:pt>
                <c:pt idx="1">
                  <c:v>42811478</c:v>
                </c:pt>
                <c:pt idx="2">
                  <c:v>42980006</c:v>
                </c:pt>
                <c:pt idx="3">
                  <c:v>44674217</c:v>
                </c:pt>
                <c:pt idx="4">
                  <c:v>43656450</c:v>
                </c:pt>
              </c:numCache>
            </c:numRef>
          </c:val>
          <c:extLst>
            <c:ext xmlns:c16="http://schemas.microsoft.com/office/drawing/2014/chart" uri="{C3380CC4-5D6E-409C-BE32-E72D297353CC}">
              <c16:uniqueId val="{00000000-696E-4D65-8737-54DEF36ECC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96E-4D65-8737-54DEF36ECC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17.399999999999999</c:v>
                </c:pt>
                <c:pt idx="1">
                  <c:v>17.8</c:v>
                </c:pt>
                <c:pt idx="2">
                  <c:v>20.3</c:v>
                </c:pt>
                <c:pt idx="3">
                  <c:v>19.8</c:v>
                </c:pt>
                <c:pt idx="4">
                  <c:v>18.899999999999999</c:v>
                </c:pt>
              </c:numCache>
            </c:numRef>
          </c:val>
          <c:extLst>
            <c:ext xmlns:c16="http://schemas.microsoft.com/office/drawing/2014/chart" uri="{C3380CC4-5D6E-409C-BE32-E72D297353CC}">
              <c16:uniqueId val="{00000000-BCB3-441F-BF38-D477C7D679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CB3-441F-BF38-D477C7D679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75.2</c:v>
                </c:pt>
                <c:pt idx="1">
                  <c:v>77.7</c:v>
                </c:pt>
                <c:pt idx="2">
                  <c:v>79.7</c:v>
                </c:pt>
                <c:pt idx="3">
                  <c:v>76.5</c:v>
                </c:pt>
                <c:pt idx="4">
                  <c:v>74.099999999999994</c:v>
                </c:pt>
              </c:numCache>
            </c:numRef>
          </c:val>
          <c:extLst>
            <c:ext xmlns:c16="http://schemas.microsoft.com/office/drawing/2014/chart" uri="{C3380CC4-5D6E-409C-BE32-E72D297353CC}">
              <c16:uniqueId val="{00000000-BD2E-4D17-8C81-314C905259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BD2E-4D17-8C81-314C905259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1" t="s">
        <v>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c r="IW2" s="121"/>
      <c r="IX2" s="121"/>
      <c r="IY2" s="121"/>
      <c r="IZ2" s="121"/>
      <c r="JA2" s="121"/>
      <c r="JB2" s="121"/>
      <c r="JC2" s="121"/>
      <c r="JD2" s="121"/>
      <c r="JE2" s="121"/>
      <c r="JF2" s="121"/>
      <c r="JG2" s="121"/>
      <c r="JH2" s="121"/>
      <c r="JI2" s="121"/>
      <c r="JJ2" s="121"/>
      <c r="JK2" s="121"/>
      <c r="JL2" s="121"/>
      <c r="JM2" s="121"/>
      <c r="JN2" s="121"/>
      <c r="JO2" s="121"/>
      <c r="JP2" s="121"/>
      <c r="JQ2" s="121"/>
      <c r="JR2" s="121"/>
      <c r="JS2" s="121"/>
      <c r="JT2" s="121"/>
      <c r="JU2" s="121"/>
      <c r="JV2" s="121"/>
      <c r="JW2" s="121"/>
      <c r="JX2" s="121"/>
      <c r="JY2" s="121"/>
      <c r="JZ2" s="121"/>
      <c r="KA2" s="121"/>
      <c r="KB2" s="121"/>
      <c r="KC2" s="121"/>
      <c r="KD2" s="121"/>
      <c r="KE2" s="121"/>
      <c r="KF2" s="121"/>
      <c r="KG2" s="121"/>
      <c r="KH2" s="121"/>
      <c r="KI2" s="121"/>
      <c r="KJ2" s="121"/>
      <c r="KK2" s="121"/>
      <c r="KL2" s="121"/>
      <c r="KM2" s="121"/>
      <c r="KN2" s="121"/>
      <c r="KO2" s="121"/>
      <c r="KP2" s="121"/>
      <c r="KQ2" s="121"/>
      <c r="KR2" s="121"/>
      <c r="KS2" s="121"/>
      <c r="KT2" s="121"/>
      <c r="KU2" s="121"/>
      <c r="KV2" s="121"/>
      <c r="KW2" s="121"/>
      <c r="KX2" s="121"/>
      <c r="KY2" s="121"/>
      <c r="KZ2" s="121"/>
      <c r="LA2" s="121"/>
      <c r="LB2" s="121"/>
      <c r="LC2" s="121"/>
      <c r="LD2" s="121"/>
      <c r="LE2" s="121"/>
      <c r="LF2" s="121"/>
      <c r="LG2" s="121"/>
      <c r="LH2" s="121"/>
      <c r="LI2" s="121"/>
      <c r="LJ2" s="121"/>
      <c r="LK2" s="121"/>
      <c r="LL2" s="121"/>
      <c r="LM2" s="121"/>
      <c r="LN2" s="121"/>
      <c r="LO2" s="121"/>
      <c r="LP2" s="121"/>
      <c r="LQ2" s="121"/>
      <c r="LR2" s="121"/>
      <c r="LS2" s="121"/>
      <c r="LT2" s="121"/>
      <c r="LU2" s="121"/>
      <c r="LV2" s="121"/>
      <c r="LW2" s="121"/>
      <c r="LX2" s="121"/>
      <c r="LY2" s="121"/>
      <c r="LZ2" s="121"/>
      <c r="MA2" s="121"/>
      <c r="MB2" s="121"/>
      <c r="MC2" s="121"/>
      <c r="MD2" s="121"/>
      <c r="ME2" s="121"/>
      <c r="MF2" s="121"/>
      <c r="MG2" s="121"/>
      <c r="MH2" s="121"/>
      <c r="MI2" s="121"/>
      <c r="MJ2" s="121"/>
      <c r="MK2" s="121"/>
      <c r="ML2" s="121"/>
      <c r="MM2" s="121"/>
      <c r="MN2" s="121"/>
      <c r="MO2" s="121"/>
      <c r="MP2" s="121"/>
      <c r="MQ2" s="121"/>
      <c r="MR2" s="121"/>
      <c r="MS2" s="121"/>
      <c r="MT2" s="121"/>
      <c r="MU2" s="121"/>
      <c r="MV2" s="121"/>
      <c r="MW2" s="121"/>
      <c r="MX2" s="121"/>
      <c r="MY2" s="121"/>
      <c r="MZ2" s="121"/>
      <c r="NA2" s="121"/>
      <c r="NB2" s="121"/>
      <c r="NC2" s="121"/>
      <c r="ND2" s="121"/>
      <c r="NE2" s="121"/>
      <c r="NF2" s="121"/>
      <c r="NG2" s="121"/>
      <c r="NH2" s="121"/>
      <c r="NI2" s="121"/>
      <c r="NJ2" s="121"/>
      <c r="NK2" s="121"/>
      <c r="NL2" s="121"/>
      <c r="NM2" s="121"/>
      <c r="NN2" s="121"/>
      <c r="NO2" s="121"/>
      <c r="NP2" s="121"/>
      <c r="NQ2" s="121"/>
      <c r="NR2" s="121"/>
      <c r="NS2" s="121"/>
      <c r="NT2" s="121"/>
      <c r="NU2" s="121"/>
      <c r="NV2" s="121"/>
      <c r="NW2" s="121"/>
      <c r="NX2" s="121"/>
    </row>
    <row r="3" spans="1:388" ht="9.75" customHeight="1">
      <c r="A3" s="2"/>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c r="IV3" s="121"/>
      <c r="IW3" s="121"/>
      <c r="IX3" s="121"/>
      <c r="IY3" s="121"/>
      <c r="IZ3" s="121"/>
      <c r="JA3" s="121"/>
      <c r="JB3" s="121"/>
      <c r="JC3" s="121"/>
      <c r="JD3" s="121"/>
      <c r="JE3" s="121"/>
      <c r="JF3" s="121"/>
      <c r="JG3" s="121"/>
      <c r="JH3" s="121"/>
      <c r="JI3" s="121"/>
      <c r="JJ3" s="121"/>
      <c r="JK3" s="121"/>
      <c r="JL3" s="121"/>
      <c r="JM3" s="121"/>
      <c r="JN3" s="121"/>
      <c r="JO3" s="121"/>
      <c r="JP3" s="121"/>
      <c r="JQ3" s="121"/>
      <c r="JR3" s="121"/>
      <c r="JS3" s="121"/>
      <c r="JT3" s="121"/>
      <c r="JU3" s="121"/>
      <c r="JV3" s="121"/>
      <c r="JW3" s="121"/>
      <c r="JX3" s="121"/>
      <c r="JY3" s="121"/>
      <c r="JZ3" s="121"/>
      <c r="KA3" s="121"/>
      <c r="KB3" s="121"/>
      <c r="KC3" s="121"/>
      <c r="KD3" s="121"/>
      <c r="KE3" s="121"/>
      <c r="KF3" s="121"/>
      <c r="KG3" s="121"/>
      <c r="KH3" s="121"/>
      <c r="KI3" s="121"/>
      <c r="KJ3" s="121"/>
      <c r="KK3" s="121"/>
      <c r="KL3" s="121"/>
      <c r="KM3" s="121"/>
      <c r="KN3" s="121"/>
      <c r="KO3" s="121"/>
      <c r="KP3" s="121"/>
      <c r="KQ3" s="121"/>
      <c r="KR3" s="121"/>
      <c r="KS3" s="121"/>
      <c r="KT3" s="121"/>
      <c r="KU3" s="121"/>
      <c r="KV3" s="121"/>
      <c r="KW3" s="121"/>
      <c r="KX3" s="121"/>
      <c r="KY3" s="121"/>
      <c r="KZ3" s="121"/>
      <c r="LA3" s="121"/>
      <c r="LB3" s="121"/>
      <c r="LC3" s="121"/>
      <c r="LD3" s="121"/>
      <c r="LE3" s="121"/>
      <c r="LF3" s="121"/>
      <c r="LG3" s="121"/>
      <c r="LH3" s="121"/>
      <c r="LI3" s="121"/>
      <c r="LJ3" s="121"/>
      <c r="LK3" s="121"/>
      <c r="LL3" s="121"/>
      <c r="LM3" s="121"/>
      <c r="LN3" s="121"/>
      <c r="LO3" s="121"/>
      <c r="LP3" s="121"/>
      <c r="LQ3" s="121"/>
      <c r="LR3" s="121"/>
      <c r="LS3" s="121"/>
      <c r="LT3" s="121"/>
      <c r="LU3" s="121"/>
      <c r="LV3" s="121"/>
      <c r="LW3" s="121"/>
      <c r="LX3" s="121"/>
      <c r="LY3" s="121"/>
      <c r="LZ3" s="121"/>
      <c r="MA3" s="121"/>
      <c r="MB3" s="121"/>
      <c r="MC3" s="121"/>
      <c r="MD3" s="121"/>
      <c r="ME3" s="121"/>
      <c r="MF3" s="121"/>
      <c r="MG3" s="121"/>
      <c r="MH3" s="121"/>
      <c r="MI3" s="121"/>
      <c r="MJ3" s="121"/>
      <c r="MK3" s="121"/>
      <c r="ML3" s="121"/>
      <c r="MM3" s="121"/>
      <c r="MN3" s="121"/>
      <c r="MO3" s="121"/>
      <c r="MP3" s="121"/>
      <c r="MQ3" s="121"/>
      <c r="MR3" s="121"/>
      <c r="MS3" s="121"/>
      <c r="MT3" s="121"/>
      <c r="MU3" s="121"/>
      <c r="MV3" s="121"/>
      <c r="MW3" s="121"/>
      <c r="MX3" s="121"/>
      <c r="MY3" s="121"/>
      <c r="MZ3" s="121"/>
      <c r="NA3" s="121"/>
      <c r="NB3" s="121"/>
      <c r="NC3" s="121"/>
      <c r="ND3" s="121"/>
      <c r="NE3" s="121"/>
      <c r="NF3" s="121"/>
      <c r="NG3" s="121"/>
      <c r="NH3" s="121"/>
      <c r="NI3" s="121"/>
      <c r="NJ3" s="121"/>
      <c r="NK3" s="121"/>
      <c r="NL3" s="121"/>
      <c r="NM3" s="121"/>
      <c r="NN3" s="121"/>
      <c r="NO3" s="121"/>
      <c r="NP3" s="121"/>
      <c r="NQ3" s="121"/>
      <c r="NR3" s="121"/>
      <c r="NS3" s="121"/>
      <c r="NT3" s="121"/>
      <c r="NU3" s="121"/>
      <c r="NV3" s="121"/>
      <c r="NW3" s="121"/>
      <c r="NX3" s="121"/>
    </row>
    <row r="4" spans="1:388" ht="9.75" customHeight="1">
      <c r="A4" s="2"/>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c r="IW4" s="121"/>
      <c r="IX4" s="121"/>
      <c r="IY4" s="121"/>
      <c r="IZ4" s="121"/>
      <c r="JA4" s="121"/>
      <c r="JB4" s="121"/>
      <c r="JC4" s="121"/>
      <c r="JD4" s="121"/>
      <c r="JE4" s="121"/>
      <c r="JF4" s="121"/>
      <c r="JG4" s="121"/>
      <c r="JH4" s="121"/>
      <c r="JI4" s="121"/>
      <c r="JJ4" s="121"/>
      <c r="JK4" s="121"/>
      <c r="JL4" s="121"/>
      <c r="JM4" s="121"/>
      <c r="JN4" s="121"/>
      <c r="JO4" s="121"/>
      <c r="JP4" s="121"/>
      <c r="JQ4" s="121"/>
      <c r="JR4" s="121"/>
      <c r="JS4" s="121"/>
      <c r="JT4" s="121"/>
      <c r="JU4" s="121"/>
      <c r="JV4" s="121"/>
      <c r="JW4" s="121"/>
      <c r="JX4" s="121"/>
      <c r="JY4" s="121"/>
      <c r="JZ4" s="121"/>
      <c r="KA4" s="121"/>
      <c r="KB4" s="121"/>
      <c r="KC4" s="121"/>
      <c r="KD4" s="121"/>
      <c r="KE4" s="121"/>
      <c r="KF4" s="121"/>
      <c r="KG4" s="121"/>
      <c r="KH4" s="121"/>
      <c r="KI4" s="121"/>
      <c r="KJ4" s="121"/>
      <c r="KK4" s="121"/>
      <c r="KL4" s="121"/>
      <c r="KM4" s="121"/>
      <c r="KN4" s="121"/>
      <c r="KO4" s="121"/>
      <c r="KP4" s="121"/>
      <c r="KQ4" s="121"/>
      <c r="KR4" s="121"/>
      <c r="KS4" s="121"/>
      <c r="KT4" s="121"/>
      <c r="KU4" s="121"/>
      <c r="KV4" s="121"/>
      <c r="KW4" s="121"/>
      <c r="KX4" s="121"/>
      <c r="KY4" s="121"/>
      <c r="KZ4" s="121"/>
      <c r="LA4" s="121"/>
      <c r="LB4" s="121"/>
      <c r="LC4" s="121"/>
      <c r="LD4" s="121"/>
      <c r="LE4" s="121"/>
      <c r="LF4" s="121"/>
      <c r="LG4" s="121"/>
      <c r="LH4" s="121"/>
      <c r="LI4" s="121"/>
      <c r="LJ4" s="121"/>
      <c r="LK4" s="121"/>
      <c r="LL4" s="121"/>
      <c r="LM4" s="121"/>
      <c r="LN4" s="121"/>
      <c r="LO4" s="121"/>
      <c r="LP4" s="121"/>
      <c r="LQ4" s="121"/>
      <c r="LR4" s="121"/>
      <c r="LS4" s="121"/>
      <c r="LT4" s="121"/>
      <c r="LU4" s="121"/>
      <c r="LV4" s="121"/>
      <c r="LW4" s="121"/>
      <c r="LX4" s="121"/>
      <c r="LY4" s="121"/>
      <c r="LZ4" s="121"/>
      <c r="MA4" s="121"/>
      <c r="MB4" s="121"/>
      <c r="MC4" s="121"/>
      <c r="MD4" s="121"/>
      <c r="ME4" s="121"/>
      <c r="MF4" s="121"/>
      <c r="MG4" s="121"/>
      <c r="MH4" s="121"/>
      <c r="MI4" s="121"/>
      <c r="MJ4" s="121"/>
      <c r="MK4" s="121"/>
      <c r="ML4" s="121"/>
      <c r="MM4" s="121"/>
      <c r="MN4" s="121"/>
      <c r="MO4" s="121"/>
      <c r="MP4" s="121"/>
      <c r="MQ4" s="121"/>
      <c r="MR4" s="121"/>
      <c r="MS4" s="121"/>
      <c r="MT4" s="121"/>
      <c r="MU4" s="121"/>
      <c r="MV4" s="121"/>
      <c r="MW4" s="121"/>
      <c r="MX4" s="121"/>
      <c r="MY4" s="121"/>
      <c r="MZ4" s="121"/>
      <c r="NA4" s="121"/>
      <c r="NB4" s="121"/>
      <c r="NC4" s="121"/>
      <c r="ND4" s="121"/>
      <c r="NE4" s="121"/>
      <c r="NF4" s="121"/>
      <c r="NG4" s="121"/>
      <c r="NH4" s="121"/>
      <c r="NI4" s="121"/>
      <c r="NJ4" s="121"/>
      <c r="NK4" s="121"/>
      <c r="NL4" s="121"/>
      <c r="NM4" s="121"/>
      <c r="NN4" s="121"/>
      <c r="NO4" s="121"/>
      <c r="NP4" s="121"/>
      <c r="NQ4" s="121"/>
      <c r="NR4" s="121"/>
      <c r="NS4" s="121"/>
      <c r="NT4" s="121"/>
      <c r="NU4" s="121"/>
      <c r="NV4" s="121"/>
      <c r="NW4" s="121"/>
      <c r="NX4" s="12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2" t="str">
        <f>データ!H6</f>
        <v>千葉県長生郡市広域市町村圏組合（事業会計分）　公立長生病院</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08"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10"/>
      <c r="AU7" s="108" t="s">
        <v>2</v>
      </c>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10"/>
      <c r="CN7" s="108" t="s">
        <v>3</v>
      </c>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10"/>
      <c r="EG7" s="108" t="s">
        <v>4</v>
      </c>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10"/>
      <c r="FZ7" s="108" t="s">
        <v>5</v>
      </c>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10"/>
      <c r="ID7" s="108" t="s">
        <v>6</v>
      </c>
      <c r="IE7" s="109"/>
      <c r="IF7" s="109"/>
      <c r="IG7" s="109"/>
      <c r="IH7" s="109"/>
      <c r="II7" s="109"/>
      <c r="IJ7" s="109"/>
      <c r="IK7" s="109"/>
      <c r="IL7" s="109"/>
      <c r="IM7" s="109"/>
      <c r="IN7" s="109"/>
      <c r="IO7" s="109"/>
      <c r="IP7" s="109"/>
      <c r="IQ7" s="109"/>
      <c r="IR7" s="109"/>
      <c r="IS7" s="109"/>
      <c r="IT7" s="109"/>
      <c r="IU7" s="109"/>
      <c r="IV7" s="109"/>
      <c r="IW7" s="109"/>
      <c r="IX7" s="109"/>
      <c r="IY7" s="109"/>
      <c r="IZ7" s="109"/>
      <c r="JA7" s="109"/>
      <c r="JB7" s="109"/>
      <c r="JC7" s="109"/>
      <c r="JD7" s="109"/>
      <c r="JE7" s="109"/>
      <c r="JF7" s="109"/>
      <c r="JG7" s="109"/>
      <c r="JH7" s="109"/>
      <c r="JI7" s="109"/>
      <c r="JJ7" s="109"/>
      <c r="JK7" s="109"/>
      <c r="JL7" s="109"/>
      <c r="JM7" s="109"/>
      <c r="JN7" s="109"/>
      <c r="JO7" s="109"/>
      <c r="JP7" s="109"/>
      <c r="JQ7" s="109"/>
      <c r="JR7" s="109"/>
      <c r="JS7" s="109"/>
      <c r="JT7" s="109"/>
      <c r="JU7" s="109"/>
      <c r="JV7" s="110"/>
      <c r="JW7" s="108" t="s">
        <v>7</v>
      </c>
      <c r="JX7" s="109"/>
      <c r="JY7" s="109"/>
      <c r="JZ7" s="109"/>
      <c r="KA7" s="109"/>
      <c r="KB7" s="109"/>
      <c r="KC7" s="109"/>
      <c r="KD7" s="109"/>
      <c r="KE7" s="109"/>
      <c r="KF7" s="109"/>
      <c r="KG7" s="109"/>
      <c r="KH7" s="109"/>
      <c r="KI7" s="109"/>
      <c r="KJ7" s="109"/>
      <c r="KK7" s="109"/>
      <c r="KL7" s="109"/>
      <c r="KM7" s="109"/>
      <c r="KN7" s="109"/>
      <c r="KO7" s="109"/>
      <c r="KP7" s="109"/>
      <c r="KQ7" s="109"/>
      <c r="KR7" s="109"/>
      <c r="KS7" s="109"/>
      <c r="KT7" s="109"/>
      <c r="KU7" s="109"/>
      <c r="KV7" s="109"/>
      <c r="KW7" s="109"/>
      <c r="KX7" s="109"/>
      <c r="KY7" s="109"/>
      <c r="KZ7" s="109"/>
      <c r="LA7" s="109"/>
      <c r="LB7" s="109"/>
      <c r="LC7" s="109"/>
      <c r="LD7" s="109"/>
      <c r="LE7" s="109"/>
      <c r="LF7" s="109"/>
      <c r="LG7" s="109"/>
      <c r="LH7" s="109"/>
      <c r="LI7" s="109"/>
      <c r="LJ7" s="109"/>
      <c r="LK7" s="109"/>
      <c r="LL7" s="109"/>
      <c r="LM7" s="109"/>
      <c r="LN7" s="109"/>
      <c r="LO7" s="110"/>
      <c r="LP7" s="108" t="s">
        <v>8</v>
      </c>
      <c r="LQ7" s="109"/>
      <c r="LR7" s="109"/>
      <c r="LS7" s="109"/>
      <c r="LT7" s="109"/>
      <c r="LU7" s="109"/>
      <c r="LV7" s="109"/>
      <c r="LW7" s="109"/>
      <c r="LX7" s="109"/>
      <c r="LY7" s="109"/>
      <c r="LZ7" s="109"/>
      <c r="MA7" s="109"/>
      <c r="MB7" s="109"/>
      <c r="MC7" s="109"/>
      <c r="MD7" s="109"/>
      <c r="ME7" s="109"/>
      <c r="MF7" s="109"/>
      <c r="MG7" s="109"/>
      <c r="MH7" s="109"/>
      <c r="MI7" s="109"/>
      <c r="MJ7" s="109"/>
      <c r="MK7" s="109"/>
      <c r="ML7" s="109"/>
      <c r="MM7" s="109"/>
      <c r="MN7" s="109"/>
      <c r="MO7" s="109"/>
      <c r="MP7" s="109"/>
      <c r="MQ7" s="109"/>
      <c r="MR7" s="109"/>
      <c r="MS7" s="109"/>
      <c r="MT7" s="109"/>
      <c r="MU7" s="109"/>
      <c r="MV7" s="109"/>
      <c r="MW7" s="109"/>
      <c r="MX7" s="109"/>
      <c r="MY7" s="109"/>
      <c r="MZ7" s="109"/>
      <c r="NA7" s="109"/>
      <c r="NB7" s="109"/>
      <c r="NC7" s="109"/>
      <c r="ND7" s="109"/>
      <c r="NE7" s="109"/>
      <c r="NF7" s="109"/>
      <c r="NG7" s="109"/>
      <c r="NH7" s="110"/>
      <c r="NI7" s="3"/>
      <c r="NJ7" s="123" t="s">
        <v>9</v>
      </c>
      <c r="NK7" s="124"/>
      <c r="NL7" s="124"/>
      <c r="NM7" s="124"/>
      <c r="NN7" s="124"/>
      <c r="NO7" s="124"/>
      <c r="NP7" s="124"/>
      <c r="NQ7" s="124"/>
      <c r="NR7" s="124"/>
      <c r="NS7" s="124"/>
      <c r="NT7" s="124"/>
      <c r="NU7" s="124"/>
      <c r="NV7" s="124"/>
      <c r="NW7" s="125"/>
      <c r="NX7" s="3"/>
    </row>
    <row r="8" spans="1:388" ht="18.75" customHeight="1">
      <c r="A8" s="2"/>
      <c r="B8" s="103" t="str">
        <f>データ!K6</f>
        <v>条例全部</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5"/>
      <c r="AU8" s="103" t="str">
        <f>データ!L6</f>
        <v>病院事業</v>
      </c>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5"/>
      <c r="CN8" s="103" t="str">
        <f>データ!M6</f>
        <v>一般病院</v>
      </c>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5"/>
      <c r="EG8" s="103" t="str">
        <f>データ!N6</f>
        <v>100床以上～200床未満</v>
      </c>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5"/>
      <c r="FZ8" s="103" t="str">
        <f>データ!O7</f>
        <v>自治体職員</v>
      </c>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5"/>
      <c r="ID8" s="87">
        <f>データ!Z6</f>
        <v>180</v>
      </c>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9"/>
      <c r="JW8" s="87" t="str">
        <f>データ!AA6</f>
        <v>-</v>
      </c>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c r="LP8" s="87" t="str">
        <f>データ!AB6</f>
        <v>-</v>
      </c>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89"/>
      <c r="NI8" s="3"/>
      <c r="NJ8" s="119" t="s">
        <v>10</v>
      </c>
      <c r="NK8" s="120"/>
      <c r="NL8" s="113" t="s">
        <v>11</v>
      </c>
      <c r="NM8" s="113"/>
      <c r="NN8" s="113"/>
      <c r="NO8" s="113"/>
      <c r="NP8" s="113"/>
      <c r="NQ8" s="113"/>
      <c r="NR8" s="113"/>
      <c r="NS8" s="113"/>
      <c r="NT8" s="113"/>
      <c r="NU8" s="113"/>
      <c r="NV8" s="113"/>
      <c r="NW8" s="114"/>
      <c r="NX8" s="3"/>
    </row>
    <row r="9" spans="1:388" ht="18.75" customHeight="1">
      <c r="A9" s="2"/>
      <c r="B9" s="108" t="s">
        <v>12</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10"/>
      <c r="AU9" s="108" t="s">
        <v>13</v>
      </c>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10"/>
      <c r="CN9" s="108" t="s">
        <v>14</v>
      </c>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10"/>
      <c r="EG9" s="108" t="s">
        <v>15</v>
      </c>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10"/>
      <c r="FZ9" s="108" t="s">
        <v>16</v>
      </c>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10"/>
      <c r="ID9" s="108" t="s">
        <v>17</v>
      </c>
      <c r="IE9" s="109"/>
      <c r="IF9" s="109"/>
      <c r="IG9" s="109"/>
      <c r="IH9" s="109"/>
      <c r="II9" s="109"/>
      <c r="IJ9" s="109"/>
      <c r="IK9" s="109"/>
      <c r="IL9" s="109"/>
      <c r="IM9" s="109"/>
      <c r="IN9" s="109"/>
      <c r="IO9" s="109"/>
      <c r="IP9" s="109"/>
      <c r="IQ9" s="109"/>
      <c r="IR9" s="109"/>
      <c r="IS9" s="109"/>
      <c r="IT9" s="109"/>
      <c r="IU9" s="109"/>
      <c r="IV9" s="109"/>
      <c r="IW9" s="109"/>
      <c r="IX9" s="109"/>
      <c r="IY9" s="109"/>
      <c r="IZ9" s="109"/>
      <c r="JA9" s="109"/>
      <c r="JB9" s="109"/>
      <c r="JC9" s="109"/>
      <c r="JD9" s="109"/>
      <c r="JE9" s="109"/>
      <c r="JF9" s="109"/>
      <c r="JG9" s="109"/>
      <c r="JH9" s="109"/>
      <c r="JI9" s="109"/>
      <c r="JJ9" s="109"/>
      <c r="JK9" s="109"/>
      <c r="JL9" s="109"/>
      <c r="JM9" s="109"/>
      <c r="JN9" s="109"/>
      <c r="JO9" s="109"/>
      <c r="JP9" s="109"/>
      <c r="JQ9" s="109"/>
      <c r="JR9" s="109"/>
      <c r="JS9" s="109"/>
      <c r="JT9" s="109"/>
      <c r="JU9" s="109"/>
      <c r="JV9" s="110"/>
      <c r="JW9" s="108" t="s">
        <v>18</v>
      </c>
      <c r="JX9" s="109"/>
      <c r="JY9" s="109"/>
      <c r="JZ9" s="109"/>
      <c r="KA9" s="109"/>
      <c r="KB9" s="109"/>
      <c r="KC9" s="109"/>
      <c r="KD9" s="109"/>
      <c r="KE9" s="109"/>
      <c r="KF9" s="109"/>
      <c r="KG9" s="109"/>
      <c r="KH9" s="109"/>
      <c r="KI9" s="109"/>
      <c r="KJ9" s="109"/>
      <c r="KK9" s="109"/>
      <c r="KL9" s="109"/>
      <c r="KM9" s="109"/>
      <c r="KN9" s="109"/>
      <c r="KO9" s="109"/>
      <c r="KP9" s="109"/>
      <c r="KQ9" s="109"/>
      <c r="KR9" s="109"/>
      <c r="KS9" s="109"/>
      <c r="KT9" s="109"/>
      <c r="KU9" s="109"/>
      <c r="KV9" s="109"/>
      <c r="KW9" s="109"/>
      <c r="KX9" s="109"/>
      <c r="KY9" s="109"/>
      <c r="KZ9" s="109"/>
      <c r="LA9" s="109"/>
      <c r="LB9" s="109"/>
      <c r="LC9" s="109"/>
      <c r="LD9" s="109"/>
      <c r="LE9" s="109"/>
      <c r="LF9" s="109"/>
      <c r="LG9" s="109"/>
      <c r="LH9" s="109"/>
      <c r="LI9" s="109"/>
      <c r="LJ9" s="109"/>
      <c r="LK9" s="109"/>
      <c r="LL9" s="109"/>
      <c r="LM9" s="109"/>
      <c r="LN9" s="109"/>
      <c r="LO9" s="110"/>
      <c r="LP9" s="108" t="s">
        <v>19</v>
      </c>
      <c r="LQ9" s="109"/>
      <c r="LR9" s="109"/>
      <c r="LS9" s="109"/>
      <c r="LT9" s="109"/>
      <c r="LU9" s="109"/>
      <c r="LV9" s="109"/>
      <c r="LW9" s="109"/>
      <c r="LX9" s="109"/>
      <c r="LY9" s="109"/>
      <c r="LZ9" s="109"/>
      <c r="MA9" s="109"/>
      <c r="MB9" s="109"/>
      <c r="MC9" s="109"/>
      <c r="MD9" s="109"/>
      <c r="ME9" s="109"/>
      <c r="MF9" s="109"/>
      <c r="MG9" s="109"/>
      <c r="MH9" s="109"/>
      <c r="MI9" s="109"/>
      <c r="MJ9" s="109"/>
      <c r="MK9" s="109"/>
      <c r="ML9" s="109"/>
      <c r="MM9" s="109"/>
      <c r="MN9" s="109"/>
      <c r="MO9" s="109"/>
      <c r="MP9" s="109"/>
      <c r="MQ9" s="109"/>
      <c r="MR9" s="109"/>
      <c r="MS9" s="109"/>
      <c r="MT9" s="109"/>
      <c r="MU9" s="109"/>
      <c r="MV9" s="109"/>
      <c r="MW9" s="109"/>
      <c r="MX9" s="109"/>
      <c r="MY9" s="109"/>
      <c r="MZ9" s="109"/>
      <c r="NA9" s="109"/>
      <c r="NB9" s="109"/>
      <c r="NC9" s="109"/>
      <c r="ND9" s="109"/>
      <c r="NE9" s="109"/>
      <c r="NF9" s="109"/>
      <c r="NG9" s="109"/>
      <c r="NH9" s="110"/>
      <c r="NI9" s="3"/>
      <c r="NJ9" s="115" t="s">
        <v>20</v>
      </c>
      <c r="NK9" s="116"/>
      <c r="NL9" s="117" t="s">
        <v>21</v>
      </c>
      <c r="NM9" s="117"/>
      <c r="NN9" s="117"/>
      <c r="NO9" s="117"/>
      <c r="NP9" s="117"/>
      <c r="NQ9" s="117"/>
      <c r="NR9" s="117"/>
      <c r="NS9" s="117"/>
      <c r="NT9" s="117"/>
      <c r="NU9" s="117"/>
      <c r="NV9" s="117"/>
      <c r="NW9" s="118"/>
      <c r="NX9" s="3"/>
    </row>
    <row r="10" spans="1:388" ht="18.75" customHeight="1">
      <c r="A10" s="2"/>
      <c r="B10" s="103" t="str">
        <f>データ!P6</f>
        <v>直営</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5"/>
      <c r="AU10" s="87">
        <f>データ!Q6</f>
        <v>15</v>
      </c>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9"/>
      <c r="CN10" s="103" t="str">
        <f>データ!R6</f>
        <v>-</v>
      </c>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5"/>
      <c r="EG10" s="103" t="str">
        <f>データ!S6</f>
        <v>ド 訓</v>
      </c>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5"/>
      <c r="FZ10" s="103" t="str">
        <f>データ!T6</f>
        <v>救 臨 輪</v>
      </c>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5"/>
      <c r="ID10" s="87" t="str">
        <f>データ!AC6</f>
        <v>-</v>
      </c>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c r="JW10" s="87" t="str">
        <f>データ!AD6</f>
        <v>-</v>
      </c>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9"/>
      <c r="LP10" s="87">
        <f>データ!AE6</f>
        <v>180</v>
      </c>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89"/>
      <c r="NI10" s="2"/>
      <c r="NJ10" s="111" t="s">
        <v>22</v>
      </c>
      <c r="NK10" s="112"/>
      <c r="NL10" s="106" t="s">
        <v>23</v>
      </c>
      <c r="NM10" s="106"/>
      <c r="NN10" s="106"/>
      <c r="NO10" s="106"/>
      <c r="NP10" s="106"/>
      <c r="NQ10" s="106"/>
      <c r="NR10" s="106"/>
      <c r="NS10" s="106"/>
      <c r="NT10" s="106"/>
      <c r="NU10" s="106"/>
      <c r="NV10" s="106"/>
      <c r="NW10" s="107"/>
      <c r="NX10" s="3"/>
    </row>
    <row r="11" spans="1:388" ht="18.75" customHeight="1">
      <c r="A11" s="2"/>
      <c r="B11" s="108" t="s">
        <v>24</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10"/>
      <c r="AU11" s="108" t="s">
        <v>25</v>
      </c>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10"/>
      <c r="CN11" s="108" t="s">
        <v>26</v>
      </c>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10"/>
      <c r="EG11" s="108" t="s">
        <v>27</v>
      </c>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10"/>
      <c r="FZ11" s="108" t="s">
        <v>28</v>
      </c>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10"/>
      <c r="ID11" s="108" t="s">
        <v>29</v>
      </c>
      <c r="IE11" s="109"/>
      <c r="IF11" s="109"/>
      <c r="IG11" s="109"/>
      <c r="IH11" s="109"/>
      <c r="II11" s="109"/>
      <c r="IJ11" s="109"/>
      <c r="IK11" s="109"/>
      <c r="IL11" s="109"/>
      <c r="IM11" s="109"/>
      <c r="IN11" s="109"/>
      <c r="IO11" s="109"/>
      <c r="IP11" s="109"/>
      <c r="IQ11" s="109"/>
      <c r="IR11" s="109"/>
      <c r="IS11" s="109"/>
      <c r="IT11" s="109"/>
      <c r="IU11" s="109"/>
      <c r="IV11" s="109"/>
      <c r="IW11" s="109"/>
      <c r="IX11" s="109"/>
      <c r="IY11" s="109"/>
      <c r="IZ11" s="109"/>
      <c r="JA11" s="109"/>
      <c r="JB11" s="109"/>
      <c r="JC11" s="109"/>
      <c r="JD11" s="109"/>
      <c r="JE11" s="109"/>
      <c r="JF11" s="109"/>
      <c r="JG11" s="109"/>
      <c r="JH11" s="109"/>
      <c r="JI11" s="109"/>
      <c r="JJ11" s="109"/>
      <c r="JK11" s="109"/>
      <c r="JL11" s="109"/>
      <c r="JM11" s="109"/>
      <c r="JN11" s="109"/>
      <c r="JO11" s="109"/>
      <c r="JP11" s="109"/>
      <c r="JQ11" s="109"/>
      <c r="JR11" s="109"/>
      <c r="JS11" s="109"/>
      <c r="JT11" s="109"/>
      <c r="JU11" s="109"/>
      <c r="JV11" s="110"/>
      <c r="JW11" s="108" t="s">
        <v>30</v>
      </c>
      <c r="JX11" s="109"/>
      <c r="JY11" s="109"/>
      <c r="JZ11" s="109"/>
      <c r="KA11" s="109"/>
      <c r="KB11" s="109"/>
      <c r="KC11" s="109"/>
      <c r="KD11" s="109"/>
      <c r="KE11" s="109"/>
      <c r="KF11" s="109"/>
      <c r="KG11" s="109"/>
      <c r="KH11" s="109"/>
      <c r="KI11" s="109"/>
      <c r="KJ11" s="109"/>
      <c r="KK11" s="109"/>
      <c r="KL11" s="109"/>
      <c r="KM11" s="109"/>
      <c r="KN11" s="109"/>
      <c r="KO11" s="109"/>
      <c r="KP11" s="109"/>
      <c r="KQ11" s="109"/>
      <c r="KR11" s="109"/>
      <c r="KS11" s="109"/>
      <c r="KT11" s="109"/>
      <c r="KU11" s="109"/>
      <c r="KV11" s="109"/>
      <c r="KW11" s="109"/>
      <c r="KX11" s="109"/>
      <c r="KY11" s="109"/>
      <c r="KZ11" s="109"/>
      <c r="LA11" s="109"/>
      <c r="LB11" s="109"/>
      <c r="LC11" s="109"/>
      <c r="LD11" s="109"/>
      <c r="LE11" s="109"/>
      <c r="LF11" s="109"/>
      <c r="LG11" s="109"/>
      <c r="LH11" s="109"/>
      <c r="LI11" s="109"/>
      <c r="LJ11" s="109"/>
      <c r="LK11" s="109"/>
      <c r="LL11" s="109"/>
      <c r="LM11" s="109"/>
      <c r="LN11" s="109"/>
      <c r="LO11" s="110"/>
      <c r="LP11" s="108" t="s">
        <v>31</v>
      </c>
      <c r="LQ11" s="109"/>
      <c r="LR11" s="109"/>
      <c r="LS11" s="109"/>
      <c r="LT11" s="109"/>
      <c r="LU11" s="109"/>
      <c r="LV11" s="109"/>
      <c r="LW11" s="109"/>
      <c r="LX11" s="109"/>
      <c r="LY11" s="109"/>
      <c r="LZ11" s="109"/>
      <c r="MA11" s="109"/>
      <c r="MB11" s="109"/>
      <c r="MC11" s="109"/>
      <c r="MD11" s="109"/>
      <c r="ME11" s="109"/>
      <c r="MF11" s="109"/>
      <c r="MG11" s="109"/>
      <c r="MH11" s="109"/>
      <c r="MI11" s="109"/>
      <c r="MJ11" s="109"/>
      <c r="MK11" s="109"/>
      <c r="ML11" s="109"/>
      <c r="MM11" s="109"/>
      <c r="MN11" s="109"/>
      <c r="MO11" s="109"/>
      <c r="MP11" s="109"/>
      <c r="MQ11" s="109"/>
      <c r="MR11" s="109"/>
      <c r="MS11" s="109"/>
      <c r="MT11" s="109"/>
      <c r="MU11" s="109"/>
      <c r="MV11" s="109"/>
      <c r="MW11" s="109"/>
      <c r="MX11" s="109"/>
      <c r="MY11" s="109"/>
      <c r="MZ11" s="109"/>
      <c r="NA11" s="109"/>
      <c r="NB11" s="109"/>
      <c r="NC11" s="109"/>
      <c r="ND11" s="109"/>
      <c r="NE11" s="109"/>
      <c r="NF11" s="109"/>
      <c r="NG11" s="109"/>
      <c r="NH11" s="110"/>
      <c r="NI11" s="5"/>
      <c r="NJ11" s="3"/>
      <c r="NK11" s="3"/>
      <c r="NL11" s="3"/>
      <c r="NM11" s="3"/>
      <c r="NN11" s="3"/>
      <c r="NO11" s="3"/>
      <c r="NP11" s="3"/>
      <c r="NQ11" s="3"/>
      <c r="NR11" s="3"/>
      <c r="NS11" s="3"/>
      <c r="NT11" s="3"/>
      <c r="NU11" s="3"/>
      <c r="NV11" s="3"/>
      <c r="NW11" s="3"/>
      <c r="NX11" s="3"/>
    </row>
    <row r="12" spans="1:388" ht="18.75" customHeight="1">
      <c r="A12" s="2"/>
      <c r="B12" s="87" t="str">
        <f>データ!U6</f>
        <v>-</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9"/>
      <c r="AU12" s="87">
        <f>データ!V6</f>
        <v>12701</v>
      </c>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9"/>
      <c r="CN12" s="103" t="str">
        <f>データ!W6</f>
        <v>非該当</v>
      </c>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5"/>
      <c r="EG12" s="103" t="str">
        <f>データ!X6</f>
        <v>非該当</v>
      </c>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5"/>
      <c r="FZ12" s="103" t="str">
        <f>データ!Y6</f>
        <v>７：１</v>
      </c>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5"/>
      <c r="ID12" s="87">
        <f>データ!AF6</f>
        <v>127</v>
      </c>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9"/>
      <c r="JW12" s="87" t="str">
        <f>データ!AG6</f>
        <v>-</v>
      </c>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9"/>
      <c r="LP12" s="87">
        <f>データ!AH6</f>
        <v>127</v>
      </c>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9"/>
      <c r="NI12" s="5"/>
      <c r="NJ12" s="3"/>
      <c r="NK12" s="3"/>
      <c r="NL12" s="3"/>
      <c r="NM12" s="3"/>
      <c r="NN12" s="3"/>
      <c r="NO12" s="3"/>
      <c r="NP12" s="3"/>
      <c r="NQ12" s="3"/>
      <c r="NR12" s="3"/>
      <c r="NS12" s="3"/>
      <c r="NT12" s="3"/>
      <c r="NU12" s="3"/>
      <c r="NV12" s="3"/>
      <c r="NW12" s="3"/>
      <c r="NX12" s="3"/>
    </row>
    <row r="13" spans="1:388" ht="17.25" customHeight="1">
      <c r="A13" s="2"/>
      <c r="B13" s="90" t="s">
        <v>32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5"/>
      <c r="NJ13" s="6"/>
      <c r="NK13" s="6"/>
      <c r="NL13" s="6"/>
      <c r="NM13" s="6"/>
      <c r="NN13" s="6"/>
      <c r="NO13" s="6"/>
      <c r="NP13" s="6"/>
      <c r="NQ13" s="6"/>
      <c r="NR13" s="6"/>
      <c r="NS13" s="6"/>
      <c r="NT13" s="6"/>
      <c r="NU13" s="6"/>
      <c r="NV13" s="6"/>
      <c r="NW13" s="6"/>
      <c r="NX13" s="6"/>
    </row>
    <row r="14" spans="1:388" ht="17.25" customHeight="1">
      <c r="A14" s="2"/>
      <c r="B14" s="90" t="s">
        <v>33</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5"/>
      <c r="NJ14" s="77" t="s">
        <v>34</v>
      </c>
      <c r="NK14" s="77"/>
      <c r="NL14" s="77"/>
      <c r="NM14" s="77"/>
      <c r="NN14" s="77"/>
      <c r="NO14" s="77"/>
      <c r="NP14" s="77"/>
      <c r="NQ14" s="77"/>
      <c r="NR14" s="77"/>
      <c r="NS14" s="77"/>
      <c r="NT14" s="77"/>
      <c r="NU14" s="77"/>
      <c r="NV14" s="77"/>
      <c r="NW14" s="77"/>
      <c r="NX14" s="7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77"/>
      <c r="NK15" s="77"/>
      <c r="NL15" s="77"/>
      <c r="NM15" s="77"/>
      <c r="NN15" s="77"/>
      <c r="NO15" s="77"/>
      <c r="NP15" s="77"/>
      <c r="NQ15" s="77"/>
      <c r="NR15" s="77"/>
      <c r="NS15" s="77"/>
      <c r="NT15" s="77"/>
      <c r="NU15" s="77"/>
      <c r="NV15" s="77"/>
      <c r="NW15" s="77"/>
      <c r="NX15" s="77"/>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1" t="s">
        <v>36</v>
      </c>
      <c r="NK16" s="92"/>
      <c r="NL16" s="92"/>
      <c r="NM16" s="92"/>
      <c r="NN16" s="93"/>
      <c r="NO16" s="94" t="s">
        <v>37</v>
      </c>
      <c r="NP16" s="95"/>
      <c r="NQ16" s="95"/>
      <c r="NR16" s="95"/>
      <c r="NS16" s="96"/>
      <c r="NT16" s="94" t="s">
        <v>38</v>
      </c>
      <c r="NU16" s="95"/>
      <c r="NV16" s="95"/>
      <c r="NW16" s="95"/>
      <c r="NX16" s="96"/>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0" t="s">
        <v>39</v>
      </c>
      <c r="NK17" s="101"/>
      <c r="NL17" s="101"/>
      <c r="NM17" s="101"/>
      <c r="NN17" s="102"/>
      <c r="NO17" s="97"/>
      <c r="NP17" s="98"/>
      <c r="NQ17" s="98"/>
      <c r="NR17" s="98"/>
      <c r="NS17" s="99"/>
      <c r="NT17" s="97"/>
      <c r="NU17" s="98"/>
      <c r="NV17" s="98"/>
      <c r="NW17" s="98"/>
      <c r="NX17" s="99"/>
    </row>
    <row r="18" spans="1:393" ht="29.2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79" t="s">
        <v>40</v>
      </c>
      <c r="NK18" s="80"/>
      <c r="NL18" s="80"/>
      <c r="NM18" s="83" t="s">
        <v>41</v>
      </c>
      <c r="NN18" s="84"/>
      <c r="NO18" s="79" t="s">
        <v>40</v>
      </c>
      <c r="NP18" s="80"/>
      <c r="NQ18" s="80"/>
      <c r="NR18" s="83" t="s">
        <v>41</v>
      </c>
      <c r="NS18" s="84"/>
      <c r="NT18" s="79" t="s">
        <v>40</v>
      </c>
      <c r="NU18" s="80"/>
      <c r="NV18" s="80"/>
      <c r="NW18" s="83" t="s">
        <v>41</v>
      </c>
      <c r="NX18" s="84"/>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1"/>
      <c r="NK19" s="82"/>
      <c r="NL19" s="82"/>
      <c r="NM19" s="85"/>
      <c r="NN19" s="86"/>
      <c r="NO19" s="81"/>
      <c r="NP19" s="82"/>
      <c r="NQ19" s="82"/>
      <c r="NR19" s="85"/>
      <c r="NS19" s="86"/>
      <c r="NT19" s="81"/>
      <c r="NU19" s="82"/>
      <c r="NV19" s="82"/>
      <c r="NW19" s="85"/>
      <c r="NX19" s="86"/>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77" t="s">
        <v>44</v>
      </c>
      <c r="NK20" s="77"/>
      <c r="NL20" s="77"/>
      <c r="NM20" s="77"/>
      <c r="NN20" s="77"/>
      <c r="NO20" s="77"/>
      <c r="NP20" s="77"/>
      <c r="NQ20" s="77"/>
      <c r="NR20" s="77"/>
      <c r="NS20" s="77"/>
      <c r="NT20" s="77"/>
      <c r="NU20" s="77"/>
      <c r="NV20" s="77"/>
      <c r="NW20" s="77"/>
      <c r="NX20" s="77"/>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78"/>
      <c r="NK21" s="78"/>
      <c r="NL21" s="78"/>
      <c r="NM21" s="78"/>
      <c r="NN21" s="78"/>
      <c r="NO21" s="78"/>
      <c r="NP21" s="78"/>
      <c r="NQ21" s="78"/>
      <c r="NR21" s="78"/>
      <c r="NS21" s="78"/>
      <c r="NT21" s="78"/>
      <c r="NU21" s="78"/>
      <c r="NV21" s="78"/>
      <c r="NW21" s="78"/>
      <c r="NX21" s="78"/>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4" t="s">
        <v>191</v>
      </c>
      <c r="NK22" s="135"/>
      <c r="NL22" s="135"/>
      <c r="NM22" s="135"/>
      <c r="NN22" s="135"/>
      <c r="NO22" s="135"/>
      <c r="NP22" s="135"/>
      <c r="NQ22" s="135"/>
      <c r="NR22" s="135"/>
      <c r="NS22" s="135"/>
      <c r="NT22" s="135"/>
      <c r="NU22" s="135"/>
      <c r="NV22" s="135"/>
      <c r="NW22" s="135"/>
      <c r="NX22" s="136"/>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7"/>
      <c r="NK23" s="138"/>
      <c r="NL23" s="138"/>
      <c r="NM23" s="138"/>
      <c r="NN23" s="138"/>
      <c r="NO23" s="138"/>
      <c r="NP23" s="138"/>
      <c r="NQ23" s="138"/>
      <c r="NR23" s="138"/>
      <c r="NS23" s="138"/>
      <c r="NT23" s="138"/>
      <c r="NU23" s="138"/>
      <c r="NV23" s="138"/>
      <c r="NW23" s="138"/>
      <c r="NX23" s="13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7"/>
      <c r="NK24" s="138"/>
      <c r="NL24" s="138"/>
      <c r="NM24" s="138"/>
      <c r="NN24" s="138"/>
      <c r="NO24" s="138"/>
      <c r="NP24" s="138"/>
      <c r="NQ24" s="138"/>
      <c r="NR24" s="138"/>
      <c r="NS24" s="138"/>
      <c r="NT24" s="138"/>
      <c r="NU24" s="138"/>
      <c r="NV24" s="138"/>
      <c r="NW24" s="138"/>
      <c r="NX24" s="13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7"/>
      <c r="NK25" s="138"/>
      <c r="NL25" s="138"/>
      <c r="NM25" s="138"/>
      <c r="NN25" s="138"/>
      <c r="NO25" s="138"/>
      <c r="NP25" s="138"/>
      <c r="NQ25" s="138"/>
      <c r="NR25" s="138"/>
      <c r="NS25" s="138"/>
      <c r="NT25" s="138"/>
      <c r="NU25" s="138"/>
      <c r="NV25" s="138"/>
      <c r="NW25" s="138"/>
      <c r="NX25" s="13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7"/>
      <c r="NK26" s="138"/>
      <c r="NL26" s="138"/>
      <c r="NM26" s="138"/>
      <c r="NN26" s="138"/>
      <c r="NO26" s="138"/>
      <c r="NP26" s="138"/>
      <c r="NQ26" s="138"/>
      <c r="NR26" s="138"/>
      <c r="NS26" s="138"/>
      <c r="NT26" s="138"/>
      <c r="NU26" s="138"/>
      <c r="NV26" s="138"/>
      <c r="NW26" s="138"/>
      <c r="NX26" s="13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7"/>
      <c r="NK27" s="138"/>
      <c r="NL27" s="138"/>
      <c r="NM27" s="138"/>
      <c r="NN27" s="138"/>
      <c r="NO27" s="138"/>
      <c r="NP27" s="138"/>
      <c r="NQ27" s="138"/>
      <c r="NR27" s="138"/>
      <c r="NS27" s="138"/>
      <c r="NT27" s="138"/>
      <c r="NU27" s="138"/>
      <c r="NV27" s="138"/>
      <c r="NW27" s="138"/>
      <c r="NX27" s="13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7"/>
      <c r="NK28" s="138"/>
      <c r="NL28" s="138"/>
      <c r="NM28" s="138"/>
      <c r="NN28" s="138"/>
      <c r="NO28" s="138"/>
      <c r="NP28" s="138"/>
      <c r="NQ28" s="138"/>
      <c r="NR28" s="138"/>
      <c r="NS28" s="138"/>
      <c r="NT28" s="138"/>
      <c r="NU28" s="138"/>
      <c r="NV28" s="138"/>
      <c r="NW28" s="138"/>
      <c r="NX28" s="13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7"/>
      <c r="NK29" s="138"/>
      <c r="NL29" s="138"/>
      <c r="NM29" s="138"/>
      <c r="NN29" s="138"/>
      <c r="NO29" s="138"/>
      <c r="NP29" s="138"/>
      <c r="NQ29" s="138"/>
      <c r="NR29" s="138"/>
      <c r="NS29" s="138"/>
      <c r="NT29" s="138"/>
      <c r="NU29" s="138"/>
      <c r="NV29" s="138"/>
      <c r="NW29" s="138"/>
      <c r="NX29" s="139"/>
      <c r="OC29" s="16" t="s">
        <v>54</v>
      </c>
    </row>
    <row r="30" spans="1:393" ht="40.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7"/>
      <c r="NK30" s="138"/>
      <c r="NL30" s="138"/>
      <c r="NM30" s="138"/>
      <c r="NN30" s="138"/>
      <c r="NO30" s="138"/>
      <c r="NP30" s="138"/>
      <c r="NQ30" s="138"/>
      <c r="NR30" s="138"/>
      <c r="NS30" s="138"/>
      <c r="NT30" s="138"/>
      <c r="NU30" s="138"/>
      <c r="NV30" s="138"/>
      <c r="NW30" s="138"/>
      <c r="NX30" s="139"/>
      <c r="OC30" s="16" t="s">
        <v>55</v>
      </c>
    </row>
    <row r="31" spans="1:393" ht="12"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7"/>
      <c r="NK31" s="138"/>
      <c r="NL31" s="138"/>
      <c r="NM31" s="138"/>
      <c r="NN31" s="138"/>
      <c r="NO31" s="138"/>
      <c r="NP31" s="138"/>
      <c r="NQ31" s="138"/>
      <c r="NR31" s="138"/>
      <c r="NS31" s="138"/>
      <c r="NT31" s="138"/>
      <c r="NU31" s="138"/>
      <c r="NV31" s="138"/>
      <c r="NW31" s="138"/>
      <c r="NX31" s="139"/>
      <c r="OC31" s="16" t="s">
        <v>56</v>
      </c>
    </row>
    <row r="32" spans="1:393" ht="12.7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37"/>
      <c r="NK32" s="138"/>
      <c r="NL32" s="138"/>
      <c r="NM32" s="138"/>
      <c r="NN32" s="138"/>
      <c r="NO32" s="138"/>
      <c r="NP32" s="138"/>
      <c r="NQ32" s="138"/>
      <c r="NR32" s="138"/>
      <c r="NS32" s="138"/>
      <c r="NT32" s="138"/>
      <c r="NU32" s="138"/>
      <c r="NV32" s="138"/>
      <c r="NW32" s="138"/>
      <c r="NX32" s="139"/>
      <c r="OC32" s="16" t="s">
        <v>57</v>
      </c>
    </row>
    <row r="33" spans="1:393" ht="15.75" customHeight="1">
      <c r="A33" s="2"/>
      <c r="B33" s="14"/>
      <c r="D33" s="2"/>
      <c r="E33" s="2"/>
      <c r="F33" s="2"/>
      <c r="G33" s="65" t="s">
        <v>58</v>
      </c>
      <c r="H33" s="65"/>
      <c r="I33" s="65"/>
      <c r="J33" s="65"/>
      <c r="K33" s="65"/>
      <c r="L33" s="65"/>
      <c r="M33" s="65"/>
      <c r="N33" s="65"/>
      <c r="O33" s="65"/>
      <c r="P33" s="69">
        <f>データ!AI7</f>
        <v>102.4</v>
      </c>
      <c r="Q33" s="70"/>
      <c r="R33" s="70"/>
      <c r="S33" s="70"/>
      <c r="T33" s="70"/>
      <c r="U33" s="70"/>
      <c r="V33" s="70"/>
      <c r="W33" s="70"/>
      <c r="X33" s="70"/>
      <c r="Y33" s="70"/>
      <c r="Z33" s="70"/>
      <c r="AA33" s="70"/>
      <c r="AB33" s="70"/>
      <c r="AC33" s="70"/>
      <c r="AD33" s="71"/>
      <c r="AE33" s="69">
        <f>データ!AJ7</f>
        <v>97.5</v>
      </c>
      <c r="AF33" s="70"/>
      <c r="AG33" s="70"/>
      <c r="AH33" s="70"/>
      <c r="AI33" s="70"/>
      <c r="AJ33" s="70"/>
      <c r="AK33" s="70"/>
      <c r="AL33" s="70"/>
      <c r="AM33" s="70"/>
      <c r="AN33" s="70"/>
      <c r="AO33" s="70"/>
      <c r="AP33" s="70"/>
      <c r="AQ33" s="70"/>
      <c r="AR33" s="70"/>
      <c r="AS33" s="71"/>
      <c r="AT33" s="69">
        <f>データ!AK7</f>
        <v>96.1</v>
      </c>
      <c r="AU33" s="70"/>
      <c r="AV33" s="70"/>
      <c r="AW33" s="70"/>
      <c r="AX33" s="70"/>
      <c r="AY33" s="70"/>
      <c r="AZ33" s="70"/>
      <c r="BA33" s="70"/>
      <c r="BB33" s="70"/>
      <c r="BC33" s="70"/>
      <c r="BD33" s="70"/>
      <c r="BE33" s="70"/>
      <c r="BF33" s="70"/>
      <c r="BG33" s="70"/>
      <c r="BH33" s="71"/>
      <c r="BI33" s="69">
        <f>データ!AL7</f>
        <v>97.8</v>
      </c>
      <c r="BJ33" s="70"/>
      <c r="BK33" s="70"/>
      <c r="BL33" s="70"/>
      <c r="BM33" s="70"/>
      <c r="BN33" s="70"/>
      <c r="BO33" s="70"/>
      <c r="BP33" s="70"/>
      <c r="BQ33" s="70"/>
      <c r="BR33" s="70"/>
      <c r="BS33" s="70"/>
      <c r="BT33" s="70"/>
      <c r="BU33" s="70"/>
      <c r="BV33" s="70"/>
      <c r="BW33" s="71"/>
      <c r="BX33" s="69">
        <f>データ!AM7</f>
        <v>94.9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79.5</v>
      </c>
      <c r="DE33" s="70"/>
      <c r="DF33" s="70"/>
      <c r="DG33" s="70"/>
      <c r="DH33" s="70"/>
      <c r="DI33" s="70"/>
      <c r="DJ33" s="70"/>
      <c r="DK33" s="70"/>
      <c r="DL33" s="70"/>
      <c r="DM33" s="70"/>
      <c r="DN33" s="70"/>
      <c r="DO33" s="70"/>
      <c r="DP33" s="70"/>
      <c r="DQ33" s="70"/>
      <c r="DR33" s="71"/>
      <c r="DS33" s="69">
        <f>データ!AU7</f>
        <v>76.5</v>
      </c>
      <c r="DT33" s="70"/>
      <c r="DU33" s="70"/>
      <c r="DV33" s="70"/>
      <c r="DW33" s="70"/>
      <c r="DX33" s="70"/>
      <c r="DY33" s="70"/>
      <c r="DZ33" s="70"/>
      <c r="EA33" s="70"/>
      <c r="EB33" s="70"/>
      <c r="EC33" s="70"/>
      <c r="ED33" s="70"/>
      <c r="EE33" s="70"/>
      <c r="EF33" s="70"/>
      <c r="EG33" s="71"/>
      <c r="EH33" s="69">
        <f>データ!AV7</f>
        <v>75.5</v>
      </c>
      <c r="EI33" s="70"/>
      <c r="EJ33" s="70"/>
      <c r="EK33" s="70"/>
      <c r="EL33" s="70"/>
      <c r="EM33" s="70"/>
      <c r="EN33" s="70"/>
      <c r="EO33" s="70"/>
      <c r="EP33" s="70"/>
      <c r="EQ33" s="70"/>
      <c r="ER33" s="70"/>
      <c r="ES33" s="70"/>
      <c r="ET33" s="70"/>
      <c r="EU33" s="70"/>
      <c r="EV33" s="71"/>
      <c r="EW33" s="69">
        <f>データ!AW7</f>
        <v>78.599999999999994</v>
      </c>
      <c r="EX33" s="70"/>
      <c r="EY33" s="70"/>
      <c r="EZ33" s="70"/>
      <c r="FA33" s="70"/>
      <c r="FB33" s="70"/>
      <c r="FC33" s="70"/>
      <c r="FD33" s="70"/>
      <c r="FE33" s="70"/>
      <c r="FF33" s="70"/>
      <c r="FG33" s="70"/>
      <c r="FH33" s="70"/>
      <c r="FI33" s="70"/>
      <c r="FJ33" s="70"/>
      <c r="FK33" s="71"/>
      <c r="FL33" s="69">
        <f>データ!AX7</f>
        <v>78.5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74.7</v>
      </c>
      <c r="GS33" s="70"/>
      <c r="GT33" s="70"/>
      <c r="GU33" s="70"/>
      <c r="GV33" s="70"/>
      <c r="GW33" s="70"/>
      <c r="GX33" s="70"/>
      <c r="GY33" s="70"/>
      <c r="GZ33" s="70"/>
      <c r="HA33" s="70"/>
      <c r="HB33" s="70"/>
      <c r="HC33" s="70"/>
      <c r="HD33" s="70"/>
      <c r="HE33" s="70"/>
      <c r="HF33" s="71"/>
      <c r="HG33" s="69">
        <f>データ!BF7</f>
        <v>71.400000000000006</v>
      </c>
      <c r="HH33" s="70"/>
      <c r="HI33" s="70"/>
      <c r="HJ33" s="70"/>
      <c r="HK33" s="70"/>
      <c r="HL33" s="70"/>
      <c r="HM33" s="70"/>
      <c r="HN33" s="70"/>
      <c r="HO33" s="70"/>
      <c r="HP33" s="70"/>
      <c r="HQ33" s="70"/>
      <c r="HR33" s="70"/>
      <c r="HS33" s="70"/>
      <c r="HT33" s="70"/>
      <c r="HU33" s="71"/>
      <c r="HV33" s="69">
        <f>データ!BG7</f>
        <v>70.400000000000006</v>
      </c>
      <c r="HW33" s="70"/>
      <c r="HX33" s="70"/>
      <c r="HY33" s="70"/>
      <c r="HZ33" s="70"/>
      <c r="IA33" s="70"/>
      <c r="IB33" s="70"/>
      <c r="IC33" s="70"/>
      <c r="ID33" s="70"/>
      <c r="IE33" s="70"/>
      <c r="IF33" s="70"/>
      <c r="IG33" s="70"/>
      <c r="IH33" s="70"/>
      <c r="II33" s="70"/>
      <c r="IJ33" s="71"/>
      <c r="IK33" s="69">
        <f>データ!BH7</f>
        <v>73.7</v>
      </c>
      <c r="IL33" s="70"/>
      <c r="IM33" s="70"/>
      <c r="IN33" s="70"/>
      <c r="IO33" s="70"/>
      <c r="IP33" s="70"/>
      <c r="IQ33" s="70"/>
      <c r="IR33" s="70"/>
      <c r="IS33" s="70"/>
      <c r="IT33" s="70"/>
      <c r="IU33" s="70"/>
      <c r="IV33" s="70"/>
      <c r="IW33" s="70"/>
      <c r="IX33" s="70"/>
      <c r="IY33" s="71"/>
      <c r="IZ33" s="69">
        <f>データ!BI7</f>
        <v>72.400000000000006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51.2</v>
      </c>
      <c r="KG33" s="70"/>
      <c r="KH33" s="70"/>
      <c r="KI33" s="70"/>
      <c r="KJ33" s="70"/>
      <c r="KK33" s="70"/>
      <c r="KL33" s="70"/>
      <c r="KM33" s="70"/>
      <c r="KN33" s="70"/>
      <c r="KO33" s="70"/>
      <c r="KP33" s="70"/>
      <c r="KQ33" s="70"/>
      <c r="KR33" s="70"/>
      <c r="KS33" s="70"/>
      <c r="KT33" s="71"/>
      <c r="KU33" s="69">
        <f>データ!BQ7</f>
        <v>46.6</v>
      </c>
      <c r="KV33" s="70"/>
      <c r="KW33" s="70"/>
      <c r="KX33" s="70"/>
      <c r="KY33" s="70"/>
      <c r="KZ33" s="70"/>
      <c r="LA33" s="70"/>
      <c r="LB33" s="70"/>
      <c r="LC33" s="70"/>
      <c r="LD33" s="70"/>
      <c r="LE33" s="70"/>
      <c r="LF33" s="70"/>
      <c r="LG33" s="70"/>
      <c r="LH33" s="70"/>
      <c r="LI33" s="71"/>
      <c r="LJ33" s="69">
        <f>データ!BR7</f>
        <v>39.799999999999997</v>
      </c>
      <c r="LK33" s="70"/>
      <c r="LL33" s="70"/>
      <c r="LM33" s="70"/>
      <c r="LN33" s="70"/>
      <c r="LO33" s="70"/>
      <c r="LP33" s="70"/>
      <c r="LQ33" s="70"/>
      <c r="LR33" s="70"/>
      <c r="LS33" s="70"/>
      <c r="LT33" s="70"/>
      <c r="LU33" s="70"/>
      <c r="LV33" s="70"/>
      <c r="LW33" s="70"/>
      <c r="LX33" s="71"/>
      <c r="LY33" s="69">
        <f>データ!BS7</f>
        <v>35.700000000000003</v>
      </c>
      <c r="LZ33" s="70"/>
      <c r="MA33" s="70"/>
      <c r="MB33" s="70"/>
      <c r="MC33" s="70"/>
      <c r="MD33" s="70"/>
      <c r="ME33" s="70"/>
      <c r="MF33" s="70"/>
      <c r="MG33" s="70"/>
      <c r="MH33" s="70"/>
      <c r="MI33" s="70"/>
      <c r="MJ33" s="70"/>
      <c r="MK33" s="70"/>
      <c r="ML33" s="70"/>
      <c r="MM33" s="71"/>
      <c r="MN33" s="69">
        <f>データ!BT7</f>
        <v>40.700000000000003</v>
      </c>
      <c r="MO33" s="70"/>
      <c r="MP33" s="70"/>
      <c r="MQ33" s="70"/>
      <c r="MR33" s="70"/>
      <c r="MS33" s="70"/>
      <c r="MT33" s="70"/>
      <c r="MU33" s="70"/>
      <c r="MV33" s="70"/>
      <c r="MW33" s="70"/>
      <c r="MX33" s="70"/>
      <c r="MY33" s="70"/>
      <c r="MZ33" s="70"/>
      <c r="NA33" s="70"/>
      <c r="NB33" s="71"/>
      <c r="ND33" s="2"/>
      <c r="NE33" s="2"/>
      <c r="NF33" s="2"/>
      <c r="NG33" s="2"/>
      <c r="NH33" s="15"/>
      <c r="NI33" s="2"/>
      <c r="NJ33" s="137"/>
      <c r="NK33" s="138"/>
      <c r="NL33" s="138"/>
      <c r="NM33" s="138"/>
      <c r="NN33" s="138"/>
      <c r="NO33" s="138"/>
      <c r="NP33" s="138"/>
      <c r="NQ33" s="138"/>
      <c r="NR33" s="138"/>
      <c r="NS33" s="138"/>
      <c r="NT33" s="138"/>
      <c r="NU33" s="138"/>
      <c r="NV33" s="138"/>
      <c r="NW33" s="138"/>
      <c r="NX33" s="139"/>
      <c r="OC33" s="16" t="s">
        <v>59</v>
      </c>
    </row>
    <row r="34" spans="1:393" ht="15.7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40"/>
      <c r="NK34" s="141"/>
      <c r="NL34" s="141"/>
      <c r="NM34" s="141"/>
      <c r="NN34" s="141"/>
      <c r="NO34" s="141"/>
      <c r="NP34" s="141"/>
      <c r="NQ34" s="141"/>
      <c r="NR34" s="141"/>
      <c r="NS34" s="141"/>
      <c r="NT34" s="141"/>
      <c r="NU34" s="141"/>
      <c r="NV34" s="141"/>
      <c r="NW34" s="141"/>
      <c r="NX34" s="142"/>
      <c r="OC34" s="16" t="s">
        <v>61</v>
      </c>
    </row>
    <row r="35" spans="1:393" ht="22.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3" t="s">
        <v>62</v>
      </c>
      <c r="NK35" s="143"/>
      <c r="NL35" s="143"/>
      <c r="NM35" s="143"/>
      <c r="NN35" s="143"/>
      <c r="NO35" s="143"/>
      <c r="NP35" s="143"/>
      <c r="NQ35" s="143"/>
      <c r="NR35" s="143"/>
      <c r="NS35" s="143"/>
      <c r="NT35" s="143"/>
      <c r="NU35" s="143"/>
      <c r="NV35" s="143"/>
      <c r="NW35" s="143"/>
      <c r="NX35" s="14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4"/>
      <c r="NK36" s="144"/>
      <c r="NL36" s="144"/>
      <c r="NM36" s="144"/>
      <c r="NN36" s="144"/>
      <c r="NO36" s="144"/>
      <c r="NP36" s="144"/>
      <c r="NQ36" s="144"/>
      <c r="NR36" s="144"/>
      <c r="NS36" s="144"/>
      <c r="NT36" s="144"/>
      <c r="NU36" s="144"/>
      <c r="NV36" s="144"/>
      <c r="NW36" s="144"/>
      <c r="NX36" s="14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5" t="s">
        <v>65</v>
      </c>
      <c r="NK37" s="146"/>
      <c r="NL37" s="146"/>
      <c r="NM37" s="146"/>
      <c r="NN37" s="146"/>
      <c r="NO37" s="146"/>
      <c r="NP37" s="146"/>
      <c r="NQ37" s="146"/>
      <c r="NR37" s="146"/>
      <c r="NS37" s="146"/>
      <c r="NT37" s="146"/>
      <c r="NU37" s="146"/>
      <c r="NV37" s="146"/>
      <c r="NW37" s="146"/>
      <c r="NX37" s="147"/>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8"/>
      <c r="NK38" s="149"/>
      <c r="NL38" s="149"/>
      <c r="NM38" s="149"/>
      <c r="NN38" s="149"/>
      <c r="NO38" s="149"/>
      <c r="NP38" s="149"/>
      <c r="NQ38" s="149"/>
      <c r="NR38" s="149"/>
      <c r="NS38" s="149"/>
      <c r="NT38" s="149"/>
      <c r="NU38" s="149"/>
      <c r="NV38" s="149"/>
      <c r="NW38" s="149"/>
      <c r="NX38" s="150"/>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192</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24.7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8"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22.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5" t="s">
        <v>81</v>
      </c>
      <c r="NK52" s="146"/>
      <c r="NL52" s="146"/>
      <c r="NM52" s="146"/>
      <c r="NN52" s="146"/>
      <c r="NO52" s="146"/>
      <c r="NP52" s="146"/>
      <c r="NQ52" s="146"/>
      <c r="NR52" s="146"/>
      <c r="NS52" s="146"/>
      <c r="NT52" s="146"/>
      <c r="NU52" s="146"/>
      <c r="NV52" s="146"/>
      <c r="NW52" s="146"/>
      <c r="NX52" s="147"/>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8"/>
      <c r="NK53" s="149"/>
      <c r="NL53" s="149"/>
      <c r="NM53" s="149"/>
      <c r="NN53" s="149"/>
      <c r="NO53" s="149"/>
      <c r="NP53" s="149"/>
      <c r="NQ53" s="149"/>
      <c r="NR53" s="149"/>
      <c r="NS53" s="149"/>
      <c r="NT53" s="149"/>
      <c r="NU53" s="149"/>
      <c r="NV53" s="149"/>
      <c r="NW53" s="149"/>
      <c r="NX53" s="150"/>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37" t="s">
        <v>193</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65" t="s">
        <v>58</v>
      </c>
      <c r="H55" s="65"/>
      <c r="I55" s="65"/>
      <c r="J55" s="65"/>
      <c r="K55" s="65"/>
      <c r="L55" s="65"/>
      <c r="M55" s="65"/>
      <c r="N55" s="65"/>
      <c r="O55" s="65"/>
      <c r="P55" s="66">
        <f>データ!CA7</f>
        <v>40004</v>
      </c>
      <c r="Q55" s="67"/>
      <c r="R55" s="67"/>
      <c r="S55" s="67"/>
      <c r="T55" s="67"/>
      <c r="U55" s="67"/>
      <c r="V55" s="67"/>
      <c r="W55" s="67"/>
      <c r="X55" s="67"/>
      <c r="Y55" s="67"/>
      <c r="Z55" s="67"/>
      <c r="AA55" s="67"/>
      <c r="AB55" s="67"/>
      <c r="AC55" s="67"/>
      <c r="AD55" s="68"/>
      <c r="AE55" s="66">
        <f>データ!CB7</f>
        <v>40670</v>
      </c>
      <c r="AF55" s="67"/>
      <c r="AG55" s="67"/>
      <c r="AH55" s="67"/>
      <c r="AI55" s="67"/>
      <c r="AJ55" s="67"/>
      <c r="AK55" s="67"/>
      <c r="AL55" s="67"/>
      <c r="AM55" s="67"/>
      <c r="AN55" s="67"/>
      <c r="AO55" s="67"/>
      <c r="AP55" s="67"/>
      <c r="AQ55" s="67"/>
      <c r="AR55" s="67"/>
      <c r="AS55" s="68"/>
      <c r="AT55" s="66">
        <f>データ!CC7</f>
        <v>44628</v>
      </c>
      <c r="AU55" s="67"/>
      <c r="AV55" s="67"/>
      <c r="AW55" s="67"/>
      <c r="AX55" s="67"/>
      <c r="AY55" s="67"/>
      <c r="AZ55" s="67"/>
      <c r="BA55" s="67"/>
      <c r="BB55" s="67"/>
      <c r="BC55" s="67"/>
      <c r="BD55" s="67"/>
      <c r="BE55" s="67"/>
      <c r="BF55" s="67"/>
      <c r="BG55" s="67"/>
      <c r="BH55" s="68"/>
      <c r="BI55" s="66">
        <f>データ!CD7</f>
        <v>49655</v>
      </c>
      <c r="BJ55" s="67"/>
      <c r="BK55" s="67"/>
      <c r="BL55" s="67"/>
      <c r="BM55" s="67"/>
      <c r="BN55" s="67"/>
      <c r="BO55" s="67"/>
      <c r="BP55" s="67"/>
      <c r="BQ55" s="67"/>
      <c r="BR55" s="67"/>
      <c r="BS55" s="67"/>
      <c r="BT55" s="67"/>
      <c r="BU55" s="67"/>
      <c r="BV55" s="67"/>
      <c r="BW55" s="68"/>
      <c r="BX55" s="66">
        <f>データ!CE7</f>
        <v>46761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9381</v>
      </c>
      <c r="DE55" s="67"/>
      <c r="DF55" s="67"/>
      <c r="DG55" s="67"/>
      <c r="DH55" s="67"/>
      <c r="DI55" s="67"/>
      <c r="DJ55" s="67"/>
      <c r="DK55" s="67"/>
      <c r="DL55" s="67"/>
      <c r="DM55" s="67"/>
      <c r="DN55" s="67"/>
      <c r="DO55" s="67"/>
      <c r="DP55" s="67"/>
      <c r="DQ55" s="67"/>
      <c r="DR55" s="68"/>
      <c r="DS55" s="66">
        <f>データ!CM7</f>
        <v>9366</v>
      </c>
      <c r="DT55" s="67"/>
      <c r="DU55" s="67"/>
      <c r="DV55" s="67"/>
      <c r="DW55" s="67"/>
      <c r="DX55" s="67"/>
      <c r="DY55" s="67"/>
      <c r="DZ55" s="67"/>
      <c r="EA55" s="67"/>
      <c r="EB55" s="67"/>
      <c r="EC55" s="67"/>
      <c r="ED55" s="67"/>
      <c r="EE55" s="67"/>
      <c r="EF55" s="67"/>
      <c r="EG55" s="68"/>
      <c r="EH55" s="66">
        <f>データ!CN7</f>
        <v>10268</v>
      </c>
      <c r="EI55" s="67"/>
      <c r="EJ55" s="67"/>
      <c r="EK55" s="67"/>
      <c r="EL55" s="67"/>
      <c r="EM55" s="67"/>
      <c r="EN55" s="67"/>
      <c r="EO55" s="67"/>
      <c r="EP55" s="67"/>
      <c r="EQ55" s="67"/>
      <c r="ER55" s="67"/>
      <c r="ES55" s="67"/>
      <c r="ET55" s="67"/>
      <c r="EU55" s="67"/>
      <c r="EV55" s="68"/>
      <c r="EW55" s="66">
        <f>データ!CO7</f>
        <v>11456</v>
      </c>
      <c r="EX55" s="67"/>
      <c r="EY55" s="67"/>
      <c r="EZ55" s="67"/>
      <c r="FA55" s="67"/>
      <c r="FB55" s="67"/>
      <c r="FC55" s="67"/>
      <c r="FD55" s="67"/>
      <c r="FE55" s="67"/>
      <c r="FF55" s="67"/>
      <c r="FG55" s="67"/>
      <c r="FH55" s="67"/>
      <c r="FI55" s="67"/>
      <c r="FJ55" s="67"/>
      <c r="FK55" s="68"/>
      <c r="FL55" s="66">
        <f>データ!CP7</f>
        <v>11079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75.2</v>
      </c>
      <c r="GS55" s="70"/>
      <c r="GT55" s="70"/>
      <c r="GU55" s="70"/>
      <c r="GV55" s="70"/>
      <c r="GW55" s="70"/>
      <c r="GX55" s="70"/>
      <c r="GY55" s="70"/>
      <c r="GZ55" s="70"/>
      <c r="HA55" s="70"/>
      <c r="HB55" s="70"/>
      <c r="HC55" s="70"/>
      <c r="HD55" s="70"/>
      <c r="HE55" s="70"/>
      <c r="HF55" s="71"/>
      <c r="HG55" s="69">
        <f>データ!CX7</f>
        <v>77.7</v>
      </c>
      <c r="HH55" s="70"/>
      <c r="HI55" s="70"/>
      <c r="HJ55" s="70"/>
      <c r="HK55" s="70"/>
      <c r="HL55" s="70"/>
      <c r="HM55" s="70"/>
      <c r="HN55" s="70"/>
      <c r="HO55" s="70"/>
      <c r="HP55" s="70"/>
      <c r="HQ55" s="70"/>
      <c r="HR55" s="70"/>
      <c r="HS55" s="70"/>
      <c r="HT55" s="70"/>
      <c r="HU55" s="71"/>
      <c r="HV55" s="69">
        <f>データ!CY7</f>
        <v>79.7</v>
      </c>
      <c r="HW55" s="70"/>
      <c r="HX55" s="70"/>
      <c r="HY55" s="70"/>
      <c r="HZ55" s="70"/>
      <c r="IA55" s="70"/>
      <c r="IB55" s="70"/>
      <c r="IC55" s="70"/>
      <c r="ID55" s="70"/>
      <c r="IE55" s="70"/>
      <c r="IF55" s="70"/>
      <c r="IG55" s="70"/>
      <c r="IH55" s="70"/>
      <c r="II55" s="70"/>
      <c r="IJ55" s="71"/>
      <c r="IK55" s="69">
        <f>データ!CZ7</f>
        <v>76.5</v>
      </c>
      <c r="IL55" s="70"/>
      <c r="IM55" s="70"/>
      <c r="IN55" s="70"/>
      <c r="IO55" s="70"/>
      <c r="IP55" s="70"/>
      <c r="IQ55" s="70"/>
      <c r="IR55" s="70"/>
      <c r="IS55" s="70"/>
      <c r="IT55" s="70"/>
      <c r="IU55" s="70"/>
      <c r="IV55" s="70"/>
      <c r="IW55" s="70"/>
      <c r="IX55" s="70"/>
      <c r="IY55" s="71"/>
      <c r="IZ55" s="69">
        <f>データ!DA7</f>
        <v>74.099999999999994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17.399999999999999</v>
      </c>
      <c r="KG55" s="70"/>
      <c r="KH55" s="70"/>
      <c r="KI55" s="70"/>
      <c r="KJ55" s="70"/>
      <c r="KK55" s="70"/>
      <c r="KL55" s="70"/>
      <c r="KM55" s="70"/>
      <c r="KN55" s="70"/>
      <c r="KO55" s="70"/>
      <c r="KP55" s="70"/>
      <c r="KQ55" s="70"/>
      <c r="KR55" s="70"/>
      <c r="KS55" s="70"/>
      <c r="KT55" s="71"/>
      <c r="KU55" s="69">
        <f>データ!DI7</f>
        <v>17.8</v>
      </c>
      <c r="KV55" s="70"/>
      <c r="KW55" s="70"/>
      <c r="KX55" s="70"/>
      <c r="KY55" s="70"/>
      <c r="KZ55" s="70"/>
      <c r="LA55" s="70"/>
      <c r="LB55" s="70"/>
      <c r="LC55" s="70"/>
      <c r="LD55" s="70"/>
      <c r="LE55" s="70"/>
      <c r="LF55" s="70"/>
      <c r="LG55" s="70"/>
      <c r="LH55" s="70"/>
      <c r="LI55" s="71"/>
      <c r="LJ55" s="69">
        <f>データ!DJ7</f>
        <v>20.3</v>
      </c>
      <c r="LK55" s="70"/>
      <c r="LL55" s="70"/>
      <c r="LM55" s="70"/>
      <c r="LN55" s="70"/>
      <c r="LO55" s="70"/>
      <c r="LP55" s="70"/>
      <c r="LQ55" s="70"/>
      <c r="LR55" s="70"/>
      <c r="LS55" s="70"/>
      <c r="LT55" s="70"/>
      <c r="LU55" s="70"/>
      <c r="LV55" s="70"/>
      <c r="LW55" s="70"/>
      <c r="LX55" s="71"/>
      <c r="LY55" s="69">
        <f>データ!DK7</f>
        <v>19.8</v>
      </c>
      <c r="LZ55" s="70"/>
      <c r="MA55" s="70"/>
      <c r="MB55" s="70"/>
      <c r="MC55" s="70"/>
      <c r="MD55" s="70"/>
      <c r="ME55" s="70"/>
      <c r="MF55" s="70"/>
      <c r="MG55" s="70"/>
      <c r="MH55" s="70"/>
      <c r="MI55" s="70"/>
      <c r="MJ55" s="70"/>
      <c r="MK55" s="70"/>
      <c r="ML55" s="70"/>
      <c r="MM55" s="71"/>
      <c r="MN55" s="69">
        <f>データ!DL7</f>
        <v>18.899999999999999</v>
      </c>
      <c r="MO55" s="70"/>
      <c r="MP55" s="70"/>
      <c r="MQ55" s="70"/>
      <c r="MR55" s="70"/>
      <c r="MS55" s="70"/>
      <c r="MT55" s="70"/>
      <c r="MU55" s="70"/>
      <c r="MV55" s="70"/>
      <c r="MW55" s="70"/>
      <c r="MX55" s="70"/>
      <c r="MY55" s="70"/>
      <c r="MZ55" s="70"/>
      <c r="NA55" s="70"/>
      <c r="NB55" s="71"/>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5" t="s">
        <v>88</v>
      </c>
      <c r="NK68" s="146"/>
      <c r="NL68" s="146"/>
      <c r="NM68" s="146"/>
      <c r="NN68" s="146"/>
      <c r="NO68" s="146"/>
      <c r="NP68" s="146"/>
      <c r="NQ68" s="146"/>
      <c r="NR68" s="146"/>
      <c r="NS68" s="146"/>
      <c r="NT68" s="146"/>
      <c r="NU68" s="146"/>
      <c r="NV68" s="146"/>
      <c r="NW68" s="146"/>
      <c r="NX68" s="147"/>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8"/>
      <c r="NK69" s="149"/>
      <c r="NL69" s="149"/>
      <c r="NM69" s="149"/>
      <c r="NN69" s="149"/>
      <c r="NO69" s="149"/>
      <c r="NP69" s="149"/>
      <c r="NQ69" s="149"/>
      <c r="NR69" s="149"/>
      <c r="NS69" s="149"/>
      <c r="NT69" s="149"/>
      <c r="NU69" s="149"/>
      <c r="NV69" s="149"/>
      <c r="NW69" s="149"/>
      <c r="NX69" s="150"/>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1" t="s">
        <v>194</v>
      </c>
      <c r="NK70" s="152"/>
      <c r="NL70" s="152"/>
      <c r="NM70" s="152"/>
      <c r="NN70" s="152"/>
      <c r="NO70" s="152"/>
      <c r="NP70" s="152"/>
      <c r="NQ70" s="152"/>
      <c r="NR70" s="152"/>
      <c r="NS70" s="152"/>
      <c r="NT70" s="152"/>
      <c r="NU70" s="152"/>
      <c r="NV70" s="152"/>
      <c r="NW70" s="152"/>
      <c r="NX70" s="15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1"/>
      <c r="NK71" s="152"/>
      <c r="NL71" s="152"/>
      <c r="NM71" s="152"/>
      <c r="NN71" s="152"/>
      <c r="NO71" s="152"/>
      <c r="NP71" s="152"/>
      <c r="NQ71" s="152"/>
      <c r="NR71" s="152"/>
      <c r="NS71" s="152"/>
      <c r="NT71" s="152"/>
      <c r="NU71" s="152"/>
      <c r="NV71" s="152"/>
      <c r="NW71" s="152"/>
      <c r="NX71" s="15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1"/>
      <c r="NK72" s="152"/>
      <c r="NL72" s="152"/>
      <c r="NM72" s="152"/>
      <c r="NN72" s="152"/>
      <c r="NO72" s="152"/>
      <c r="NP72" s="152"/>
      <c r="NQ72" s="152"/>
      <c r="NR72" s="152"/>
      <c r="NS72" s="152"/>
      <c r="NT72" s="152"/>
      <c r="NU72" s="152"/>
      <c r="NV72" s="152"/>
      <c r="NW72" s="152"/>
      <c r="NX72" s="15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1"/>
      <c r="NK73" s="152"/>
      <c r="NL73" s="152"/>
      <c r="NM73" s="152"/>
      <c r="NN73" s="152"/>
      <c r="NO73" s="152"/>
      <c r="NP73" s="152"/>
      <c r="NQ73" s="152"/>
      <c r="NR73" s="152"/>
      <c r="NS73" s="152"/>
      <c r="NT73" s="152"/>
      <c r="NU73" s="152"/>
      <c r="NV73" s="152"/>
      <c r="NW73" s="152"/>
      <c r="NX73" s="15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1"/>
      <c r="NK74" s="152"/>
      <c r="NL74" s="152"/>
      <c r="NM74" s="152"/>
      <c r="NN74" s="152"/>
      <c r="NO74" s="152"/>
      <c r="NP74" s="152"/>
      <c r="NQ74" s="152"/>
      <c r="NR74" s="152"/>
      <c r="NS74" s="152"/>
      <c r="NT74" s="152"/>
      <c r="NU74" s="152"/>
      <c r="NV74" s="152"/>
      <c r="NW74" s="152"/>
      <c r="NX74" s="15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1"/>
      <c r="NK75" s="152"/>
      <c r="NL75" s="152"/>
      <c r="NM75" s="152"/>
      <c r="NN75" s="152"/>
      <c r="NO75" s="152"/>
      <c r="NP75" s="152"/>
      <c r="NQ75" s="152"/>
      <c r="NR75" s="152"/>
      <c r="NS75" s="152"/>
      <c r="NT75" s="152"/>
      <c r="NU75" s="152"/>
      <c r="NV75" s="152"/>
      <c r="NW75" s="152"/>
      <c r="NX75" s="15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1"/>
      <c r="NK76" s="152"/>
      <c r="NL76" s="152"/>
      <c r="NM76" s="152"/>
      <c r="NN76" s="152"/>
      <c r="NO76" s="152"/>
      <c r="NP76" s="152"/>
      <c r="NQ76" s="152"/>
      <c r="NR76" s="152"/>
      <c r="NS76" s="152"/>
      <c r="NT76" s="152"/>
      <c r="NU76" s="152"/>
      <c r="NV76" s="152"/>
      <c r="NW76" s="152"/>
      <c r="NX76" s="15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1"/>
      <c r="NK77" s="152"/>
      <c r="NL77" s="152"/>
      <c r="NM77" s="152"/>
      <c r="NN77" s="152"/>
      <c r="NO77" s="152"/>
      <c r="NP77" s="152"/>
      <c r="NQ77" s="152"/>
      <c r="NR77" s="152"/>
      <c r="NS77" s="152"/>
      <c r="NT77" s="152"/>
      <c r="NU77" s="152"/>
      <c r="NV77" s="152"/>
      <c r="NW77" s="152"/>
      <c r="NX77" s="153"/>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1"/>
      <c r="NK78" s="152"/>
      <c r="NL78" s="152"/>
      <c r="NM78" s="152"/>
      <c r="NN78" s="152"/>
      <c r="NO78" s="152"/>
      <c r="NP78" s="152"/>
      <c r="NQ78" s="152"/>
      <c r="NR78" s="152"/>
      <c r="NS78" s="152"/>
      <c r="NT78" s="152"/>
      <c r="NU78" s="152"/>
      <c r="NV78" s="152"/>
      <c r="NW78" s="152"/>
      <c r="NX78" s="153"/>
    </row>
    <row r="79" spans="1:388" ht="13.5" customHeight="1">
      <c r="A79" s="2"/>
      <c r="B79" s="14"/>
      <c r="C79" s="2"/>
      <c r="D79" s="2"/>
      <c r="E79" s="2"/>
      <c r="F79" s="2"/>
      <c r="G79" s="65" t="s">
        <v>58</v>
      </c>
      <c r="H79" s="65"/>
      <c r="I79" s="65"/>
      <c r="J79" s="65"/>
      <c r="K79" s="65"/>
      <c r="L79" s="65"/>
      <c r="M79" s="65"/>
      <c r="N79" s="65"/>
      <c r="O79" s="65"/>
      <c r="P79" s="69">
        <f>データ!DS7</f>
        <v>177.3</v>
      </c>
      <c r="Q79" s="70"/>
      <c r="R79" s="70"/>
      <c r="S79" s="70"/>
      <c r="T79" s="70"/>
      <c r="U79" s="70"/>
      <c r="V79" s="70"/>
      <c r="W79" s="70"/>
      <c r="X79" s="70"/>
      <c r="Y79" s="70"/>
      <c r="Z79" s="70"/>
      <c r="AA79" s="70"/>
      <c r="AB79" s="70"/>
      <c r="AC79" s="70"/>
      <c r="AD79" s="71"/>
      <c r="AE79" s="69">
        <f>データ!DT7</f>
        <v>194.8</v>
      </c>
      <c r="AF79" s="70"/>
      <c r="AG79" s="70"/>
      <c r="AH79" s="70"/>
      <c r="AI79" s="70"/>
      <c r="AJ79" s="70"/>
      <c r="AK79" s="70"/>
      <c r="AL79" s="70"/>
      <c r="AM79" s="70"/>
      <c r="AN79" s="70"/>
      <c r="AO79" s="70"/>
      <c r="AP79" s="70"/>
      <c r="AQ79" s="70"/>
      <c r="AR79" s="70"/>
      <c r="AS79" s="71"/>
      <c r="AT79" s="69">
        <f>データ!DU7</f>
        <v>176.6</v>
      </c>
      <c r="AU79" s="70"/>
      <c r="AV79" s="70"/>
      <c r="AW79" s="70"/>
      <c r="AX79" s="70"/>
      <c r="AY79" s="70"/>
      <c r="AZ79" s="70"/>
      <c r="BA79" s="70"/>
      <c r="BB79" s="70"/>
      <c r="BC79" s="70"/>
      <c r="BD79" s="70"/>
      <c r="BE79" s="70"/>
      <c r="BF79" s="70"/>
      <c r="BG79" s="70"/>
      <c r="BH79" s="71"/>
      <c r="BI79" s="69">
        <f>データ!DV7</f>
        <v>155.9</v>
      </c>
      <c r="BJ79" s="70"/>
      <c r="BK79" s="70"/>
      <c r="BL79" s="70"/>
      <c r="BM79" s="70"/>
      <c r="BN79" s="70"/>
      <c r="BO79" s="70"/>
      <c r="BP79" s="70"/>
      <c r="BQ79" s="70"/>
      <c r="BR79" s="70"/>
      <c r="BS79" s="70"/>
      <c r="BT79" s="70"/>
      <c r="BU79" s="70"/>
      <c r="BV79" s="70"/>
      <c r="BW79" s="71"/>
      <c r="BX79" s="69">
        <f>データ!DW7</f>
        <v>156.19999999999999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70.900000000000006</v>
      </c>
      <c r="DH79" s="70"/>
      <c r="DI79" s="70"/>
      <c r="DJ79" s="70"/>
      <c r="DK79" s="70"/>
      <c r="DL79" s="70"/>
      <c r="DM79" s="70"/>
      <c r="DN79" s="70"/>
      <c r="DO79" s="70"/>
      <c r="DP79" s="70"/>
      <c r="DQ79" s="70"/>
      <c r="DR79" s="70"/>
      <c r="DS79" s="70"/>
      <c r="DT79" s="70"/>
      <c r="DU79" s="71"/>
      <c r="DV79" s="69">
        <f>データ!EE7</f>
        <v>72.400000000000006</v>
      </c>
      <c r="DW79" s="70"/>
      <c r="DX79" s="70"/>
      <c r="DY79" s="70"/>
      <c r="DZ79" s="70"/>
      <c r="EA79" s="70"/>
      <c r="EB79" s="70"/>
      <c r="EC79" s="70"/>
      <c r="ED79" s="70"/>
      <c r="EE79" s="70"/>
      <c r="EF79" s="70"/>
      <c r="EG79" s="70"/>
      <c r="EH79" s="70"/>
      <c r="EI79" s="70"/>
      <c r="EJ79" s="71"/>
      <c r="EK79" s="69">
        <f>データ!EF7</f>
        <v>73.599999999999994</v>
      </c>
      <c r="EL79" s="70"/>
      <c r="EM79" s="70"/>
      <c r="EN79" s="70"/>
      <c r="EO79" s="70"/>
      <c r="EP79" s="70"/>
      <c r="EQ79" s="70"/>
      <c r="ER79" s="70"/>
      <c r="ES79" s="70"/>
      <c r="ET79" s="70"/>
      <c r="EU79" s="70"/>
      <c r="EV79" s="70"/>
      <c r="EW79" s="70"/>
      <c r="EX79" s="70"/>
      <c r="EY79" s="71"/>
      <c r="EZ79" s="69">
        <f>データ!EG7</f>
        <v>70.7</v>
      </c>
      <c r="FA79" s="70"/>
      <c r="FB79" s="70"/>
      <c r="FC79" s="70"/>
      <c r="FD79" s="70"/>
      <c r="FE79" s="70"/>
      <c r="FF79" s="70"/>
      <c r="FG79" s="70"/>
      <c r="FH79" s="70"/>
      <c r="FI79" s="70"/>
      <c r="FJ79" s="70"/>
      <c r="FK79" s="70"/>
      <c r="FL79" s="70"/>
      <c r="FM79" s="70"/>
      <c r="FN79" s="71"/>
      <c r="FO79" s="69">
        <f>データ!EH7</f>
        <v>70.8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85.9</v>
      </c>
      <c r="GU79" s="70"/>
      <c r="GV79" s="70"/>
      <c r="GW79" s="70"/>
      <c r="GX79" s="70"/>
      <c r="GY79" s="70"/>
      <c r="GZ79" s="70"/>
      <c r="HA79" s="70"/>
      <c r="HB79" s="70"/>
      <c r="HC79" s="70"/>
      <c r="HD79" s="70"/>
      <c r="HE79" s="70"/>
      <c r="HF79" s="70"/>
      <c r="HG79" s="70"/>
      <c r="HH79" s="71"/>
      <c r="HI79" s="69">
        <f>データ!EP7</f>
        <v>88.3</v>
      </c>
      <c r="HJ79" s="70"/>
      <c r="HK79" s="70"/>
      <c r="HL79" s="70"/>
      <c r="HM79" s="70"/>
      <c r="HN79" s="70"/>
      <c r="HO79" s="70"/>
      <c r="HP79" s="70"/>
      <c r="HQ79" s="70"/>
      <c r="HR79" s="70"/>
      <c r="HS79" s="70"/>
      <c r="HT79" s="70"/>
      <c r="HU79" s="70"/>
      <c r="HV79" s="70"/>
      <c r="HW79" s="71"/>
      <c r="HX79" s="69">
        <f>データ!EQ7</f>
        <v>89.5</v>
      </c>
      <c r="HY79" s="70"/>
      <c r="HZ79" s="70"/>
      <c r="IA79" s="70"/>
      <c r="IB79" s="70"/>
      <c r="IC79" s="70"/>
      <c r="ID79" s="70"/>
      <c r="IE79" s="70"/>
      <c r="IF79" s="70"/>
      <c r="IG79" s="70"/>
      <c r="IH79" s="70"/>
      <c r="II79" s="70"/>
      <c r="IJ79" s="70"/>
      <c r="IK79" s="70"/>
      <c r="IL79" s="71"/>
      <c r="IM79" s="69">
        <f>データ!ER7</f>
        <v>75.400000000000006</v>
      </c>
      <c r="IN79" s="70"/>
      <c r="IO79" s="70"/>
      <c r="IP79" s="70"/>
      <c r="IQ79" s="70"/>
      <c r="IR79" s="70"/>
      <c r="IS79" s="70"/>
      <c r="IT79" s="70"/>
      <c r="IU79" s="70"/>
      <c r="IV79" s="70"/>
      <c r="IW79" s="70"/>
      <c r="IX79" s="70"/>
      <c r="IY79" s="70"/>
      <c r="IZ79" s="70"/>
      <c r="JA79" s="71"/>
      <c r="JB79" s="69">
        <f>データ!ES7</f>
        <v>74.900000000000006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43745150</v>
      </c>
      <c r="KH79" s="67"/>
      <c r="KI79" s="67"/>
      <c r="KJ79" s="67"/>
      <c r="KK79" s="67"/>
      <c r="KL79" s="67"/>
      <c r="KM79" s="67"/>
      <c r="KN79" s="67"/>
      <c r="KO79" s="67"/>
      <c r="KP79" s="67"/>
      <c r="KQ79" s="67"/>
      <c r="KR79" s="67"/>
      <c r="KS79" s="67"/>
      <c r="KT79" s="67"/>
      <c r="KU79" s="68"/>
      <c r="KV79" s="66">
        <f>データ!FA7</f>
        <v>42811478</v>
      </c>
      <c r="KW79" s="67"/>
      <c r="KX79" s="67"/>
      <c r="KY79" s="67"/>
      <c r="KZ79" s="67"/>
      <c r="LA79" s="67"/>
      <c r="LB79" s="67"/>
      <c r="LC79" s="67"/>
      <c r="LD79" s="67"/>
      <c r="LE79" s="67"/>
      <c r="LF79" s="67"/>
      <c r="LG79" s="67"/>
      <c r="LH79" s="67"/>
      <c r="LI79" s="67"/>
      <c r="LJ79" s="68"/>
      <c r="LK79" s="66">
        <f>データ!FB7</f>
        <v>42980006</v>
      </c>
      <c r="LL79" s="67"/>
      <c r="LM79" s="67"/>
      <c r="LN79" s="67"/>
      <c r="LO79" s="67"/>
      <c r="LP79" s="67"/>
      <c r="LQ79" s="67"/>
      <c r="LR79" s="67"/>
      <c r="LS79" s="67"/>
      <c r="LT79" s="67"/>
      <c r="LU79" s="67"/>
      <c r="LV79" s="67"/>
      <c r="LW79" s="67"/>
      <c r="LX79" s="67"/>
      <c r="LY79" s="68"/>
      <c r="LZ79" s="66">
        <f>データ!FC7</f>
        <v>44674217</v>
      </c>
      <c r="MA79" s="67"/>
      <c r="MB79" s="67"/>
      <c r="MC79" s="67"/>
      <c r="MD79" s="67"/>
      <c r="ME79" s="67"/>
      <c r="MF79" s="67"/>
      <c r="MG79" s="67"/>
      <c r="MH79" s="67"/>
      <c r="MI79" s="67"/>
      <c r="MJ79" s="67"/>
      <c r="MK79" s="67"/>
      <c r="ML79" s="67"/>
      <c r="MM79" s="67"/>
      <c r="MN79" s="68"/>
      <c r="MO79" s="66">
        <f>データ!FD7</f>
        <v>43656450</v>
      </c>
      <c r="MP79" s="67"/>
      <c r="MQ79" s="67"/>
      <c r="MR79" s="67"/>
      <c r="MS79" s="67"/>
      <c r="MT79" s="67"/>
      <c r="MU79" s="67"/>
      <c r="MV79" s="67"/>
      <c r="MW79" s="67"/>
      <c r="MX79" s="67"/>
      <c r="MY79" s="67"/>
      <c r="MZ79" s="67"/>
      <c r="NA79" s="67"/>
      <c r="NB79" s="67"/>
      <c r="NC79" s="68"/>
      <c r="ND79" s="2"/>
      <c r="NE79" s="2"/>
      <c r="NF79" s="2"/>
      <c r="NG79" s="21"/>
      <c r="NH79" s="15"/>
      <c r="NI79" s="2"/>
      <c r="NJ79" s="151"/>
      <c r="NK79" s="152"/>
      <c r="NL79" s="152"/>
      <c r="NM79" s="152"/>
      <c r="NN79" s="152"/>
      <c r="NO79" s="152"/>
      <c r="NP79" s="152"/>
      <c r="NQ79" s="152"/>
      <c r="NR79" s="152"/>
      <c r="NS79" s="152"/>
      <c r="NT79" s="152"/>
      <c r="NU79" s="152"/>
      <c r="NV79" s="152"/>
      <c r="NW79" s="152"/>
      <c r="NX79" s="153"/>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151"/>
      <c r="NK80" s="152"/>
      <c r="NL80" s="152"/>
      <c r="NM80" s="152"/>
      <c r="NN80" s="152"/>
      <c r="NO80" s="152"/>
      <c r="NP80" s="152"/>
      <c r="NQ80" s="152"/>
      <c r="NR80" s="152"/>
      <c r="NS80" s="152"/>
      <c r="NT80" s="152"/>
      <c r="NU80" s="152"/>
      <c r="NV80" s="152"/>
      <c r="NW80" s="152"/>
      <c r="NX80" s="15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1"/>
      <c r="NK81" s="152"/>
      <c r="NL81" s="152"/>
      <c r="NM81" s="152"/>
      <c r="NN81" s="152"/>
      <c r="NO81" s="152"/>
      <c r="NP81" s="152"/>
      <c r="NQ81" s="152"/>
      <c r="NR81" s="152"/>
      <c r="NS81" s="152"/>
      <c r="NT81" s="152"/>
      <c r="NU81" s="152"/>
      <c r="NV81" s="152"/>
      <c r="NW81" s="152"/>
      <c r="NX81" s="15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1"/>
      <c r="NK82" s="152"/>
      <c r="NL82" s="152"/>
      <c r="NM82" s="152"/>
      <c r="NN82" s="152"/>
      <c r="NO82" s="152"/>
      <c r="NP82" s="152"/>
      <c r="NQ82" s="152"/>
      <c r="NR82" s="152"/>
      <c r="NS82" s="152"/>
      <c r="NT82" s="152"/>
      <c r="NU82" s="152"/>
      <c r="NV82" s="152"/>
      <c r="NW82" s="152"/>
      <c r="NX82" s="15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1"/>
      <c r="NK83" s="152"/>
      <c r="NL83" s="152"/>
      <c r="NM83" s="152"/>
      <c r="NN83" s="152"/>
      <c r="NO83" s="152"/>
      <c r="NP83" s="152"/>
      <c r="NQ83" s="152"/>
      <c r="NR83" s="152"/>
      <c r="NS83" s="152"/>
      <c r="NT83" s="152"/>
      <c r="NU83" s="152"/>
      <c r="NV83" s="152"/>
      <c r="NW83" s="152"/>
      <c r="NX83" s="15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4"/>
      <c r="NK84" s="155"/>
      <c r="NL84" s="155"/>
      <c r="NM84" s="155"/>
      <c r="NN84" s="155"/>
      <c r="NO84" s="155"/>
      <c r="NP84" s="155"/>
      <c r="NQ84" s="155"/>
      <c r="NR84" s="155"/>
      <c r="NS84" s="155"/>
      <c r="NT84" s="155"/>
      <c r="NU84" s="155"/>
      <c r="NV84" s="155"/>
      <c r="NW84" s="155"/>
      <c r="NX84" s="156"/>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Xd4/EWpsDGnyfV8sjwJ/Wf3FhaF8hFhAwzghm8t1o69OJ8B3R6cFZ2gCPhQZqPgf5WrtzvU2AqgjrR1hurcJQ==" saltValue="6NcJyti/CR05rQkQx25o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1" t="s">
        <v>113</v>
      </c>
      <c r="AJ4" s="132"/>
      <c r="AK4" s="132"/>
      <c r="AL4" s="132"/>
      <c r="AM4" s="132"/>
      <c r="AN4" s="132"/>
      <c r="AO4" s="132"/>
      <c r="AP4" s="132"/>
      <c r="AQ4" s="132"/>
      <c r="AR4" s="132"/>
      <c r="AS4" s="133"/>
      <c r="AT4" s="130" t="s">
        <v>114</v>
      </c>
      <c r="AU4" s="129"/>
      <c r="AV4" s="129"/>
      <c r="AW4" s="129"/>
      <c r="AX4" s="129"/>
      <c r="AY4" s="129"/>
      <c r="AZ4" s="129"/>
      <c r="BA4" s="129"/>
      <c r="BB4" s="129"/>
      <c r="BC4" s="129"/>
      <c r="BD4" s="129"/>
      <c r="BE4" s="130" t="s">
        <v>115</v>
      </c>
      <c r="BF4" s="129"/>
      <c r="BG4" s="129"/>
      <c r="BH4" s="129"/>
      <c r="BI4" s="129"/>
      <c r="BJ4" s="129"/>
      <c r="BK4" s="129"/>
      <c r="BL4" s="129"/>
      <c r="BM4" s="129"/>
      <c r="BN4" s="129"/>
      <c r="BO4" s="129"/>
      <c r="BP4" s="131" t="s">
        <v>116</v>
      </c>
      <c r="BQ4" s="132"/>
      <c r="BR4" s="132"/>
      <c r="BS4" s="132"/>
      <c r="BT4" s="132"/>
      <c r="BU4" s="132"/>
      <c r="BV4" s="132"/>
      <c r="BW4" s="132"/>
      <c r="BX4" s="132"/>
      <c r="BY4" s="132"/>
      <c r="BZ4" s="133"/>
      <c r="CA4" s="129" t="s">
        <v>117</v>
      </c>
      <c r="CB4" s="129"/>
      <c r="CC4" s="129"/>
      <c r="CD4" s="129"/>
      <c r="CE4" s="129"/>
      <c r="CF4" s="129"/>
      <c r="CG4" s="129"/>
      <c r="CH4" s="129"/>
      <c r="CI4" s="129"/>
      <c r="CJ4" s="129"/>
      <c r="CK4" s="129"/>
      <c r="CL4" s="130" t="s">
        <v>118</v>
      </c>
      <c r="CM4" s="129"/>
      <c r="CN4" s="129"/>
      <c r="CO4" s="129"/>
      <c r="CP4" s="129"/>
      <c r="CQ4" s="129"/>
      <c r="CR4" s="129"/>
      <c r="CS4" s="129"/>
      <c r="CT4" s="129"/>
      <c r="CU4" s="129"/>
      <c r="CV4" s="129"/>
      <c r="CW4" s="129" t="s">
        <v>119</v>
      </c>
      <c r="CX4" s="129"/>
      <c r="CY4" s="129"/>
      <c r="CZ4" s="129"/>
      <c r="DA4" s="129"/>
      <c r="DB4" s="129"/>
      <c r="DC4" s="129"/>
      <c r="DD4" s="129"/>
      <c r="DE4" s="129"/>
      <c r="DF4" s="129"/>
      <c r="DG4" s="129"/>
      <c r="DH4" s="129" t="s">
        <v>120</v>
      </c>
      <c r="DI4" s="129"/>
      <c r="DJ4" s="129"/>
      <c r="DK4" s="129"/>
      <c r="DL4" s="129"/>
      <c r="DM4" s="129"/>
      <c r="DN4" s="129"/>
      <c r="DO4" s="129"/>
      <c r="DP4" s="129"/>
      <c r="DQ4" s="129"/>
      <c r="DR4" s="129"/>
      <c r="DS4" s="130" t="s">
        <v>121</v>
      </c>
      <c r="DT4" s="129"/>
      <c r="DU4" s="129"/>
      <c r="DV4" s="129"/>
      <c r="DW4" s="129"/>
      <c r="DX4" s="129"/>
      <c r="DY4" s="129"/>
      <c r="DZ4" s="129"/>
      <c r="EA4" s="129"/>
      <c r="EB4" s="129"/>
      <c r="EC4" s="129"/>
      <c r="ED4" s="131" t="s">
        <v>122</v>
      </c>
      <c r="EE4" s="132"/>
      <c r="EF4" s="132"/>
      <c r="EG4" s="132"/>
      <c r="EH4" s="132"/>
      <c r="EI4" s="132"/>
      <c r="EJ4" s="132"/>
      <c r="EK4" s="132"/>
      <c r="EL4" s="132"/>
      <c r="EM4" s="132"/>
      <c r="EN4" s="133"/>
      <c r="EO4" s="129" t="s">
        <v>123</v>
      </c>
      <c r="EP4" s="129"/>
      <c r="EQ4" s="129"/>
      <c r="ER4" s="129"/>
      <c r="ES4" s="129"/>
      <c r="ET4" s="129"/>
      <c r="EU4" s="129"/>
      <c r="EV4" s="129"/>
      <c r="EW4" s="129"/>
      <c r="EX4" s="129"/>
      <c r="EY4" s="129"/>
      <c r="EZ4" s="129" t="s">
        <v>124</v>
      </c>
      <c r="FA4" s="129"/>
      <c r="FB4" s="129"/>
      <c r="FC4" s="129"/>
      <c r="FD4" s="129"/>
      <c r="FE4" s="129"/>
      <c r="FF4" s="129"/>
      <c r="FG4" s="129"/>
      <c r="FH4" s="129"/>
      <c r="FI4" s="129"/>
      <c r="FJ4" s="129"/>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149</v>
      </c>
      <c r="BF5" s="49" t="s">
        <v>161</v>
      </c>
      <c r="BG5" s="49" t="s">
        <v>162</v>
      </c>
      <c r="BH5" s="49" t="s">
        <v>163</v>
      </c>
      <c r="BI5" s="49" t="s">
        <v>164</v>
      </c>
      <c r="BJ5" s="49" t="s">
        <v>154</v>
      </c>
      <c r="BK5" s="49" t="s">
        <v>155</v>
      </c>
      <c r="BL5" s="49" t="s">
        <v>156</v>
      </c>
      <c r="BM5" s="49" t="s">
        <v>157</v>
      </c>
      <c r="BN5" s="49" t="s">
        <v>158</v>
      </c>
      <c r="BO5" s="49" t="s">
        <v>159</v>
      </c>
      <c r="BP5" s="49" t="s">
        <v>149</v>
      </c>
      <c r="BQ5" s="49" t="s">
        <v>150</v>
      </c>
      <c r="BR5" s="49" t="s">
        <v>151</v>
      </c>
      <c r="BS5" s="49" t="s">
        <v>163</v>
      </c>
      <c r="BT5" s="49" t="s">
        <v>164</v>
      </c>
      <c r="BU5" s="49" t="s">
        <v>154</v>
      </c>
      <c r="BV5" s="49" t="s">
        <v>155</v>
      </c>
      <c r="BW5" s="49" t="s">
        <v>156</v>
      </c>
      <c r="BX5" s="49" t="s">
        <v>157</v>
      </c>
      <c r="BY5" s="49" t="s">
        <v>158</v>
      </c>
      <c r="BZ5" s="49" t="s">
        <v>159</v>
      </c>
      <c r="CA5" s="49" t="s">
        <v>165</v>
      </c>
      <c r="CB5" s="49" t="s">
        <v>161</v>
      </c>
      <c r="CC5" s="49" t="s">
        <v>162</v>
      </c>
      <c r="CD5" s="49" t="s">
        <v>166</v>
      </c>
      <c r="CE5" s="49" t="s">
        <v>164</v>
      </c>
      <c r="CF5" s="49" t="s">
        <v>154</v>
      </c>
      <c r="CG5" s="49" t="s">
        <v>155</v>
      </c>
      <c r="CH5" s="49" t="s">
        <v>156</v>
      </c>
      <c r="CI5" s="49" t="s">
        <v>157</v>
      </c>
      <c r="CJ5" s="49" t="s">
        <v>158</v>
      </c>
      <c r="CK5" s="49" t="s">
        <v>159</v>
      </c>
      <c r="CL5" s="49" t="s">
        <v>149</v>
      </c>
      <c r="CM5" s="49" t="s">
        <v>150</v>
      </c>
      <c r="CN5" s="49" t="s">
        <v>151</v>
      </c>
      <c r="CO5" s="49" t="s">
        <v>152</v>
      </c>
      <c r="CP5" s="49" t="s">
        <v>164</v>
      </c>
      <c r="CQ5" s="49" t="s">
        <v>154</v>
      </c>
      <c r="CR5" s="49" t="s">
        <v>155</v>
      </c>
      <c r="CS5" s="49" t="s">
        <v>156</v>
      </c>
      <c r="CT5" s="49" t="s">
        <v>157</v>
      </c>
      <c r="CU5" s="49" t="s">
        <v>158</v>
      </c>
      <c r="CV5" s="49" t="s">
        <v>159</v>
      </c>
      <c r="CW5" s="49" t="s">
        <v>167</v>
      </c>
      <c r="CX5" s="49" t="s">
        <v>150</v>
      </c>
      <c r="CY5" s="49" t="s">
        <v>162</v>
      </c>
      <c r="CZ5" s="49" t="s">
        <v>152</v>
      </c>
      <c r="DA5" s="49" t="s">
        <v>164</v>
      </c>
      <c r="DB5" s="49" t="s">
        <v>154</v>
      </c>
      <c r="DC5" s="49" t="s">
        <v>155</v>
      </c>
      <c r="DD5" s="49" t="s">
        <v>156</v>
      </c>
      <c r="DE5" s="49" t="s">
        <v>157</v>
      </c>
      <c r="DF5" s="49" t="s">
        <v>158</v>
      </c>
      <c r="DG5" s="49" t="s">
        <v>159</v>
      </c>
      <c r="DH5" s="49" t="s">
        <v>149</v>
      </c>
      <c r="DI5" s="49" t="s">
        <v>168</v>
      </c>
      <c r="DJ5" s="49" t="s">
        <v>160</v>
      </c>
      <c r="DK5" s="49" t="s">
        <v>166</v>
      </c>
      <c r="DL5" s="49" t="s">
        <v>169</v>
      </c>
      <c r="DM5" s="49" t="s">
        <v>154</v>
      </c>
      <c r="DN5" s="49" t="s">
        <v>155</v>
      </c>
      <c r="DO5" s="49" t="s">
        <v>156</v>
      </c>
      <c r="DP5" s="49" t="s">
        <v>157</v>
      </c>
      <c r="DQ5" s="49" t="s">
        <v>158</v>
      </c>
      <c r="DR5" s="49" t="s">
        <v>159</v>
      </c>
      <c r="DS5" s="49" t="s">
        <v>165</v>
      </c>
      <c r="DT5" s="49" t="s">
        <v>161</v>
      </c>
      <c r="DU5" s="49" t="s">
        <v>162</v>
      </c>
      <c r="DV5" s="49" t="s">
        <v>152</v>
      </c>
      <c r="DW5" s="49" t="s">
        <v>164</v>
      </c>
      <c r="DX5" s="49" t="s">
        <v>154</v>
      </c>
      <c r="DY5" s="49" t="s">
        <v>155</v>
      </c>
      <c r="DZ5" s="49" t="s">
        <v>156</v>
      </c>
      <c r="EA5" s="49" t="s">
        <v>157</v>
      </c>
      <c r="EB5" s="49" t="s">
        <v>158</v>
      </c>
      <c r="EC5" s="49" t="s">
        <v>159</v>
      </c>
      <c r="ED5" s="49" t="s">
        <v>149</v>
      </c>
      <c r="EE5" s="49" t="s">
        <v>150</v>
      </c>
      <c r="EF5" s="49" t="s">
        <v>162</v>
      </c>
      <c r="EG5" s="49" t="s">
        <v>163</v>
      </c>
      <c r="EH5" s="49" t="s">
        <v>164</v>
      </c>
      <c r="EI5" s="49" t="s">
        <v>154</v>
      </c>
      <c r="EJ5" s="49" t="s">
        <v>155</v>
      </c>
      <c r="EK5" s="49" t="s">
        <v>156</v>
      </c>
      <c r="EL5" s="49" t="s">
        <v>157</v>
      </c>
      <c r="EM5" s="49" t="s">
        <v>158</v>
      </c>
      <c r="EN5" s="49" t="s">
        <v>159</v>
      </c>
      <c r="EO5" s="49" t="s">
        <v>167</v>
      </c>
      <c r="EP5" s="49" t="s">
        <v>161</v>
      </c>
      <c r="EQ5" s="49" t="s">
        <v>151</v>
      </c>
      <c r="ER5" s="49" t="s">
        <v>152</v>
      </c>
      <c r="ES5" s="49" t="s">
        <v>153</v>
      </c>
      <c r="ET5" s="49" t="s">
        <v>154</v>
      </c>
      <c r="EU5" s="49" t="s">
        <v>155</v>
      </c>
      <c r="EV5" s="49" t="s">
        <v>156</v>
      </c>
      <c r="EW5" s="49" t="s">
        <v>157</v>
      </c>
      <c r="EX5" s="49" t="s">
        <v>158</v>
      </c>
      <c r="EY5" s="49" t="s">
        <v>170</v>
      </c>
      <c r="EZ5" s="49" t="s">
        <v>165</v>
      </c>
      <c r="FA5" s="49" t="s">
        <v>161</v>
      </c>
      <c r="FB5" s="49" t="s">
        <v>160</v>
      </c>
      <c r="FC5" s="49" t="s">
        <v>163</v>
      </c>
      <c r="FD5" s="49" t="s">
        <v>164</v>
      </c>
      <c r="FE5" s="49" t="s">
        <v>154</v>
      </c>
      <c r="FF5" s="49" t="s">
        <v>155</v>
      </c>
      <c r="FG5" s="49" t="s">
        <v>156</v>
      </c>
      <c r="FH5" s="49" t="s">
        <v>157</v>
      </c>
      <c r="FI5" s="49" t="s">
        <v>158</v>
      </c>
      <c r="FJ5" s="49" t="s">
        <v>159</v>
      </c>
    </row>
    <row r="6" spans="1:166" s="54" customFormat="1">
      <c r="A6" s="35" t="s">
        <v>171</v>
      </c>
      <c r="B6" s="50">
        <f>B8</f>
        <v>2023</v>
      </c>
      <c r="C6" s="50">
        <f t="shared" ref="C6:M6" si="2">C8</f>
        <v>128821</v>
      </c>
      <c r="D6" s="50">
        <f t="shared" si="2"/>
        <v>46</v>
      </c>
      <c r="E6" s="50">
        <f t="shared" si="2"/>
        <v>6</v>
      </c>
      <c r="F6" s="50">
        <f t="shared" si="2"/>
        <v>0</v>
      </c>
      <c r="G6" s="50">
        <f t="shared" si="2"/>
        <v>1</v>
      </c>
      <c r="H6" s="126" t="str">
        <f>IF(H8&lt;&gt;I8,H8,"")&amp;IF(I8&lt;&gt;J8,I8,"")&amp;"　"&amp;J8</f>
        <v>千葉県長生郡市広域市町村圏組合（事業会計分）　公立長生病院</v>
      </c>
      <c r="I6" s="127"/>
      <c r="J6" s="128"/>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ド 訓</v>
      </c>
      <c r="T6" s="50" t="str">
        <f t="shared" si="3"/>
        <v>救 臨 輪</v>
      </c>
      <c r="U6" s="51" t="str">
        <f>U8</f>
        <v>-</v>
      </c>
      <c r="V6" s="51">
        <f>V8</f>
        <v>12701</v>
      </c>
      <c r="W6" s="50" t="str">
        <f>W8</f>
        <v>非該当</v>
      </c>
      <c r="X6" s="50" t="str">
        <f t="shared" ref="X6" si="4">X8</f>
        <v>非該当</v>
      </c>
      <c r="Y6" s="50" t="str">
        <f t="shared" si="3"/>
        <v>７：１</v>
      </c>
      <c r="Z6" s="51">
        <f t="shared" si="3"/>
        <v>180</v>
      </c>
      <c r="AA6" s="51" t="str">
        <f t="shared" si="3"/>
        <v>-</v>
      </c>
      <c r="AB6" s="51" t="str">
        <f t="shared" si="3"/>
        <v>-</v>
      </c>
      <c r="AC6" s="51" t="str">
        <f t="shared" si="3"/>
        <v>-</v>
      </c>
      <c r="AD6" s="51" t="str">
        <f t="shared" si="3"/>
        <v>-</v>
      </c>
      <c r="AE6" s="51">
        <f t="shared" si="3"/>
        <v>180</v>
      </c>
      <c r="AF6" s="51">
        <f t="shared" si="3"/>
        <v>127</v>
      </c>
      <c r="AG6" s="51" t="str">
        <f t="shared" si="3"/>
        <v>-</v>
      </c>
      <c r="AH6" s="51">
        <f t="shared" si="3"/>
        <v>127</v>
      </c>
      <c r="AI6" s="52">
        <f>IF(AI8="-",NA(),AI8)</f>
        <v>102.4</v>
      </c>
      <c r="AJ6" s="52">
        <f t="shared" ref="AJ6:AR6" si="5">IF(AJ8="-",NA(),AJ8)</f>
        <v>97.5</v>
      </c>
      <c r="AK6" s="52">
        <f t="shared" si="5"/>
        <v>96.1</v>
      </c>
      <c r="AL6" s="52">
        <f t="shared" si="5"/>
        <v>97.8</v>
      </c>
      <c r="AM6" s="52">
        <f t="shared" si="5"/>
        <v>94.9</v>
      </c>
      <c r="AN6" s="52">
        <f t="shared" si="5"/>
        <v>96.9</v>
      </c>
      <c r="AO6" s="52">
        <f t="shared" si="5"/>
        <v>100.6</v>
      </c>
      <c r="AP6" s="52">
        <f t="shared" si="5"/>
        <v>105.9</v>
      </c>
      <c r="AQ6" s="52">
        <f t="shared" si="5"/>
        <v>104.3</v>
      </c>
      <c r="AR6" s="52">
        <f t="shared" si="5"/>
        <v>96.3</v>
      </c>
      <c r="AS6" s="52" t="str">
        <f>IF(AS8="-","【-】","【"&amp;SUBSTITUTE(TEXT(AS8,"#,##0.0"),"-","△")&amp;"】")</f>
        <v>【96.6】</v>
      </c>
      <c r="AT6" s="52">
        <f>IF(AT8="-",NA(),AT8)</f>
        <v>79.5</v>
      </c>
      <c r="AU6" s="52">
        <f t="shared" ref="AU6:BC6" si="6">IF(AU8="-",NA(),AU8)</f>
        <v>76.5</v>
      </c>
      <c r="AV6" s="52">
        <f t="shared" si="6"/>
        <v>75.5</v>
      </c>
      <c r="AW6" s="52">
        <f t="shared" si="6"/>
        <v>78.599999999999994</v>
      </c>
      <c r="AX6" s="52">
        <f t="shared" si="6"/>
        <v>78.5</v>
      </c>
      <c r="AY6" s="52">
        <f t="shared" si="6"/>
        <v>84.3</v>
      </c>
      <c r="AZ6" s="52">
        <f t="shared" si="6"/>
        <v>80.7</v>
      </c>
      <c r="BA6" s="52">
        <f t="shared" si="6"/>
        <v>82.2</v>
      </c>
      <c r="BB6" s="52">
        <f t="shared" si="6"/>
        <v>81.7</v>
      </c>
      <c r="BC6" s="52">
        <f t="shared" si="6"/>
        <v>81</v>
      </c>
      <c r="BD6" s="52" t="str">
        <f>IF(BD8="-","【-】","【"&amp;SUBSTITUTE(TEXT(BD8,"#,##0.0"),"-","△")&amp;"】")</f>
        <v>【86.6】</v>
      </c>
      <c r="BE6" s="52">
        <f>IF(BE8="-",NA(),BE8)</f>
        <v>74.7</v>
      </c>
      <c r="BF6" s="52">
        <f t="shared" ref="BF6:BN6" si="7">IF(BF8="-",NA(),BF8)</f>
        <v>71.400000000000006</v>
      </c>
      <c r="BG6" s="52">
        <f t="shared" si="7"/>
        <v>70.400000000000006</v>
      </c>
      <c r="BH6" s="52">
        <f t="shared" si="7"/>
        <v>73.7</v>
      </c>
      <c r="BI6" s="52">
        <f t="shared" si="7"/>
        <v>72.400000000000006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51.2</v>
      </c>
      <c r="BQ6" s="52">
        <f t="shared" ref="BQ6:BY6" si="8">IF(BQ8="-",NA(),BQ8)</f>
        <v>46.6</v>
      </c>
      <c r="BR6" s="52">
        <f t="shared" si="8"/>
        <v>39.799999999999997</v>
      </c>
      <c r="BS6" s="52">
        <f t="shared" si="8"/>
        <v>35.700000000000003</v>
      </c>
      <c r="BT6" s="52">
        <f t="shared" si="8"/>
        <v>40.700000000000003</v>
      </c>
      <c r="BU6" s="52">
        <f t="shared" si="8"/>
        <v>70.400000000000006</v>
      </c>
      <c r="BV6" s="52">
        <f t="shared" si="8"/>
        <v>65.8</v>
      </c>
      <c r="BW6" s="52">
        <f t="shared" si="8"/>
        <v>65</v>
      </c>
      <c r="BX6" s="52">
        <f t="shared" si="8"/>
        <v>63.3</v>
      </c>
      <c r="BY6" s="52">
        <f t="shared" si="8"/>
        <v>64.7</v>
      </c>
      <c r="BZ6" s="52" t="str">
        <f>IF(BZ8="-","【-】","【"&amp;SUBSTITUTE(TEXT(BZ8,"#,##0.0"),"-","△")&amp;"】")</f>
        <v>【68.7】</v>
      </c>
      <c r="CA6" s="53">
        <f>IF(CA8="-",NA(),CA8)</f>
        <v>40004</v>
      </c>
      <c r="CB6" s="53">
        <f t="shared" ref="CB6:CJ6" si="9">IF(CB8="-",NA(),CB8)</f>
        <v>40670</v>
      </c>
      <c r="CC6" s="53">
        <f t="shared" si="9"/>
        <v>44628</v>
      </c>
      <c r="CD6" s="53">
        <f t="shared" si="9"/>
        <v>49655</v>
      </c>
      <c r="CE6" s="53">
        <f t="shared" si="9"/>
        <v>46761</v>
      </c>
      <c r="CF6" s="53">
        <f t="shared" si="9"/>
        <v>35788</v>
      </c>
      <c r="CG6" s="53">
        <f t="shared" si="9"/>
        <v>37855</v>
      </c>
      <c r="CH6" s="53">
        <f t="shared" si="9"/>
        <v>39289</v>
      </c>
      <c r="CI6" s="53">
        <f t="shared" si="9"/>
        <v>40846</v>
      </c>
      <c r="CJ6" s="53">
        <f t="shared" si="9"/>
        <v>41075</v>
      </c>
      <c r="CK6" s="52" t="str">
        <f>IF(CK8="-","【-】","【"&amp;SUBSTITUTE(TEXT(CK8,"#,##0"),"-","△")&amp;"】")</f>
        <v>【62,428】</v>
      </c>
      <c r="CL6" s="53">
        <f>IF(CL8="-",NA(),CL8)</f>
        <v>9381</v>
      </c>
      <c r="CM6" s="53">
        <f t="shared" ref="CM6:CU6" si="10">IF(CM8="-",NA(),CM8)</f>
        <v>9366</v>
      </c>
      <c r="CN6" s="53">
        <f t="shared" si="10"/>
        <v>10268</v>
      </c>
      <c r="CO6" s="53">
        <f t="shared" si="10"/>
        <v>11456</v>
      </c>
      <c r="CP6" s="53">
        <f t="shared" si="10"/>
        <v>11079</v>
      </c>
      <c r="CQ6" s="53">
        <f t="shared" si="10"/>
        <v>10602</v>
      </c>
      <c r="CR6" s="53">
        <f t="shared" si="10"/>
        <v>11234</v>
      </c>
      <c r="CS6" s="53">
        <f t="shared" si="10"/>
        <v>11512</v>
      </c>
      <c r="CT6" s="53">
        <f t="shared" si="10"/>
        <v>11831</v>
      </c>
      <c r="CU6" s="53">
        <f t="shared" si="10"/>
        <v>11652</v>
      </c>
      <c r="CV6" s="52" t="str">
        <f>IF(CV8="-","【-】","【"&amp;SUBSTITUTE(TEXT(CV8,"#,##0"),"-","△")&amp;"】")</f>
        <v>【18,236】</v>
      </c>
      <c r="CW6" s="52">
        <f>IF(CW8="-",NA(),CW8)</f>
        <v>75.2</v>
      </c>
      <c r="CX6" s="52">
        <f t="shared" ref="CX6:DF6" si="11">IF(CX8="-",NA(),CX8)</f>
        <v>77.7</v>
      </c>
      <c r="CY6" s="52">
        <f t="shared" si="11"/>
        <v>79.7</v>
      </c>
      <c r="CZ6" s="52">
        <f t="shared" si="11"/>
        <v>76.5</v>
      </c>
      <c r="DA6" s="52">
        <f t="shared" si="11"/>
        <v>74.099999999999994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17.399999999999999</v>
      </c>
      <c r="DI6" s="52">
        <f t="shared" ref="DI6:DQ6" si="12">IF(DI8="-",NA(),DI8)</f>
        <v>17.8</v>
      </c>
      <c r="DJ6" s="52">
        <f t="shared" si="12"/>
        <v>20.3</v>
      </c>
      <c r="DK6" s="52">
        <f t="shared" si="12"/>
        <v>19.8</v>
      </c>
      <c r="DL6" s="52">
        <f t="shared" si="12"/>
        <v>18.899999999999999</v>
      </c>
      <c r="DM6" s="52">
        <f t="shared" si="12"/>
        <v>17.5</v>
      </c>
      <c r="DN6" s="52">
        <f t="shared" si="12"/>
        <v>17.5</v>
      </c>
      <c r="DO6" s="52">
        <f t="shared" si="12"/>
        <v>17.3</v>
      </c>
      <c r="DP6" s="52">
        <f t="shared" si="12"/>
        <v>17.899999999999999</v>
      </c>
      <c r="DQ6" s="52">
        <f t="shared" si="12"/>
        <v>18</v>
      </c>
      <c r="DR6" s="52" t="str">
        <f>IF(DR8="-","【-】","【"&amp;SUBSTITUTE(TEXT(DR8,"#,##0.0"),"-","△")&amp;"】")</f>
        <v>【26.4】</v>
      </c>
      <c r="DS6" s="52">
        <f>IF(DS8="-",NA(),DS8)</f>
        <v>177.3</v>
      </c>
      <c r="DT6" s="52">
        <f t="shared" ref="DT6:EB6" si="13">IF(DT8="-",NA(),DT8)</f>
        <v>194.8</v>
      </c>
      <c r="DU6" s="52">
        <f t="shared" si="13"/>
        <v>176.6</v>
      </c>
      <c r="DV6" s="52">
        <f t="shared" si="13"/>
        <v>155.9</v>
      </c>
      <c r="DW6" s="52">
        <f t="shared" si="13"/>
        <v>156.19999999999999</v>
      </c>
      <c r="DX6" s="52">
        <f t="shared" si="13"/>
        <v>120.5</v>
      </c>
      <c r="DY6" s="52">
        <f t="shared" si="13"/>
        <v>124.2</v>
      </c>
      <c r="DZ6" s="52">
        <f t="shared" si="13"/>
        <v>121.6</v>
      </c>
      <c r="EA6" s="52">
        <f t="shared" si="13"/>
        <v>118.9</v>
      </c>
      <c r="EB6" s="52">
        <f t="shared" si="13"/>
        <v>121.9</v>
      </c>
      <c r="EC6" s="52" t="str">
        <f>IF(EC8="-","【-】","【"&amp;SUBSTITUTE(TEXT(EC8,"#,##0.0"),"-","△")&amp;"】")</f>
        <v>【54.5】</v>
      </c>
      <c r="ED6" s="52">
        <f>IF(ED8="-",NA(),ED8)</f>
        <v>70.900000000000006</v>
      </c>
      <c r="EE6" s="52">
        <f t="shared" ref="EE6:EM6" si="14">IF(EE8="-",NA(),EE8)</f>
        <v>72.400000000000006</v>
      </c>
      <c r="EF6" s="52">
        <f t="shared" si="14"/>
        <v>73.599999999999994</v>
      </c>
      <c r="EG6" s="52">
        <f t="shared" si="14"/>
        <v>70.7</v>
      </c>
      <c r="EH6" s="52">
        <f t="shared" si="14"/>
        <v>70.8</v>
      </c>
      <c r="EI6" s="52">
        <f t="shared" si="14"/>
        <v>54.6</v>
      </c>
      <c r="EJ6" s="52">
        <f t="shared" si="14"/>
        <v>56.9</v>
      </c>
      <c r="EK6" s="52">
        <f t="shared" si="14"/>
        <v>58.1</v>
      </c>
      <c r="EL6" s="52">
        <f t="shared" si="14"/>
        <v>59.4</v>
      </c>
      <c r="EM6" s="52">
        <f t="shared" si="14"/>
        <v>59.1</v>
      </c>
      <c r="EN6" s="52" t="str">
        <f>IF(EN8="-","【-】","【"&amp;SUBSTITUTE(TEXT(EN8,"#,##0.0"),"-","△")&amp;"】")</f>
        <v>【57.0】</v>
      </c>
      <c r="EO6" s="52">
        <f>IF(EO8="-",NA(),EO8)</f>
        <v>85.9</v>
      </c>
      <c r="EP6" s="52">
        <f t="shared" ref="EP6:EX6" si="15">IF(EP8="-",NA(),EP8)</f>
        <v>88.3</v>
      </c>
      <c r="EQ6" s="52">
        <f t="shared" si="15"/>
        <v>89.5</v>
      </c>
      <c r="ER6" s="52">
        <f t="shared" si="15"/>
        <v>75.400000000000006</v>
      </c>
      <c r="ES6" s="52">
        <f t="shared" si="15"/>
        <v>74.900000000000006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43745150</v>
      </c>
      <c r="FA6" s="53">
        <f t="shared" ref="FA6:FI6" si="16">IF(FA8="-",NA(),FA8)</f>
        <v>42811478</v>
      </c>
      <c r="FB6" s="53">
        <f t="shared" si="16"/>
        <v>42980006</v>
      </c>
      <c r="FC6" s="53">
        <f t="shared" si="16"/>
        <v>44674217</v>
      </c>
      <c r="FD6" s="53">
        <f t="shared" si="16"/>
        <v>43656450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172</v>
      </c>
      <c r="B7" s="50">
        <f t="shared" ref="B7:AH7" si="17">B8</f>
        <v>2023</v>
      </c>
      <c r="C7" s="50">
        <f t="shared" si="17"/>
        <v>128821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ド 訓</v>
      </c>
      <c r="T7" s="50" t="str">
        <f t="shared" si="17"/>
        <v>救 臨 輪</v>
      </c>
      <c r="U7" s="51" t="str">
        <f>U8</f>
        <v>-</v>
      </c>
      <c r="V7" s="51">
        <f>V8</f>
        <v>12701</v>
      </c>
      <c r="W7" s="50" t="str">
        <f>W8</f>
        <v>非該当</v>
      </c>
      <c r="X7" s="50" t="str">
        <f t="shared" si="17"/>
        <v>非該当</v>
      </c>
      <c r="Y7" s="50" t="str">
        <f t="shared" si="17"/>
        <v>７：１</v>
      </c>
      <c r="Z7" s="51">
        <f t="shared" si="17"/>
        <v>180</v>
      </c>
      <c r="AA7" s="51" t="str">
        <f t="shared" si="17"/>
        <v>-</v>
      </c>
      <c r="AB7" s="51" t="str">
        <f t="shared" si="17"/>
        <v>-</v>
      </c>
      <c r="AC7" s="51" t="str">
        <f t="shared" si="17"/>
        <v>-</v>
      </c>
      <c r="AD7" s="51" t="str">
        <f t="shared" si="17"/>
        <v>-</v>
      </c>
      <c r="AE7" s="51">
        <f t="shared" si="17"/>
        <v>180</v>
      </c>
      <c r="AF7" s="51">
        <f t="shared" si="17"/>
        <v>127</v>
      </c>
      <c r="AG7" s="51" t="str">
        <f t="shared" si="17"/>
        <v>-</v>
      </c>
      <c r="AH7" s="51">
        <f t="shared" si="17"/>
        <v>127</v>
      </c>
      <c r="AI7" s="52">
        <f>AI8</f>
        <v>102.4</v>
      </c>
      <c r="AJ7" s="52">
        <f t="shared" ref="AJ7:AR7" si="18">AJ8</f>
        <v>97.5</v>
      </c>
      <c r="AK7" s="52">
        <f t="shared" si="18"/>
        <v>96.1</v>
      </c>
      <c r="AL7" s="52">
        <f t="shared" si="18"/>
        <v>97.8</v>
      </c>
      <c r="AM7" s="52">
        <f t="shared" si="18"/>
        <v>94.9</v>
      </c>
      <c r="AN7" s="52">
        <f t="shared" si="18"/>
        <v>96.9</v>
      </c>
      <c r="AO7" s="52">
        <f t="shared" si="18"/>
        <v>100.6</v>
      </c>
      <c r="AP7" s="52">
        <f t="shared" si="18"/>
        <v>105.9</v>
      </c>
      <c r="AQ7" s="52">
        <f t="shared" si="18"/>
        <v>104.3</v>
      </c>
      <c r="AR7" s="52">
        <f t="shared" si="18"/>
        <v>96.3</v>
      </c>
      <c r="AS7" s="52"/>
      <c r="AT7" s="52">
        <f>AT8</f>
        <v>79.5</v>
      </c>
      <c r="AU7" s="52">
        <f t="shared" ref="AU7:BC7" si="19">AU8</f>
        <v>76.5</v>
      </c>
      <c r="AV7" s="52">
        <f t="shared" si="19"/>
        <v>75.5</v>
      </c>
      <c r="AW7" s="52">
        <f t="shared" si="19"/>
        <v>78.599999999999994</v>
      </c>
      <c r="AX7" s="52">
        <f t="shared" si="19"/>
        <v>78.5</v>
      </c>
      <c r="AY7" s="52">
        <f t="shared" si="19"/>
        <v>84.3</v>
      </c>
      <c r="AZ7" s="52">
        <f t="shared" si="19"/>
        <v>80.7</v>
      </c>
      <c r="BA7" s="52">
        <f t="shared" si="19"/>
        <v>82.2</v>
      </c>
      <c r="BB7" s="52">
        <f t="shared" si="19"/>
        <v>81.7</v>
      </c>
      <c r="BC7" s="52">
        <f t="shared" si="19"/>
        <v>81</v>
      </c>
      <c r="BD7" s="52"/>
      <c r="BE7" s="52">
        <f>BE8</f>
        <v>74.7</v>
      </c>
      <c r="BF7" s="52">
        <f t="shared" ref="BF7:BN7" si="20">BF8</f>
        <v>71.400000000000006</v>
      </c>
      <c r="BG7" s="52">
        <f t="shared" si="20"/>
        <v>70.400000000000006</v>
      </c>
      <c r="BH7" s="52">
        <f t="shared" si="20"/>
        <v>73.7</v>
      </c>
      <c r="BI7" s="52">
        <f t="shared" si="20"/>
        <v>72.400000000000006</v>
      </c>
      <c r="BJ7" s="52">
        <f t="shared" si="20"/>
        <v>80.599999999999994</v>
      </c>
      <c r="BK7" s="52">
        <f t="shared" si="20"/>
        <v>77.099999999999994</v>
      </c>
      <c r="BL7" s="52">
        <f t="shared" si="20"/>
        <v>78.599999999999994</v>
      </c>
      <c r="BM7" s="52">
        <f t="shared" si="20"/>
        <v>78.099999999999994</v>
      </c>
      <c r="BN7" s="52">
        <f t="shared" si="20"/>
        <v>77.5</v>
      </c>
      <c r="BO7" s="52"/>
      <c r="BP7" s="52">
        <f>BP8</f>
        <v>51.2</v>
      </c>
      <c r="BQ7" s="52">
        <f t="shared" ref="BQ7:BY7" si="21">BQ8</f>
        <v>46.6</v>
      </c>
      <c r="BR7" s="52">
        <f t="shared" si="21"/>
        <v>39.799999999999997</v>
      </c>
      <c r="BS7" s="52">
        <f t="shared" si="21"/>
        <v>35.700000000000003</v>
      </c>
      <c r="BT7" s="52">
        <f t="shared" si="21"/>
        <v>40.700000000000003</v>
      </c>
      <c r="BU7" s="52">
        <f t="shared" si="21"/>
        <v>70.400000000000006</v>
      </c>
      <c r="BV7" s="52">
        <f t="shared" si="21"/>
        <v>65.8</v>
      </c>
      <c r="BW7" s="52">
        <f t="shared" si="21"/>
        <v>65</v>
      </c>
      <c r="BX7" s="52">
        <f t="shared" si="21"/>
        <v>63.3</v>
      </c>
      <c r="BY7" s="52">
        <f t="shared" si="21"/>
        <v>64.7</v>
      </c>
      <c r="BZ7" s="52"/>
      <c r="CA7" s="53">
        <f>CA8</f>
        <v>40004</v>
      </c>
      <c r="CB7" s="53">
        <f t="shared" ref="CB7:CJ7" si="22">CB8</f>
        <v>40670</v>
      </c>
      <c r="CC7" s="53">
        <f t="shared" si="22"/>
        <v>44628</v>
      </c>
      <c r="CD7" s="53">
        <f t="shared" si="22"/>
        <v>49655</v>
      </c>
      <c r="CE7" s="53">
        <f t="shared" si="22"/>
        <v>46761</v>
      </c>
      <c r="CF7" s="53">
        <f t="shared" si="22"/>
        <v>35788</v>
      </c>
      <c r="CG7" s="53">
        <f t="shared" si="22"/>
        <v>37855</v>
      </c>
      <c r="CH7" s="53">
        <f t="shared" si="22"/>
        <v>39289</v>
      </c>
      <c r="CI7" s="53">
        <f t="shared" si="22"/>
        <v>40846</v>
      </c>
      <c r="CJ7" s="53">
        <f t="shared" si="22"/>
        <v>41075</v>
      </c>
      <c r="CK7" s="52"/>
      <c r="CL7" s="53">
        <f>CL8</f>
        <v>9381</v>
      </c>
      <c r="CM7" s="53">
        <f t="shared" ref="CM7:CU7" si="23">CM8</f>
        <v>9366</v>
      </c>
      <c r="CN7" s="53">
        <f t="shared" si="23"/>
        <v>10268</v>
      </c>
      <c r="CO7" s="53">
        <f t="shared" si="23"/>
        <v>11456</v>
      </c>
      <c r="CP7" s="53">
        <f t="shared" si="23"/>
        <v>11079</v>
      </c>
      <c r="CQ7" s="53">
        <f t="shared" si="23"/>
        <v>10602</v>
      </c>
      <c r="CR7" s="53">
        <f t="shared" si="23"/>
        <v>11234</v>
      </c>
      <c r="CS7" s="53">
        <f t="shared" si="23"/>
        <v>11512</v>
      </c>
      <c r="CT7" s="53">
        <f t="shared" si="23"/>
        <v>11831</v>
      </c>
      <c r="CU7" s="53">
        <f t="shared" si="23"/>
        <v>11652</v>
      </c>
      <c r="CV7" s="52"/>
      <c r="CW7" s="52">
        <f>CW8</f>
        <v>75.2</v>
      </c>
      <c r="CX7" s="52">
        <f t="shared" ref="CX7:DF7" si="24">CX8</f>
        <v>77.7</v>
      </c>
      <c r="CY7" s="52">
        <f t="shared" si="24"/>
        <v>79.7</v>
      </c>
      <c r="CZ7" s="52">
        <f t="shared" si="24"/>
        <v>76.5</v>
      </c>
      <c r="DA7" s="52">
        <f t="shared" si="24"/>
        <v>74.099999999999994</v>
      </c>
      <c r="DB7" s="52">
        <f t="shared" si="24"/>
        <v>63.3</v>
      </c>
      <c r="DC7" s="52">
        <f t="shared" si="24"/>
        <v>68.5</v>
      </c>
      <c r="DD7" s="52">
        <f t="shared" si="24"/>
        <v>67.099999999999994</v>
      </c>
      <c r="DE7" s="52">
        <f t="shared" si="24"/>
        <v>66.900000000000006</v>
      </c>
      <c r="DF7" s="52">
        <f t="shared" si="24"/>
        <v>68.099999999999994</v>
      </c>
      <c r="DG7" s="52"/>
      <c r="DH7" s="52">
        <f>DH8</f>
        <v>17.399999999999999</v>
      </c>
      <c r="DI7" s="52">
        <f t="shared" ref="DI7:DQ7" si="25">DI8</f>
        <v>17.8</v>
      </c>
      <c r="DJ7" s="52">
        <f t="shared" si="25"/>
        <v>20.3</v>
      </c>
      <c r="DK7" s="52">
        <f t="shared" si="25"/>
        <v>19.8</v>
      </c>
      <c r="DL7" s="52">
        <f t="shared" si="25"/>
        <v>18.899999999999999</v>
      </c>
      <c r="DM7" s="52">
        <f t="shared" si="25"/>
        <v>17.5</v>
      </c>
      <c r="DN7" s="52">
        <f t="shared" si="25"/>
        <v>17.5</v>
      </c>
      <c r="DO7" s="52">
        <f t="shared" si="25"/>
        <v>17.3</v>
      </c>
      <c r="DP7" s="52">
        <f t="shared" si="25"/>
        <v>17.899999999999999</v>
      </c>
      <c r="DQ7" s="52">
        <f t="shared" si="25"/>
        <v>18</v>
      </c>
      <c r="DR7" s="52"/>
      <c r="DS7" s="52">
        <f>DS8</f>
        <v>177.3</v>
      </c>
      <c r="DT7" s="52">
        <f t="shared" ref="DT7:EB7" si="26">DT8</f>
        <v>194.8</v>
      </c>
      <c r="DU7" s="52">
        <f t="shared" si="26"/>
        <v>176.6</v>
      </c>
      <c r="DV7" s="52">
        <f t="shared" si="26"/>
        <v>155.9</v>
      </c>
      <c r="DW7" s="52">
        <f t="shared" si="26"/>
        <v>156.19999999999999</v>
      </c>
      <c r="DX7" s="52">
        <f t="shared" si="26"/>
        <v>120.5</v>
      </c>
      <c r="DY7" s="52">
        <f t="shared" si="26"/>
        <v>124.2</v>
      </c>
      <c r="DZ7" s="52">
        <f t="shared" si="26"/>
        <v>121.6</v>
      </c>
      <c r="EA7" s="52">
        <f t="shared" si="26"/>
        <v>118.9</v>
      </c>
      <c r="EB7" s="52">
        <f t="shared" si="26"/>
        <v>121.9</v>
      </c>
      <c r="EC7" s="52"/>
      <c r="ED7" s="52">
        <f>ED8</f>
        <v>70.900000000000006</v>
      </c>
      <c r="EE7" s="52">
        <f t="shared" ref="EE7:EM7" si="27">EE8</f>
        <v>72.400000000000006</v>
      </c>
      <c r="EF7" s="52">
        <f t="shared" si="27"/>
        <v>73.599999999999994</v>
      </c>
      <c r="EG7" s="52">
        <f t="shared" si="27"/>
        <v>70.7</v>
      </c>
      <c r="EH7" s="52">
        <f t="shared" si="27"/>
        <v>70.8</v>
      </c>
      <c r="EI7" s="52">
        <f t="shared" si="27"/>
        <v>54.6</v>
      </c>
      <c r="EJ7" s="52">
        <f t="shared" si="27"/>
        <v>56.9</v>
      </c>
      <c r="EK7" s="52">
        <f t="shared" si="27"/>
        <v>58.1</v>
      </c>
      <c r="EL7" s="52">
        <f t="shared" si="27"/>
        <v>59.4</v>
      </c>
      <c r="EM7" s="52">
        <f t="shared" si="27"/>
        <v>59.1</v>
      </c>
      <c r="EN7" s="52"/>
      <c r="EO7" s="52">
        <f>EO8</f>
        <v>85.9</v>
      </c>
      <c r="EP7" s="52">
        <f t="shared" ref="EP7:EX7" si="28">EP8</f>
        <v>88.3</v>
      </c>
      <c r="EQ7" s="52">
        <f t="shared" si="28"/>
        <v>89.5</v>
      </c>
      <c r="ER7" s="52">
        <f t="shared" si="28"/>
        <v>75.400000000000006</v>
      </c>
      <c r="ES7" s="52">
        <f t="shared" si="28"/>
        <v>74.900000000000006</v>
      </c>
      <c r="ET7" s="52">
        <f t="shared" si="28"/>
        <v>71.7</v>
      </c>
      <c r="EU7" s="52">
        <f t="shared" si="28"/>
        <v>72.900000000000006</v>
      </c>
      <c r="EV7" s="52">
        <f t="shared" si="28"/>
        <v>73.900000000000006</v>
      </c>
      <c r="EW7" s="52">
        <f t="shared" si="28"/>
        <v>74.3</v>
      </c>
      <c r="EX7" s="52">
        <f t="shared" si="28"/>
        <v>72.2</v>
      </c>
      <c r="EY7" s="52"/>
      <c r="EZ7" s="53">
        <f>EZ8</f>
        <v>43745150</v>
      </c>
      <c r="FA7" s="53">
        <f t="shared" ref="FA7:FI7" si="29">FA8</f>
        <v>42811478</v>
      </c>
      <c r="FB7" s="53">
        <f t="shared" si="29"/>
        <v>42980006</v>
      </c>
      <c r="FC7" s="53">
        <f t="shared" si="29"/>
        <v>44674217</v>
      </c>
      <c r="FD7" s="53">
        <f t="shared" si="29"/>
        <v>43656450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128821</v>
      </c>
      <c r="D8" s="55">
        <v>46</v>
      </c>
      <c r="E8" s="55">
        <v>6</v>
      </c>
      <c r="F8" s="55">
        <v>0</v>
      </c>
      <c r="G8" s="55">
        <v>1</v>
      </c>
      <c r="H8" s="55" t="s">
        <v>173</v>
      </c>
      <c r="I8" s="55" t="s">
        <v>174</v>
      </c>
      <c r="J8" s="55" t="s">
        <v>175</v>
      </c>
      <c r="K8" s="55" t="s">
        <v>176</v>
      </c>
      <c r="L8" s="55" t="s">
        <v>177</v>
      </c>
      <c r="M8" s="55" t="s">
        <v>178</v>
      </c>
      <c r="N8" s="55" t="s">
        <v>179</v>
      </c>
      <c r="O8" s="55" t="s">
        <v>180</v>
      </c>
      <c r="P8" s="55" t="s">
        <v>181</v>
      </c>
      <c r="Q8" s="56">
        <v>15</v>
      </c>
      <c r="R8" s="55" t="s">
        <v>40</v>
      </c>
      <c r="S8" s="55" t="s">
        <v>182</v>
      </c>
      <c r="T8" s="55" t="s">
        <v>183</v>
      </c>
      <c r="U8" s="56" t="s">
        <v>40</v>
      </c>
      <c r="V8" s="56">
        <v>12701</v>
      </c>
      <c r="W8" s="55" t="s">
        <v>184</v>
      </c>
      <c r="X8" s="55" t="s">
        <v>184</v>
      </c>
      <c r="Y8" s="57" t="s">
        <v>185</v>
      </c>
      <c r="Z8" s="56">
        <v>180</v>
      </c>
      <c r="AA8" s="56" t="s">
        <v>40</v>
      </c>
      <c r="AB8" s="56" t="s">
        <v>40</v>
      </c>
      <c r="AC8" s="56" t="s">
        <v>40</v>
      </c>
      <c r="AD8" s="56" t="s">
        <v>40</v>
      </c>
      <c r="AE8" s="56">
        <v>180</v>
      </c>
      <c r="AF8" s="56">
        <v>127</v>
      </c>
      <c r="AG8" s="56" t="s">
        <v>40</v>
      </c>
      <c r="AH8" s="56">
        <v>127</v>
      </c>
      <c r="AI8" s="58">
        <v>102.4</v>
      </c>
      <c r="AJ8" s="58">
        <v>97.5</v>
      </c>
      <c r="AK8" s="58">
        <v>96.1</v>
      </c>
      <c r="AL8" s="58">
        <v>97.8</v>
      </c>
      <c r="AM8" s="58">
        <v>94.9</v>
      </c>
      <c r="AN8" s="58">
        <v>96.9</v>
      </c>
      <c r="AO8" s="58">
        <v>100.6</v>
      </c>
      <c r="AP8" s="58">
        <v>105.9</v>
      </c>
      <c r="AQ8" s="58">
        <v>104.3</v>
      </c>
      <c r="AR8" s="58">
        <v>96.3</v>
      </c>
      <c r="AS8" s="58">
        <v>96.6</v>
      </c>
      <c r="AT8" s="58">
        <v>79.5</v>
      </c>
      <c r="AU8" s="58">
        <v>76.5</v>
      </c>
      <c r="AV8" s="58">
        <v>75.5</v>
      </c>
      <c r="AW8" s="58">
        <v>78.599999999999994</v>
      </c>
      <c r="AX8" s="58">
        <v>78.5</v>
      </c>
      <c r="AY8" s="58">
        <v>84.3</v>
      </c>
      <c r="AZ8" s="58">
        <v>80.7</v>
      </c>
      <c r="BA8" s="58">
        <v>82.2</v>
      </c>
      <c r="BB8" s="58">
        <v>81.7</v>
      </c>
      <c r="BC8" s="58">
        <v>81</v>
      </c>
      <c r="BD8" s="58">
        <v>86.6</v>
      </c>
      <c r="BE8" s="59">
        <v>74.7</v>
      </c>
      <c r="BF8" s="59">
        <v>71.400000000000006</v>
      </c>
      <c r="BG8" s="59">
        <v>70.400000000000006</v>
      </c>
      <c r="BH8" s="59">
        <v>73.7</v>
      </c>
      <c r="BI8" s="59">
        <v>72.400000000000006</v>
      </c>
      <c r="BJ8" s="59">
        <v>80.599999999999994</v>
      </c>
      <c r="BK8" s="59">
        <v>77.099999999999994</v>
      </c>
      <c r="BL8" s="59">
        <v>78.599999999999994</v>
      </c>
      <c r="BM8" s="59">
        <v>78.099999999999994</v>
      </c>
      <c r="BN8" s="59">
        <v>77.5</v>
      </c>
      <c r="BO8" s="59">
        <v>83.9</v>
      </c>
      <c r="BP8" s="58">
        <v>51.2</v>
      </c>
      <c r="BQ8" s="58">
        <v>46.6</v>
      </c>
      <c r="BR8" s="58">
        <v>39.799999999999997</v>
      </c>
      <c r="BS8" s="58">
        <v>35.700000000000003</v>
      </c>
      <c r="BT8" s="58">
        <v>40.700000000000003</v>
      </c>
      <c r="BU8" s="58">
        <v>70.400000000000006</v>
      </c>
      <c r="BV8" s="58">
        <v>65.8</v>
      </c>
      <c r="BW8" s="58">
        <v>65</v>
      </c>
      <c r="BX8" s="58">
        <v>63.3</v>
      </c>
      <c r="BY8" s="58">
        <v>64.7</v>
      </c>
      <c r="BZ8" s="58">
        <v>68.7</v>
      </c>
      <c r="CA8" s="59">
        <v>40004</v>
      </c>
      <c r="CB8" s="59">
        <v>40670</v>
      </c>
      <c r="CC8" s="59">
        <v>44628</v>
      </c>
      <c r="CD8" s="59">
        <v>49655</v>
      </c>
      <c r="CE8" s="59">
        <v>46761</v>
      </c>
      <c r="CF8" s="59">
        <v>35788</v>
      </c>
      <c r="CG8" s="59">
        <v>37855</v>
      </c>
      <c r="CH8" s="59">
        <v>39289</v>
      </c>
      <c r="CI8" s="59">
        <v>40846</v>
      </c>
      <c r="CJ8" s="59">
        <v>41075</v>
      </c>
      <c r="CK8" s="58">
        <v>62428</v>
      </c>
      <c r="CL8" s="59">
        <v>9381</v>
      </c>
      <c r="CM8" s="59">
        <v>9366</v>
      </c>
      <c r="CN8" s="59">
        <v>10268</v>
      </c>
      <c r="CO8" s="59">
        <v>11456</v>
      </c>
      <c r="CP8" s="59">
        <v>11079</v>
      </c>
      <c r="CQ8" s="59">
        <v>10602</v>
      </c>
      <c r="CR8" s="59">
        <v>11234</v>
      </c>
      <c r="CS8" s="59">
        <v>11512</v>
      </c>
      <c r="CT8" s="59">
        <v>11831</v>
      </c>
      <c r="CU8" s="59">
        <v>11652</v>
      </c>
      <c r="CV8" s="58">
        <v>18236</v>
      </c>
      <c r="CW8" s="59">
        <v>75.2</v>
      </c>
      <c r="CX8" s="59">
        <v>77.7</v>
      </c>
      <c r="CY8" s="59">
        <v>79.7</v>
      </c>
      <c r="CZ8" s="59">
        <v>76.5</v>
      </c>
      <c r="DA8" s="59">
        <v>74.099999999999994</v>
      </c>
      <c r="DB8" s="59">
        <v>63.3</v>
      </c>
      <c r="DC8" s="59">
        <v>68.5</v>
      </c>
      <c r="DD8" s="59">
        <v>67.099999999999994</v>
      </c>
      <c r="DE8" s="59">
        <v>66.900000000000006</v>
      </c>
      <c r="DF8" s="59">
        <v>68.099999999999994</v>
      </c>
      <c r="DG8" s="59">
        <v>56.1</v>
      </c>
      <c r="DH8" s="59">
        <v>17.399999999999999</v>
      </c>
      <c r="DI8" s="59">
        <v>17.8</v>
      </c>
      <c r="DJ8" s="59">
        <v>20.3</v>
      </c>
      <c r="DK8" s="59">
        <v>19.8</v>
      </c>
      <c r="DL8" s="59">
        <v>18.899999999999999</v>
      </c>
      <c r="DM8" s="59">
        <v>17.5</v>
      </c>
      <c r="DN8" s="59">
        <v>17.5</v>
      </c>
      <c r="DO8" s="59">
        <v>17.3</v>
      </c>
      <c r="DP8" s="59">
        <v>17.899999999999999</v>
      </c>
      <c r="DQ8" s="59">
        <v>18</v>
      </c>
      <c r="DR8" s="59">
        <v>26.4</v>
      </c>
      <c r="DS8" s="59">
        <v>177.3</v>
      </c>
      <c r="DT8" s="59">
        <v>194.8</v>
      </c>
      <c r="DU8" s="59">
        <v>176.6</v>
      </c>
      <c r="DV8" s="59">
        <v>155.9</v>
      </c>
      <c r="DW8" s="59">
        <v>156.19999999999999</v>
      </c>
      <c r="DX8" s="59">
        <v>120.5</v>
      </c>
      <c r="DY8" s="59">
        <v>124.2</v>
      </c>
      <c r="DZ8" s="59">
        <v>121.6</v>
      </c>
      <c r="EA8" s="59">
        <v>118.9</v>
      </c>
      <c r="EB8" s="59">
        <v>121.9</v>
      </c>
      <c r="EC8" s="59">
        <v>54.5</v>
      </c>
      <c r="ED8" s="58">
        <v>70.900000000000006</v>
      </c>
      <c r="EE8" s="58">
        <v>72.400000000000006</v>
      </c>
      <c r="EF8" s="58">
        <v>73.599999999999994</v>
      </c>
      <c r="EG8" s="58">
        <v>70.7</v>
      </c>
      <c r="EH8" s="58">
        <v>70.8</v>
      </c>
      <c r="EI8" s="58">
        <v>54.6</v>
      </c>
      <c r="EJ8" s="58">
        <v>56.9</v>
      </c>
      <c r="EK8" s="58">
        <v>58.1</v>
      </c>
      <c r="EL8" s="58">
        <v>59.4</v>
      </c>
      <c r="EM8" s="58">
        <v>59.1</v>
      </c>
      <c r="EN8" s="58">
        <v>57</v>
      </c>
      <c r="EO8" s="58">
        <v>85.9</v>
      </c>
      <c r="EP8" s="58">
        <v>88.3</v>
      </c>
      <c r="EQ8" s="58">
        <v>89.5</v>
      </c>
      <c r="ER8" s="58">
        <v>75.400000000000006</v>
      </c>
      <c r="ES8" s="58">
        <v>74.900000000000006</v>
      </c>
      <c r="ET8" s="58">
        <v>71.7</v>
      </c>
      <c r="EU8" s="58">
        <v>72.900000000000006</v>
      </c>
      <c r="EV8" s="58">
        <v>73.900000000000006</v>
      </c>
      <c r="EW8" s="58">
        <v>74.3</v>
      </c>
      <c r="EX8" s="58">
        <v>72.2</v>
      </c>
      <c r="EY8" s="58">
        <v>70.400000000000006</v>
      </c>
      <c r="EZ8" s="59">
        <v>43745150</v>
      </c>
      <c r="FA8" s="59">
        <v>42811478</v>
      </c>
      <c r="FB8" s="59">
        <v>42980006</v>
      </c>
      <c r="FC8" s="59">
        <v>44674217</v>
      </c>
      <c r="FD8" s="59">
        <v>43656450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2025-01-28T08:21:34Z</cp:lastPrinted>
  <dcterms:created xsi:type="dcterms:W3CDTF">2025-01-16T06:40:39Z</dcterms:created>
  <dcterms:modified xsi:type="dcterms:W3CDTF">2025-02-10T04:35:53Z</dcterms:modified>
  <cp:category/>
</cp:coreProperties>
</file>