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11　佐倉市\"/>
    </mc:Choice>
  </mc:AlternateContent>
  <xr:revisionPtr revIDLastSave="0" documentId="13_ncr:1_{39A6DE4C-F9B8-4D0E-8C1D-BC955FF51D6E}" xr6:coauthVersionLast="47" xr6:coauthVersionMax="47" xr10:uidLastSave="{00000000-0000-0000-0000-000000000000}"/>
  <bookViews>
    <workbookView xWindow="-28920" yWindow="-88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E39" i="10"/>
  <c r="AM39" i="10"/>
  <c r="U39" i="10"/>
  <c r="C39" i="10"/>
  <c r="CO38" i="10"/>
  <c r="BE38" i="10"/>
  <c r="AM38" i="10"/>
  <c r="U38" i="10"/>
  <c r="C38" i="10"/>
  <c r="CO37" i="10"/>
  <c r="BE37" i="10"/>
  <c r="AM37" i="10"/>
  <c r="U37" i="10"/>
  <c r="C37" i="10"/>
  <c r="BE36" i="10"/>
  <c r="AM36" i="10"/>
  <c r="BE35" i="10"/>
  <c r="CO34" i="10"/>
  <c r="CO35" i="10" s="1"/>
  <c r="CO36" i="10" s="1"/>
  <c r="BW34" i="10"/>
  <c r="BW35" i="10" s="1"/>
  <c r="BW36" i="10" s="1"/>
  <c r="BW37" i="10" s="1"/>
  <c r="BW38" i="10" s="1"/>
  <c r="BW39"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AM34" i="10"/>
  <c r="AM35" i="10" s="1"/>
</calcChain>
</file>

<file path=xl/sharedStrings.xml><?xml version="1.0" encoding="utf-8"?>
<sst xmlns="http://schemas.openxmlformats.org/spreadsheetml/2006/main" count="1091" uniqueCount="578">
  <si>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</si>
  <si>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</si>
  <si>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</si>
  <si>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</si>
  <si>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</si>
  <si>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</si>
  <si>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</si>
  <si>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</si>
  <si>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</si>
  <si>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</si>
  <si>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</si>
  <si>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</si>
  <si>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</si>
  <si>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</si>
  <si>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</si>
  <si>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</si>
  <si>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</si>
  <si>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</si>
  <si>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</si>
  <si>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</si>
  <si>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</si>
  <si>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</si>
  <si>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</si>
  <si>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</si>
  <si>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</si>
  <si>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</si>
  <si>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</si>
  <si>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</si>
  <si>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</si>
  <si>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</si>
  <si>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</si>
  <si>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</si>
  <si>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</si>
  <si>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</si>
  <si>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</si>
  <si>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</si>
  <si>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</si>
  <si>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</si>
  <si>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</si>
  <si>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</si>
  <si>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</si>
  <si>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</si>
  <si>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</si>
  <si>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</si>
  <si>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</si>
  <si>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</si>
  <si>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</si>
  <si>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</si>
  <si>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</si>
  <si>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</si>
  <si>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</si>
  <si>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</si>
  <si>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</si>
  <si>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</si>
  <si>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</si>
  <si>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</si>
  <si>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</si>
  <si>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</si>
  <si>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</si>
  <si>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</si>
  <si>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</si>
  <si>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</si>
  <si>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</si>
  <si>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</si>
  <si>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</si>
  <si>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</si>
  <si>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</si>
  <si>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</si>
  <si>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</si>
  <si>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</si>
  <si>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</si>
  <si>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</si>
  <si>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</si>
  <si>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</si>
  <si>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</si>
  <si>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</si>
  <si>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</si>
  <si>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</si>
  <si>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</si>
  <si>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</si>
  <si>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</si>
  <si>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</si>
  <si>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</si>
  <si>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</si>
  <si>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</si>
  <si>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</si>
  <si>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</si>
  <si>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</si>
  <si>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</si>
  <si>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</si>
  <si>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</si>
  <si>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</si>
  <si>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</si>
  <si>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</si>
  <si>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</si>
  <si>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</si>
  <si>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</si>
  <si>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</si>
  <si>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</si>
  <si>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</si>
  <si>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</si>
  <si>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</si>
  <si>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</si>
  <si>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</si>
  <si>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</si>
  <si>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</si>
  <si>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</si>
  <si>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</si>
  <si>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</si>
  <si>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</si>
  <si>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</si>
  <si>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</si>
  <si>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</si>
  <si>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</si>
  <si>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</si>
  <si>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</si>
  <si>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</si>
  <si>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</si>
  <si>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</si>
  <si>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</si>
  <si>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</si>
  <si>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</si>
  <si>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</si>
  <si>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</si>
  <si>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</si>
  <si>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</si>
  <si>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</si>
  <si>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</si>
  <si>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</si>
  <si>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</si>
  <si>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</si>
  <si>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</si>
  <si>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</si>
  <si>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</si>
  <si>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</si>
  <si>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</si>
  <si>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</si>
  <si>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</si>
  <si>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</si>
  <si>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</si>
  <si>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</si>
  <si>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</si>
  <si>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</si>
  <si>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</si>
  <si>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</si>
  <si>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</si>
  <si>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</si>
  <si>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</si>
  <si>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</si>
  <si>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</si>
  <si>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</si>
  <si>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</si>
  <si>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</si>
  <si>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</si>
  <si>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</si>
  <si>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</si>
  <si>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</si>
  <si>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</si>
  <si>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</si>
  <si>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</si>
  <si>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</si>
  <si>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</si>
  <si>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</si>
  <si>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</si>
  <si>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</si>
  <si>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</si>
  <si>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</si>
  <si>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</si>
  <si>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</si>
  <si>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</si>
  <si>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</si>
  <si>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</si>
  <si>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</si>
  <si>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</si>
  <si>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</si>
  <si>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</si>
  <si>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</si>
  <si>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</si>
  <si>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</si>
  <si>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</si>
  <si>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</si>
  <si>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</si>
  <si>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</si>
  <si>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</si>
  <si>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</si>
  <si>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</si>
  <si>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</si>
  <si>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</si>
  <si>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</si>
  <si>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</si>
  <si>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</si>
  <si>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</si>
  <si>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</si>
  <si>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</si>
  <si>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</si>
  <si>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</si>
  <si>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</si>
  <si>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</si>
  <si>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</si>
  <si>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</si>
  <si>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</si>
  <si>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</si>
  <si>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</si>
  <si>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千葉県佐倉市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</si>
  <si>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</si>
  <si>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</si>
  <si>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</si>
  <si>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</si>
  <si>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</si>
  <si>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</si>
  <si>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</si>
  <si>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</si>
  <si>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</si>
  <si>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</si>
  <si>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</si>
  <si>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</si>
  <si>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</si>
  <si>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</si>
  <si>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</si>
  <si>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</si>
  <si>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</si>
  <si>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</si>
  <si>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</si>
  <si>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</si>
  <si>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</si>
  <si>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</si>
  <si>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</si>
  <si>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</si>
  <si>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</si>
  <si>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</si>
  <si>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</si>
  <si>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</si>
  <si>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</si>
  <si>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</si>
  <si>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</si>
  <si>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</si>
  <si>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</si>
  <si>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</si>
  <si>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</si>
  <si>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</si>
  <si>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</si>
  <si>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</si>
  <si>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</si>
  <si>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</si>
  <si>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</si>
  <si>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</si>
  <si>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</si>
  <si>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</si>
  <si>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</si>
  <si>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</si>
  <si>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</si>
  <si>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</si>
  <si>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</si>
  <si>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</si>
  <si>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</si>
  <si>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</si>
  <si>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</si>
  <si>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</si>
  <si>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</si>
  <si>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</si>
  <si>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</si>
  <si>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</si>
  <si>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</si>
  <si>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</si>
  <si>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</si>
  <si>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</si>
  <si>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</si>
  <si>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</si>
  <si>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</si>
  <si>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</si>
  <si>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</si>
  <si>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</si>
  <si>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</si>
  <si>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</si>
  <si>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</si>
  <si>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</si>
  <si>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</si>
  <si>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</si>
  <si>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</si>
  <si>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</si>
  <si>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</si>
  <si>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</si>
  <si>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</si>
  <si>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</si>
  <si>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</si>
  <si>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</si>
  <si>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</si>
  <si>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</si>
  <si>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</si>
  <si>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</si>
  <si>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</si>
  <si>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</si>
  <si>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</si>
  <si>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</si>
  <si>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</si>
  <si>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</si>
  <si>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</si>
  <si>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</si>
  <si>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</si>
  <si>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</si>
  <si>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</si>
  <si>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</si>
  <si>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</si>
  <si>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</si>
  <si>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</si>
  <si>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</si>
  <si>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</si>
  <si>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</si>
  <si>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</si>
  <si>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</si>
  <si>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</si>
  <si>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</si>
  <si>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</si>
  <si>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</si>
  <si>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</si>
  <si>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</si>
  <si>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</si>
  <si>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</si>
  <si>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</si>
  <si>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</si>
  <si>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</si>
  <si>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</si>
  <si>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</si>
  <si>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</si>
  <si>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</si>
  <si>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</si>
  <si>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</si>
  <si>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</si>
  <si>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</si>
  <si>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</si>
  <si>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</si>
  <si>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</si>
  <si>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</si>
  <si>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</si>
  <si>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</si>
  <si>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</si>
  <si>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</si>
  <si>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</si>
  <si>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</si>
  <si>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</si>
  <si>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</si>
  <si>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</si>
  <si>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</si>
  <si>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</si>
  <si>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</si>
  <si>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</si>
  <si>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</si>
  <si>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</si>
  <si>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</si>
  <si>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</si>
  <si>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</si>
  <si>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</si>
  <si>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</si>
  <si>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</si>
  <si>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千葉県佐倉市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</si>
  <si>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</si>
  <si>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</si>
  <si>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</si>
  <si>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</si>
  <si>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</si>
  <si>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</si>
  <si>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</si>
  <si>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</si>
  <si>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</si>
  <si>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</si>
  <si>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</si>
  <si>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</si>
  <si>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</si>
  <si>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</si>
  <si>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</si>
  <si>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</si>
  <si>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</si>
  <si>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</si>
  <si>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</si>
  <si>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</si>
  <si>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</si>
  <si>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</si>
  <si>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</si>
  <si>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</si>
  <si>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</si>
  <si>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</si>
  <si>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</si>
  <si>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</si>
  <si>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</si>
  <si>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</si>
  <si>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</si>
  <si>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</si>
  <si>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</si>
  <si>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</si>
  <si>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</si>
  <si>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</si>
  <si>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</si>
  <si>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</si>
  <si>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</si>
  <si>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</si>
  <si>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</si>
  <si>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</si>
  <si>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</si>
  <si>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</si>
  <si>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</si>
  <si>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</si>
  <si>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</si>
  <si>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</si>
  <si>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</si>
  <si>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</si>
  <si>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</si>
  <si>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</si>
  <si>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</si>
  <si>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</si>
  <si>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</si>
  <si>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</si>
  <si>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</si>
  <si>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</si>
  <si>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</si>
  <si>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</si>
  <si>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</si>
  <si>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</si>
  <si>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</si>
  <si>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</si>
  <si>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</si>
  <si>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</si>
  <si>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</si>
  <si>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</si>
  <si>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</si>
  <si>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</si>
  <si>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</si>
  <si>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</si>
  <si>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</si>
  <si>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</si>
  <si>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</si>
  <si>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</si>
  <si>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</si>
  <si>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</si>
  <si>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</si>
  <si>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</si>
  <si>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</si>
  <si>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</si>
  <si>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</si>
  <si>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</si>
  <si>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</si>
  <si>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</si>
  <si>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</si>
  <si>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</si>
  <si>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</si>
  <si>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</si>
  <si>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</si>
  <si>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</si>
  <si>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</si>
  <si>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</si>
  <si>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</si>
  <si>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</si>
  <si>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</si>
  <si>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</si>
  <si>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</si>
  <si>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</si>
  <si>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</si>
  <si>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</si>
  <si>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</si>
  <si>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</si>
  <si>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</si>
  <si>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</si>
  <si>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</si>
  <si>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</si>
  <si>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</si>
  <si>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</si>
  <si>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</si>
  <si>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</si>
  <si>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</si>
  <si>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</si>
  <si>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</si>
  <si>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</si>
  <si>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</si>
  <si>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</si>
  <si>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</si>
  <si>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</si>
  <si>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</si>
  <si>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</si>
  <si>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</si>
  <si>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</si>
  <si>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</si>
  <si>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</si>
  <si>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</si>
  <si>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</si>
  <si>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</si>
  <si>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</si>
  <si>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</si>
  <si>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</si>
  <si>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</si>
  <si>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</si>
  <si>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</si>
  <si>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</si>
  <si>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</si>
  <si>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</si>
  <si>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</si>
  <si>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</si>
  <si>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</si>
  <si>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</si>
  <si>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</si>
  <si>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</si>
  <si>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</si>
  <si>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</si>
  <si>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</si>
  <si>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</si>
  <si>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</si>
  <si>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</si>
  <si>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</si>
  <si>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</si>
  <si>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</si>
  <si>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</si>
  <si>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</si>
  <si>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</si>
  <si>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</si>
  <si>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</si>
  <si>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</si>
  <si>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</si>
  <si>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</si>
  <si>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</si>
  <si>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</si>
  <si>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</si>
  <si>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</si>
  <si>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</si>
  <si>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</si>
  <si>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</si>
  <si>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</si>
  <si>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</si>
  <si>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</si>
  <si>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</si>
  <si>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</si>
  <si>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</si>
  <si>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</si>
  <si>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</si>
  <si>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</si>
  <si>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</si>
  <si>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4.14</t>
  </si>
  <si>
    <t>▲ 3.38</t>
  </si>
  <si>
    <t>下水道事業会計</t>
  </si>
  <si>
    <t>水道事業会計</t>
  </si>
  <si>
    <t>一般会計</t>
  </si>
  <si>
    <t>介護保険特別会計</t>
  </si>
  <si>
    <t>国民健康保険特別会計</t>
  </si>
  <si>
    <t>後期高齢者医療特別会計</t>
  </si>
  <si>
    <t>災害共済事業特別会計</t>
  </si>
  <si>
    <t>公共用地取得事業特別会計</t>
  </si>
  <si>
    <t>その他会計（赤字）</t>
  </si>
  <si>
    <t>その他会計（黒字）</t>
  </si>
  <si>
    <t>R01</t>
    <phoneticPr fontId="5"/>
  </si>
  <si>
    <t>R02</t>
    <phoneticPr fontId="5"/>
  </si>
  <si>
    <t>R03</t>
    <phoneticPr fontId="5"/>
  </si>
  <si>
    <t>R04</t>
    <phoneticPr fontId="5"/>
  </si>
  <si>
    <t>R05</t>
    <phoneticPr fontId="5"/>
  </si>
  <si>
    <t>庁舎建設基金</t>
    <rPh sb="0" eb="6">
      <t>チョウシャケンセツキキン</t>
    </rPh>
    <phoneticPr fontId="5"/>
  </si>
  <si>
    <t>ふるさと事業基金</t>
    <rPh sb="4" eb="6">
      <t>ジギョウ</t>
    </rPh>
    <rPh sb="6" eb="8">
      <t>キキン</t>
    </rPh>
    <phoneticPr fontId="2"/>
  </si>
  <si>
    <t>保健福祉振興基金</t>
    <rPh sb="0" eb="8">
      <t>ホケンフクシシンコウキキン</t>
    </rPh>
    <phoneticPr fontId="2"/>
  </si>
  <si>
    <t>みどりのまちづくり基金</t>
    <rPh sb="9" eb="11">
      <t>キキン</t>
    </rPh>
    <phoneticPr fontId="2"/>
  </si>
  <si>
    <t>公共施設整備基金</t>
    <rPh sb="0" eb="4">
      <t>コウキョウシセツ</t>
    </rPh>
    <rPh sb="4" eb="8">
      <t>セイビキキン</t>
    </rPh>
    <phoneticPr fontId="2"/>
  </si>
  <si>
    <t>-</t>
    <phoneticPr fontId="2"/>
  </si>
  <si>
    <t>千葉県市町村総合事務組合（一般会計）</t>
    <rPh sb="0" eb="12">
      <t>チバケンシチョウソンソウゴウジムクミアイ</t>
    </rPh>
    <rPh sb="13" eb="17">
      <t>イッパンカイケイ</t>
    </rPh>
    <phoneticPr fontId="10"/>
  </si>
  <si>
    <t>-</t>
    <phoneticPr fontId="10"/>
  </si>
  <si>
    <t>千葉県市町村総合事務組合（千葉県自治会館管理運営特別会計）</t>
    <rPh sb="0" eb="12">
      <t>チバケンシチョウソンソウゴウジムクミアイ</t>
    </rPh>
    <rPh sb="13" eb="20">
      <t>チバケンジチカイカン</t>
    </rPh>
    <rPh sb="20" eb="24">
      <t>カンリウンエイ</t>
    </rPh>
    <rPh sb="24" eb="28">
      <t>トクベツカイケイ</t>
    </rPh>
    <phoneticPr fontId="10"/>
  </si>
  <si>
    <t>千葉県市町村総合事務組合（千葉県自治研修センター特別会計）</t>
    <rPh sb="0" eb="12">
      <t>チバケンシチョウソンソウゴウジムクミアイ</t>
    </rPh>
    <rPh sb="13" eb="20">
      <t>チバケンジチケンシュウ</t>
    </rPh>
    <rPh sb="24" eb="28">
      <t>トクベツカイケイ</t>
    </rPh>
    <phoneticPr fontId="10"/>
  </si>
  <si>
    <t>千葉県市町村総合事務組合（千葉県市町村交通災害共済特別会計）</t>
    <rPh sb="0" eb="12">
      <t>チバケンシチョウソンソウゴウジムクミアイ</t>
    </rPh>
    <rPh sb="13" eb="19">
      <t>チバケンシチョウソン</t>
    </rPh>
    <rPh sb="19" eb="25">
      <t>コウツウサイガイキョウサイ</t>
    </rPh>
    <rPh sb="25" eb="29">
      <t>トクベツカイケイ</t>
    </rPh>
    <phoneticPr fontId="10"/>
  </si>
  <si>
    <t>千葉県後期高齢者医療広域連合（一般会計）</t>
    <rPh sb="0" eb="10">
      <t>チバケンコウキコウレイシャイリョウ</t>
    </rPh>
    <rPh sb="10" eb="14">
      <t>コウイキレンゴウ</t>
    </rPh>
    <rPh sb="15" eb="19">
      <t>イッパンカイケイ</t>
    </rPh>
    <phoneticPr fontId="10"/>
  </si>
  <si>
    <t>千葉県後期高齢者医療広域連合（後期高齢者医療特別会計）</t>
    <rPh sb="0" eb="10">
      <t>チバケンコウキコウレイシャイリョウ</t>
    </rPh>
    <rPh sb="10" eb="14">
      <t>コウイキレンゴウ</t>
    </rPh>
    <rPh sb="15" eb="26">
      <t>コウキコウレイシャイリョウトクベツカイケイ</t>
    </rPh>
    <phoneticPr fontId="10"/>
  </si>
  <si>
    <t>佐倉市、酒々井町清掃組合（一般会計）</t>
    <rPh sb="0" eb="3">
      <t>サクラシ</t>
    </rPh>
    <rPh sb="4" eb="8">
      <t>シスイマチ</t>
    </rPh>
    <rPh sb="8" eb="12">
      <t>セイソウクミアイ</t>
    </rPh>
    <rPh sb="13" eb="17">
      <t>イッパンカイケイ</t>
    </rPh>
    <phoneticPr fontId="10"/>
  </si>
  <si>
    <t>佐倉市八街市酒々井町消防組合（一般会計）</t>
    <rPh sb="0" eb="6">
      <t>サクラシヤチマタシ</t>
    </rPh>
    <rPh sb="6" eb="10">
      <t>シスイマチ</t>
    </rPh>
    <rPh sb="10" eb="14">
      <t>ショウボウクミアイ</t>
    </rPh>
    <rPh sb="15" eb="19">
      <t>イッパンカイケイ</t>
    </rPh>
    <phoneticPr fontId="10"/>
  </si>
  <si>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10"/>
  </si>
  <si>
    <t>佐倉市、四街道市、酒々井町葬祭組合（一般会計）</t>
    <rPh sb="0" eb="3">
      <t>サクラシ</t>
    </rPh>
    <rPh sb="4" eb="8">
      <t>ヨツカイドウシ</t>
    </rPh>
    <rPh sb="9" eb="13">
      <t>シスイマチ</t>
    </rPh>
    <rPh sb="13" eb="17">
      <t>ソウサイクミアイ</t>
    </rPh>
    <rPh sb="18" eb="22">
      <t>イッパンカイケイ</t>
    </rPh>
    <phoneticPr fontId="10"/>
  </si>
  <si>
    <t>印旛利根川水防事務組合（一般会計）</t>
    <rPh sb="0" eb="5">
      <t>インバトネガワ</t>
    </rPh>
    <rPh sb="5" eb="11">
      <t>スイボウジムクミアイ</t>
    </rPh>
    <rPh sb="12" eb="16">
      <t>イッパンカイケイ</t>
    </rPh>
    <phoneticPr fontId="10"/>
  </si>
  <si>
    <t>印旛郡市広域市町村圏事務組合（一般会計）</t>
    <rPh sb="0" eb="4">
      <t>インバグンシ</t>
    </rPh>
    <rPh sb="4" eb="6">
      <t>コウイキ</t>
    </rPh>
    <rPh sb="6" eb="9">
      <t>シチョウソン</t>
    </rPh>
    <rPh sb="9" eb="10">
      <t>ケン</t>
    </rPh>
    <rPh sb="10" eb="12">
      <t>ジム</t>
    </rPh>
    <rPh sb="12" eb="14">
      <t>クミアイ</t>
    </rPh>
    <rPh sb="15" eb="17">
      <t>イッパン</t>
    </rPh>
    <rPh sb="17" eb="19">
      <t>カイケイ</t>
    </rPh>
    <phoneticPr fontId="10"/>
  </si>
  <si>
    <t>印旛郡市広域市町村圏事務組合（水道用水供給事業会計）</t>
    <rPh sb="0" eb="4">
      <t>インバグンシ</t>
    </rPh>
    <rPh sb="4" eb="6">
      <t>コウイキ</t>
    </rPh>
    <rPh sb="6" eb="9">
      <t>シチョウソン</t>
    </rPh>
    <rPh sb="9" eb="10">
      <t>ケン</t>
    </rPh>
    <rPh sb="10" eb="12">
      <t>ジム</t>
    </rPh>
    <rPh sb="12" eb="14">
      <t>クミアイ</t>
    </rPh>
    <rPh sb="15" eb="19">
      <t>スイドウヨウスイ</t>
    </rPh>
    <rPh sb="19" eb="21">
      <t>キョウキュウ</t>
    </rPh>
    <rPh sb="21" eb="25">
      <t>ジギョウカイケイ</t>
    </rPh>
    <phoneticPr fontId="10"/>
  </si>
  <si>
    <t>-</t>
    <phoneticPr fontId="2"/>
  </si>
  <si>
    <t>佐倉緑の基金</t>
    <rPh sb="0" eb="2">
      <t>サクラ</t>
    </rPh>
    <rPh sb="2" eb="3">
      <t>ミドリ</t>
    </rPh>
    <rPh sb="4" eb="6">
      <t>キキン</t>
    </rPh>
    <phoneticPr fontId="10"/>
  </si>
  <si>
    <t>印旛郡市文化財センター</t>
    <rPh sb="0" eb="4">
      <t>インバグンシ</t>
    </rPh>
    <rPh sb="4" eb="7">
      <t>ブンカザイ</t>
    </rPh>
    <phoneticPr fontId="10"/>
  </si>
  <si>
    <t>-</t>
    <phoneticPr fontId="2"/>
  </si>
  <si>
    <t>佐倉国際交流基金</t>
    <rPh sb="0" eb="8">
      <t>サクラコクサイコウリュウキキン</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</si>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</sst>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5BFA-4C3D-9ADD-B458D603F8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29319</c:v>
                </c:pt>
                <c:pt idx="1">
                  <c:v>18735</c:v>
                </c:pt>
                <c:pt idx="2">
                  <c:v>14955</c:v>
                </c:pt>
                <c:pt idx="3">
                  <c:v>23017</c:v>
                </c:pt>
                <c:pt idx="4">
                  <c:v>17224</c:v>
                </c:pt>
              </c:numCache>
            </c:numRef>
          </c:val>
          <c:smooth val="0"/>
          <c:extLst>
            <c:ext xmlns:c16="http://schemas.microsoft.com/office/drawing/2014/chart" uri="{C3380CC4-5D6E-409C-BE32-E72D297353CC}">
              <c16:uniqueId val="{00000001-5BFA-4C3D-9ADD-B458D603F8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5.0199999999999996</c:v>
                </c:pt>
                <c:pt idx="1">
                  <c:v>5.29</c:v>
                </c:pt>
                <c:pt idx="2">
                  <c:v>9.14</c:v>
                </c:pt>
                <c:pt idx="3">
                  <c:v>8.33</c:v>
                </c:pt>
                <c:pt idx="4">
                  <c:v>7.06</c:v>
                </c:pt>
              </c:numCache>
            </c:numRef>
          </c:val>
          <c:extLst>
            <c:ext xmlns:c16="http://schemas.microsoft.com/office/drawing/2014/chart" uri="{C3380CC4-5D6E-409C-BE32-E72D297353CC}">
              <c16:uniqueId val="{00000000-7CAB-46B6-8BA3-B699827F76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13.56</c:v>
                </c:pt>
                <c:pt idx="1">
                  <c:v>13.1</c:v>
                </c:pt>
                <c:pt idx="2">
                  <c:v>15.75</c:v>
                </c:pt>
                <c:pt idx="3">
                  <c:v>24.93</c:v>
                </c:pt>
                <c:pt idx="4">
                  <c:v>22</c:v>
                </c:pt>
              </c:numCache>
            </c:numRef>
          </c:val>
          <c:extLst>
            <c:ext xmlns:c16="http://schemas.microsoft.com/office/drawing/2014/chart" uri="{C3380CC4-5D6E-409C-BE32-E72D297353CC}">
              <c16:uniqueId val="{00000001-7CAB-46B6-8BA3-B699827F76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-4.1399999999999997</c:v>
                </c:pt>
                <c:pt idx="1">
                  <c:v>0.14000000000000001</c:v>
                </c:pt>
                <c:pt idx="2">
                  <c:v>7.45</c:v>
                </c:pt>
                <c:pt idx="3">
                  <c:v>7.79</c:v>
                </c:pt>
                <c:pt idx="4">
                  <c:v>-3.38</c:v>
                </c:pt>
              </c:numCache>
            </c:numRef>
          </c:val>
          <c:smooth val="0"/>
          <c:extLst>
            <c:ext xmlns:c16="http://schemas.microsoft.com/office/drawing/2014/chart" uri="{C3380CC4-5D6E-409C-BE32-E72D297353CC}">
              <c16:uniqueId val="{00000002-7CAB-46B6-8BA3-B699827F76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D84-41C3-8221-969C4EB1E7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84-41C3-8221-969C4EB1E7CC}"/>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D84-41C3-8221-969C4EB1E7CC}"/>
            </c:ext>
          </c:extLst>
        </c:ser>
        <c:ser>
          <c:idx val="3"/>
          <c:order val="3"/>
          <c:tx>
            <c:strRef>
              <c:f>データシート!$A$30</c:f>
              <c:strCache>
                <c:ptCount val="1"/>
                <c:pt idx="0">
                  <c:v>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3D84-41C3-8221-969C4EB1E7C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4-3D84-41C3-8221-969C4EB1E7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c:v>
                </c:pt>
                <c:pt idx="4">
                  <c:v>#N/A</c:v>
                </c:pt>
                <c:pt idx="5">
                  <c:v>0.02</c:v>
                </c:pt>
                <c:pt idx="6">
                  <c:v>#N/A</c:v>
                </c:pt>
                <c:pt idx="7">
                  <c:v>0.03</c:v>
                </c:pt>
                <c:pt idx="8">
                  <c:v>#N/A</c:v>
                </c:pt>
                <c:pt idx="9">
                  <c:v>0.04</c:v>
                </c:pt>
              </c:numCache>
            </c:numRef>
          </c:val>
          <c:extLst>
            <c:ext xmlns:c16="http://schemas.microsoft.com/office/drawing/2014/chart" uri="{C3380CC4-5D6E-409C-BE32-E72D297353CC}">
              <c16:uniqueId val="{00000005-3D84-41C3-8221-969C4EB1E7C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0.17</c:v>
                </c:pt>
                <c:pt idx="2">
                  <c:v>#N/A</c:v>
                </c:pt>
                <c:pt idx="3">
                  <c:v>7.0000000000000007E-2</c:v>
                </c:pt>
                <c:pt idx="4">
                  <c:v>#N/A</c:v>
                </c:pt>
                <c:pt idx="5">
                  <c:v>0.64</c:v>
                </c:pt>
                <c:pt idx="6">
                  <c:v>#N/A</c:v>
                </c:pt>
                <c:pt idx="7">
                  <c:v>0.78</c:v>
                </c:pt>
                <c:pt idx="8">
                  <c:v>#N/A</c:v>
                </c:pt>
                <c:pt idx="9">
                  <c:v>0.65</c:v>
                </c:pt>
              </c:numCache>
            </c:numRef>
          </c:val>
          <c:extLst>
            <c:ext xmlns:c16="http://schemas.microsoft.com/office/drawing/2014/chart" uri="{C3380CC4-5D6E-409C-BE32-E72D297353CC}">
              <c16:uniqueId val="{00000006-3D84-41C3-8221-969C4EB1E7C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5.01</c:v>
                </c:pt>
                <c:pt idx="2">
                  <c:v>#N/A</c:v>
                </c:pt>
                <c:pt idx="3">
                  <c:v>5.27</c:v>
                </c:pt>
                <c:pt idx="4">
                  <c:v>#N/A</c:v>
                </c:pt>
                <c:pt idx="5">
                  <c:v>9.1199999999999992</c:v>
                </c:pt>
                <c:pt idx="6">
                  <c:v>#N/A</c:v>
                </c:pt>
                <c:pt idx="7">
                  <c:v>8.32</c:v>
                </c:pt>
                <c:pt idx="8">
                  <c:v>#N/A</c:v>
                </c:pt>
                <c:pt idx="9">
                  <c:v>7.04</c:v>
                </c:pt>
              </c:numCache>
            </c:numRef>
          </c:val>
          <c:extLst>
            <c:ext xmlns:c16="http://schemas.microsoft.com/office/drawing/2014/chart" uri="{C3380CC4-5D6E-409C-BE32-E72D297353CC}">
              <c16:uniqueId val="{00000007-3D84-41C3-8221-969C4EB1E7C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17.07</c:v>
                </c:pt>
                <c:pt idx="2">
                  <c:v>#N/A</c:v>
                </c:pt>
                <c:pt idx="3">
                  <c:v>13.98</c:v>
                </c:pt>
                <c:pt idx="4">
                  <c:v>#N/A</c:v>
                </c:pt>
                <c:pt idx="5">
                  <c:v>12.86</c:v>
                </c:pt>
                <c:pt idx="6">
                  <c:v>#N/A</c:v>
                </c:pt>
                <c:pt idx="7">
                  <c:v>10.86</c:v>
                </c:pt>
                <c:pt idx="8">
                  <c:v>#N/A</c:v>
                </c:pt>
                <c:pt idx="9">
                  <c:v>11.18</c:v>
                </c:pt>
              </c:numCache>
            </c:numRef>
          </c:val>
          <c:extLst>
            <c:ext xmlns:c16="http://schemas.microsoft.com/office/drawing/2014/chart" uri="{C3380CC4-5D6E-409C-BE32-E72D297353CC}">
              <c16:uniqueId val="{00000008-3D84-41C3-8221-969C4EB1E7C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6.09</c:v>
                </c:pt>
                <c:pt idx="2">
                  <c:v>#N/A</c:v>
                </c:pt>
                <c:pt idx="3">
                  <c:v>7.75</c:v>
                </c:pt>
                <c:pt idx="4">
                  <c:v>#N/A</c:v>
                </c:pt>
                <c:pt idx="5">
                  <c:v>8.7899999999999991</c:v>
                </c:pt>
                <c:pt idx="6">
                  <c:v>#N/A</c:v>
                </c:pt>
                <c:pt idx="7">
                  <c:v>10.46</c:v>
                </c:pt>
                <c:pt idx="8">
                  <c:v>#N/A</c:v>
                </c:pt>
                <c:pt idx="9">
                  <c:v>11.56</c:v>
                </c:pt>
              </c:numCache>
            </c:numRef>
          </c:val>
          <c:extLst>
            <c:ext xmlns:c16="http://schemas.microsoft.com/office/drawing/2014/chart" uri="{C3380CC4-5D6E-409C-BE32-E72D297353CC}">
              <c16:uniqueId val="{00000009-3D84-41C3-8221-969C4EB1E7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2984</c:v>
                </c:pt>
                <c:pt idx="5">
                  <c:v>2909</c:v>
                </c:pt>
                <c:pt idx="8">
                  <c:v>2993</c:v>
                </c:pt>
                <c:pt idx="11">
                  <c:v>3054</c:v>
                </c:pt>
                <c:pt idx="14">
                  <c:v>3112</c:v>
                </c:pt>
              </c:numCache>
            </c:numRef>
          </c:val>
          <c:extLst>
            <c:ext xmlns:c16="http://schemas.microsoft.com/office/drawing/2014/chart" uri="{C3380CC4-5D6E-409C-BE32-E72D297353CC}">
              <c16:uniqueId val="{00000000-6AFB-4E9A-ABB8-DB3AC74570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FB-4E9A-ABB8-DB3AC74570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74</c:v>
                </c:pt>
                <c:pt idx="6">
                  <c:v>74</c:v>
                </c:pt>
                <c:pt idx="9">
                  <c:v>74</c:v>
                </c:pt>
                <c:pt idx="12">
                  <c:v>74</c:v>
                </c:pt>
              </c:numCache>
            </c:numRef>
          </c:val>
          <c:extLst>
            <c:ext xmlns:c16="http://schemas.microsoft.com/office/drawing/2014/chart" uri="{C3380CC4-5D6E-409C-BE32-E72D297353CC}">
              <c16:uniqueId val="{00000002-6AFB-4E9A-ABB8-DB3AC74570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392</c:v>
                </c:pt>
                <c:pt idx="3">
                  <c:v>339</c:v>
                </c:pt>
                <c:pt idx="6">
                  <c:v>359</c:v>
                </c:pt>
                <c:pt idx="9">
                  <c:v>380</c:v>
                </c:pt>
                <c:pt idx="12">
                  <c:v>382</c:v>
                </c:pt>
              </c:numCache>
            </c:numRef>
          </c:val>
          <c:extLst>
            <c:ext xmlns:c16="http://schemas.microsoft.com/office/drawing/2014/chart" uri="{C3380CC4-5D6E-409C-BE32-E72D297353CC}">
              <c16:uniqueId val="{00000003-6AFB-4E9A-ABB8-DB3AC74570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99</c:v>
                </c:pt>
                <c:pt idx="3">
                  <c:v>96</c:v>
                </c:pt>
                <c:pt idx="6">
                  <c:v>95</c:v>
                </c:pt>
                <c:pt idx="9">
                  <c:v>92</c:v>
                </c:pt>
                <c:pt idx="12">
                  <c:v>87</c:v>
                </c:pt>
              </c:numCache>
            </c:numRef>
          </c:val>
          <c:extLst>
            <c:ext xmlns:c16="http://schemas.microsoft.com/office/drawing/2014/chart" uri="{C3380CC4-5D6E-409C-BE32-E72D297353CC}">
              <c16:uniqueId val="{00000004-6AFB-4E9A-ABB8-DB3AC74570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FB-4E9A-ABB8-DB3AC74570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FB-4E9A-ABB8-DB3AC74570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2851</c:v>
                </c:pt>
                <c:pt idx="3">
                  <c:v>2878</c:v>
                </c:pt>
                <c:pt idx="6">
                  <c:v>2856</c:v>
                </c:pt>
                <c:pt idx="9">
                  <c:v>3080</c:v>
                </c:pt>
                <c:pt idx="12">
                  <c:v>3201</c:v>
                </c:pt>
              </c:numCache>
            </c:numRef>
          </c:val>
          <c:extLst>
            <c:ext xmlns:c16="http://schemas.microsoft.com/office/drawing/2014/chart" uri="{C3380CC4-5D6E-409C-BE32-E72D297353CC}">
              <c16:uniqueId val="{00000007-6AFB-4E9A-ABB8-DB3AC74570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400</c:v>
                </c:pt>
                <c:pt idx="2">
                  <c:v>#N/A</c:v>
                </c:pt>
                <c:pt idx="3">
                  <c:v>#N/A</c:v>
                </c:pt>
                <c:pt idx="4">
                  <c:v>478</c:v>
                </c:pt>
                <c:pt idx="5">
                  <c:v>#N/A</c:v>
                </c:pt>
                <c:pt idx="6">
                  <c:v>#N/A</c:v>
                </c:pt>
                <c:pt idx="7">
                  <c:v>391</c:v>
                </c:pt>
                <c:pt idx="8">
                  <c:v>#N/A</c:v>
                </c:pt>
                <c:pt idx="9">
                  <c:v>#N/A</c:v>
                </c:pt>
                <c:pt idx="10">
                  <c:v>572</c:v>
                </c:pt>
                <c:pt idx="11">
                  <c:v>#N/A</c:v>
                </c:pt>
                <c:pt idx="12">
                  <c:v>#N/A</c:v>
                </c:pt>
                <c:pt idx="13">
                  <c:v>632</c:v>
                </c:pt>
                <c:pt idx="14">
                  <c:v>#N/A</c:v>
                </c:pt>
              </c:numCache>
            </c:numRef>
          </c:val>
          <c:smooth val="0"/>
          <c:extLst>
            <c:ext xmlns:c16="http://schemas.microsoft.com/office/drawing/2014/chart" uri="{C3380CC4-5D6E-409C-BE32-E72D297353CC}">
              <c16:uniqueId val="{00000008-6AFB-4E9A-ABB8-DB3AC74570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31396</c:v>
                </c:pt>
                <c:pt idx="5">
                  <c:v>30686</c:v>
                </c:pt>
                <c:pt idx="8">
                  <c:v>30519</c:v>
                </c:pt>
                <c:pt idx="11">
                  <c:v>29444</c:v>
                </c:pt>
                <c:pt idx="14">
                  <c:v>27752</c:v>
                </c:pt>
              </c:numCache>
            </c:numRef>
          </c:val>
          <c:extLst>
            <c:ext xmlns:c16="http://schemas.microsoft.com/office/drawing/2014/chart" uri="{C3380CC4-5D6E-409C-BE32-E72D297353CC}">
              <c16:uniqueId val="{00000000-0DAC-4AE2-B166-CC6EC22A98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3698</c:v>
                </c:pt>
                <c:pt idx="5">
                  <c:v>3627</c:v>
                </c:pt>
                <c:pt idx="8">
                  <c:v>3356</c:v>
                </c:pt>
                <c:pt idx="11">
                  <c:v>4611</c:v>
                </c:pt>
                <c:pt idx="14">
                  <c:v>4173</c:v>
                </c:pt>
              </c:numCache>
            </c:numRef>
          </c:val>
          <c:extLst>
            <c:ext xmlns:c16="http://schemas.microsoft.com/office/drawing/2014/chart" uri="{C3380CC4-5D6E-409C-BE32-E72D297353CC}">
              <c16:uniqueId val="{00000001-0DAC-4AE2-B166-CC6EC22A98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15977</c:v>
                </c:pt>
                <c:pt idx="5">
                  <c:v>15916</c:v>
                </c:pt>
                <c:pt idx="8">
                  <c:v>17756</c:v>
                </c:pt>
                <c:pt idx="11">
                  <c:v>18803</c:v>
                </c:pt>
                <c:pt idx="14">
                  <c:v>18226</c:v>
                </c:pt>
              </c:numCache>
            </c:numRef>
          </c:val>
          <c:extLst>
            <c:ext xmlns:c16="http://schemas.microsoft.com/office/drawing/2014/chart" uri="{C3380CC4-5D6E-409C-BE32-E72D297353CC}">
              <c16:uniqueId val="{00000002-0DAC-4AE2-B166-CC6EC22A98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AC-4AE2-B166-CC6EC22A98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AC-4AE2-B166-CC6EC22A98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2</c:v>
                </c:pt>
                <c:pt idx="12">
                  <c:v>1</c:v>
                </c:pt>
              </c:numCache>
            </c:numRef>
          </c:val>
          <c:extLst>
            <c:ext xmlns:c16="http://schemas.microsoft.com/office/drawing/2014/chart" uri="{C3380CC4-5D6E-409C-BE32-E72D297353CC}">
              <c16:uniqueId val="{00000005-0DAC-4AE2-B166-CC6EC22A98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4650</c:v>
                </c:pt>
                <c:pt idx="3">
                  <c:v>4774</c:v>
                </c:pt>
                <c:pt idx="6">
                  <c:v>5075</c:v>
                </c:pt>
                <c:pt idx="9">
                  <c:v>5396</c:v>
                </c:pt>
                <c:pt idx="12">
                  <c:v>5702</c:v>
                </c:pt>
              </c:numCache>
            </c:numRef>
          </c:val>
          <c:extLst>
            <c:ext xmlns:c16="http://schemas.microsoft.com/office/drawing/2014/chart" uri="{C3380CC4-5D6E-409C-BE32-E72D297353CC}">
              <c16:uniqueId val="{00000006-0DAC-4AE2-B166-CC6EC22A98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4281</c:v>
                </c:pt>
                <c:pt idx="3">
                  <c:v>4051</c:v>
                </c:pt>
                <c:pt idx="6">
                  <c:v>3839</c:v>
                </c:pt>
                <c:pt idx="9">
                  <c:v>3620</c:v>
                </c:pt>
                <c:pt idx="12">
                  <c:v>3184</c:v>
                </c:pt>
              </c:numCache>
            </c:numRef>
          </c:val>
          <c:extLst>
            <c:ext xmlns:c16="http://schemas.microsoft.com/office/drawing/2014/chart" uri="{C3380CC4-5D6E-409C-BE32-E72D297353CC}">
              <c16:uniqueId val="{00000007-0DAC-4AE2-B166-CC6EC22A98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942</c:v>
                </c:pt>
                <c:pt idx="3">
                  <c:v>852</c:v>
                </c:pt>
                <c:pt idx="6">
                  <c:v>834</c:v>
                </c:pt>
                <c:pt idx="9">
                  <c:v>822</c:v>
                </c:pt>
                <c:pt idx="12">
                  <c:v>813</c:v>
                </c:pt>
              </c:numCache>
            </c:numRef>
          </c:val>
          <c:extLst>
            <c:ext xmlns:c16="http://schemas.microsoft.com/office/drawing/2014/chart" uri="{C3380CC4-5D6E-409C-BE32-E72D297353CC}">
              <c16:uniqueId val="{00000008-0DAC-4AE2-B166-CC6EC22A98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1234</c:v>
                </c:pt>
                <c:pt idx="3">
                  <c:v>1155</c:v>
                </c:pt>
                <c:pt idx="6">
                  <c:v>1081</c:v>
                </c:pt>
                <c:pt idx="9">
                  <c:v>1007</c:v>
                </c:pt>
                <c:pt idx="12">
                  <c:v>933</c:v>
                </c:pt>
              </c:numCache>
            </c:numRef>
          </c:val>
          <c:extLst>
            <c:ext xmlns:c16="http://schemas.microsoft.com/office/drawing/2014/chart" uri="{C3380CC4-5D6E-409C-BE32-E72D297353CC}">
              <c16:uniqueId val="{00000009-0DAC-4AE2-B166-CC6EC22A98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31024</c:v>
                </c:pt>
                <c:pt idx="3">
                  <c:v>31055</c:v>
                </c:pt>
                <c:pt idx="6">
                  <c:v>31615</c:v>
                </c:pt>
                <c:pt idx="9">
                  <c:v>31159</c:v>
                </c:pt>
                <c:pt idx="12">
                  <c:v>29647</c:v>
                </c:pt>
              </c:numCache>
            </c:numRef>
          </c:val>
          <c:extLst>
            <c:ext xmlns:c16="http://schemas.microsoft.com/office/drawing/2014/chart" uri="{C3380CC4-5D6E-409C-BE32-E72D297353CC}">
              <c16:uniqueId val="{0000000A-0DAC-4AE2-B166-CC6EC22A98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AC-4AE2-B166-CC6EC22A98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5126</c:v>
                </c:pt>
                <c:pt idx="1">
                  <c:v>7925</c:v>
                </c:pt>
                <c:pt idx="2">
                  <c:v>7173</c:v>
                </c:pt>
              </c:numCache>
            </c:numRef>
          </c:val>
          <c:extLst>
            <c:ext xmlns:c16="http://schemas.microsoft.com/office/drawing/2014/chart" uri="{C3380CC4-5D6E-409C-BE32-E72D297353CC}">
              <c16:uniqueId val="{00000000-1EC4-4127-98EB-F538134D53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1020</c:v>
                </c:pt>
                <c:pt idx="1">
                  <c:v>1021</c:v>
                </c:pt>
                <c:pt idx="2">
                  <c:v>1174</c:v>
                </c:pt>
              </c:numCache>
            </c:numRef>
          </c:val>
          <c:extLst>
            <c:ext xmlns:c16="http://schemas.microsoft.com/office/drawing/2014/chart" uri="{C3380CC4-5D6E-409C-BE32-E72D297353CC}">
              <c16:uniqueId val="{00000001-1EC4-4127-98EB-F538134D53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7044</c:v>
                </c:pt>
                <c:pt idx="1">
                  <c:v>6935</c:v>
                </c:pt>
                <c:pt idx="2">
                  <c:v>7006</c:v>
                </c:pt>
              </c:numCache>
            </c:numRef>
          </c:val>
          <c:extLst>
            <c:ext xmlns:c16="http://schemas.microsoft.com/office/drawing/2014/chart" uri="{C3380CC4-5D6E-409C-BE32-E72D297353CC}">
              <c16:uniqueId val="{00000002-1EC4-4127-98EB-F538134D53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170,406
165,691
103.69
59,572,610
56,851,555
2,301,154
32,596,211
29,647,325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地方消費税交付金の増により基準財政収入額が増加した一方で、基準財政需要額も増加し、財政力指数は類似団体内平均値を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ポイント下回る状況となった。</a:t>
          </a:r>
        </a:p>
        <a:p>
          <a:r>
            <a:rPr kumimoji="1" lang="ja-JP" altLang="en-US" sz="1300">
              <a:latin typeface="ＭＳ Ｐゴシック" panose="020B0600070205080204" pitchFamily="50" charset="-128"/>
              <a:ea typeface="ＭＳ Ｐゴシック" panose="020B0600070205080204" pitchFamily="50" charset="-128"/>
            </a:rPr>
            <a:t>今後も財政状況の逼迫が懸念されることから、収納率の向上など、財源確保の取組を進めるとともに、事務事業の効率化による経常的経費の抑制を図り、持続可能な財政構造の確立に努めていく。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984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7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113595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101899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財政の弾力性を示す経常収支比率は、前年度の</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93.7</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母である経常一般財源は微増となったが、分子となる一般財源充当分の経常的経費が増加した影響が大きい。これは、一部事務組合への負担金の増や介護保険特別会計及び後期高齢者医療特別会計への繰出金が増加したことによ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今後も事務事業の見直しを継続的に実施し、経常的経費の抑制を図る。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45403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5184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38418</xdr:rowOff>
    </xdr:from>
    <xdr:to>
      <xdr:col>19</xdr:col>
      <xdr:colOff>133350</xdr:colOff>
      <xdr:row>63</xdr:row>
      <xdr:rowOff>150495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68318"/>
          <a:ext cx="889000" cy="2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38418</xdr:rowOff>
    </xdr:from>
    <xdr:to>
      <xdr:col>15</xdr:col>
      <xdr:colOff>82550</xdr:colOff>
      <xdr:row>64</xdr:row>
      <xdr:rowOff>111760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68318"/>
          <a:ext cx="889000" cy="4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6668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8456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166053</xdr:rowOff>
    </xdr:from>
    <xdr:to>
      <xdr:col>23</xdr:col>
      <xdr:colOff>184150</xdr:colOff>
      <xdr:row>64</xdr:row>
      <xdr:rowOff>96203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138130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3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159068</xdr:rowOff>
    </xdr:from>
    <xdr:to>
      <xdr:col>15</xdr:col>
      <xdr:colOff>133350</xdr:colOff>
      <xdr:row>62</xdr:row>
      <xdr:rowOff>89218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127318</xdr:rowOff>
    </xdr:from>
    <xdr:to>
      <xdr:col>7</xdr:col>
      <xdr:colOff>31750</xdr:colOff>
      <xdr:row>65</xdr:row>
      <xdr:rowOff>57468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42245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人あたりの人件費・物件費等決算額は前年度より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1278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人件費については増加傾向であったものの、新型コロナウイルスワクチン接種対策事業の物件費が大幅に減少したことにより、減少した。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今後、物価高騰等の影響から上昇することが見込まれるが、引き続き適正な定員管理と経常的な事務経費の抑制に努め、経費の縮減を図っていく。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150589</xdr:rowOff>
    </xdr:from>
    <xdr:to>
      <xdr:col>23</xdr:col>
      <xdr:colOff>133350</xdr:colOff>
      <xdr:row>81</xdr:row>
      <xdr:rowOff>167722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38039"/>
          <a:ext cx="8382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119152</xdr:rowOff>
    </xdr:from>
    <xdr:to>
      <xdr:col>19</xdr:col>
      <xdr:colOff>133350</xdr:colOff>
      <xdr:row>81</xdr:row>
      <xdr:rowOff>167722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06602"/>
          <a:ext cx="889000" cy="4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71952</xdr:rowOff>
    </xdr:from>
    <xdr:to>
      <xdr:col>15</xdr:col>
      <xdr:colOff>82550</xdr:colOff>
      <xdr:row>81</xdr:row>
      <xdr:rowOff>119152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59402"/>
          <a:ext cx="889000" cy="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10863</xdr:rowOff>
    </xdr:from>
    <xdr:to>
      <xdr:col>11</xdr:col>
      <xdr:colOff>31750</xdr:colOff>
      <xdr:row>81</xdr:row>
      <xdr:rowOff>71952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98313"/>
          <a:ext cx="889000" cy="6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99789</xdr:rowOff>
    </xdr:from>
    <xdr:to>
      <xdr:col>23</xdr:col>
      <xdr:colOff>184150</xdr:colOff>
      <xdr:row>82</xdr:row>
      <xdr:rowOff>29939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116316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3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116922</xdr:rowOff>
    </xdr:from>
    <xdr:to>
      <xdr:col>19</xdr:col>
      <xdr:colOff>184150</xdr:colOff>
      <xdr:row>82</xdr:row>
      <xdr:rowOff>47072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57249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68352</xdr:rowOff>
    </xdr:from>
    <xdr:to>
      <xdr:col>15</xdr:col>
      <xdr:colOff>133350</xdr:colOff>
      <xdr:row>81</xdr:row>
      <xdr:rowOff>169952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8679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21152</xdr:rowOff>
    </xdr:from>
    <xdr:to>
      <xdr:col>11</xdr:col>
      <xdr:colOff>82550</xdr:colOff>
      <xdr:row>81</xdr:row>
      <xdr:rowOff>122752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132929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131513</xdr:rowOff>
    </xdr:from>
    <xdr:to>
      <xdr:col>7</xdr:col>
      <xdr:colOff>31750</xdr:colOff>
      <xdr:row>81</xdr:row>
      <xdr:rowOff>61663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71840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1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ラスパイレス指数は３年連続で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を下回り、類似団体の平均値よりも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理由としては、人事評価に基づいた適正な昇格運用を実施していることが大きいものと思料する。</a:t>
          </a:r>
        </a:p>
        <a:p>
          <a:r>
            <a:rPr kumimoji="1" lang="ja-JP" altLang="en-US" sz="1300">
              <a:latin typeface="ＭＳ Ｐゴシック" panose="020B0600070205080204" pitchFamily="50" charset="-128"/>
              <a:ea typeface="ＭＳ Ｐゴシック" panose="020B0600070205080204" pitchFamily="50" charset="-128"/>
            </a:rPr>
            <a:t>引き続き、千葉県人事委員会勧告を尊重して給与水準の適正化に努めていく。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2116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637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84</xdr:row>
      <xdr:rowOff>2116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435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43591"/>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人下回っており、前年度比でもほぼ横ばいである。これは、平成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年度から実施してきた第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次及び第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次定員適正化計画に基づき職員数の削減を図ったこともあるが、消防業務等を一部事務組合で実施していることが大きく影響している。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今後も、行財政改革による業務の効率化なども見据えながら、職員数の適正管理に努めていく。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94343</xdr:rowOff>
    </xdr:from>
    <xdr:to>
      <xdr:col>81</xdr:col>
      <xdr:colOff>44450</xdr:colOff>
      <xdr:row>60</xdr:row>
      <xdr:rowOff>125367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8134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125367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51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108131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813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94343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6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60070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74567</xdr:rowOff>
    </xdr:from>
    <xdr:to>
      <xdr:col>77</xdr:col>
      <xdr:colOff>95250</xdr:colOff>
      <xdr:row>61</xdr:row>
      <xdr:rowOff>4717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ポイント増加している。また、単年度比較でも、令和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％と増加している。これは、令和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年度末に借入を行った地方債の一部について、将来的な利子支払負担の軽減することを目的に、元金償還までの据え置き期間をなくしたため、元金償還がすぐに始まり、令和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年度の元利償還金額が増加したためである。</a:t>
          </a:r>
        </a:p>
        <a:p>
          <a:r>
            <a:rPr kumimoji="1" lang="ja-JP" altLang="en-US" sz="1300">
              <a:latin typeface="ＭＳ Ｐゴシック" panose="020B0600070205080204" pitchFamily="50" charset="-128"/>
              <a:ea typeface="ＭＳ Ｐゴシック" panose="020B0600070205080204" pitchFamily="50" charset="-128"/>
            </a:rPr>
            <a:t>今後も計画的な地方債の借入や、借入に当たっては交付税措置のある事業を選択するなど、将来負担を軽減させるための、中長期的な視点に立った財政運営に努めていく。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38</xdr:row>
      <xdr:rowOff>148167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517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38</xdr:row>
      <xdr:rowOff>136676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287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38</xdr:row>
      <xdr:rowOff>113695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28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38</xdr:row>
      <xdr:rowOff>136676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287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85876</xdr:rowOff>
    </xdr:from>
    <xdr:to>
      <xdr:col>64</xdr:col>
      <xdr:colOff>152400</xdr:colOff>
      <xdr:row>39</xdr:row>
      <xdr:rowOff>16026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26203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充当可能財源等が将来負担額を上回っているため、将来負担比率は前年度に引き続きマイナスとなっている。</a:t>
          </a:r>
        </a:p>
        <a:p>
          <a:r>
            <a:rPr kumimoji="1" lang="ja-JP" altLang="en-US" sz="1300">
              <a:latin typeface="ＭＳ Ｐゴシック" panose="020B0600070205080204" pitchFamily="50" charset="-128"/>
              <a:ea typeface="ＭＳ Ｐゴシック" panose="020B0600070205080204" pitchFamily="50" charset="-128"/>
            </a:rPr>
            <a:t>今後も地方債の発行や債務負担行為の設定については、将来負担の見込額が健全な範囲となるように努めていく。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170,406
165,691
103.69
59,572,610
56,851,555
2,301,154
32,596,211
29,647,325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人件費は前年度より増加したが、分母となる経常一般財源が普通交付税の増などにより増加したため、人件費に係る経常収支比率は前年度と同値となった。</a:t>
          </a:r>
        </a:p>
        <a:p>
          <a:r>
            <a:rPr kumimoji="1" lang="ja-JP" altLang="en-US" sz="1300">
              <a:latin typeface="ＭＳ Ｐゴシック" panose="020B0600070205080204" pitchFamily="50" charset="-128"/>
              <a:ea typeface="ＭＳ Ｐゴシック" panose="020B0600070205080204" pitchFamily="50" charset="-128"/>
            </a:rPr>
            <a:t>引き続き適正な人員管理と事務事業の効率化に取り組み、人件費の抑制に努めていく。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20865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07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83457</xdr:rowOff>
    </xdr:from>
    <xdr:to>
      <xdr:col>19</xdr:col>
      <xdr:colOff>187325</xdr:colOff>
      <xdr:row>39</xdr:row>
      <xdr:rowOff>20865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9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83457</xdr:rowOff>
    </xdr:from>
    <xdr:to>
      <xdr:col>15</xdr:col>
      <xdr:colOff>98425</xdr:colOff>
      <xdr:row>39</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985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18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141515</xdr:rowOff>
    </xdr:from>
    <xdr:to>
      <xdr:col>20</xdr:col>
      <xdr:colOff>38100</xdr:colOff>
      <xdr:row>39</xdr:row>
      <xdr:rowOff>71665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32657</xdr:rowOff>
    </xdr:from>
    <xdr:to>
      <xdr:col>15</xdr:col>
      <xdr:colOff>149225</xdr:colOff>
      <xdr:row>38</xdr:row>
      <xdr:rowOff>134257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144434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111578</xdr:rowOff>
    </xdr:from>
    <xdr:to>
      <xdr:col>11</xdr:col>
      <xdr:colOff>60325</xdr:colOff>
      <xdr:row>40</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26505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％に対し、令和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ポイント減少した。これは、印旛郡市小児救急医療事業等の減により、物件費が前年度より減少したためである。</a:t>
          </a:r>
        </a:p>
        <a:p>
          <a:r>
            <a:rPr kumimoji="1" lang="ja-JP" altLang="en-US" sz="1300">
              <a:latin typeface="ＭＳ Ｐゴシック" panose="020B0600070205080204" pitchFamily="50" charset="-128"/>
              <a:ea typeface="ＭＳ Ｐゴシック" panose="020B0600070205080204" pitchFamily="50" charset="-128"/>
            </a:rPr>
            <a:t>今後は、物価高騰等の影響により経常的経費のさらなる増加が見込まれるため、事務事業自体の見直し等、更なる適正な予算措置及び執行に努めていく必要がある。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77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78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134620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100330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77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100347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扶助費は子ども医療費助成事業等の増により前年度より増加し、扶助費に係る経常収支比率は前年度より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類似団体に比べ経常収支比率は低いことから、引き続き現下の政策課題に適切に対応し、適正な扶助費の支給に努めていく。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55</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09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高齢化の進展により、介護保険特別会計、後期高齢者医療特別会計への繰出金が増加し、高い水準で推移しており、今後も増加傾向が続くものと見込まれる。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3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44450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4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補助費等に係る経常収支比率は、類似団体と比較して</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ポイント上回っているが、これは、消防や清掃などの事業を一部事務組合で実施しており、人件費、物件費、公債費などが補助費等（負担金）として算定されるためである。</a:t>
          </a:r>
        </a:p>
        <a:p>
          <a:r>
            <a:rPr kumimoji="1" lang="ja-JP" altLang="en-US" sz="1300">
              <a:latin typeface="ＭＳ Ｐゴシック" panose="020B0600070205080204" pitchFamily="50" charset="-128"/>
              <a:ea typeface="ＭＳ Ｐゴシック" panose="020B0600070205080204" pitchFamily="50" charset="-128"/>
            </a:rPr>
            <a:t>一部事務組合に対し、負担金については、事務改善などにより削減するよう引き続き要請していく。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39</xdr:row>
      <xdr:rowOff>86178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6529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137885</xdr:rowOff>
    </xdr:from>
    <xdr:to>
      <xdr:col>78</xdr:col>
      <xdr:colOff>69850</xdr:colOff>
      <xdr:row>38</xdr:row>
      <xdr:rowOff>159657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652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159657</xdr:rowOff>
    </xdr:from>
    <xdr:to>
      <xdr:col>73</xdr:col>
      <xdr:colOff>180975</xdr:colOff>
      <xdr:row>39</xdr:row>
      <xdr:rowOff>107950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74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107950</xdr:rowOff>
    </xdr:from>
    <xdr:to>
      <xdr:col>69</xdr:col>
      <xdr:colOff>92075</xdr:colOff>
      <xdr:row>39</xdr:row>
      <xdr:rowOff>140607</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79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35378</xdr:rowOff>
    </xdr:from>
    <xdr:to>
      <xdr:col>82</xdr:col>
      <xdr:colOff>158750</xdr:colOff>
      <xdr:row>39</xdr:row>
      <xdr:rowOff>136978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7455</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87085</xdr:rowOff>
    </xdr:from>
    <xdr:to>
      <xdr:col>78</xdr:col>
      <xdr:colOff>120650</xdr:colOff>
      <xdr:row>39</xdr:row>
      <xdr:rowOff>17235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2012</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108857</xdr:rowOff>
    </xdr:from>
    <xdr:to>
      <xdr:col>74</xdr:col>
      <xdr:colOff>31750</xdr:colOff>
      <xdr:row>39</xdr:row>
      <xdr:rowOff>39007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23784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89807</xdr:rowOff>
    </xdr:from>
    <xdr:to>
      <xdr:col>65</xdr:col>
      <xdr:colOff>53975</xdr:colOff>
      <xdr:row>40</xdr:row>
      <xdr:rowOff>19957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4734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年度末に借入を行った地方債の一部について、将来的な利子支払負担の軽減することを目的に、元金償還までの据え置き期間をなくしたため、元金償還がすぐに始まり、令和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年度の元利償還金額が増加したことにより、公債費に係る経常収支比率は前年度より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38826</xdr:rowOff>
    </xdr:from>
    <xdr:to>
      <xdr:col>24</xdr:col>
      <xdr:colOff>25400</xdr:colOff>
      <xdr:row>76</xdr:row>
      <xdr:rowOff>51888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069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144962</xdr:rowOff>
    </xdr:from>
    <xdr:to>
      <xdr:col>19</xdr:col>
      <xdr:colOff>187325</xdr:colOff>
      <xdr:row>76</xdr:row>
      <xdr:rowOff>38826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0037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144962</xdr:rowOff>
    </xdr:from>
    <xdr:to>
      <xdr:col>15</xdr:col>
      <xdr:colOff>98425</xdr:colOff>
      <xdr:row>76</xdr:row>
      <xdr:rowOff>25763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0037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25763</xdr:rowOff>
    </xdr:from>
    <xdr:to>
      <xdr:col>11</xdr:col>
      <xdr:colOff>9525</xdr:colOff>
      <xdr:row>76</xdr:row>
      <xdr:rowOff>25763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055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xdr:rowOff>
    </xdr:from>
    <xdr:to>
      <xdr:col>24</xdr:col>
      <xdr:colOff>76200</xdr:colOff>
      <xdr:row>76</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17615</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159476</xdr:rowOff>
    </xdr:from>
    <xdr:to>
      <xdr:col>20</xdr:col>
      <xdr:colOff>38100</xdr:colOff>
      <xdr:row>76</xdr:row>
      <xdr:rowOff>89626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99803</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787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94162</xdr:rowOff>
    </xdr:from>
    <xdr:to>
      <xdr:col>15</xdr:col>
      <xdr:colOff>149225</xdr:colOff>
      <xdr:row>76</xdr:row>
      <xdr:rowOff>24312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34489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146413</xdr:rowOff>
    </xdr:from>
    <xdr:to>
      <xdr:col>11</xdr:col>
      <xdr:colOff>60325</xdr:colOff>
      <xdr:row>76</xdr:row>
      <xdr:rowOff>76563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86740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146413</xdr:rowOff>
    </xdr:from>
    <xdr:to>
      <xdr:col>6</xdr:col>
      <xdr:colOff>171450</xdr:colOff>
      <xdr:row>76</xdr:row>
      <xdr:rowOff>76563</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86740</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本市の場合、補助費等が類似団体に比べ高い傾向にあるため、本市における事務事業の抜本的な見直しだけでなく、一部事務組合に対して事務事業の効率化に努めるよう引き続き要請していく必要がある。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129721</xdr:rowOff>
    </xdr:from>
    <xdr:to>
      <xdr:col>82</xdr:col>
      <xdr:colOff>107950</xdr:colOff>
      <xdr:row>80</xdr:row>
      <xdr:rowOff>56243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6742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79</xdr:row>
      <xdr:rowOff>129721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271500"/>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81</xdr:row>
      <xdr:rowOff>48079</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271500"/>
          <a:ext cx="889000" cy="6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48079</xdr:rowOff>
    </xdr:from>
    <xdr:to>
      <xdr:col>69</xdr:col>
      <xdr:colOff>92075</xdr:colOff>
      <xdr:row>81</xdr:row>
      <xdr:rowOff>167821</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9355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5443</xdr:rowOff>
    </xdr:from>
    <xdr:to>
      <xdr:col>82</xdr:col>
      <xdr:colOff>158750</xdr:colOff>
      <xdr:row>80</xdr:row>
      <xdr:rowOff>107043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148970</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78921</xdr:rowOff>
    </xdr:from>
    <xdr:to>
      <xdr:col>78</xdr:col>
      <xdr:colOff>120650</xdr:colOff>
      <xdr:row>80</xdr:row>
      <xdr:rowOff>9071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165298</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168729</xdr:rowOff>
    </xdr:from>
    <xdr:to>
      <xdr:col>69</xdr:col>
      <xdr:colOff>142875</xdr:colOff>
      <xdr:row>81</xdr:row>
      <xdr:rowOff>98879</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83656</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117021</xdr:rowOff>
    </xdr:from>
    <xdr:to>
      <xdr:col>65</xdr:col>
      <xdr:colOff>53975</xdr:colOff>
      <xdr:row>82</xdr:row>
      <xdr:rowOff>47171</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31948</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21082</xdr:rowOff>
    </xdr:from>
    <xdr:to>
      <xdr:col>29</xdr:col>
      <xdr:colOff>127000</xdr:colOff>
      <xdr:row>16</xdr:row>
      <xdr:rowOff>77775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1907"/>
          <a:ext cx="6477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77775</xdr:rowOff>
    </xdr:from>
    <xdr:to>
      <xdr:col>26</xdr:col>
      <xdr:colOff>50800</xdr:colOff>
      <xdr:row>16</xdr:row>
      <xdr:rowOff>89129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8600"/>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89129</xdr:rowOff>
    </xdr:from>
    <xdr:to>
      <xdr:col>22</xdr:col>
      <xdr:colOff>114300</xdr:colOff>
      <xdr:row>16</xdr:row>
      <xdr:rowOff>127762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9954"/>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127762</xdr:rowOff>
    </xdr:from>
    <xdr:to>
      <xdr:col>18</xdr:col>
      <xdr:colOff>177800</xdr:colOff>
      <xdr:row>16</xdr:row>
      <xdr:rowOff>131458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8587"/>
          <a:ext cx="698500" cy="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141732</xdr:rowOff>
    </xdr:from>
    <xdr:to>
      <xdr:col>29</xdr:col>
      <xdr:colOff>177800</xdr:colOff>
      <xdr:row>16</xdr:row>
      <xdr:rowOff>71882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1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158259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26975</xdr:rowOff>
    </xdr:from>
    <xdr:to>
      <xdr:col>26</xdr:col>
      <xdr:colOff>101600</xdr:colOff>
      <xdr:row>16</xdr:row>
      <xdr:rowOff>128575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138752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38329</xdr:rowOff>
    </xdr:from>
    <xdr:to>
      <xdr:col>22</xdr:col>
      <xdr:colOff>165100</xdr:colOff>
      <xdr:row>16</xdr:row>
      <xdr:rowOff>139929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150106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76962</xdr:rowOff>
    </xdr:from>
    <xdr:to>
      <xdr:col>19</xdr:col>
      <xdr:colOff>38100</xdr:colOff>
      <xdr:row>17</xdr:row>
      <xdr:rowOff>7112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17289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80658</xdr:rowOff>
    </xdr:from>
    <xdr:to>
      <xdr:col>15</xdr:col>
      <xdr:colOff>101600</xdr:colOff>
      <xdr:row>17</xdr:row>
      <xdr:rowOff>10808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20985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80632</xdr:rowOff>
    </xdr:from>
    <xdr:to>
      <xdr:col>29</xdr:col>
      <xdr:colOff>127000</xdr:colOff>
      <xdr:row>36</xdr:row>
      <xdr:rowOff>95034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33882"/>
          <a:ext cx="6477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95034</xdr:rowOff>
    </xdr:from>
    <xdr:to>
      <xdr:col>26</xdr:col>
      <xdr:colOff>50800</xdr:colOff>
      <xdr:row>36</xdr:row>
      <xdr:rowOff>136182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8284"/>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117666</xdr:rowOff>
    </xdr:from>
    <xdr:to>
      <xdr:col>22</xdr:col>
      <xdr:colOff>114300</xdr:colOff>
      <xdr:row>36</xdr:row>
      <xdr:rowOff>136182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70916"/>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117666</xdr:rowOff>
    </xdr:from>
    <xdr:to>
      <xdr:col>18</xdr:col>
      <xdr:colOff>177800</xdr:colOff>
      <xdr:row>36</xdr:row>
      <xdr:rowOff>135115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70916"/>
          <a:ext cx="698500" cy="1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29832</xdr:rowOff>
    </xdr:from>
    <xdr:to>
      <xdr:col>29</xdr:col>
      <xdr:colOff>177800</xdr:colOff>
      <xdr:row>36</xdr:row>
      <xdr:rowOff>131432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44234</xdr:rowOff>
    </xdr:from>
    <xdr:to>
      <xdr:col>26</xdr:col>
      <xdr:colOff>101600</xdr:colOff>
      <xdr:row>36</xdr:row>
      <xdr:rowOff>145834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130611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3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85382</xdr:rowOff>
    </xdr:from>
    <xdr:to>
      <xdr:col>22</xdr:col>
      <xdr:colOff>165100</xdr:colOff>
      <xdr:row>37</xdr:row>
      <xdr:rowOff>15532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3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2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66866</xdr:rowOff>
    </xdr:from>
    <xdr:to>
      <xdr:col>19</xdr:col>
      <xdr:colOff>38100</xdr:colOff>
      <xdr:row>36</xdr:row>
      <xdr:rowOff>168466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2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153243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0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84315</xdr:rowOff>
    </xdr:from>
    <xdr:to>
      <xdr:col>15</xdr:col>
      <xdr:colOff>101600</xdr:colOff>
      <xdr:row>37</xdr:row>
      <xdr:rowOff>14465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170692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170,406
165,691
103.69
59,572,610
56,851,555
2,301,154
32,596,211
29,647,325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4042</xdr:rowOff>
    </xdr:from>
    <xdr:to>
      <xdr:col>24</xdr:col>
      <xdr:colOff>62865</xdr:colOff>
      <xdr:row>38</xdr:row>
      <xdr:rowOff>23930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8992"/>
          <a:ext cx="1270"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27757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23930</xdr:rowOff>
    </xdr:from>
    <xdr:to>
      <xdr:col>24</xdr:col>
      <xdr:colOff>152400</xdr:colOff>
      <xdr:row>38</xdr:row>
      <xdr:rowOff>23930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122169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4042</xdr:rowOff>
    </xdr:from>
    <xdr:to>
      <xdr:col>24</xdr:col>
      <xdr:colOff>152400</xdr:colOff>
      <xdr:row>31</xdr:row>
      <xdr:rowOff>4042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134997</xdr:rowOff>
    </xdr:from>
    <xdr:to>
      <xdr:col>24</xdr:col>
      <xdr:colOff>63500</xdr:colOff>
      <xdr:row>37</xdr:row>
      <xdr:rowOff>6590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07197"/>
          <a:ext cx="838200" cy="4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54203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3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31326</xdr:rowOff>
    </xdr:from>
    <xdr:to>
      <xdr:col>24</xdr:col>
      <xdr:colOff>114300</xdr:colOff>
      <xdr:row>35</xdr:row>
      <xdr:rowOff>132926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6590</xdr:rowOff>
    </xdr:from>
    <xdr:to>
      <xdr:col>19</xdr:col>
      <xdr:colOff>177800</xdr:colOff>
      <xdr:row>37</xdr:row>
      <xdr:rowOff>8516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0240"/>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24467</xdr:rowOff>
    </xdr:from>
    <xdr:to>
      <xdr:col>20</xdr:col>
      <xdr:colOff>38100</xdr:colOff>
      <xdr:row>35</xdr:row>
      <xdr:rowOff>126067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142594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8516</xdr:rowOff>
    </xdr:from>
    <xdr:to>
      <xdr:col>15</xdr:col>
      <xdr:colOff>50800</xdr:colOff>
      <xdr:row>37</xdr:row>
      <xdr:rowOff>56065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216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43376</xdr:rowOff>
    </xdr:from>
    <xdr:to>
      <xdr:col>15</xdr:col>
      <xdr:colOff>101600</xdr:colOff>
      <xdr:row>35</xdr:row>
      <xdr:rowOff>144976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56065</xdr:rowOff>
    </xdr:from>
    <xdr:to>
      <xdr:col>10</xdr:col>
      <xdr:colOff>114300</xdr:colOff>
      <xdr:row>38</xdr:row>
      <xdr:rowOff>33891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9715"/>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57908</xdr:rowOff>
    </xdr:from>
    <xdr:to>
      <xdr:col>10</xdr:col>
      <xdr:colOff>165100</xdr:colOff>
      <xdr:row>35</xdr:row>
      <xdr:rowOff>159508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33220</xdr:rowOff>
    </xdr:from>
    <xdr:to>
      <xdr:col>6</xdr:col>
      <xdr:colOff>38100</xdr:colOff>
      <xdr:row>36</xdr:row>
      <xdr:rowOff>134820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151347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84197</xdr:rowOff>
    </xdr:from>
    <xdr:to>
      <xdr:col>24</xdr:col>
      <xdr:colOff>114300</xdr:colOff>
      <xdr:row>37</xdr:row>
      <xdr:rowOff>14347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62624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3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127240</xdr:rowOff>
    </xdr:from>
    <xdr:to>
      <xdr:col>20</xdr:col>
      <xdr:colOff>38100</xdr:colOff>
      <xdr:row>37</xdr:row>
      <xdr:rowOff>57390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48517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129166</xdr:rowOff>
    </xdr:from>
    <xdr:to>
      <xdr:col>15</xdr:col>
      <xdr:colOff>101600</xdr:colOff>
      <xdr:row>37</xdr:row>
      <xdr:rowOff>59316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50443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5265</xdr:rowOff>
    </xdr:from>
    <xdr:to>
      <xdr:col>10</xdr:col>
      <xdr:colOff>165100</xdr:colOff>
      <xdr:row>37</xdr:row>
      <xdr:rowOff>106865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154541</xdr:rowOff>
    </xdr:from>
    <xdr:to>
      <xdr:col>6</xdr:col>
      <xdr:colOff>38100</xdr:colOff>
      <xdr:row>38</xdr:row>
      <xdr:rowOff>84691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75818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86131</xdr:rowOff>
    </xdr:from>
    <xdr:to>
      <xdr:col>24</xdr:col>
      <xdr:colOff>63500</xdr:colOff>
      <xdr:row>57</xdr:row>
      <xdr:rowOff>129356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58781"/>
          <a:ext cx="838200" cy="4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86131</xdr:rowOff>
    </xdr:from>
    <xdr:to>
      <xdr:col>19</xdr:col>
      <xdr:colOff>177800</xdr:colOff>
      <xdr:row>57</xdr:row>
      <xdr:rowOff>168522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8781"/>
          <a:ext cx="889000" cy="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168522</xdr:rowOff>
    </xdr:from>
    <xdr:to>
      <xdr:col>15</xdr:col>
      <xdr:colOff>50800</xdr:colOff>
      <xdr:row>58</xdr:row>
      <xdr:rowOff>43479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1172"/>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43479</xdr:rowOff>
    </xdr:from>
    <xdr:to>
      <xdr:col>10</xdr:col>
      <xdr:colOff>114300</xdr:colOff>
      <xdr:row>58</xdr:row>
      <xdr:rowOff>61347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7579"/>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78556</xdr:rowOff>
    </xdr:from>
    <xdr:to>
      <xdr:col>24</xdr:col>
      <xdr:colOff>114300</xdr:colOff>
      <xdr:row>58</xdr:row>
      <xdr:rowOff>8706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56983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35331</xdr:rowOff>
    </xdr:from>
    <xdr:to>
      <xdr:col>20</xdr:col>
      <xdr:colOff>38100</xdr:colOff>
      <xdr:row>57</xdr:row>
      <xdr:rowOff>136931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128058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117722</xdr:rowOff>
    </xdr:from>
    <xdr:to>
      <xdr:col>15</xdr:col>
      <xdr:colOff>101600</xdr:colOff>
      <xdr:row>58</xdr:row>
      <xdr:rowOff>47872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38999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164129</xdr:rowOff>
    </xdr:from>
    <xdr:to>
      <xdr:col>10</xdr:col>
      <xdr:colOff>165100</xdr:colOff>
      <xdr:row>58</xdr:row>
      <xdr:rowOff>94279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85406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10547</xdr:rowOff>
    </xdr:from>
    <xdr:to>
      <xdr:col>6</xdr:col>
      <xdr:colOff>38100</xdr:colOff>
      <xdr:row>58</xdr:row>
      <xdr:rowOff>112147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141300</xdr:rowOff>
    </xdr:from>
    <xdr:to>
      <xdr:col>24</xdr:col>
      <xdr:colOff>63500</xdr:colOff>
      <xdr:row>78</xdr:row>
      <xdr:rowOff>154939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14400"/>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67387</xdr:rowOff>
    </xdr:from>
    <xdr:to>
      <xdr:col>19</xdr:col>
      <xdr:colOff>177800</xdr:colOff>
      <xdr:row>78</xdr:row>
      <xdr:rowOff>141300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40487"/>
          <a:ext cx="889000" cy="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44755</xdr:rowOff>
    </xdr:from>
    <xdr:to>
      <xdr:col>15</xdr:col>
      <xdr:colOff>50800</xdr:colOff>
      <xdr:row>78</xdr:row>
      <xdr:rowOff>67387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1785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164618</xdr:rowOff>
    </xdr:from>
    <xdr:to>
      <xdr:col>10</xdr:col>
      <xdr:colOff>114300</xdr:colOff>
      <xdr:row>78</xdr:row>
      <xdr:rowOff>44755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66268"/>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104139</xdr:rowOff>
    </xdr:from>
    <xdr:to>
      <xdr:col>24</xdr:col>
      <xdr:colOff>114300</xdr:colOff>
      <xdr:row>79</xdr:row>
      <xdr:rowOff>34289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19066</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90500</xdr:rowOff>
    </xdr:from>
    <xdr:to>
      <xdr:col>20</xdr:col>
      <xdr:colOff>38100</xdr:colOff>
      <xdr:row>79</xdr:row>
      <xdr:rowOff>20650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11777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5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16587</xdr:rowOff>
    </xdr:from>
    <xdr:to>
      <xdr:col>15</xdr:col>
      <xdr:colOff>101600</xdr:colOff>
      <xdr:row>78</xdr:row>
      <xdr:rowOff>118187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109314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165405</xdr:rowOff>
    </xdr:from>
    <xdr:to>
      <xdr:col>10</xdr:col>
      <xdr:colOff>165100</xdr:colOff>
      <xdr:row>78</xdr:row>
      <xdr:rowOff>95555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86682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113818</xdr:rowOff>
    </xdr:from>
    <xdr:to>
      <xdr:col>6</xdr:col>
      <xdr:colOff>38100</xdr:colOff>
      <xdr:row>78</xdr:row>
      <xdr:rowOff>43968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35095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37494</xdr:rowOff>
    </xdr:from>
    <xdr:to>
      <xdr:col>24</xdr:col>
      <xdr:colOff>62865</xdr:colOff>
      <xdr:row>97</xdr:row>
      <xdr:rowOff>68235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7994"/>
          <a:ext cx="1270" cy="1230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72062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68235</xdr:rowOff>
    </xdr:from>
    <xdr:to>
      <xdr:col>24</xdr:col>
      <xdr:colOff>152400</xdr:colOff>
      <xdr:row>97</xdr:row>
      <xdr:rowOff>68235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69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155621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37494</xdr:rowOff>
    </xdr:from>
    <xdr:to>
      <xdr:col>24</xdr:col>
      <xdr:colOff>152400</xdr:colOff>
      <xdr:row>90</xdr:row>
      <xdr:rowOff>37494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39529</xdr:rowOff>
    </xdr:from>
    <xdr:to>
      <xdr:col>24</xdr:col>
      <xdr:colOff>63500</xdr:colOff>
      <xdr:row>97</xdr:row>
      <xdr:rowOff>146296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70179"/>
          <a:ext cx="838200" cy="10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15198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31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163771</xdr:rowOff>
    </xdr:from>
    <xdr:to>
      <xdr:col>24</xdr:col>
      <xdr:colOff>114300</xdr:colOff>
      <xdr:row>95</xdr:row>
      <xdr:rowOff>93921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25498</xdr:rowOff>
    </xdr:from>
    <xdr:to>
      <xdr:col>19</xdr:col>
      <xdr:colOff>177800</xdr:colOff>
      <xdr:row>97</xdr:row>
      <xdr:rowOff>146296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56148"/>
          <a:ext cx="889000" cy="1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85167</xdr:rowOff>
    </xdr:from>
    <xdr:to>
      <xdr:col>20</xdr:col>
      <xdr:colOff>38100</xdr:colOff>
      <xdr:row>96</xdr:row>
      <xdr:rowOff>15317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31844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4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25498</xdr:rowOff>
    </xdr:from>
    <xdr:to>
      <xdr:col>15</xdr:col>
      <xdr:colOff>50800</xdr:colOff>
      <xdr:row>98</xdr:row>
      <xdr:rowOff>104060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56148"/>
          <a:ext cx="889000" cy="2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135970</xdr:rowOff>
    </xdr:from>
    <xdr:to>
      <xdr:col>15</xdr:col>
      <xdr:colOff>101600</xdr:colOff>
      <xdr:row>95</xdr:row>
      <xdr:rowOff>66120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82647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104060</xdr:rowOff>
    </xdr:from>
    <xdr:to>
      <xdr:col>10</xdr:col>
      <xdr:colOff>114300</xdr:colOff>
      <xdr:row>98</xdr:row>
      <xdr:rowOff>140506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06160"/>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47414</xdr:rowOff>
    </xdr:from>
    <xdr:to>
      <xdr:col>10</xdr:col>
      <xdr:colOff>165100</xdr:colOff>
      <xdr:row>96</xdr:row>
      <xdr:rowOff>149014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165541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102659</xdr:rowOff>
    </xdr:from>
    <xdr:to>
      <xdr:col>6</xdr:col>
      <xdr:colOff>38100</xdr:colOff>
      <xdr:row>97</xdr:row>
      <xdr:rowOff>32809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49336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160179</xdr:rowOff>
    </xdr:from>
    <xdr:to>
      <xdr:col>24</xdr:col>
      <xdr:colOff>114300</xdr:colOff>
      <xdr:row>97</xdr:row>
      <xdr:rowOff>90329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75106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95496</xdr:rowOff>
    </xdr:from>
    <xdr:to>
      <xdr:col>20</xdr:col>
      <xdr:colOff>38100</xdr:colOff>
      <xdr:row>98</xdr:row>
      <xdr:rowOff>25646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146148</xdr:rowOff>
    </xdr:from>
    <xdr:to>
      <xdr:col>15</xdr:col>
      <xdr:colOff>101600</xdr:colOff>
      <xdr:row>97</xdr:row>
      <xdr:rowOff>76298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67425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53260</xdr:rowOff>
    </xdr:from>
    <xdr:to>
      <xdr:col>10</xdr:col>
      <xdr:colOff>165100</xdr:colOff>
      <xdr:row>98</xdr:row>
      <xdr:rowOff>154860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145987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89706</xdr:rowOff>
    </xdr:from>
    <xdr:to>
      <xdr:col>6</xdr:col>
      <xdr:colOff>38100</xdr:colOff>
      <xdr:row>99</xdr:row>
      <xdr:rowOff>19856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10983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152393</xdr:rowOff>
    </xdr:from>
    <xdr:to>
      <xdr:col>55</xdr:col>
      <xdr:colOff>0</xdr:colOff>
      <xdr:row>37</xdr:row>
      <xdr:rowOff>10976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24593"/>
          <a:ext cx="838200" cy="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10530</xdr:rowOff>
    </xdr:from>
    <xdr:to>
      <xdr:col>50</xdr:col>
      <xdr:colOff>114300</xdr:colOff>
      <xdr:row>37</xdr:row>
      <xdr:rowOff>10976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54180"/>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118451</xdr:rowOff>
    </xdr:from>
    <xdr:to>
      <xdr:col>45</xdr:col>
      <xdr:colOff>177800</xdr:colOff>
      <xdr:row>37</xdr:row>
      <xdr:rowOff>10530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261951"/>
          <a:ext cx="889000" cy="109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118451</xdr:rowOff>
    </xdr:from>
    <xdr:to>
      <xdr:col>41</xdr:col>
      <xdr:colOff>50800</xdr:colOff>
      <xdr:row>37</xdr:row>
      <xdr:rowOff>82223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261951"/>
          <a:ext cx="889000" cy="116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101593</xdr:rowOff>
    </xdr:from>
    <xdr:to>
      <xdr:col>55</xdr:col>
      <xdr:colOff>50800</xdr:colOff>
      <xdr:row>37</xdr:row>
      <xdr:rowOff>31743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124470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131626</xdr:rowOff>
    </xdr:from>
    <xdr:to>
      <xdr:col>50</xdr:col>
      <xdr:colOff>165100</xdr:colOff>
      <xdr:row>37</xdr:row>
      <xdr:rowOff>61776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52903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9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131180</xdr:rowOff>
    </xdr:from>
    <xdr:to>
      <xdr:col>46</xdr:col>
      <xdr:colOff>38100</xdr:colOff>
      <xdr:row>37</xdr:row>
      <xdr:rowOff>61330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77857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0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67651</xdr:rowOff>
    </xdr:from>
    <xdr:to>
      <xdr:col>41</xdr:col>
      <xdr:colOff>101600</xdr:colOff>
      <xdr:row>30</xdr:row>
      <xdr:rowOff>169251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2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14328</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498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31423</xdr:rowOff>
    </xdr:from>
    <xdr:to>
      <xdr:col>36</xdr:col>
      <xdr:colOff>165100</xdr:colOff>
      <xdr:row>37</xdr:row>
      <xdr:rowOff>133023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149550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1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162266</xdr:rowOff>
    </xdr:from>
    <xdr:to>
      <xdr:col>54</xdr:col>
      <xdr:colOff>189865</xdr:colOff>
      <xdr:row>57</xdr:row>
      <xdr:rowOff>160535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34766"/>
          <a:ext cx="1270" cy="119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164362</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99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160535</xdr:rowOff>
    </xdr:from>
    <xdr:to>
      <xdr:col>55</xdr:col>
      <xdr:colOff>88900</xdr:colOff>
      <xdr:row>57</xdr:row>
      <xdr:rowOff>160535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993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108943</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162266</xdr:rowOff>
    </xdr:from>
    <xdr:to>
      <xdr:col>55</xdr:col>
      <xdr:colOff>88900</xdr:colOff>
      <xdr:row>50</xdr:row>
      <xdr:rowOff>162266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3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65944</xdr:rowOff>
    </xdr:from>
    <xdr:to>
      <xdr:col>55</xdr:col>
      <xdr:colOff>0</xdr:colOff>
      <xdr:row>57</xdr:row>
      <xdr:rowOff>160535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38594"/>
          <a:ext cx="838200" cy="9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152125</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41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129248</xdr:rowOff>
    </xdr:from>
    <xdr:to>
      <xdr:col>55</xdr:col>
      <xdr:colOff>50800</xdr:colOff>
      <xdr:row>56</xdr:row>
      <xdr:rowOff>59398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55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65944</xdr:rowOff>
    </xdr:from>
    <xdr:to>
      <xdr:col>50</xdr:col>
      <xdr:colOff>114300</xdr:colOff>
      <xdr:row>58</xdr:row>
      <xdr:rowOff>26135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838594"/>
          <a:ext cx="889000" cy="13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159831</xdr:rowOff>
    </xdr:from>
    <xdr:to>
      <xdr:col>50</xdr:col>
      <xdr:colOff>165100</xdr:colOff>
      <xdr:row>56</xdr:row>
      <xdr:rowOff>89981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5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106508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6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135863</xdr:rowOff>
    </xdr:from>
    <xdr:to>
      <xdr:col>45</xdr:col>
      <xdr:colOff>177800</xdr:colOff>
      <xdr:row>58</xdr:row>
      <xdr:rowOff>26135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90851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104151</xdr:rowOff>
    </xdr:from>
    <xdr:to>
      <xdr:col>46</xdr:col>
      <xdr:colOff>38100</xdr:colOff>
      <xdr:row>56</xdr:row>
      <xdr:rowOff>34301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3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50828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134491</xdr:rowOff>
    </xdr:from>
    <xdr:to>
      <xdr:col>41</xdr:col>
      <xdr:colOff>50800</xdr:colOff>
      <xdr:row>57</xdr:row>
      <xdr:rowOff>135863</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735691"/>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93456</xdr:rowOff>
    </xdr:from>
    <xdr:to>
      <xdr:col>41</xdr:col>
      <xdr:colOff>101600</xdr:colOff>
      <xdr:row>56</xdr:row>
      <xdr:rowOff>23606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2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40133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2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119206</xdr:rowOff>
    </xdr:from>
    <xdr:to>
      <xdr:col>36</xdr:col>
      <xdr:colOff>165100</xdr:colOff>
      <xdr:row>56</xdr:row>
      <xdr:rowOff>49356</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54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65883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3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109735</xdr:rowOff>
    </xdr:from>
    <xdr:to>
      <xdr:col>55</xdr:col>
      <xdr:colOff>50800</xdr:colOff>
      <xdr:row>58</xdr:row>
      <xdr:rowOff>39885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24662</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15144</xdr:rowOff>
    </xdr:from>
    <xdr:to>
      <xdr:col>50</xdr:col>
      <xdr:colOff>165100</xdr:colOff>
      <xdr:row>57</xdr:row>
      <xdr:rowOff>116744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107871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8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146785</xdr:rowOff>
    </xdr:from>
    <xdr:to>
      <xdr:col>46</xdr:col>
      <xdr:colOff>38100</xdr:colOff>
      <xdr:row>58</xdr:row>
      <xdr:rowOff>76935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68062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1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85063</xdr:rowOff>
    </xdr:from>
    <xdr:to>
      <xdr:col>41</xdr:col>
      <xdr:colOff>101600</xdr:colOff>
      <xdr:row>58</xdr:row>
      <xdr:rowOff>15213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6340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95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83691</xdr:rowOff>
    </xdr:from>
    <xdr:to>
      <xdr:col>36</xdr:col>
      <xdr:colOff>165100</xdr:colOff>
      <xdr:row>57</xdr:row>
      <xdr:rowOff>13841</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6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4968</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7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54166</xdr:rowOff>
    </xdr:from>
    <xdr:to>
      <xdr:col>55</xdr:col>
      <xdr:colOff>0</xdr:colOff>
      <xdr:row>79</xdr:row>
      <xdr:rowOff>29248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255816"/>
          <a:ext cx="838200" cy="3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54166</xdr:rowOff>
    </xdr:from>
    <xdr:to>
      <xdr:col>50</xdr:col>
      <xdr:colOff>114300</xdr:colOff>
      <xdr:row>78</xdr:row>
      <xdr:rowOff>100837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255816"/>
          <a:ext cx="889000" cy="2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978</xdr:rowOff>
    </xdr:from>
    <xdr:to>
      <xdr:col>45</xdr:col>
      <xdr:colOff>177800</xdr:colOff>
      <xdr:row>78</xdr:row>
      <xdr:rowOff>100837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374078"/>
          <a:ext cx="889000" cy="9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134786</xdr:rowOff>
    </xdr:from>
    <xdr:to>
      <xdr:col>41</xdr:col>
      <xdr:colOff>50800</xdr:colOff>
      <xdr:row>78</xdr:row>
      <xdr:rowOff>978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164986"/>
          <a:ext cx="889000" cy="20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149898</xdr:rowOff>
    </xdr:from>
    <xdr:to>
      <xdr:col>55</xdr:col>
      <xdr:colOff>50800</xdr:colOff>
      <xdr:row>79</xdr:row>
      <xdr:rowOff>80048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64825</xdr:rowOff>
    </xdr:from>
    <xdr:ext cx="378565"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3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3366</xdr:rowOff>
    </xdr:from>
    <xdr:to>
      <xdr:col>50</xdr:col>
      <xdr:colOff>165100</xdr:colOff>
      <xdr:row>77</xdr:row>
      <xdr:rowOff>104966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2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121493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298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50037</xdr:rowOff>
    </xdr:from>
    <xdr:to>
      <xdr:col>46</xdr:col>
      <xdr:colOff>38100</xdr:colOff>
      <xdr:row>78</xdr:row>
      <xdr:rowOff>151637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142764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121628</xdr:rowOff>
    </xdr:from>
    <xdr:to>
      <xdr:col>41</xdr:col>
      <xdr:colOff>101600</xdr:colOff>
      <xdr:row>78</xdr:row>
      <xdr:rowOff>51778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42905</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41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83986</xdr:rowOff>
    </xdr:from>
    <xdr:to>
      <xdr:col>36</xdr:col>
      <xdr:colOff>165100</xdr:colOff>
      <xdr:row>77</xdr:row>
      <xdr:rowOff>14136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30662</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8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143770</xdr:rowOff>
    </xdr:from>
    <xdr:to>
      <xdr:col>55</xdr:col>
      <xdr:colOff>0</xdr:colOff>
      <xdr:row>97</xdr:row>
      <xdr:rowOff>47871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02970"/>
          <a:ext cx="838200" cy="7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47871</xdr:rowOff>
    </xdr:from>
    <xdr:to>
      <xdr:col>50</xdr:col>
      <xdr:colOff>114300</xdr:colOff>
      <xdr:row>97</xdr:row>
      <xdr:rowOff>103513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78521"/>
          <a:ext cx="889000" cy="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68628</xdr:rowOff>
    </xdr:from>
    <xdr:to>
      <xdr:col>45</xdr:col>
      <xdr:colOff>177800</xdr:colOff>
      <xdr:row>97</xdr:row>
      <xdr:rowOff>103513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99278"/>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6220</xdr:rowOff>
    </xdr:from>
    <xdr:to>
      <xdr:col>41</xdr:col>
      <xdr:colOff>50800</xdr:colOff>
      <xdr:row>97</xdr:row>
      <xdr:rowOff>68628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636870"/>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92970</xdr:rowOff>
    </xdr:from>
    <xdr:to>
      <xdr:col>55</xdr:col>
      <xdr:colOff>50800</xdr:colOff>
      <xdr:row>97</xdr:row>
      <xdr:rowOff>23120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71397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3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168521</xdr:rowOff>
    </xdr:from>
    <xdr:to>
      <xdr:col>50</xdr:col>
      <xdr:colOff>165100</xdr:colOff>
      <xdr:row>97</xdr:row>
      <xdr:rowOff>98671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89798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2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52713</xdr:rowOff>
    </xdr:from>
    <xdr:to>
      <xdr:col>46</xdr:col>
      <xdr:colOff>38100</xdr:colOff>
      <xdr:row>97</xdr:row>
      <xdr:rowOff>154313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145440</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77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17828</xdr:rowOff>
    </xdr:from>
    <xdr:to>
      <xdr:col>41</xdr:col>
      <xdr:colOff>101600</xdr:colOff>
      <xdr:row>97</xdr:row>
      <xdr:rowOff>119428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110555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126870</xdr:rowOff>
    </xdr:from>
    <xdr:to>
      <xdr:col>36</xdr:col>
      <xdr:colOff>165100</xdr:colOff>
      <xdr:row>97</xdr:row>
      <xdr:rowOff>57020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48147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7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148158</xdr:rowOff>
    </xdr:from>
    <xdr:to>
      <xdr:col>85</xdr:col>
      <xdr:colOff>127000</xdr:colOff>
      <xdr:row>38</xdr:row>
      <xdr:rowOff>60604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320358"/>
          <a:ext cx="838200" cy="2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148158</xdr:rowOff>
    </xdr:from>
    <xdr:to>
      <xdr:col>81</xdr:col>
      <xdr:colOff>50800</xdr:colOff>
      <xdr:row>38</xdr:row>
      <xdr:rowOff>99238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320358"/>
          <a:ext cx="889000" cy="2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145280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120955</xdr:rowOff>
    </xdr:from>
    <xdr:to>
      <xdr:col>76</xdr:col>
      <xdr:colOff>114300</xdr:colOff>
      <xdr:row>38</xdr:row>
      <xdr:rowOff>99238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293155"/>
          <a:ext cx="889000" cy="3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152823</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120955</xdr:rowOff>
    </xdr:from>
    <xdr:to>
      <xdr:col>71</xdr:col>
      <xdr:colOff>177800</xdr:colOff>
      <xdr:row>38</xdr:row>
      <xdr:rowOff>82779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293155"/>
          <a:ext cx="889000" cy="3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9804</xdr:rowOff>
    </xdr:from>
    <xdr:to>
      <xdr:col>85</xdr:col>
      <xdr:colOff>177800</xdr:colOff>
      <xdr:row>38</xdr:row>
      <xdr:rowOff>111404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158995</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0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97358</xdr:rowOff>
    </xdr:from>
    <xdr:to>
      <xdr:col>81</xdr:col>
      <xdr:colOff>101600</xdr:colOff>
      <xdr:row>37</xdr:row>
      <xdr:rowOff>27508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44035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0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48438</xdr:rowOff>
    </xdr:from>
    <xdr:to>
      <xdr:col>76</xdr:col>
      <xdr:colOff>165100</xdr:colOff>
      <xdr:row>38</xdr:row>
      <xdr:rowOff>150038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166565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33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70155</xdr:rowOff>
    </xdr:from>
    <xdr:to>
      <xdr:col>72</xdr:col>
      <xdr:colOff>38100</xdr:colOff>
      <xdr:row>37</xdr:row>
      <xdr:rowOff>305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16832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0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31979</xdr:rowOff>
    </xdr:from>
    <xdr:to>
      <xdr:col>67</xdr:col>
      <xdr:colOff>101600</xdr:colOff>
      <xdr:row>38</xdr:row>
      <xdr:rowOff>133579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124706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29514</xdr:rowOff>
    </xdr:from>
    <xdr:to>
      <xdr:col>85</xdr:col>
      <xdr:colOff>127000</xdr:colOff>
      <xdr:row>77</xdr:row>
      <xdr:rowOff>45117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31164"/>
          <a:ext cx="838200" cy="1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45117</xdr:rowOff>
    </xdr:from>
    <xdr:to>
      <xdr:col>81</xdr:col>
      <xdr:colOff>50800</xdr:colOff>
      <xdr:row>77</xdr:row>
      <xdr:rowOff>71482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46767"/>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71482</xdr:rowOff>
    </xdr:from>
    <xdr:to>
      <xdr:col>76</xdr:col>
      <xdr:colOff>114300</xdr:colOff>
      <xdr:row>77</xdr:row>
      <xdr:rowOff>71596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73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71596</xdr:rowOff>
    </xdr:from>
    <xdr:to>
      <xdr:col>71</xdr:col>
      <xdr:colOff>177800</xdr:colOff>
      <xdr:row>77</xdr:row>
      <xdr:rowOff>77082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7324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150164</xdr:rowOff>
    </xdr:from>
    <xdr:to>
      <xdr:col>85</xdr:col>
      <xdr:colOff>177800</xdr:colOff>
      <xdr:row>77</xdr:row>
      <xdr:rowOff>80314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128591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165767</xdr:rowOff>
    </xdr:from>
    <xdr:to>
      <xdr:col>81</xdr:col>
      <xdr:colOff>101600</xdr:colOff>
      <xdr:row>77</xdr:row>
      <xdr:rowOff>95917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87044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20682</xdr:rowOff>
    </xdr:from>
    <xdr:to>
      <xdr:col>76</xdr:col>
      <xdr:colOff>165100</xdr:colOff>
      <xdr:row>77</xdr:row>
      <xdr:rowOff>122282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113409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20796</xdr:rowOff>
    </xdr:from>
    <xdr:to>
      <xdr:col>72</xdr:col>
      <xdr:colOff>38100</xdr:colOff>
      <xdr:row>77</xdr:row>
      <xdr:rowOff>122396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113523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26282</xdr:rowOff>
    </xdr:from>
    <xdr:to>
      <xdr:col>67</xdr:col>
      <xdr:colOff>101600</xdr:colOff>
      <xdr:row>77</xdr:row>
      <xdr:rowOff>127882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119009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64621</xdr:rowOff>
    </xdr:from>
    <xdr:to>
      <xdr:col>85</xdr:col>
      <xdr:colOff>127000</xdr:colOff>
      <xdr:row>97</xdr:row>
      <xdr:rowOff>125102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523821"/>
          <a:ext cx="838200" cy="23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64621</xdr:rowOff>
    </xdr:from>
    <xdr:to>
      <xdr:col>81</xdr:col>
      <xdr:colOff>50800</xdr:colOff>
      <xdr:row>96</xdr:row>
      <xdr:rowOff>157890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523821"/>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157890</xdr:rowOff>
    </xdr:from>
    <xdr:to>
      <xdr:col>76</xdr:col>
      <xdr:colOff>114300</xdr:colOff>
      <xdr:row>97</xdr:row>
      <xdr:rowOff>72752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617090"/>
          <a:ext cx="889000" cy="8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72752</xdr:rowOff>
    </xdr:from>
    <xdr:to>
      <xdr:col>71</xdr:col>
      <xdr:colOff>177800</xdr:colOff>
      <xdr:row>98</xdr:row>
      <xdr:rowOff>123893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03402"/>
          <a:ext cx="889000" cy="2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74302</xdr:rowOff>
    </xdr:from>
    <xdr:to>
      <xdr:col>85</xdr:col>
      <xdr:colOff>177800</xdr:colOff>
      <xdr:row>98</xdr:row>
      <xdr:rowOff>4452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52729</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8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13821</xdr:rowOff>
    </xdr:from>
    <xdr:to>
      <xdr:col>81</xdr:col>
      <xdr:colOff>101600</xdr:colOff>
      <xdr:row>96</xdr:row>
      <xdr:rowOff>115421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4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131948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24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107090</xdr:rowOff>
    </xdr:from>
    <xdr:to>
      <xdr:col>76</xdr:col>
      <xdr:colOff>165100</xdr:colOff>
      <xdr:row>97</xdr:row>
      <xdr:rowOff>37240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5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28367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65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21952</xdr:rowOff>
    </xdr:from>
    <xdr:to>
      <xdr:col>72</xdr:col>
      <xdr:colOff>38100</xdr:colOff>
      <xdr:row>97</xdr:row>
      <xdr:rowOff>123552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140079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73093</xdr:rowOff>
    </xdr:from>
    <xdr:to>
      <xdr:col>67</xdr:col>
      <xdr:colOff>101600</xdr:colOff>
      <xdr:row>99</xdr:row>
      <xdr:rowOff>3243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165820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6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16256</xdr:rowOff>
    </xdr:from>
    <xdr:to>
      <xdr:col>116</xdr:col>
      <xdr:colOff>63500</xdr:colOff>
      <xdr:row>39</xdr:row>
      <xdr:rowOff>19522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028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16256</xdr:rowOff>
    </xdr:from>
    <xdr:to>
      <xdr:col>111</xdr:col>
      <xdr:colOff>177800</xdr:colOff>
      <xdr:row>39</xdr:row>
      <xdr:rowOff>16909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70280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101491</xdr:rowOff>
    </xdr:from>
    <xdr:to>
      <xdr:col>107</xdr:col>
      <xdr:colOff>50800</xdr:colOff>
      <xdr:row>39</xdr:row>
      <xdr:rowOff>16909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61659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73079</xdr:rowOff>
    </xdr:from>
    <xdr:to>
      <xdr:col>102</xdr:col>
      <xdr:colOff>114300</xdr:colOff>
      <xdr:row>38</xdr:row>
      <xdr:rowOff>101491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416729"/>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138520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140172</xdr:rowOff>
    </xdr:from>
    <xdr:to>
      <xdr:col>116</xdr:col>
      <xdr:colOff>114300</xdr:colOff>
      <xdr:row>39</xdr:row>
      <xdr:rowOff>70322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55099</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7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136906</xdr:rowOff>
    </xdr:from>
    <xdr:to>
      <xdr:col>112</xdr:col>
      <xdr:colOff>38100</xdr:colOff>
      <xdr:row>39</xdr:row>
      <xdr:rowOff>67056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58183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4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137559</xdr:rowOff>
    </xdr:from>
    <xdr:to>
      <xdr:col>107</xdr:col>
      <xdr:colOff>101600</xdr:colOff>
      <xdr:row>39</xdr:row>
      <xdr:rowOff>67709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58836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17" y="6745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50691</xdr:rowOff>
    </xdr:from>
    <xdr:to>
      <xdr:col>102</xdr:col>
      <xdr:colOff>165100</xdr:colOff>
      <xdr:row>38</xdr:row>
      <xdr:rowOff>152291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143418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6017" y="665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22279</xdr:rowOff>
    </xdr:from>
    <xdr:to>
      <xdr:col>98</xdr:col>
      <xdr:colOff>38100</xdr:colOff>
      <xdr:row>37</xdr:row>
      <xdr:rowOff>123879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140406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14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125664</xdr:rowOff>
    </xdr:from>
    <xdr:to>
      <xdr:col>116</xdr:col>
      <xdr:colOff>63500</xdr:colOff>
      <xdr:row>74</xdr:row>
      <xdr:rowOff>144638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641514"/>
          <a:ext cx="8382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144638</xdr:rowOff>
    </xdr:from>
    <xdr:to>
      <xdr:col>111</xdr:col>
      <xdr:colOff>177800</xdr:colOff>
      <xdr:row>75</xdr:row>
      <xdr:rowOff>62022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31938"/>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62022</xdr:rowOff>
    </xdr:from>
    <xdr:to>
      <xdr:col>107</xdr:col>
      <xdr:colOff>50800</xdr:colOff>
      <xdr:row>76</xdr:row>
      <xdr:rowOff>29104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920772"/>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29104</xdr:rowOff>
    </xdr:from>
    <xdr:to>
      <xdr:col>102</xdr:col>
      <xdr:colOff>114300</xdr:colOff>
      <xdr:row>76</xdr:row>
      <xdr:rowOff>36830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059304"/>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74864</xdr:rowOff>
    </xdr:from>
    <xdr:to>
      <xdr:col>116</xdr:col>
      <xdr:colOff>114300</xdr:colOff>
      <xdr:row>74</xdr:row>
      <xdr:rowOff>5014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5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97741</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44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93838</xdr:rowOff>
    </xdr:from>
    <xdr:to>
      <xdr:col>112</xdr:col>
      <xdr:colOff>38100</xdr:colOff>
      <xdr:row>75</xdr:row>
      <xdr:rowOff>23988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7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40515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5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11222</xdr:rowOff>
    </xdr:from>
    <xdr:to>
      <xdr:col>107</xdr:col>
      <xdr:colOff>101600</xdr:colOff>
      <xdr:row>75</xdr:row>
      <xdr:rowOff>112822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103949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96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149754</xdr:rowOff>
    </xdr:from>
    <xdr:to>
      <xdr:col>102</xdr:col>
      <xdr:colOff>165100</xdr:colOff>
      <xdr:row>76</xdr:row>
      <xdr:rowOff>79904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71031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1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157480</xdr:rowOff>
    </xdr:from>
    <xdr:to>
      <xdr:col>98</xdr:col>
      <xdr:colOff>38100</xdr:colOff>
      <xdr:row>76</xdr:row>
      <xdr:rowOff>87630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78757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住民一人当たりのコストについて前年度と比較すると、補助費等が前年度</a:t>
          </a:r>
          <a:r>
            <a:rPr kumimoji="1" lang="en-US" altLang="ja-JP" sz="1300">
              <a:latin typeface="ＭＳ Ｐゴシック" panose="020B0600070205080204" pitchFamily="50" charset="-128"/>
              <a:ea typeface="ＭＳ Ｐゴシック" panose="020B0600070205080204" pitchFamily="50" charset="-128"/>
            </a:rPr>
            <a:t>39,575</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42,334</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2,759</a:t>
          </a:r>
          <a:r>
            <a:rPr kumimoji="1" lang="ja-JP" altLang="en-US" sz="1300">
              <a:latin typeface="ＭＳ Ｐゴシック" panose="020B0600070205080204" pitchFamily="50" charset="-128"/>
              <a:ea typeface="ＭＳ Ｐゴシック" panose="020B0600070205080204" pitchFamily="50" charset="-128"/>
            </a:rPr>
            <a:t>円の増加となっている。これは、新型コロナウイルスワクチン接種に係る返還金の影響による国庫支出金等返還経費の増加や清掃組合など一部事務組合への負担金が増加したことによる。</a:t>
          </a:r>
        </a:p>
        <a:p>
          <a:r>
            <a:rPr kumimoji="1" lang="ja-JP" altLang="en-US" sz="1300">
              <a:latin typeface="ＭＳ Ｐゴシック" panose="020B0600070205080204" pitchFamily="50" charset="-128"/>
              <a:ea typeface="ＭＳ Ｐゴシック" panose="020B0600070205080204" pitchFamily="50" charset="-128"/>
            </a:rPr>
            <a:t>また、普通建設事業費については、図書館等複合施設の新規整備事業が完了したこと等により、前年度より</a:t>
          </a:r>
          <a:r>
            <a:rPr kumimoji="1" lang="en-US" altLang="ja-JP" sz="1300">
              <a:latin typeface="ＭＳ Ｐゴシック" panose="020B0600070205080204" pitchFamily="50" charset="-128"/>
              <a:ea typeface="ＭＳ Ｐゴシック" panose="020B0600070205080204" pitchFamily="50" charset="-128"/>
            </a:rPr>
            <a:t>5,793</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一方で、扶助費は、物価高騰対策臨時給付金支給事業や保育所入所委託等事業、子どもの成長応援臨時給付金支給事業等の増により、前年度より</a:t>
          </a:r>
          <a:r>
            <a:rPr kumimoji="1" lang="en-US" altLang="ja-JP" sz="1300">
              <a:latin typeface="ＭＳ Ｐゴシック" panose="020B0600070205080204" pitchFamily="50" charset="-128"/>
              <a:ea typeface="ＭＳ Ｐゴシック" panose="020B0600070205080204" pitchFamily="50" charset="-128"/>
            </a:rPr>
            <a:t>9,808</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170,406
165,691
103.69
59,572,610
56,851,555
2,301,154
32,596,211
29,647,325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40031</xdr:rowOff>
    </xdr:from>
    <xdr:to>
      <xdr:col>24</xdr:col>
      <xdr:colOff>63500</xdr:colOff>
      <xdr:row>34</xdr:row>
      <xdr:rowOff>140614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9331"/>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40031</xdr:rowOff>
    </xdr:from>
    <xdr:to>
      <xdr:col>19</xdr:col>
      <xdr:colOff>177800</xdr:colOff>
      <xdr:row>34</xdr:row>
      <xdr:rowOff>150673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9331"/>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102210</xdr:rowOff>
    </xdr:from>
    <xdr:to>
      <xdr:col>15</xdr:col>
      <xdr:colOff>50800</xdr:colOff>
      <xdr:row>34</xdr:row>
      <xdr:rowOff>150673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3151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102210</xdr:rowOff>
    </xdr:from>
    <xdr:to>
      <xdr:col>10</xdr:col>
      <xdr:colOff>114300</xdr:colOff>
      <xdr:row>34</xdr:row>
      <xdr:rowOff>136042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151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89814</xdr:rowOff>
    </xdr:from>
    <xdr:to>
      <xdr:col>24</xdr:col>
      <xdr:colOff>114300</xdr:colOff>
      <xdr:row>35</xdr:row>
      <xdr:rowOff>19964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112691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160681</xdr:rowOff>
    </xdr:from>
    <xdr:to>
      <xdr:col>20</xdr:col>
      <xdr:colOff>38100</xdr:colOff>
      <xdr:row>34</xdr:row>
      <xdr:rowOff>90831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107358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99873</xdr:rowOff>
    </xdr:from>
    <xdr:to>
      <xdr:col>15</xdr:col>
      <xdr:colOff>101600</xdr:colOff>
      <xdr:row>35</xdr:row>
      <xdr:rowOff>30023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46550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51410</xdr:rowOff>
    </xdr:from>
    <xdr:to>
      <xdr:col>10</xdr:col>
      <xdr:colOff>165100</xdr:colOff>
      <xdr:row>34</xdr:row>
      <xdr:rowOff>153010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169537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85242</xdr:rowOff>
    </xdr:from>
    <xdr:to>
      <xdr:col>6</xdr:col>
      <xdr:colOff>38100</xdr:colOff>
      <xdr:row>35</xdr:row>
      <xdr:rowOff>15392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31919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131971</xdr:rowOff>
    </xdr:from>
    <xdr:to>
      <xdr:col>24</xdr:col>
      <xdr:colOff>63500</xdr:colOff>
      <xdr:row>57</xdr:row>
      <xdr:rowOff>28176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33171"/>
          <a:ext cx="838200" cy="6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131971</xdr:rowOff>
    </xdr:from>
    <xdr:to>
      <xdr:col>19</xdr:col>
      <xdr:colOff>177800</xdr:colOff>
      <xdr:row>56</xdr:row>
      <xdr:rowOff>147712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33171"/>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131612</xdr:rowOff>
    </xdr:from>
    <xdr:to>
      <xdr:col>15</xdr:col>
      <xdr:colOff>50800</xdr:colOff>
      <xdr:row>56</xdr:row>
      <xdr:rowOff>147712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04112"/>
          <a:ext cx="889000" cy="104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131612</xdr:rowOff>
    </xdr:from>
    <xdr:to>
      <xdr:col>10</xdr:col>
      <xdr:colOff>114300</xdr:colOff>
      <xdr:row>57</xdr:row>
      <xdr:rowOff>88406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04112"/>
          <a:ext cx="889000" cy="11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148826</xdr:rowOff>
    </xdr:from>
    <xdr:to>
      <xdr:col>24</xdr:col>
      <xdr:colOff>114300</xdr:colOff>
      <xdr:row>57</xdr:row>
      <xdr:rowOff>78976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127253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81171</xdr:rowOff>
    </xdr:from>
    <xdr:to>
      <xdr:col>20</xdr:col>
      <xdr:colOff>38100</xdr:colOff>
      <xdr:row>57</xdr:row>
      <xdr:rowOff>11321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96912</xdr:rowOff>
    </xdr:from>
    <xdr:to>
      <xdr:col>15</xdr:col>
      <xdr:colOff>101600</xdr:colOff>
      <xdr:row>57</xdr:row>
      <xdr:rowOff>27062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80812</xdr:rowOff>
    </xdr:from>
    <xdr:to>
      <xdr:col>10</xdr:col>
      <xdr:colOff>165100</xdr:colOff>
      <xdr:row>51</xdr:row>
      <xdr:rowOff>10962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65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2089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74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37606</xdr:rowOff>
    </xdr:from>
    <xdr:to>
      <xdr:col>6</xdr:col>
      <xdr:colOff>38100</xdr:colOff>
      <xdr:row>57</xdr:row>
      <xdr:rowOff>139206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130333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69070</xdr:rowOff>
    </xdr:from>
    <xdr:to>
      <xdr:col>24</xdr:col>
      <xdr:colOff>62865</xdr:colOff>
      <xdr:row>76</xdr:row>
      <xdr:rowOff>156868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2020"/>
          <a:ext cx="1270" cy="945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160695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156868</xdr:rowOff>
    </xdr:from>
    <xdr:to>
      <xdr:col>24</xdr:col>
      <xdr:colOff>152400</xdr:colOff>
      <xdr:row>76</xdr:row>
      <xdr:rowOff>156868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15747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69070</xdr:rowOff>
    </xdr:from>
    <xdr:to>
      <xdr:col>24</xdr:col>
      <xdr:colOff>152400</xdr:colOff>
      <xdr:row>71</xdr:row>
      <xdr:rowOff>69070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156868</xdr:rowOff>
    </xdr:from>
    <xdr:to>
      <xdr:col>24</xdr:col>
      <xdr:colOff>63500</xdr:colOff>
      <xdr:row>77</xdr:row>
      <xdr:rowOff>79967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7068"/>
          <a:ext cx="8382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130865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46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107988</xdr:rowOff>
    </xdr:from>
    <xdr:to>
      <xdr:col>24</xdr:col>
      <xdr:colOff>114300</xdr:colOff>
      <xdr:row>75</xdr:row>
      <xdr:rowOff>38138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34765</xdr:rowOff>
    </xdr:from>
    <xdr:to>
      <xdr:col>19</xdr:col>
      <xdr:colOff>177800</xdr:colOff>
      <xdr:row>77</xdr:row>
      <xdr:rowOff>79967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36415"/>
          <a:ext cx="889000" cy="4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14536</xdr:rowOff>
    </xdr:from>
    <xdr:to>
      <xdr:col>20</xdr:col>
      <xdr:colOff>38100</xdr:colOff>
      <xdr:row>75</xdr:row>
      <xdr:rowOff>116136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132663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34765</xdr:rowOff>
    </xdr:from>
    <xdr:to>
      <xdr:col>15</xdr:col>
      <xdr:colOff>50800</xdr:colOff>
      <xdr:row>78</xdr:row>
      <xdr:rowOff>48358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36415"/>
          <a:ext cx="889000" cy="18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142049</xdr:rowOff>
    </xdr:from>
    <xdr:to>
      <xdr:col>15</xdr:col>
      <xdr:colOff>101600</xdr:colOff>
      <xdr:row>75</xdr:row>
      <xdr:rowOff>72199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2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88726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48358</xdr:rowOff>
    </xdr:from>
    <xdr:to>
      <xdr:col>10</xdr:col>
      <xdr:colOff>114300</xdr:colOff>
      <xdr:row>78</xdr:row>
      <xdr:rowOff>57595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1458"/>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164316</xdr:rowOff>
    </xdr:from>
    <xdr:to>
      <xdr:col>10</xdr:col>
      <xdr:colOff>165100</xdr:colOff>
      <xdr:row>76</xdr:row>
      <xdr:rowOff>94466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110992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55502</xdr:rowOff>
    </xdr:from>
    <xdr:to>
      <xdr:col>6</xdr:col>
      <xdr:colOff>38100</xdr:colOff>
      <xdr:row>76</xdr:row>
      <xdr:rowOff>157102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106068</xdr:rowOff>
    </xdr:from>
    <xdr:to>
      <xdr:col>24</xdr:col>
      <xdr:colOff>114300</xdr:colOff>
      <xdr:row>77</xdr:row>
      <xdr:rowOff>36218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20995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29167</xdr:rowOff>
    </xdr:from>
    <xdr:to>
      <xdr:col>20</xdr:col>
      <xdr:colOff>38100</xdr:colOff>
      <xdr:row>77</xdr:row>
      <xdr:rowOff>130767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121894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2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155415</xdr:rowOff>
    </xdr:from>
    <xdr:to>
      <xdr:col>15</xdr:col>
      <xdr:colOff>101600</xdr:colOff>
      <xdr:row>77</xdr:row>
      <xdr:rowOff>85565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76692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169008</xdr:rowOff>
    </xdr:from>
    <xdr:to>
      <xdr:col>10</xdr:col>
      <xdr:colOff>165100</xdr:colOff>
      <xdr:row>78</xdr:row>
      <xdr:rowOff>99158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90285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6795</xdr:rowOff>
    </xdr:from>
    <xdr:to>
      <xdr:col>6</xdr:col>
      <xdr:colOff>38100</xdr:colOff>
      <xdr:row>78</xdr:row>
      <xdr:rowOff>108395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99522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142182</xdr:rowOff>
    </xdr:from>
    <xdr:to>
      <xdr:col>24</xdr:col>
      <xdr:colOff>63500</xdr:colOff>
      <xdr:row>97</xdr:row>
      <xdr:rowOff>43884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0138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22396</xdr:rowOff>
    </xdr:from>
    <xdr:to>
      <xdr:col>19</xdr:col>
      <xdr:colOff>177800</xdr:colOff>
      <xdr:row>97</xdr:row>
      <xdr:rowOff>43884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53046"/>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22396</xdr:rowOff>
    </xdr:from>
    <xdr:to>
      <xdr:col>15</xdr:col>
      <xdr:colOff>50800</xdr:colOff>
      <xdr:row>99</xdr:row>
      <xdr:rowOff>29057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53046"/>
          <a:ext cx="889000" cy="3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24812</xdr:rowOff>
    </xdr:from>
    <xdr:to>
      <xdr:col>10</xdr:col>
      <xdr:colOff>114300</xdr:colOff>
      <xdr:row>99</xdr:row>
      <xdr:rowOff>29057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98362"/>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91382</xdr:rowOff>
    </xdr:from>
    <xdr:to>
      <xdr:col>24</xdr:col>
      <xdr:colOff>114300</xdr:colOff>
      <xdr:row>97</xdr:row>
      <xdr:rowOff>21532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69809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164534</xdr:rowOff>
    </xdr:from>
    <xdr:to>
      <xdr:col>20</xdr:col>
      <xdr:colOff>38100</xdr:colOff>
      <xdr:row>97</xdr:row>
      <xdr:rowOff>94684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85811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1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143046</xdr:rowOff>
    </xdr:from>
    <xdr:to>
      <xdr:col>15</xdr:col>
      <xdr:colOff>101600</xdr:colOff>
      <xdr:row>97</xdr:row>
      <xdr:rowOff>73196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149707</xdr:rowOff>
    </xdr:from>
    <xdr:to>
      <xdr:col>10</xdr:col>
      <xdr:colOff>165100</xdr:colOff>
      <xdr:row>99</xdr:row>
      <xdr:rowOff>79857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70984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145462</xdr:rowOff>
    </xdr:from>
    <xdr:to>
      <xdr:col>6</xdr:col>
      <xdr:colOff>38100</xdr:colOff>
      <xdr:row>99</xdr:row>
      <xdr:rowOff>75612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66739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4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16256</xdr:rowOff>
    </xdr:from>
    <xdr:to>
      <xdr:col>55</xdr:col>
      <xdr:colOff>0</xdr:colOff>
      <xdr:row>39</xdr:row>
      <xdr:rowOff>20066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0280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82550</xdr:rowOff>
    </xdr:from>
    <xdr:to>
      <xdr:col>50</xdr:col>
      <xdr:colOff>114300</xdr:colOff>
      <xdr:row>39</xdr:row>
      <xdr:rowOff>16256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9765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82550</xdr:rowOff>
    </xdr:from>
    <xdr:to>
      <xdr:col>45</xdr:col>
      <xdr:colOff>177800</xdr:colOff>
      <xdr:row>38</xdr:row>
      <xdr:rowOff>161798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9765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161036</xdr:rowOff>
    </xdr:from>
    <xdr:to>
      <xdr:col>41</xdr:col>
      <xdr:colOff>50800</xdr:colOff>
      <xdr:row>38</xdr:row>
      <xdr:rowOff>161798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7613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140716</xdr:rowOff>
    </xdr:from>
    <xdr:to>
      <xdr:col>55</xdr:col>
      <xdr:colOff>50800</xdr:colOff>
      <xdr:row>39</xdr:row>
      <xdr:rowOff>70866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55643</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0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136906</xdr:rowOff>
    </xdr:from>
    <xdr:to>
      <xdr:col>50</xdr:col>
      <xdr:colOff>165100</xdr:colOff>
      <xdr:row>39</xdr:row>
      <xdr:rowOff>67056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58183</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31750</xdr:rowOff>
    </xdr:from>
    <xdr:to>
      <xdr:col>46</xdr:col>
      <xdr:colOff>38100</xdr:colOff>
      <xdr:row>38</xdr:row>
      <xdr:rowOff>133350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124477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110998</xdr:rowOff>
    </xdr:from>
    <xdr:to>
      <xdr:col>41</xdr:col>
      <xdr:colOff>101600</xdr:colOff>
      <xdr:row>39</xdr:row>
      <xdr:rowOff>41148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32275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110236</xdr:rowOff>
    </xdr:from>
    <xdr:to>
      <xdr:col>36</xdr:col>
      <xdr:colOff>165100</xdr:colOff>
      <xdr:row>39</xdr:row>
      <xdr:rowOff>40386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31513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90094</xdr:rowOff>
    </xdr:from>
    <xdr:to>
      <xdr:col>55</xdr:col>
      <xdr:colOff>0</xdr:colOff>
      <xdr:row>57</xdr:row>
      <xdr:rowOff>93370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62744"/>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79578</xdr:rowOff>
    </xdr:from>
    <xdr:to>
      <xdr:col>50</xdr:col>
      <xdr:colOff>114300</xdr:colOff>
      <xdr:row>57</xdr:row>
      <xdr:rowOff>93370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52228"/>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130632</xdr:rowOff>
    </xdr:from>
    <xdr:to>
      <xdr:col>45</xdr:col>
      <xdr:colOff>177800</xdr:colOff>
      <xdr:row>57</xdr:row>
      <xdr:rowOff>79578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31832"/>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130632</xdr:rowOff>
    </xdr:from>
    <xdr:to>
      <xdr:col>41</xdr:col>
      <xdr:colOff>50800</xdr:colOff>
      <xdr:row>57</xdr:row>
      <xdr:rowOff>138938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31832"/>
          <a:ext cx="889000" cy="1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50639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56964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39294</xdr:rowOff>
    </xdr:from>
    <xdr:to>
      <xdr:col>55</xdr:col>
      <xdr:colOff>50800</xdr:colOff>
      <xdr:row>57</xdr:row>
      <xdr:rowOff>140894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62171</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6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42570</xdr:rowOff>
    </xdr:from>
    <xdr:to>
      <xdr:col>50</xdr:col>
      <xdr:colOff>165100</xdr:colOff>
      <xdr:row>57</xdr:row>
      <xdr:rowOff>144170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160697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5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28778</xdr:rowOff>
    </xdr:from>
    <xdr:to>
      <xdr:col>46</xdr:col>
      <xdr:colOff>38100</xdr:colOff>
      <xdr:row>57</xdr:row>
      <xdr:rowOff>130378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146905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57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79832</xdr:rowOff>
    </xdr:from>
    <xdr:to>
      <xdr:col>41</xdr:col>
      <xdr:colOff>101600</xdr:colOff>
      <xdr:row>57</xdr:row>
      <xdr:rowOff>9982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26509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45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88138</xdr:rowOff>
    </xdr:from>
    <xdr:to>
      <xdr:col>36</xdr:col>
      <xdr:colOff>165100</xdr:colOff>
      <xdr:row>58</xdr:row>
      <xdr:rowOff>18288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34815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63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90962</xdr:rowOff>
    </xdr:from>
    <xdr:to>
      <xdr:col>55</xdr:col>
      <xdr:colOff>0</xdr:colOff>
      <xdr:row>77</xdr:row>
      <xdr:rowOff>95214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92612"/>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57038</xdr:rowOff>
    </xdr:from>
    <xdr:to>
      <xdr:col>50</xdr:col>
      <xdr:colOff>114300</xdr:colOff>
      <xdr:row>77</xdr:row>
      <xdr:rowOff>95214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5868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52284</xdr:rowOff>
    </xdr:from>
    <xdr:to>
      <xdr:col>45</xdr:col>
      <xdr:colOff>177800</xdr:colOff>
      <xdr:row>77</xdr:row>
      <xdr:rowOff>57038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53934"/>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52284</xdr:rowOff>
    </xdr:from>
    <xdr:to>
      <xdr:col>41</xdr:col>
      <xdr:colOff>50800</xdr:colOff>
      <xdr:row>77</xdr:row>
      <xdr:rowOff>110942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53934"/>
          <a:ext cx="8890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40162</xdr:rowOff>
    </xdr:from>
    <xdr:to>
      <xdr:col>55</xdr:col>
      <xdr:colOff>50800</xdr:colOff>
      <xdr:row>77</xdr:row>
      <xdr:rowOff>141762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18589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2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44414</xdr:rowOff>
    </xdr:from>
    <xdr:to>
      <xdr:col>50</xdr:col>
      <xdr:colOff>165100</xdr:colOff>
      <xdr:row>77</xdr:row>
      <xdr:rowOff>146014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137141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6238</xdr:rowOff>
    </xdr:from>
    <xdr:to>
      <xdr:col>46</xdr:col>
      <xdr:colOff>38100</xdr:colOff>
      <xdr:row>77</xdr:row>
      <xdr:rowOff>107838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98965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1484</xdr:rowOff>
    </xdr:from>
    <xdr:to>
      <xdr:col>41</xdr:col>
      <xdr:colOff>101600</xdr:colOff>
      <xdr:row>77</xdr:row>
      <xdr:rowOff>103084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94211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29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60142</xdr:rowOff>
    </xdr:from>
    <xdr:to>
      <xdr:col>36</xdr:col>
      <xdr:colOff>165100</xdr:colOff>
      <xdr:row>77</xdr:row>
      <xdr:rowOff>161742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152869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68120</xdr:rowOff>
    </xdr:from>
    <xdr:to>
      <xdr:col>54</xdr:col>
      <xdr:colOff>189865</xdr:colOff>
      <xdr:row>98</xdr:row>
      <xdr:rowOff>30859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98620"/>
          <a:ext cx="1270" cy="133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34686</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30859</xdr:rowOff>
    </xdr:from>
    <xdr:to>
      <xdr:col>55</xdr:col>
      <xdr:colOff>88900</xdr:colOff>
      <xdr:row>98</xdr:row>
      <xdr:rowOff>30859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14797</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68120</xdr:rowOff>
    </xdr:from>
    <xdr:to>
      <xdr:col>55</xdr:col>
      <xdr:colOff>88900</xdr:colOff>
      <xdr:row>90</xdr:row>
      <xdr:rowOff>68120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9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12598</xdr:rowOff>
    </xdr:from>
    <xdr:to>
      <xdr:col>55</xdr:col>
      <xdr:colOff>0</xdr:colOff>
      <xdr:row>98</xdr:row>
      <xdr:rowOff>12798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14698"/>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71486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187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48609</xdr:rowOff>
    </xdr:from>
    <xdr:to>
      <xdr:col>55</xdr:col>
      <xdr:colOff>50800</xdr:colOff>
      <xdr:row>95</xdr:row>
      <xdr:rowOff>150209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3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12798</xdr:rowOff>
    </xdr:from>
    <xdr:to>
      <xdr:col>50</xdr:col>
      <xdr:colOff>114300</xdr:colOff>
      <xdr:row>98</xdr:row>
      <xdr:rowOff>115839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14898"/>
          <a:ext cx="889000" cy="10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83441</xdr:rowOff>
    </xdr:from>
    <xdr:to>
      <xdr:col>50</xdr:col>
      <xdr:colOff>165100</xdr:colOff>
      <xdr:row>96</xdr:row>
      <xdr:rowOff>13591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30118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49888</xdr:rowOff>
    </xdr:from>
    <xdr:to>
      <xdr:col>45</xdr:col>
      <xdr:colOff>177800</xdr:colOff>
      <xdr:row>98</xdr:row>
      <xdr:rowOff>115839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51988"/>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128763</xdr:rowOff>
    </xdr:from>
    <xdr:to>
      <xdr:col>46</xdr:col>
      <xdr:colOff>38100</xdr:colOff>
      <xdr:row>96</xdr:row>
      <xdr:rowOff>58913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1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75440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9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40230</xdr:rowOff>
    </xdr:from>
    <xdr:to>
      <xdr:col>41</xdr:col>
      <xdr:colOff>50800</xdr:colOff>
      <xdr:row>98</xdr:row>
      <xdr:rowOff>49888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42330"/>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70641</xdr:rowOff>
    </xdr:from>
    <xdr:to>
      <xdr:col>41</xdr:col>
      <xdr:colOff>101600</xdr:colOff>
      <xdr:row>96</xdr:row>
      <xdr:rowOff>791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17318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118760</xdr:rowOff>
    </xdr:from>
    <xdr:to>
      <xdr:col>36</xdr:col>
      <xdr:colOff>165100</xdr:colOff>
      <xdr:row>96</xdr:row>
      <xdr:rowOff>48910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0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65437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133248</xdr:rowOff>
    </xdr:from>
    <xdr:to>
      <xdr:col>55</xdr:col>
      <xdr:colOff>50800</xdr:colOff>
      <xdr:row>98</xdr:row>
      <xdr:rowOff>63398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48175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133448</xdr:rowOff>
    </xdr:from>
    <xdr:to>
      <xdr:col>50</xdr:col>
      <xdr:colOff>165100</xdr:colOff>
      <xdr:row>98</xdr:row>
      <xdr:rowOff>63598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54725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5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65039</xdr:rowOff>
    </xdr:from>
    <xdr:to>
      <xdr:col>46</xdr:col>
      <xdr:colOff>38100</xdr:colOff>
      <xdr:row>98</xdr:row>
      <xdr:rowOff>166639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157766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170538</xdr:rowOff>
    </xdr:from>
    <xdr:to>
      <xdr:col>41</xdr:col>
      <xdr:colOff>101600</xdr:colOff>
      <xdr:row>98</xdr:row>
      <xdr:rowOff>100688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91815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160880</xdr:rowOff>
    </xdr:from>
    <xdr:to>
      <xdr:col>36</xdr:col>
      <xdr:colOff>165100</xdr:colOff>
      <xdr:row>98</xdr:row>
      <xdr:rowOff>91030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82157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8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58684</xdr:rowOff>
    </xdr:from>
    <xdr:to>
      <xdr:col>85</xdr:col>
      <xdr:colOff>127000</xdr:colOff>
      <xdr:row>34</xdr:row>
      <xdr:rowOff>157988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887984"/>
          <a:ext cx="838200" cy="9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157988</xdr:rowOff>
    </xdr:from>
    <xdr:to>
      <xdr:col>81</xdr:col>
      <xdr:colOff>50800</xdr:colOff>
      <xdr:row>35</xdr:row>
      <xdr:rowOff>15707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87288"/>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86939</xdr:rowOff>
    </xdr:from>
    <xdr:to>
      <xdr:col>76</xdr:col>
      <xdr:colOff>114300</xdr:colOff>
      <xdr:row>35</xdr:row>
      <xdr:rowOff>15707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916239"/>
          <a:ext cx="889000" cy="10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82001</xdr:rowOff>
    </xdr:from>
    <xdr:to>
      <xdr:col>71</xdr:col>
      <xdr:colOff>177800</xdr:colOff>
      <xdr:row>34</xdr:row>
      <xdr:rowOff>86939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739851"/>
          <a:ext cx="889000" cy="17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7884</xdr:rowOff>
    </xdr:from>
    <xdr:to>
      <xdr:col>85</xdr:col>
      <xdr:colOff>177800</xdr:colOff>
      <xdr:row>34</xdr:row>
      <xdr:rowOff>109484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30761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107188</xdr:rowOff>
    </xdr:from>
    <xdr:to>
      <xdr:col>81</xdr:col>
      <xdr:colOff>101600</xdr:colOff>
      <xdr:row>35</xdr:row>
      <xdr:rowOff>37338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53865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136357</xdr:rowOff>
    </xdr:from>
    <xdr:to>
      <xdr:col>76</xdr:col>
      <xdr:colOff>165100</xdr:colOff>
      <xdr:row>35</xdr:row>
      <xdr:rowOff>66507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83034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36139</xdr:rowOff>
    </xdr:from>
    <xdr:to>
      <xdr:col>72</xdr:col>
      <xdr:colOff>38100</xdr:colOff>
      <xdr:row>34</xdr:row>
      <xdr:rowOff>137739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8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154266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31201</xdr:rowOff>
    </xdr:from>
    <xdr:to>
      <xdr:col>67</xdr:col>
      <xdr:colOff>101600</xdr:colOff>
      <xdr:row>33</xdr:row>
      <xdr:rowOff>132801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6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149328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4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57671</xdr:rowOff>
    </xdr:from>
    <xdr:to>
      <xdr:col>85</xdr:col>
      <xdr:colOff>127000</xdr:colOff>
      <xdr:row>57</xdr:row>
      <xdr:rowOff>16523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58871"/>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57671</xdr:rowOff>
    </xdr:from>
    <xdr:to>
      <xdr:col>81</xdr:col>
      <xdr:colOff>50800</xdr:colOff>
      <xdr:row>57</xdr:row>
      <xdr:rowOff>29591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58871"/>
          <a:ext cx="889000" cy="1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82512</xdr:rowOff>
    </xdr:from>
    <xdr:to>
      <xdr:col>76</xdr:col>
      <xdr:colOff>114300</xdr:colOff>
      <xdr:row>57</xdr:row>
      <xdr:rowOff>29591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83712"/>
          <a:ext cx="8890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82512</xdr:rowOff>
    </xdr:from>
    <xdr:to>
      <xdr:col>71</xdr:col>
      <xdr:colOff>177800</xdr:colOff>
      <xdr:row>56</xdr:row>
      <xdr:rowOff>122860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8371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137173</xdr:rowOff>
    </xdr:from>
    <xdr:to>
      <xdr:col>85</xdr:col>
      <xdr:colOff>177800</xdr:colOff>
      <xdr:row>57</xdr:row>
      <xdr:rowOff>67323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115600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6871</xdr:rowOff>
    </xdr:from>
    <xdr:to>
      <xdr:col>81</xdr:col>
      <xdr:colOff>101600</xdr:colOff>
      <xdr:row>56</xdr:row>
      <xdr:rowOff>108471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124998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150241</xdr:rowOff>
    </xdr:from>
    <xdr:to>
      <xdr:col>76</xdr:col>
      <xdr:colOff>165100</xdr:colOff>
      <xdr:row>57</xdr:row>
      <xdr:rowOff>80391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71518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31712</xdr:rowOff>
    </xdr:from>
    <xdr:to>
      <xdr:col>72</xdr:col>
      <xdr:colOff>38100</xdr:colOff>
      <xdr:row>56</xdr:row>
      <xdr:rowOff>133312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124439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72060</xdr:rowOff>
    </xdr:from>
    <xdr:to>
      <xdr:col>67</xdr:col>
      <xdr:colOff>101600</xdr:colOff>
      <xdr:row>57</xdr:row>
      <xdr:rowOff>2210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18737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148158</xdr:rowOff>
    </xdr:from>
    <xdr:to>
      <xdr:col>85</xdr:col>
      <xdr:colOff>127000</xdr:colOff>
      <xdr:row>78</xdr:row>
      <xdr:rowOff>60604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178358"/>
          <a:ext cx="838200" cy="2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148158</xdr:rowOff>
    </xdr:from>
    <xdr:to>
      <xdr:col>81</xdr:col>
      <xdr:colOff>50800</xdr:colOff>
      <xdr:row>78</xdr:row>
      <xdr:rowOff>99237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178358"/>
          <a:ext cx="889000" cy="29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145279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51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120955</xdr:rowOff>
    </xdr:from>
    <xdr:to>
      <xdr:col>76</xdr:col>
      <xdr:colOff>114300</xdr:colOff>
      <xdr:row>78</xdr:row>
      <xdr:rowOff>99237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151155"/>
          <a:ext cx="889000" cy="3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152824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2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120955</xdr:rowOff>
    </xdr:from>
    <xdr:to>
      <xdr:col>71</xdr:col>
      <xdr:colOff>177800</xdr:colOff>
      <xdr:row>78</xdr:row>
      <xdr:rowOff>82778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151155"/>
          <a:ext cx="889000" cy="30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9804</xdr:rowOff>
    </xdr:from>
    <xdr:to>
      <xdr:col>85</xdr:col>
      <xdr:colOff>177800</xdr:colOff>
      <xdr:row>78</xdr:row>
      <xdr:rowOff>111404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158995</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6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97358</xdr:rowOff>
    </xdr:from>
    <xdr:to>
      <xdr:col>81</xdr:col>
      <xdr:colOff>101600</xdr:colOff>
      <xdr:row>77</xdr:row>
      <xdr:rowOff>27508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44035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90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48437</xdr:rowOff>
    </xdr:from>
    <xdr:to>
      <xdr:col>76</xdr:col>
      <xdr:colOff>165100</xdr:colOff>
      <xdr:row>78</xdr:row>
      <xdr:rowOff>150037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166564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196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70155</xdr:rowOff>
    </xdr:from>
    <xdr:to>
      <xdr:col>72</xdr:col>
      <xdr:colOff>38100</xdr:colOff>
      <xdr:row>77</xdr:row>
      <xdr:rowOff>305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16832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31978</xdr:rowOff>
    </xdr:from>
    <xdr:to>
      <xdr:col>67</xdr:col>
      <xdr:colOff>101600</xdr:colOff>
      <xdr:row>78</xdr:row>
      <xdr:rowOff>133578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124705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49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29514</xdr:rowOff>
    </xdr:from>
    <xdr:to>
      <xdr:col>85</xdr:col>
      <xdr:colOff>127000</xdr:colOff>
      <xdr:row>97</xdr:row>
      <xdr:rowOff>45117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0164"/>
          <a:ext cx="838200" cy="1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45117</xdr:rowOff>
    </xdr:from>
    <xdr:to>
      <xdr:col>81</xdr:col>
      <xdr:colOff>50800</xdr:colOff>
      <xdr:row>97</xdr:row>
      <xdr:rowOff>71482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75767"/>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71482</xdr:rowOff>
    </xdr:from>
    <xdr:to>
      <xdr:col>76</xdr:col>
      <xdr:colOff>114300</xdr:colOff>
      <xdr:row>97</xdr:row>
      <xdr:rowOff>71596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02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71596</xdr:rowOff>
    </xdr:from>
    <xdr:to>
      <xdr:col>71</xdr:col>
      <xdr:colOff>177800</xdr:colOff>
      <xdr:row>97</xdr:row>
      <xdr:rowOff>77082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0224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150164</xdr:rowOff>
    </xdr:from>
    <xdr:to>
      <xdr:col>85</xdr:col>
      <xdr:colOff>177800</xdr:colOff>
      <xdr:row>97</xdr:row>
      <xdr:rowOff>80314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128591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165767</xdr:rowOff>
    </xdr:from>
    <xdr:to>
      <xdr:col>81</xdr:col>
      <xdr:colOff>101600</xdr:colOff>
      <xdr:row>97</xdr:row>
      <xdr:rowOff>95917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87044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1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20682</xdr:rowOff>
    </xdr:from>
    <xdr:to>
      <xdr:col>76</xdr:col>
      <xdr:colOff>165100</xdr:colOff>
      <xdr:row>97</xdr:row>
      <xdr:rowOff>122282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113409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20796</xdr:rowOff>
    </xdr:from>
    <xdr:to>
      <xdr:col>72</xdr:col>
      <xdr:colOff>38100</xdr:colOff>
      <xdr:row>97</xdr:row>
      <xdr:rowOff>122396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113523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26282</xdr:rowOff>
    </xdr:from>
    <xdr:to>
      <xdr:col>67</xdr:col>
      <xdr:colOff>101600</xdr:colOff>
      <xdr:row>97</xdr:row>
      <xdr:rowOff>127882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119009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住民一人当たりのコストについて前年度と比較すると、教育費が前年度</a:t>
          </a:r>
          <a:r>
            <a:rPr kumimoji="1" lang="en-US" altLang="ja-JP" sz="1300">
              <a:latin typeface="ＭＳ Ｐゴシック" panose="020B0600070205080204" pitchFamily="50" charset="-128"/>
              <a:ea typeface="ＭＳ Ｐゴシック" panose="020B0600070205080204" pitchFamily="50" charset="-128"/>
            </a:rPr>
            <a:t>46,306</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39,466</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6,840</a:t>
          </a:r>
          <a:r>
            <a:rPr kumimoji="1" lang="ja-JP" altLang="en-US" sz="1300">
              <a:latin typeface="ＭＳ Ｐゴシック" panose="020B0600070205080204" pitchFamily="50" charset="-128"/>
              <a:ea typeface="ＭＳ Ｐゴシック" panose="020B0600070205080204" pitchFamily="50" charset="-128"/>
            </a:rPr>
            <a:t>円の減少となっている。これは図書館等複合施設の新規整備が完了したことの影響が大きい。</a:t>
          </a:r>
        </a:p>
        <a:p>
          <a:r>
            <a:rPr kumimoji="1" lang="ja-JP" altLang="en-US" sz="1300">
              <a:latin typeface="ＭＳ Ｐゴシック" panose="020B0600070205080204" pitchFamily="50" charset="-128"/>
              <a:ea typeface="ＭＳ Ｐゴシック" panose="020B0600070205080204" pitchFamily="50" charset="-128"/>
            </a:rPr>
            <a:t>民生費については、前年度より</a:t>
          </a:r>
          <a:r>
            <a:rPr kumimoji="1" lang="en-US" altLang="ja-JP" sz="1300">
              <a:latin typeface="ＭＳ Ｐゴシック" panose="020B0600070205080204" pitchFamily="50" charset="-128"/>
              <a:ea typeface="ＭＳ Ｐゴシック" panose="020B0600070205080204" pitchFamily="50" charset="-128"/>
            </a:rPr>
            <a:t>12,408</a:t>
          </a:r>
          <a:r>
            <a:rPr kumimoji="1" lang="ja-JP" altLang="en-US" sz="1300">
              <a:latin typeface="ＭＳ Ｐゴシック" panose="020B0600070205080204" pitchFamily="50" charset="-128"/>
              <a:ea typeface="ＭＳ Ｐゴシック" panose="020B0600070205080204" pitchFamily="50" charset="-128"/>
            </a:rPr>
            <a:t>円の増加となった。これは、物価高騰対策臨時給付金支給事業の増や国民健康保険特別会計への繰出経費が増加したことの影響が大きい。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消防費については、近隣の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町と構成している一部事務組合への負担金が大きく、類似団体と比べ、住民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人あたりのコストが多くなっている。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財政調整基金残高の標準財政規模比は、分母である標準財政規模が</a:t>
          </a:r>
          <a:r>
            <a:rPr kumimoji="1" lang="en-US" altLang="ja-JP" sz="1300">
              <a:latin typeface="ＭＳ ゴシック" pitchFamily="49" charset="-128"/>
              <a:ea typeface="ＭＳ ゴシック" pitchFamily="49" charset="-128"/>
            </a:rPr>
            <a:t>317.9</a:t>
          </a:r>
          <a:r>
            <a:rPr kumimoji="1" lang="ja-JP" altLang="en-US" sz="1300">
              <a:latin typeface="ＭＳ ゴシック" pitchFamily="49" charset="-128"/>
              <a:ea typeface="ＭＳ ゴシック" pitchFamily="49" charset="-128"/>
            </a:rPr>
            <a:t>億円から約</a:t>
          </a:r>
          <a:r>
            <a:rPr kumimoji="1" lang="en-US" altLang="ja-JP" sz="1300">
              <a:latin typeface="ＭＳ ゴシック" pitchFamily="49" charset="-128"/>
              <a:ea typeface="ＭＳ ゴシック" pitchFamily="49" charset="-128"/>
            </a:rPr>
            <a:t>326.0</a:t>
          </a:r>
          <a:r>
            <a:rPr kumimoji="1" lang="ja-JP" altLang="en-US" sz="1300">
              <a:latin typeface="ＭＳ ゴシック" pitchFamily="49" charset="-128"/>
              <a:ea typeface="ＭＳ ゴシック" pitchFamily="49" charset="-128"/>
            </a:rPr>
            <a:t>億円と</a:t>
          </a:r>
          <a:r>
            <a:rPr kumimoji="1" lang="en-US" altLang="ja-JP" sz="1300">
              <a:latin typeface="ＭＳ ゴシック" pitchFamily="49" charset="-128"/>
              <a:ea typeface="ＭＳ ゴシック" pitchFamily="49" charset="-128"/>
            </a:rPr>
            <a:t>8.1</a:t>
          </a:r>
          <a:r>
            <a:rPr kumimoji="1" lang="ja-JP" altLang="en-US" sz="1300">
              <a:latin typeface="ＭＳ ゴシック" pitchFamily="49" charset="-128"/>
              <a:ea typeface="ＭＳ ゴシック" pitchFamily="49" charset="-128"/>
            </a:rPr>
            <a:t>億円の増となり、分子である財政調整基金の年度末残高が約</a:t>
          </a:r>
          <a:r>
            <a:rPr kumimoji="1" lang="en-US" altLang="ja-JP" sz="1300">
              <a:latin typeface="ＭＳ ゴシック" pitchFamily="49" charset="-128"/>
              <a:ea typeface="ＭＳ ゴシック" pitchFamily="49" charset="-128"/>
            </a:rPr>
            <a:t>79.2</a:t>
          </a:r>
          <a:r>
            <a:rPr kumimoji="1" lang="ja-JP" altLang="en-US" sz="1300">
              <a:latin typeface="ＭＳ ゴシック" pitchFamily="49" charset="-128"/>
              <a:ea typeface="ＭＳ ゴシック" pitchFamily="49" charset="-128"/>
            </a:rPr>
            <a:t>億円から約</a:t>
          </a:r>
          <a:r>
            <a:rPr kumimoji="1" lang="en-US" altLang="ja-JP" sz="1300">
              <a:latin typeface="ＭＳ ゴシック" pitchFamily="49" charset="-128"/>
              <a:ea typeface="ＭＳ ゴシック" pitchFamily="49" charset="-128"/>
            </a:rPr>
            <a:t>71.7</a:t>
          </a:r>
          <a:r>
            <a:rPr kumimoji="1" lang="ja-JP" altLang="en-US" sz="1300">
              <a:latin typeface="ＭＳ ゴシック" pitchFamily="49" charset="-128"/>
              <a:ea typeface="ＭＳ ゴシック" pitchFamily="49" charset="-128"/>
            </a:rPr>
            <a:t>億円と</a:t>
          </a:r>
          <a:r>
            <a:rPr kumimoji="1" lang="en-US" altLang="ja-JP" sz="1300">
              <a:latin typeface="ＭＳ ゴシック" pitchFamily="49" charset="-128"/>
              <a:ea typeface="ＭＳ ゴシック" pitchFamily="49" charset="-128"/>
            </a:rPr>
            <a:t>7.5</a:t>
          </a:r>
          <a:r>
            <a:rPr kumimoji="1" lang="ja-JP" altLang="en-US" sz="1300">
              <a:latin typeface="ＭＳ ゴシック" pitchFamily="49" charset="-128"/>
              <a:ea typeface="ＭＳ ゴシック" pitchFamily="49" charset="-128"/>
            </a:rPr>
            <a:t>億円の減となったことで、</a:t>
          </a:r>
          <a:r>
            <a:rPr kumimoji="1" lang="en-US" altLang="ja-JP" sz="1300">
              <a:latin typeface="ＭＳ ゴシック" pitchFamily="49" charset="-128"/>
              <a:ea typeface="ＭＳ ゴシック" pitchFamily="49" charset="-128"/>
            </a:rPr>
            <a:t>2.93</a:t>
          </a:r>
          <a:r>
            <a:rPr kumimoji="1" lang="ja-JP" altLang="en-US" sz="1300">
              <a:latin typeface="ＭＳ ゴシック" pitchFamily="49" charset="-128"/>
              <a:ea typeface="ＭＳ ゴシック" pitchFamily="49" charset="-128"/>
            </a:rPr>
            <a:t>ポイント減少している。</a:t>
          </a:r>
        </a:p>
        <a:p>
          <a:r>
            <a:rPr kumimoji="1" lang="ja-JP" altLang="en-US" sz="1300">
              <a:latin typeface="ＭＳ ゴシック" pitchFamily="49" charset="-128"/>
              <a:ea typeface="ＭＳ ゴシック" pitchFamily="49" charset="-128"/>
            </a:rPr>
            <a:t>実質収支額の標準財政規模比は、補助費等や繰出金の増等により実質収支額は約</a:t>
          </a:r>
          <a:r>
            <a:rPr kumimoji="1" lang="en-US" altLang="ja-JP" sz="1300">
              <a:latin typeface="ＭＳ ゴシック" pitchFamily="49" charset="-128"/>
              <a:ea typeface="ＭＳ ゴシック" pitchFamily="49" charset="-128"/>
            </a:rPr>
            <a:t>26.5</a:t>
          </a:r>
          <a:r>
            <a:rPr kumimoji="1" lang="ja-JP" altLang="en-US" sz="1300">
              <a:latin typeface="ＭＳ ゴシック" pitchFamily="49" charset="-128"/>
              <a:ea typeface="ＭＳ ゴシック" pitchFamily="49" charset="-128"/>
            </a:rPr>
            <a:t>億円から約</a:t>
          </a:r>
          <a:r>
            <a:rPr kumimoji="1" lang="en-US" altLang="ja-JP" sz="1300">
              <a:latin typeface="ＭＳ ゴシック" pitchFamily="49" charset="-128"/>
              <a:ea typeface="ＭＳ ゴシック" pitchFamily="49" charset="-128"/>
            </a:rPr>
            <a:t>23.0</a:t>
          </a:r>
          <a:r>
            <a:rPr kumimoji="1" lang="ja-JP" altLang="en-US" sz="1300">
              <a:latin typeface="ＭＳ ゴシック" pitchFamily="49" charset="-128"/>
              <a:ea typeface="ＭＳ ゴシック" pitchFamily="49" charset="-128"/>
            </a:rPr>
            <a:t>億円と</a:t>
          </a:r>
          <a:r>
            <a:rPr kumimoji="1" lang="en-US" altLang="ja-JP" sz="1300">
              <a:latin typeface="ＭＳ ゴシック" pitchFamily="49" charset="-128"/>
              <a:ea typeface="ＭＳ ゴシック" pitchFamily="49" charset="-128"/>
            </a:rPr>
            <a:t>3.5</a:t>
          </a:r>
          <a:r>
            <a:rPr kumimoji="1" lang="ja-JP" altLang="en-US" sz="1300">
              <a:latin typeface="ＭＳ ゴシック" pitchFamily="49" charset="-128"/>
              <a:ea typeface="ＭＳ ゴシック" pitchFamily="49" charset="-128"/>
            </a:rPr>
            <a:t>億円の減となり、</a:t>
          </a:r>
          <a:r>
            <a:rPr kumimoji="1" lang="en-US" altLang="ja-JP" sz="1300">
              <a:latin typeface="ＭＳ ゴシック" pitchFamily="49" charset="-128"/>
              <a:ea typeface="ＭＳ ゴシック" pitchFamily="49" charset="-128"/>
            </a:rPr>
            <a:t>1.27</a:t>
          </a:r>
          <a:r>
            <a:rPr kumimoji="1" lang="ja-JP" altLang="en-US" sz="1300">
              <a:latin typeface="ＭＳ ゴシック" pitchFamily="49" charset="-128"/>
              <a:ea typeface="ＭＳ ゴシック" pitchFamily="49" charset="-128"/>
            </a:rPr>
            <a:t>ポイント減少している。</a:t>
          </a:r>
        </a:p>
        <a:p>
          <a:r>
            <a:rPr kumimoji="1" lang="ja-JP" altLang="en-US" sz="1300">
              <a:latin typeface="ＭＳ ゴシック" pitchFamily="49" charset="-128"/>
              <a:ea typeface="ＭＳ ゴシック" pitchFamily="49" charset="-128"/>
            </a:rPr>
            <a:t>実質単年度収支は約▲</a:t>
          </a:r>
          <a:r>
            <a:rPr kumimoji="1" lang="en-US" altLang="ja-JP" sz="1300">
              <a:latin typeface="ＭＳ ゴシック" pitchFamily="49" charset="-128"/>
              <a:ea typeface="ＭＳ ゴシック" pitchFamily="49" charset="-128"/>
            </a:rPr>
            <a:t>11.0</a:t>
          </a:r>
          <a:r>
            <a:rPr kumimoji="1" lang="ja-JP" altLang="en-US" sz="1300">
              <a:latin typeface="ＭＳ ゴシック" pitchFamily="49" charset="-128"/>
              <a:ea typeface="ＭＳ ゴシック" pitchFamily="49" charset="-128"/>
            </a:rPr>
            <a:t>億円で、前年度に比べ大きく赤字となり、標準財政規模比は▲</a:t>
          </a:r>
          <a:r>
            <a:rPr kumimoji="1" lang="en-US" altLang="ja-JP" sz="1300">
              <a:latin typeface="ＭＳ ゴシック" pitchFamily="49" charset="-128"/>
              <a:ea typeface="ＭＳ ゴシック" pitchFamily="49" charset="-128"/>
            </a:rPr>
            <a:t>3.38%</a:t>
          </a:r>
          <a:r>
            <a:rPr kumimoji="1" lang="ja-JP" altLang="en-US" sz="13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また、公営企業である上下水道事業などすべての会計において赤字を計上した会計はなく、連結実質赤字比率についても黒字を維持している状況である。しかしながら、少子高齢化など社会経済状況の行先きは依然不透明であることから、市税は当面横ばいで推移するものと見込む一方、今後も社会保障関連経費や老朽化した各施設の大規模改修経費の増大が懸念されるなど、財政状況は厳しさを増している。</a:t>
          </a:r>
        </a:p>
        <a:p>
          <a:r>
            <a:rPr kumimoji="1" lang="ja-JP" altLang="en-US" sz="1400">
              <a:latin typeface="ＭＳ ゴシック" pitchFamily="49" charset="-128"/>
              <a:ea typeface="ＭＳ ゴシック" pitchFamily="49" charset="-128"/>
            </a:rPr>
            <a:t>今後とも限られた財源の効率的、効果的な配分を行い、引き続き健全な財政運営に取り組んでいく。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元利償還金については、地方債の計画的な借入により借入残高の減少に努めてきたことや近年の低金利により、平成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年度以降は</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億円を下回っていたが、令和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年度から、令和元年度に実施した公立小中学校及び幼稚園の空調設備整備に係る地方債の元金償還が開始したことに伴い増加している。また、令和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年度末に借入れを行った地方債の一部について、将来的な利子支払いの負担を軽減するため、元金償還までの据置期間をなくしたため、令和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年度の元利償還金額が増えている。</a:t>
          </a:r>
        </a:p>
        <a:p>
          <a:r>
            <a:rPr kumimoji="1" lang="ja-JP" altLang="en-US" sz="1300">
              <a:latin typeface="ＭＳ ゴシック" pitchFamily="49" charset="-128"/>
              <a:ea typeface="ＭＳ ゴシック" pitchFamily="49" charset="-128"/>
            </a:rPr>
            <a:t>小学校トイレ改修事業や夢咲くら館の整備といった大規模事業に係る借入れがあることから、今後は一時的に元利償還金が増加することが見込まれる。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満期一括償還地方債の償還の財源として積み立てた減債基金はない。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年度は、一般会計等に係る地方債残高が</a:t>
          </a:r>
          <a:r>
            <a:rPr kumimoji="1" lang="en-US" altLang="ja-JP" sz="1400">
              <a:latin typeface="ＭＳ ゴシック" pitchFamily="49" charset="-128"/>
              <a:ea typeface="ＭＳ ゴシック" pitchFamily="49" charset="-128"/>
            </a:rPr>
            <a:t>1,512</a:t>
          </a:r>
          <a:r>
            <a:rPr kumimoji="1" lang="ja-JP" altLang="en-US" sz="1400">
              <a:latin typeface="ＭＳ ゴシック" pitchFamily="49" charset="-128"/>
              <a:ea typeface="ＭＳ ゴシック" pitchFamily="49" charset="-128"/>
            </a:rPr>
            <a:t>百万円減少している。臨時財政対策債が減少した等の影響により、令和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年度中における借入れ額が元金償還額を下回ったところである。</a:t>
          </a:r>
        </a:p>
        <a:p>
          <a:r>
            <a:rPr kumimoji="1" lang="ja-JP" altLang="en-US" sz="1400">
              <a:latin typeface="ＭＳ ゴシック" pitchFamily="49" charset="-128"/>
              <a:ea typeface="ＭＳ ゴシック" pitchFamily="49" charset="-128"/>
            </a:rPr>
            <a:t>充当可能財源等については、引き続き、基金の残高を一定額確保できていることから、平成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年度から将来負担比率はマイナスとなっている。</a:t>
          </a:r>
        </a:p>
        <a:p>
          <a:r>
            <a:rPr kumimoji="1" lang="ja-JP" altLang="en-US" sz="1400">
              <a:latin typeface="ＭＳ ゴシック" pitchFamily="49" charset="-128"/>
              <a:ea typeface="ＭＳ ゴシック" pitchFamily="49" charset="-128"/>
            </a:rPr>
            <a:t>今後も計画的な地方債の借入や借入れにあたっては交付税措置のある事業を選択するなど、将来負担を軽減させるための、中長期的な視点に立った財政運営に努めていく。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千葉県佐倉市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財政調整基金は取崩額が積立額を上回り令和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億円の減少、減債基金は臨時財政対策債償還基金費（普通交付税再算定項目）分の積立を行ったことから約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億円の増加となったが、基金全体としては約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今後は基金全体としての金額は一定規模を確保しながら、特定目的基金についても基金の目的に沿った活用を積極的に進めていく予定である。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庁舎建設基金：佐倉市庁舎建設費の財源に充てるため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ふるさと事業基金：市民とともに創り憩う新しいふるさとの実現を目指し、本市の個性ある施策を円滑かつ効率的に推進するため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保健福祉振興基金：本市における心豊かな地域社会の実現をめざし、福祉活動の促進及び高齢化社会の到来に対応した施策を推進するとともに、地域の振興と保健福祉の一層の向上を図るため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みどりのまちづくり基金：良好な自然環境の保持及び快適な居住環境の創造にとって特に必要な樹林、樹木、水辺等の存する土地の取得及び維持管理等を行うことにより、みどり豊かなまちづくりを推進す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公共施設整備基金：公共施設の整備の費用に充てるため</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庁舎建設基金：基金運用益の積立による増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ふるさと事業基金：市民協働推進事業、健康危機対策事業等に充てるため約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保健福祉振興基金：寄附金の積立による増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みどりのまちづくり基金：公園整備事業、緑地整備事業に充てるため約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公共施設整備基金：寄附金および基金運用益の積立による増</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一定規模の金額を確保しながら、基金の目的に沿った活用を積極的に進めていく予定である。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年度決算剰余金の２分の１以上である約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億円と基金運用益を合計し、約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長期的視野に立った効率的な財政運営を進め、適切な規模の財政調整基金を確保できるよう努める。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基金運用益の積立、臨時財政対策債償還基金費（普通交付税再算定項目）分の積立による増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今後の活用については基金条例の趣旨に沿って適切に運用していく。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年度の償還経費に充当すべく計画的に取り崩すこととしている。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59572610</v>
      </c>
      <c r="BO4" s="436"/>
      <c r="BP4" s="436"/>
      <c r="BQ4" s="436"/>
      <c r="BR4" s="436"/>
      <c r="BS4" s="436"/>
      <c r="BT4" s="436"/>
      <c r="BU4" s="437"/>
      <c r="BV4" s="435">
        <v>59648622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7.1</v>
      </c>
      <c r="CU4" s="576"/>
      <c r="CV4" s="576"/>
      <c r="CW4" s="576"/>
      <c r="CX4" s="576"/>
      <c r="CY4" s="576"/>
      <c r="CZ4" s="576"/>
      <c r="DA4" s="577"/>
      <c r="DB4" s="575">
        <v>8.3000000000000007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56851555</v>
      </c>
      <c r="BO5" s="407"/>
      <c r="BP5" s="407"/>
      <c r="BQ5" s="407"/>
      <c r="BR5" s="407"/>
      <c r="BS5" s="407"/>
      <c r="BT5" s="407"/>
      <c r="BU5" s="408"/>
      <c r="BV5" s="406">
        <v>56791646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93.7</v>
      </c>
      <c r="CU5" s="404"/>
      <c r="CV5" s="404"/>
      <c r="CW5" s="404"/>
      <c r="CX5" s="404"/>
      <c r="CY5" s="404"/>
      <c r="CZ5" s="404"/>
      <c r="DA5" s="405"/>
      <c r="DB5" s="403">
        <v>92.6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2721055</v>
      </c>
      <c r="BO6" s="407"/>
      <c r="BP6" s="407"/>
      <c r="BQ6" s="407"/>
      <c r="BR6" s="407"/>
      <c r="BS6" s="407"/>
      <c r="BT6" s="407"/>
      <c r="BU6" s="408"/>
      <c r="BV6" s="406">
        <v>2856976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94.7</v>
      </c>
      <c r="CU6" s="550"/>
      <c r="CV6" s="550"/>
      <c r="CW6" s="550"/>
      <c r="CX6" s="550"/>
      <c r="CY6" s="550"/>
      <c r="CZ6" s="550"/>
      <c r="DA6" s="551"/>
      <c r="DB6" s="549">
        <v>94.7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419901</v>
      </c>
      <c r="BO7" s="407"/>
      <c r="BP7" s="407"/>
      <c r="BQ7" s="407"/>
      <c r="BR7" s="407"/>
      <c r="BS7" s="407"/>
      <c r="BT7" s="407"/>
      <c r="BU7" s="408"/>
      <c r="BV7" s="406">
        <v>207698</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32596211</v>
      </c>
      <c r="CU7" s="407"/>
      <c r="CV7" s="407"/>
      <c r="CW7" s="407"/>
      <c r="CX7" s="407"/>
      <c r="CY7" s="407"/>
      <c r="CZ7" s="407"/>
      <c r="DA7" s="408"/>
      <c r="DB7" s="406">
        <v>31786985</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2301154</v>
      </c>
      <c r="BO8" s="407"/>
      <c r="BP8" s="407"/>
      <c r="BQ8" s="407"/>
      <c r="BR8" s="407"/>
      <c r="BS8" s="407"/>
      <c r="BT8" s="407"/>
      <c r="BU8" s="408"/>
      <c r="BV8" s="406">
        <v>2649278</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0.86</v>
      </c>
      <c r="CU8" s="510"/>
      <c r="CV8" s="510"/>
      <c r="CW8" s="510"/>
      <c r="CX8" s="510"/>
      <c r="CY8" s="510"/>
      <c r="CZ8" s="510"/>
      <c r="DA8" s="511"/>
      <c r="DB8" s="509">
        <v>0.89</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168743</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-348124</v>
      </c>
      <c r="BO9" s="407"/>
      <c r="BP9" s="407"/>
      <c r="BQ9" s="407"/>
      <c r="BR9" s="407"/>
      <c r="BS9" s="407"/>
      <c r="BT9" s="407"/>
      <c r="BU9" s="408"/>
      <c r="BV9" s="406">
        <v>-323569</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7.3</v>
      </c>
      <c r="CU9" s="404"/>
      <c r="CV9" s="404"/>
      <c r="CW9" s="404"/>
      <c r="CX9" s="404"/>
      <c r="CY9" s="404"/>
      <c r="CZ9" s="404"/>
      <c r="DA9" s="405"/>
      <c r="DB9" s="403">
        <v>7.3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172739</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1334321</v>
      </c>
      <c r="BO10" s="407"/>
      <c r="BP10" s="407"/>
      <c r="BQ10" s="407"/>
      <c r="BR10" s="407"/>
      <c r="BS10" s="407"/>
      <c r="BT10" s="407"/>
      <c r="BU10" s="408"/>
      <c r="BV10" s="406">
        <v>2798712</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170406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2086566</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165691</v>
      </c>
      <c r="S13" s="494"/>
      <c r="T13" s="494"/>
      <c r="U13" s="494"/>
      <c r="V13" s="495"/>
      <c r="W13" s="496" t="s">
        <v>131</v>
      </c>
      <c r="X13" s="392"/>
      <c r="Y13" s="392"/>
      <c r="Z13" s="392"/>
      <c r="AA13" s="392"/>
      <c r="AB13" s="393"/>
      <c r="AC13" s="359">
        <v>1195</v>
      </c>
      <c r="AD13" s="360"/>
      <c r="AE13" s="360"/>
      <c r="AF13" s="360"/>
      <c r="AG13" s="361"/>
      <c r="AH13" s="359">
        <v>1209</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-1100369</v>
      </c>
      <c r="BO13" s="407"/>
      <c r="BP13" s="407"/>
      <c r="BQ13" s="407"/>
      <c r="BR13" s="407"/>
      <c r="BS13" s="407"/>
      <c r="BT13" s="407"/>
      <c r="BU13" s="408"/>
      <c r="BV13" s="406">
        <v>2475143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1.7</v>
      </c>
      <c r="CU13" s="404"/>
      <c r="CV13" s="404"/>
      <c r="CW13" s="404"/>
      <c r="CX13" s="404"/>
      <c r="CY13" s="404"/>
      <c r="CZ13" s="404"/>
      <c r="DA13" s="405"/>
      <c r="DB13" s="403">
        <v>1.6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171460</v>
      </c>
      <c r="S14" s="494"/>
      <c r="T14" s="494"/>
      <c r="U14" s="494"/>
      <c r="V14" s="495"/>
      <c r="W14" s="497"/>
      <c r="X14" s="395"/>
      <c r="Y14" s="395"/>
      <c r="Z14" s="395"/>
      <c r="AA14" s="395"/>
      <c r="AB14" s="396"/>
      <c r="AC14" s="486">
        <v>1.6</v>
      </c>
      <c r="AD14" s="487"/>
      <c r="AE14" s="487"/>
      <c r="AF14" s="487"/>
      <c r="AG14" s="488"/>
      <c r="AH14" s="486">
        <v>1.6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167202</v>
      </c>
      <c r="S15" s="494"/>
      <c r="T15" s="494"/>
      <c r="U15" s="494"/>
      <c r="V15" s="495"/>
      <c r="W15" s="496" t="s">
        <v>137</v>
      </c>
      <c r="X15" s="392"/>
      <c r="Y15" s="392"/>
      <c r="Z15" s="392"/>
      <c r="AA15" s="392"/>
      <c r="AB15" s="393"/>
      <c r="AC15" s="359">
        <v>13698</v>
      </c>
      <c r="AD15" s="360"/>
      <c r="AE15" s="360"/>
      <c r="AF15" s="360"/>
      <c r="AG15" s="361"/>
      <c r="AH15" s="359">
        <v>14995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22038427</v>
      </c>
      <c r="BO15" s="436"/>
      <c r="BP15" s="436"/>
      <c r="BQ15" s="436"/>
      <c r="BR15" s="436"/>
      <c r="BS15" s="436"/>
      <c r="BT15" s="436"/>
      <c r="BU15" s="437"/>
      <c r="BV15" s="435">
        <v>21697890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18.8</v>
      </c>
      <c r="AD16" s="487"/>
      <c r="AE16" s="487"/>
      <c r="AF16" s="487"/>
      <c r="AG16" s="488"/>
      <c r="AH16" s="486">
        <v>20.100000000000001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26321110</v>
      </c>
      <c r="BO16" s="407"/>
      <c r="BP16" s="407"/>
      <c r="BQ16" s="407"/>
      <c r="BR16" s="407"/>
      <c r="BS16" s="407"/>
      <c r="BT16" s="407"/>
      <c r="BU16" s="408"/>
      <c r="BV16" s="406">
        <v>25177205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57823</v>
      </c>
      <c r="AD17" s="360"/>
      <c r="AE17" s="360"/>
      <c r="AF17" s="360"/>
      <c r="AG17" s="361"/>
      <c r="AH17" s="359">
        <v>58417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28032860</v>
      </c>
      <c r="BO17" s="407"/>
      <c r="BP17" s="407"/>
      <c r="BQ17" s="407"/>
      <c r="BR17" s="407"/>
      <c r="BS17" s="407"/>
      <c r="BT17" s="407"/>
      <c r="BU17" s="408"/>
      <c r="BV17" s="406">
        <v>27577825</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103.69</v>
      </c>
      <c r="M18" s="459"/>
      <c r="N18" s="459"/>
      <c r="O18" s="459"/>
      <c r="P18" s="459"/>
      <c r="Q18" s="459"/>
      <c r="R18" s="460"/>
      <c r="S18" s="460"/>
      <c r="T18" s="460"/>
      <c r="U18" s="460"/>
      <c r="V18" s="461"/>
      <c r="W18" s="477"/>
      <c r="X18" s="478"/>
      <c r="Y18" s="478"/>
      <c r="Z18" s="478"/>
      <c r="AA18" s="478"/>
      <c r="AB18" s="502"/>
      <c r="AC18" s="376">
        <v>79.5</v>
      </c>
      <c r="AD18" s="377"/>
      <c r="AE18" s="377"/>
      <c r="AF18" s="377"/>
      <c r="AG18" s="462"/>
      <c r="AH18" s="376">
        <v>78.3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31037260</v>
      </c>
      <c r="BO18" s="407"/>
      <c r="BP18" s="407"/>
      <c r="BQ18" s="407"/>
      <c r="BR18" s="407"/>
      <c r="BS18" s="407"/>
      <c r="BT18" s="407"/>
      <c r="BU18" s="408"/>
      <c r="BV18" s="406">
        <v>30147583</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1627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43373839</v>
      </c>
      <c r="BO19" s="407"/>
      <c r="BP19" s="407"/>
      <c r="BQ19" s="407"/>
      <c r="BR19" s="407"/>
      <c r="BS19" s="407"/>
      <c r="BT19" s="407"/>
      <c r="BU19" s="408"/>
      <c r="BV19" s="406">
        <v>41593615</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70279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29647325</v>
      </c>
      <c r="BO22" s="436"/>
      <c r="BP22" s="436"/>
      <c r="BQ22" s="436"/>
      <c r="BR22" s="436"/>
      <c r="BS22" s="436"/>
      <c r="BT22" s="436"/>
      <c r="BU22" s="437"/>
      <c r="BV22" s="435">
        <v>31159440</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25895778</v>
      </c>
      <c r="BO23" s="407"/>
      <c r="BP23" s="407"/>
      <c r="BQ23" s="407"/>
      <c r="BR23" s="407"/>
      <c r="BS23" s="407"/>
      <c r="BT23" s="407"/>
      <c r="BU23" s="408"/>
      <c r="BV23" s="406">
        <v>27903820</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9400</v>
      </c>
      <c r="R24" s="360"/>
      <c r="S24" s="360"/>
      <c r="T24" s="360"/>
      <c r="U24" s="360"/>
      <c r="V24" s="361"/>
      <c r="W24" s="449"/>
      <c r="X24" s="386"/>
      <c r="Y24" s="387"/>
      <c r="Z24" s="362" t="s">
        <v>162</v>
      </c>
      <c r="AA24" s="363"/>
      <c r="AB24" s="363"/>
      <c r="AC24" s="363"/>
      <c r="AD24" s="363"/>
      <c r="AE24" s="363"/>
      <c r="AF24" s="363"/>
      <c r="AG24" s="364"/>
      <c r="AH24" s="359">
        <v>880</v>
      </c>
      <c r="AI24" s="360"/>
      <c r="AJ24" s="360"/>
      <c r="AK24" s="360"/>
      <c r="AL24" s="361"/>
      <c r="AM24" s="359">
        <v>2851200</v>
      </c>
      <c r="AN24" s="360"/>
      <c r="AO24" s="360"/>
      <c r="AP24" s="360"/>
      <c r="AQ24" s="360"/>
      <c r="AR24" s="361"/>
      <c r="AS24" s="359">
        <v>3240</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10830970</v>
      </c>
      <c r="BO24" s="407"/>
      <c r="BP24" s="407"/>
      <c r="BQ24" s="407"/>
      <c r="BR24" s="407"/>
      <c r="BS24" s="407"/>
      <c r="BT24" s="407"/>
      <c r="BU24" s="408"/>
      <c r="BV24" s="406">
        <v>10952445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8000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12923520</v>
      </c>
      <c r="BO25" s="436"/>
      <c r="BP25" s="436"/>
      <c r="BQ25" s="436"/>
      <c r="BR25" s="436"/>
      <c r="BS25" s="436"/>
      <c r="BT25" s="436"/>
      <c r="BU25" s="437"/>
      <c r="BV25" s="435">
        <v>9376892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7200</v>
      </c>
      <c r="R26" s="360"/>
      <c r="S26" s="360"/>
      <c r="T26" s="360"/>
      <c r="U26" s="360"/>
      <c r="V26" s="361"/>
      <c r="W26" s="449"/>
      <c r="X26" s="386"/>
      <c r="Y26" s="387"/>
      <c r="Z26" s="362" t="s">
        <v>168</v>
      </c>
      <c r="AA26" s="417"/>
      <c r="AB26" s="417"/>
      <c r="AC26" s="417"/>
      <c r="AD26" s="417"/>
      <c r="AE26" s="417"/>
      <c r="AF26" s="417"/>
      <c r="AG26" s="418"/>
      <c r="AH26" s="359">
        <v>3</v>
      </c>
      <c r="AI26" s="360"/>
      <c r="AJ26" s="360"/>
      <c r="AK26" s="360"/>
      <c r="AL26" s="361"/>
      <c r="AM26" s="359">
        <v>9876</v>
      </c>
      <c r="AN26" s="360"/>
      <c r="AO26" s="360"/>
      <c r="AP26" s="360"/>
      <c r="AQ26" s="360"/>
      <c r="AR26" s="361"/>
      <c r="AS26" s="359">
        <v>3292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5200</v>
      </c>
      <c r="R27" s="360"/>
      <c r="S27" s="360"/>
      <c r="T27" s="360"/>
      <c r="U27" s="360"/>
      <c r="V27" s="361"/>
      <c r="W27" s="449"/>
      <c r="X27" s="386"/>
      <c r="Y27" s="387"/>
      <c r="Z27" s="362" t="s">
        <v>171</v>
      </c>
      <c r="AA27" s="363"/>
      <c r="AB27" s="363"/>
      <c r="AC27" s="363"/>
      <c r="AD27" s="363"/>
      <c r="AE27" s="363"/>
      <c r="AF27" s="363"/>
      <c r="AG27" s="364"/>
      <c r="AH27" s="359">
        <v>23</v>
      </c>
      <c r="AI27" s="360"/>
      <c r="AJ27" s="360"/>
      <c r="AK27" s="360"/>
      <c r="AL27" s="361"/>
      <c r="AM27" s="359">
        <v>88760</v>
      </c>
      <c r="AN27" s="360"/>
      <c r="AO27" s="360"/>
      <c r="AP27" s="360"/>
      <c r="AQ27" s="360"/>
      <c r="AR27" s="361"/>
      <c r="AS27" s="359">
        <v>3859</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647010</v>
      </c>
      <c r="BO27" s="441"/>
      <c r="BP27" s="441"/>
      <c r="BQ27" s="441"/>
      <c r="BR27" s="441"/>
      <c r="BS27" s="441"/>
      <c r="BT27" s="441"/>
      <c r="BU27" s="442"/>
      <c r="BV27" s="440">
        <v>646857</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4800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7172534</v>
      </c>
      <c r="BO28" s="436"/>
      <c r="BP28" s="436"/>
      <c r="BQ28" s="436"/>
      <c r="BR28" s="436"/>
      <c r="BS28" s="436"/>
      <c r="BT28" s="436"/>
      <c r="BU28" s="437"/>
      <c r="BV28" s="435">
        <v>7924779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26</v>
      </c>
      <c r="M29" s="360"/>
      <c r="N29" s="360"/>
      <c r="O29" s="360"/>
      <c r="P29" s="361"/>
      <c r="Q29" s="359">
        <v>4600</v>
      </c>
      <c r="R29" s="360"/>
      <c r="S29" s="360"/>
      <c r="T29" s="360"/>
      <c r="U29" s="360"/>
      <c r="V29" s="361"/>
      <c r="W29" s="450"/>
      <c r="X29" s="451"/>
      <c r="Y29" s="452"/>
      <c r="Z29" s="362" t="s">
        <v>177</v>
      </c>
      <c r="AA29" s="363"/>
      <c r="AB29" s="363"/>
      <c r="AC29" s="363"/>
      <c r="AD29" s="363"/>
      <c r="AE29" s="363"/>
      <c r="AF29" s="363"/>
      <c r="AG29" s="364"/>
      <c r="AH29" s="359">
        <v>903</v>
      </c>
      <c r="AI29" s="360"/>
      <c r="AJ29" s="360"/>
      <c r="AK29" s="360"/>
      <c r="AL29" s="361"/>
      <c r="AM29" s="359">
        <v>2939960</v>
      </c>
      <c r="AN29" s="360"/>
      <c r="AO29" s="360"/>
      <c r="AP29" s="360"/>
      <c r="AQ29" s="360"/>
      <c r="AR29" s="361"/>
      <c r="AS29" s="359">
        <v>3256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1173551</v>
      </c>
      <c r="BO29" s="407"/>
      <c r="BP29" s="407"/>
      <c r="BQ29" s="407"/>
      <c r="BR29" s="407"/>
      <c r="BS29" s="407"/>
      <c r="BT29" s="407"/>
      <c r="BU29" s="408"/>
      <c r="BV29" s="406">
        <v>1021076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7005940</v>
      </c>
      <c r="BO30" s="441"/>
      <c r="BP30" s="441"/>
      <c r="BQ30" s="441"/>
      <c r="BR30" s="441"/>
      <c r="BS30" s="441"/>
      <c r="BT30" s="441"/>
      <c r="BU30" s="442"/>
      <c r="BV30" s="440">
        <v>6934533</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IF('各会計、関係団体の財政状況及び健全化判断比率'!B33="","",'各会計、関係団体の財政状況及び健全化判断比率'!B33)</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佐倉国際交流基金</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公共用地取得事業特別会計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佐倉緑の基金</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f>IF(E36="","",C35+1)</f>
        <v>3</v>
      </c>
      <c r="D36" s="354"/>
      <c r="E36" s="355" t="str">
        <f>IF('各会計、関係団体の財政状況及び健全化判断比率'!B9="","",'各会計、関係団体の財政状況及び健全化判断比率'!B9)</f>
        <v>災害共済事業特別会計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f t="shared" si="3"/>
        <v>22</v>
      </c>
      <c r="CP36" s="354"/>
      <c r="CQ36" s="355" t="str">
        <f>IF('各会計、関係団体の財政状況及び健全化判断比率'!BS9="","",'各会計、関係団体の財政状況及び健全化判断比率'!BS9)</f>
        <v>印旛郡市文化財センター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佐倉市、酒々井町清掃組合（一般会計）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佐倉市八街市酒々井町消防組合（一般会計）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18</v>
      </c>
      <c r="BX42" s="354"/>
      <c r="BY42" s="355" t="str">
        <f>IF('各会計、関係団体の財政状況及び健全化判断比率'!B76="","",'各会計、関係団体の財政状況及び健全化判断比率'!B76)</f>
        <v>印旛衛生施設管理組合（一般会計）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19</v>
      </c>
      <c r="BX43" s="354"/>
      <c r="BY43" s="355" t="str">
        <f>IF('各会計、関係団体の財政状況及び健全化判断比率'!B77="","",'各会計、関係団体の財政状況及び健全化判断比率'!B77)</f>
        <v>佐倉市、四街道市、酒々井町葬祭組合（一般会計）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HksD6LsRgPoYAyJMaiwCCnz2T0E1BVKQVFy1I3yLGWv210kj1atZ2A1TDBt51U/ndqVDva3Sb7hyvFP8YLx9EQ==" saltValue="itA5ubsLfF21BRkiExyo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24598172</v>
      </c>
      <c r="S5" s="664"/>
      <c r="T5" s="664"/>
      <c r="U5" s="664"/>
      <c r="V5" s="664"/>
      <c r="W5" s="664"/>
      <c r="X5" s="664"/>
      <c r="Y5" s="689"/>
      <c r="Z5" s="702">
        <v>41.3</v>
      </c>
      <c r="AA5" s="702"/>
      <c r="AB5" s="702"/>
      <c r="AC5" s="702"/>
      <c r="AD5" s="703">
        <v>22955407</v>
      </c>
      <c r="AE5" s="703"/>
      <c r="AF5" s="703"/>
      <c r="AG5" s="703"/>
      <c r="AH5" s="703"/>
      <c r="AI5" s="703"/>
      <c r="AJ5" s="703"/>
      <c r="AK5" s="703"/>
      <c r="AL5" s="690">
        <v>70</v>
      </c>
      <c r="AM5" s="672"/>
      <c r="AN5" s="672"/>
      <c r="AO5" s="691"/>
      <c r="AP5" s="666" t="s">
        <v>216</v>
      </c>
      <c r="AQ5" s="667"/>
      <c r="AR5" s="667"/>
      <c r="AS5" s="667"/>
      <c r="AT5" s="667"/>
      <c r="AU5" s="667"/>
      <c r="AV5" s="667"/>
      <c r="AW5" s="667"/>
      <c r="AX5" s="667"/>
      <c r="AY5" s="667"/>
      <c r="AZ5" s="667"/>
      <c r="BA5" s="667"/>
      <c r="BB5" s="667"/>
      <c r="BC5" s="667"/>
      <c r="BD5" s="667"/>
      <c r="BE5" s="667"/>
      <c r="BF5" s="668"/>
      <c r="BG5" s="608">
        <v>22955407</v>
      </c>
      <c r="BH5" s="609"/>
      <c r="BI5" s="609"/>
      <c r="BJ5" s="609"/>
      <c r="BK5" s="609"/>
      <c r="BL5" s="609"/>
      <c r="BM5" s="609"/>
      <c r="BN5" s="610"/>
      <c r="BO5" s="646">
        <v>93.3</v>
      </c>
      <c r="BP5" s="646"/>
      <c r="BQ5" s="646"/>
      <c r="BR5" s="646"/>
      <c r="BS5" s="647">
        <v>123140</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437622</v>
      </c>
      <c r="S6" s="609"/>
      <c r="T6" s="609"/>
      <c r="U6" s="609"/>
      <c r="V6" s="609"/>
      <c r="W6" s="609"/>
      <c r="X6" s="609"/>
      <c r="Y6" s="610"/>
      <c r="Z6" s="646">
        <v>0.7</v>
      </c>
      <c r="AA6" s="646"/>
      <c r="AB6" s="646"/>
      <c r="AC6" s="646"/>
      <c r="AD6" s="647">
        <v>437622</v>
      </c>
      <c r="AE6" s="647"/>
      <c r="AF6" s="647"/>
      <c r="AG6" s="647"/>
      <c r="AH6" s="647"/>
      <c r="AI6" s="647"/>
      <c r="AJ6" s="647"/>
      <c r="AK6" s="647"/>
      <c r="AL6" s="611">
        <v>1.3</v>
      </c>
      <c r="AM6" s="612"/>
      <c r="AN6" s="612"/>
      <c r="AO6" s="648"/>
      <c r="AP6" s="605" t="s">
        <v>221</v>
      </c>
      <c r="AQ6" s="606"/>
      <c r="AR6" s="606"/>
      <c r="AS6" s="606"/>
      <c r="AT6" s="606"/>
      <c r="AU6" s="606"/>
      <c r="AV6" s="606"/>
      <c r="AW6" s="606"/>
      <c r="AX6" s="606"/>
      <c r="AY6" s="606"/>
      <c r="AZ6" s="606"/>
      <c r="BA6" s="606"/>
      <c r="BB6" s="606"/>
      <c r="BC6" s="606"/>
      <c r="BD6" s="606"/>
      <c r="BE6" s="606"/>
      <c r="BF6" s="607"/>
      <c r="BG6" s="608">
        <v>22955407</v>
      </c>
      <c r="BH6" s="609"/>
      <c r="BI6" s="609"/>
      <c r="BJ6" s="609"/>
      <c r="BK6" s="609"/>
      <c r="BL6" s="609"/>
      <c r="BM6" s="609"/>
      <c r="BN6" s="610"/>
      <c r="BO6" s="646">
        <v>93.3</v>
      </c>
      <c r="BP6" s="646"/>
      <c r="BQ6" s="646"/>
      <c r="BR6" s="646"/>
      <c r="BS6" s="647">
        <v>123140</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383159</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383159</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13704</v>
      </c>
      <c r="S7" s="609"/>
      <c r="T7" s="609"/>
      <c r="U7" s="609"/>
      <c r="V7" s="609"/>
      <c r="W7" s="609"/>
      <c r="X7" s="609"/>
      <c r="Y7" s="610"/>
      <c r="Z7" s="646">
        <v>0</v>
      </c>
      <c r="AA7" s="646"/>
      <c r="AB7" s="646"/>
      <c r="AC7" s="646"/>
      <c r="AD7" s="647">
        <v>13704</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12221853</v>
      </c>
      <c r="BH7" s="609"/>
      <c r="BI7" s="609"/>
      <c r="BJ7" s="609"/>
      <c r="BK7" s="609"/>
      <c r="BL7" s="609"/>
      <c r="BM7" s="609"/>
      <c r="BN7" s="610"/>
      <c r="BO7" s="646">
        <v>49.7</v>
      </c>
      <c r="BP7" s="646"/>
      <c r="BQ7" s="646"/>
      <c r="BR7" s="646"/>
      <c r="BS7" s="647">
        <v>123140</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6474601</v>
      </c>
      <c r="CS7" s="609"/>
      <c r="CT7" s="609"/>
      <c r="CU7" s="609"/>
      <c r="CV7" s="609"/>
      <c r="CW7" s="609"/>
      <c r="CX7" s="609"/>
      <c r="CY7" s="610"/>
      <c r="CZ7" s="646">
        <v>11.4</v>
      </c>
      <c r="DA7" s="646"/>
      <c r="DB7" s="646"/>
      <c r="DC7" s="646"/>
      <c r="DD7" s="614">
        <v>30476</v>
      </c>
      <c r="DE7" s="609"/>
      <c r="DF7" s="609"/>
      <c r="DG7" s="609"/>
      <c r="DH7" s="609"/>
      <c r="DI7" s="609"/>
      <c r="DJ7" s="609"/>
      <c r="DK7" s="609"/>
      <c r="DL7" s="609"/>
      <c r="DM7" s="609"/>
      <c r="DN7" s="609"/>
      <c r="DO7" s="609"/>
      <c r="DP7" s="610"/>
      <c r="DQ7" s="614">
        <v>5721530</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193852</v>
      </c>
      <c r="S8" s="609"/>
      <c r="T8" s="609"/>
      <c r="U8" s="609"/>
      <c r="V8" s="609"/>
      <c r="W8" s="609"/>
      <c r="X8" s="609"/>
      <c r="Y8" s="610"/>
      <c r="Z8" s="646">
        <v>0.3</v>
      </c>
      <c r="AA8" s="646"/>
      <c r="AB8" s="646"/>
      <c r="AC8" s="646"/>
      <c r="AD8" s="647">
        <v>193852</v>
      </c>
      <c r="AE8" s="647"/>
      <c r="AF8" s="647"/>
      <c r="AG8" s="647"/>
      <c r="AH8" s="647"/>
      <c r="AI8" s="647"/>
      <c r="AJ8" s="647"/>
      <c r="AK8" s="647"/>
      <c r="AL8" s="611">
        <v>0.6</v>
      </c>
      <c r="AM8" s="612"/>
      <c r="AN8" s="612"/>
      <c r="AO8" s="648"/>
      <c r="AP8" s="605" t="s">
        <v>227</v>
      </c>
      <c r="AQ8" s="606"/>
      <c r="AR8" s="606"/>
      <c r="AS8" s="606"/>
      <c r="AT8" s="606"/>
      <c r="AU8" s="606"/>
      <c r="AV8" s="606"/>
      <c r="AW8" s="606"/>
      <c r="AX8" s="606"/>
      <c r="AY8" s="606"/>
      <c r="AZ8" s="606"/>
      <c r="BA8" s="606"/>
      <c r="BB8" s="606"/>
      <c r="BC8" s="606"/>
      <c r="BD8" s="606"/>
      <c r="BE8" s="606"/>
      <c r="BF8" s="607"/>
      <c r="BG8" s="608">
        <v>312994</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26028967</v>
      </c>
      <c r="CS8" s="609"/>
      <c r="CT8" s="609"/>
      <c r="CU8" s="609"/>
      <c r="CV8" s="609"/>
      <c r="CW8" s="609"/>
      <c r="CX8" s="609"/>
      <c r="CY8" s="610"/>
      <c r="CZ8" s="646">
        <v>45.8</v>
      </c>
      <c r="DA8" s="646"/>
      <c r="DB8" s="646"/>
      <c r="DC8" s="646"/>
      <c r="DD8" s="614">
        <v>233517</v>
      </c>
      <c r="DE8" s="609"/>
      <c r="DF8" s="609"/>
      <c r="DG8" s="609"/>
      <c r="DH8" s="609"/>
      <c r="DI8" s="609"/>
      <c r="DJ8" s="609"/>
      <c r="DK8" s="609"/>
      <c r="DL8" s="609"/>
      <c r="DM8" s="609"/>
      <c r="DN8" s="609"/>
      <c r="DO8" s="609"/>
      <c r="DP8" s="610"/>
      <c r="DQ8" s="614">
        <v>14562018</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231386</v>
      </c>
      <c r="S9" s="609"/>
      <c r="T9" s="609"/>
      <c r="U9" s="609"/>
      <c r="V9" s="609"/>
      <c r="W9" s="609"/>
      <c r="X9" s="609"/>
      <c r="Y9" s="610"/>
      <c r="Z9" s="646">
        <v>0.4</v>
      </c>
      <c r="AA9" s="646"/>
      <c r="AB9" s="646"/>
      <c r="AC9" s="646"/>
      <c r="AD9" s="647">
        <v>231386</v>
      </c>
      <c r="AE9" s="647"/>
      <c r="AF9" s="647"/>
      <c r="AG9" s="647"/>
      <c r="AH9" s="647"/>
      <c r="AI9" s="647"/>
      <c r="AJ9" s="647"/>
      <c r="AK9" s="647"/>
      <c r="AL9" s="611">
        <v>0.7</v>
      </c>
      <c r="AM9" s="612"/>
      <c r="AN9" s="612"/>
      <c r="AO9" s="648"/>
      <c r="AP9" s="605" t="s">
        <v>230</v>
      </c>
      <c r="AQ9" s="606"/>
      <c r="AR9" s="606"/>
      <c r="AS9" s="606"/>
      <c r="AT9" s="606"/>
      <c r="AU9" s="606"/>
      <c r="AV9" s="606"/>
      <c r="AW9" s="606"/>
      <c r="AX9" s="606"/>
      <c r="AY9" s="606"/>
      <c r="AZ9" s="606"/>
      <c r="BA9" s="606"/>
      <c r="BB9" s="606"/>
      <c r="BC9" s="606"/>
      <c r="BD9" s="606"/>
      <c r="BE9" s="606"/>
      <c r="BF9" s="607"/>
      <c r="BG9" s="608">
        <v>10660364</v>
      </c>
      <c r="BH9" s="609"/>
      <c r="BI9" s="609"/>
      <c r="BJ9" s="609"/>
      <c r="BK9" s="609"/>
      <c r="BL9" s="609"/>
      <c r="BM9" s="609"/>
      <c r="BN9" s="610"/>
      <c r="BO9" s="646">
        <v>43.3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5865980</v>
      </c>
      <c r="CS9" s="609"/>
      <c r="CT9" s="609"/>
      <c r="CU9" s="609"/>
      <c r="CV9" s="609"/>
      <c r="CW9" s="609"/>
      <c r="CX9" s="609"/>
      <c r="CY9" s="610"/>
      <c r="CZ9" s="646">
        <v>10.3</v>
      </c>
      <c r="DA9" s="646"/>
      <c r="DB9" s="646"/>
      <c r="DC9" s="646"/>
      <c r="DD9" s="614">
        <v>12406</v>
      </c>
      <c r="DE9" s="609"/>
      <c r="DF9" s="609"/>
      <c r="DG9" s="609"/>
      <c r="DH9" s="609"/>
      <c r="DI9" s="609"/>
      <c r="DJ9" s="609"/>
      <c r="DK9" s="609"/>
      <c r="DL9" s="609"/>
      <c r="DM9" s="609"/>
      <c r="DN9" s="609"/>
      <c r="DO9" s="609"/>
      <c r="DP9" s="610"/>
      <c r="DQ9" s="614">
        <v>4871327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395960</v>
      </c>
      <c r="BH10" s="609"/>
      <c r="BI10" s="609"/>
      <c r="BJ10" s="609"/>
      <c r="BK10" s="609"/>
      <c r="BL10" s="609"/>
      <c r="BM10" s="609"/>
      <c r="BN10" s="610"/>
      <c r="BO10" s="646">
        <v>1.6</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10890</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10890</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3940355</v>
      </c>
      <c r="S11" s="609"/>
      <c r="T11" s="609"/>
      <c r="U11" s="609"/>
      <c r="V11" s="609"/>
      <c r="W11" s="609"/>
      <c r="X11" s="609"/>
      <c r="Y11" s="610"/>
      <c r="Z11" s="611">
        <v>6.6</v>
      </c>
      <c r="AA11" s="612"/>
      <c r="AB11" s="612"/>
      <c r="AC11" s="613"/>
      <c r="AD11" s="614">
        <v>3940355</v>
      </c>
      <c r="AE11" s="609"/>
      <c r="AF11" s="609"/>
      <c r="AG11" s="609"/>
      <c r="AH11" s="609"/>
      <c r="AI11" s="609"/>
      <c r="AJ11" s="609"/>
      <c r="AK11" s="610"/>
      <c r="AL11" s="611">
        <v>12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852535</v>
      </c>
      <c r="BH11" s="609"/>
      <c r="BI11" s="609"/>
      <c r="BJ11" s="609"/>
      <c r="BK11" s="609"/>
      <c r="BL11" s="609"/>
      <c r="BM11" s="609"/>
      <c r="BN11" s="610"/>
      <c r="BO11" s="646">
        <v>3.5</v>
      </c>
      <c r="BP11" s="646"/>
      <c r="BQ11" s="646"/>
      <c r="BR11" s="646"/>
      <c r="BS11" s="647">
        <v>123140</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664816</v>
      </c>
      <c r="CS11" s="609"/>
      <c r="CT11" s="609"/>
      <c r="CU11" s="609"/>
      <c r="CV11" s="609"/>
      <c r="CW11" s="609"/>
      <c r="CX11" s="609"/>
      <c r="CY11" s="610"/>
      <c r="CZ11" s="646">
        <v>1.2</v>
      </c>
      <c r="DA11" s="646"/>
      <c r="DB11" s="646"/>
      <c r="DC11" s="646"/>
      <c r="DD11" s="614">
        <v>64114</v>
      </c>
      <c r="DE11" s="609"/>
      <c r="DF11" s="609"/>
      <c r="DG11" s="609"/>
      <c r="DH11" s="609"/>
      <c r="DI11" s="609"/>
      <c r="DJ11" s="609"/>
      <c r="DK11" s="609"/>
      <c r="DL11" s="609"/>
      <c r="DM11" s="609"/>
      <c r="DN11" s="609"/>
      <c r="DO11" s="609"/>
      <c r="DP11" s="610"/>
      <c r="DQ11" s="614">
        <v>451091</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35082</v>
      </c>
      <c r="S12" s="609"/>
      <c r="T12" s="609"/>
      <c r="U12" s="609"/>
      <c r="V12" s="609"/>
      <c r="W12" s="609"/>
      <c r="X12" s="609"/>
      <c r="Y12" s="610"/>
      <c r="Z12" s="646">
        <v>0.1</v>
      </c>
      <c r="AA12" s="646"/>
      <c r="AB12" s="646"/>
      <c r="AC12" s="646"/>
      <c r="AD12" s="647">
        <v>35082</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9455199</v>
      </c>
      <c r="BH12" s="609"/>
      <c r="BI12" s="609"/>
      <c r="BJ12" s="609"/>
      <c r="BK12" s="609"/>
      <c r="BL12" s="609"/>
      <c r="BM12" s="609"/>
      <c r="BN12" s="610"/>
      <c r="BO12" s="646">
        <v>38.4</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820630</v>
      </c>
      <c r="CS12" s="609"/>
      <c r="CT12" s="609"/>
      <c r="CU12" s="609"/>
      <c r="CV12" s="609"/>
      <c r="CW12" s="609"/>
      <c r="CX12" s="609"/>
      <c r="CY12" s="610"/>
      <c r="CZ12" s="646">
        <v>1.4</v>
      </c>
      <c r="DA12" s="646"/>
      <c r="DB12" s="646"/>
      <c r="DC12" s="646"/>
      <c r="DD12" s="614" t="s">
        <v>122</v>
      </c>
      <c r="DE12" s="609"/>
      <c r="DF12" s="609"/>
      <c r="DG12" s="609"/>
      <c r="DH12" s="609"/>
      <c r="DI12" s="609"/>
      <c r="DJ12" s="609"/>
      <c r="DK12" s="609"/>
      <c r="DL12" s="609"/>
      <c r="DM12" s="609"/>
      <c r="DN12" s="609"/>
      <c r="DO12" s="609"/>
      <c r="DP12" s="610"/>
      <c r="DQ12" s="614">
        <v>766966</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9438327</v>
      </c>
      <c r="BH13" s="609"/>
      <c r="BI13" s="609"/>
      <c r="BJ13" s="609"/>
      <c r="BK13" s="609"/>
      <c r="BL13" s="609"/>
      <c r="BM13" s="609"/>
      <c r="BN13" s="610"/>
      <c r="BO13" s="646">
        <v>38.4</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3484397</v>
      </c>
      <c r="CS13" s="609"/>
      <c r="CT13" s="609"/>
      <c r="CU13" s="609"/>
      <c r="CV13" s="609"/>
      <c r="CW13" s="609"/>
      <c r="CX13" s="609"/>
      <c r="CY13" s="610"/>
      <c r="CZ13" s="646">
        <v>6.1</v>
      </c>
      <c r="DA13" s="646"/>
      <c r="DB13" s="646"/>
      <c r="DC13" s="646"/>
      <c r="DD13" s="614">
        <v>1304636</v>
      </c>
      <c r="DE13" s="609"/>
      <c r="DF13" s="609"/>
      <c r="DG13" s="609"/>
      <c r="DH13" s="609"/>
      <c r="DI13" s="609"/>
      <c r="DJ13" s="609"/>
      <c r="DK13" s="609"/>
      <c r="DL13" s="609"/>
      <c r="DM13" s="609"/>
      <c r="DN13" s="609"/>
      <c r="DO13" s="609"/>
      <c r="DP13" s="610"/>
      <c r="DQ13" s="614">
        <v>2647360</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5063</v>
      </c>
      <c r="S14" s="609"/>
      <c r="T14" s="609"/>
      <c r="U14" s="609"/>
      <c r="V14" s="609"/>
      <c r="W14" s="609"/>
      <c r="X14" s="609"/>
      <c r="Y14" s="610"/>
      <c r="Z14" s="646">
        <v>0</v>
      </c>
      <c r="AA14" s="646"/>
      <c r="AB14" s="646"/>
      <c r="AC14" s="646"/>
      <c r="AD14" s="647">
        <v>5063</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333770</v>
      </c>
      <c r="BH14" s="609"/>
      <c r="BI14" s="609"/>
      <c r="BJ14" s="609"/>
      <c r="BK14" s="609"/>
      <c r="BL14" s="609"/>
      <c r="BM14" s="609"/>
      <c r="BN14" s="610"/>
      <c r="BO14" s="646">
        <v>1.4</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3133053</v>
      </c>
      <c r="CS14" s="609"/>
      <c r="CT14" s="609"/>
      <c r="CU14" s="609"/>
      <c r="CV14" s="609"/>
      <c r="CW14" s="609"/>
      <c r="CX14" s="609"/>
      <c r="CY14" s="610"/>
      <c r="CZ14" s="646">
        <v>5.5</v>
      </c>
      <c r="DA14" s="646"/>
      <c r="DB14" s="646"/>
      <c r="DC14" s="646"/>
      <c r="DD14" s="614">
        <v>74286</v>
      </c>
      <c r="DE14" s="609"/>
      <c r="DF14" s="609"/>
      <c r="DG14" s="609"/>
      <c r="DH14" s="609"/>
      <c r="DI14" s="609"/>
      <c r="DJ14" s="609"/>
      <c r="DK14" s="609"/>
      <c r="DL14" s="609"/>
      <c r="DM14" s="609"/>
      <c r="DN14" s="609"/>
      <c r="DO14" s="609"/>
      <c r="DP14" s="610"/>
      <c r="DQ14" s="614">
        <v>3050016</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944585</v>
      </c>
      <c r="BH15" s="609"/>
      <c r="BI15" s="609"/>
      <c r="BJ15" s="609"/>
      <c r="BK15" s="609"/>
      <c r="BL15" s="609"/>
      <c r="BM15" s="609"/>
      <c r="BN15" s="610"/>
      <c r="BO15" s="646">
        <v>3.8</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6725308</v>
      </c>
      <c r="CS15" s="609"/>
      <c r="CT15" s="609"/>
      <c r="CU15" s="609"/>
      <c r="CV15" s="609"/>
      <c r="CW15" s="609"/>
      <c r="CX15" s="609"/>
      <c r="CY15" s="610"/>
      <c r="CZ15" s="646">
        <v>11.8</v>
      </c>
      <c r="DA15" s="646"/>
      <c r="DB15" s="646"/>
      <c r="DC15" s="646"/>
      <c r="DD15" s="614">
        <v>1215633</v>
      </c>
      <c r="DE15" s="609"/>
      <c r="DF15" s="609"/>
      <c r="DG15" s="609"/>
      <c r="DH15" s="609"/>
      <c r="DI15" s="609"/>
      <c r="DJ15" s="609"/>
      <c r="DK15" s="609"/>
      <c r="DL15" s="609"/>
      <c r="DM15" s="609"/>
      <c r="DN15" s="609"/>
      <c r="DO15" s="609"/>
      <c r="DP15" s="610"/>
      <c r="DQ15" s="614">
        <v>5017424</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72062</v>
      </c>
      <c r="S16" s="609"/>
      <c r="T16" s="609"/>
      <c r="U16" s="609"/>
      <c r="V16" s="609"/>
      <c r="W16" s="609"/>
      <c r="X16" s="609"/>
      <c r="Y16" s="610"/>
      <c r="Z16" s="646">
        <v>0.1</v>
      </c>
      <c r="AA16" s="646"/>
      <c r="AB16" s="646"/>
      <c r="AC16" s="646"/>
      <c r="AD16" s="647">
        <v>72062</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58916</v>
      </c>
      <c r="CS16" s="609"/>
      <c r="CT16" s="609"/>
      <c r="CU16" s="609"/>
      <c r="CV16" s="609"/>
      <c r="CW16" s="609"/>
      <c r="CX16" s="609"/>
      <c r="CY16" s="610"/>
      <c r="CZ16" s="646">
        <v>0.1</v>
      </c>
      <c r="DA16" s="646"/>
      <c r="DB16" s="646"/>
      <c r="DC16" s="646"/>
      <c r="DD16" s="614" t="s">
        <v>122</v>
      </c>
      <c r="DE16" s="609"/>
      <c r="DF16" s="609"/>
      <c r="DG16" s="609"/>
      <c r="DH16" s="609"/>
      <c r="DI16" s="609"/>
      <c r="DJ16" s="609"/>
      <c r="DK16" s="609"/>
      <c r="DL16" s="609"/>
      <c r="DM16" s="609"/>
      <c r="DN16" s="609"/>
      <c r="DO16" s="609"/>
      <c r="DP16" s="610"/>
      <c r="DQ16" s="614">
        <v>165</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292635</v>
      </c>
      <c r="S17" s="609"/>
      <c r="T17" s="609"/>
      <c r="U17" s="609"/>
      <c r="V17" s="609"/>
      <c r="W17" s="609"/>
      <c r="X17" s="609"/>
      <c r="Y17" s="610"/>
      <c r="Z17" s="646">
        <v>0.5</v>
      </c>
      <c r="AA17" s="646"/>
      <c r="AB17" s="646"/>
      <c r="AC17" s="646"/>
      <c r="AD17" s="647">
        <v>292635</v>
      </c>
      <c r="AE17" s="647"/>
      <c r="AF17" s="647"/>
      <c r="AG17" s="647"/>
      <c r="AH17" s="647"/>
      <c r="AI17" s="647"/>
      <c r="AJ17" s="647"/>
      <c r="AK17" s="647"/>
      <c r="AL17" s="611">
        <v>0.9</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3200838</v>
      </c>
      <c r="CS17" s="609"/>
      <c r="CT17" s="609"/>
      <c r="CU17" s="609"/>
      <c r="CV17" s="609"/>
      <c r="CW17" s="609"/>
      <c r="CX17" s="609"/>
      <c r="CY17" s="610"/>
      <c r="CZ17" s="646">
        <v>5.6</v>
      </c>
      <c r="DA17" s="646"/>
      <c r="DB17" s="646"/>
      <c r="DC17" s="646"/>
      <c r="DD17" s="614" t="s">
        <v>122</v>
      </c>
      <c r="DE17" s="609"/>
      <c r="DF17" s="609"/>
      <c r="DG17" s="609"/>
      <c r="DH17" s="609"/>
      <c r="DI17" s="609"/>
      <c r="DJ17" s="609"/>
      <c r="DK17" s="609"/>
      <c r="DL17" s="609"/>
      <c r="DM17" s="609"/>
      <c r="DN17" s="609"/>
      <c r="DO17" s="609"/>
      <c r="DP17" s="610"/>
      <c r="DQ17" s="614">
        <v>3170838</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156494</v>
      </c>
      <c r="S18" s="609"/>
      <c r="T18" s="609"/>
      <c r="U18" s="609"/>
      <c r="V18" s="609"/>
      <c r="W18" s="609"/>
      <c r="X18" s="609"/>
      <c r="Y18" s="610"/>
      <c r="Z18" s="646">
        <v>0.3</v>
      </c>
      <c r="AA18" s="646"/>
      <c r="AB18" s="646"/>
      <c r="AC18" s="646"/>
      <c r="AD18" s="647">
        <v>156494</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147160</v>
      </c>
      <c r="S19" s="609"/>
      <c r="T19" s="609"/>
      <c r="U19" s="609"/>
      <c r="V19" s="609"/>
      <c r="W19" s="609"/>
      <c r="X19" s="609"/>
      <c r="Y19" s="610"/>
      <c r="Z19" s="646">
        <v>0.2</v>
      </c>
      <c r="AA19" s="646"/>
      <c r="AB19" s="646"/>
      <c r="AC19" s="646"/>
      <c r="AD19" s="647">
        <v>147160</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1642765</v>
      </c>
      <c r="BH19" s="609"/>
      <c r="BI19" s="609"/>
      <c r="BJ19" s="609"/>
      <c r="BK19" s="609"/>
      <c r="BL19" s="609"/>
      <c r="BM19" s="609"/>
      <c r="BN19" s="610"/>
      <c r="BO19" s="646">
        <v>6.7</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9334</v>
      </c>
      <c r="S20" s="609"/>
      <c r="T20" s="609"/>
      <c r="U20" s="609"/>
      <c r="V20" s="609"/>
      <c r="W20" s="609"/>
      <c r="X20" s="609"/>
      <c r="Y20" s="610"/>
      <c r="Z20" s="646">
        <v>0</v>
      </c>
      <c r="AA20" s="646"/>
      <c r="AB20" s="646"/>
      <c r="AC20" s="646"/>
      <c r="AD20" s="647">
        <v>9334</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1642765</v>
      </c>
      <c r="BH20" s="609"/>
      <c r="BI20" s="609"/>
      <c r="BJ20" s="609"/>
      <c r="BK20" s="609"/>
      <c r="BL20" s="609"/>
      <c r="BM20" s="609"/>
      <c r="BN20" s="610"/>
      <c r="BO20" s="646">
        <v>6.7</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56851555</v>
      </c>
      <c r="CS20" s="609"/>
      <c r="CT20" s="609"/>
      <c r="CU20" s="609"/>
      <c r="CV20" s="609"/>
      <c r="CW20" s="609"/>
      <c r="CX20" s="609"/>
      <c r="CY20" s="610"/>
      <c r="CZ20" s="646">
        <v>100</v>
      </c>
      <c r="DA20" s="646"/>
      <c r="DB20" s="646"/>
      <c r="DC20" s="646"/>
      <c r="DD20" s="614">
        <v>2935068</v>
      </c>
      <c r="DE20" s="609"/>
      <c r="DF20" s="609"/>
      <c r="DG20" s="609"/>
      <c r="DH20" s="609"/>
      <c r="DI20" s="609"/>
      <c r="DJ20" s="609"/>
      <c r="DK20" s="609"/>
      <c r="DL20" s="609"/>
      <c r="DM20" s="609"/>
      <c r="DN20" s="609"/>
      <c r="DO20" s="609"/>
      <c r="DP20" s="610"/>
      <c r="DQ20" s="614">
        <v>40652784</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4598318</v>
      </c>
      <c r="S21" s="609"/>
      <c r="T21" s="609"/>
      <c r="U21" s="609"/>
      <c r="V21" s="609"/>
      <c r="W21" s="609"/>
      <c r="X21" s="609"/>
      <c r="Y21" s="610"/>
      <c r="Z21" s="646">
        <v>7.7</v>
      </c>
      <c r="AA21" s="646"/>
      <c r="AB21" s="646"/>
      <c r="AC21" s="646"/>
      <c r="AD21" s="647">
        <v>4210518</v>
      </c>
      <c r="AE21" s="647"/>
      <c r="AF21" s="647"/>
      <c r="AG21" s="647"/>
      <c r="AH21" s="647"/>
      <c r="AI21" s="647"/>
      <c r="AJ21" s="647"/>
      <c r="AK21" s="647"/>
      <c r="AL21" s="611">
        <v>12.8</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4210518</v>
      </c>
      <c r="S22" s="609"/>
      <c r="T22" s="609"/>
      <c r="U22" s="609"/>
      <c r="V22" s="609"/>
      <c r="W22" s="609"/>
      <c r="X22" s="609"/>
      <c r="Y22" s="610"/>
      <c r="Z22" s="646">
        <v>7.1</v>
      </c>
      <c r="AA22" s="646"/>
      <c r="AB22" s="646"/>
      <c r="AC22" s="646"/>
      <c r="AD22" s="647">
        <v>4210518</v>
      </c>
      <c r="AE22" s="647"/>
      <c r="AF22" s="647"/>
      <c r="AG22" s="647"/>
      <c r="AH22" s="647"/>
      <c r="AI22" s="647"/>
      <c r="AJ22" s="647"/>
      <c r="AK22" s="647"/>
      <c r="AL22" s="611">
        <v>12.8</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386035</v>
      </c>
      <c r="S23" s="609"/>
      <c r="T23" s="609"/>
      <c r="U23" s="609"/>
      <c r="V23" s="609"/>
      <c r="W23" s="609"/>
      <c r="X23" s="609"/>
      <c r="Y23" s="610"/>
      <c r="Z23" s="646">
        <v>0.6</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1642765</v>
      </c>
      <c r="BH23" s="609"/>
      <c r="BI23" s="609"/>
      <c r="BJ23" s="609"/>
      <c r="BK23" s="609"/>
      <c r="BL23" s="609"/>
      <c r="BM23" s="609"/>
      <c r="BN23" s="610"/>
      <c r="BO23" s="646">
        <v>6.7</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1765</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29033702</v>
      </c>
      <c r="CS24" s="664"/>
      <c r="CT24" s="664"/>
      <c r="CU24" s="664"/>
      <c r="CV24" s="664"/>
      <c r="CW24" s="664"/>
      <c r="CX24" s="664"/>
      <c r="CY24" s="689"/>
      <c r="CZ24" s="690">
        <v>51.1</v>
      </c>
      <c r="DA24" s="672"/>
      <c r="DB24" s="672"/>
      <c r="DC24" s="692"/>
      <c r="DD24" s="688">
        <v>17797680</v>
      </c>
      <c r="DE24" s="664"/>
      <c r="DF24" s="664"/>
      <c r="DG24" s="664"/>
      <c r="DH24" s="664"/>
      <c r="DI24" s="664"/>
      <c r="DJ24" s="664"/>
      <c r="DK24" s="689"/>
      <c r="DL24" s="688">
        <v>15523731</v>
      </c>
      <c r="DM24" s="664"/>
      <c r="DN24" s="664"/>
      <c r="DO24" s="664"/>
      <c r="DP24" s="664"/>
      <c r="DQ24" s="664"/>
      <c r="DR24" s="664"/>
      <c r="DS24" s="664"/>
      <c r="DT24" s="664"/>
      <c r="DU24" s="664"/>
      <c r="DV24" s="689"/>
      <c r="DW24" s="690">
        <v>46.8</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34574745</v>
      </c>
      <c r="S25" s="609"/>
      <c r="T25" s="609"/>
      <c r="U25" s="609"/>
      <c r="V25" s="609"/>
      <c r="W25" s="609"/>
      <c r="X25" s="609"/>
      <c r="Y25" s="610"/>
      <c r="Z25" s="646">
        <v>58</v>
      </c>
      <c r="AA25" s="646"/>
      <c r="AB25" s="646"/>
      <c r="AC25" s="646"/>
      <c r="AD25" s="647">
        <v>32544180</v>
      </c>
      <c r="AE25" s="647"/>
      <c r="AF25" s="647"/>
      <c r="AG25" s="647"/>
      <c r="AH25" s="647"/>
      <c r="AI25" s="647"/>
      <c r="AJ25" s="647"/>
      <c r="AK25" s="647"/>
      <c r="AL25" s="611">
        <v>99.3</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9311701</v>
      </c>
      <c r="CS25" s="621"/>
      <c r="CT25" s="621"/>
      <c r="CU25" s="621"/>
      <c r="CV25" s="621"/>
      <c r="CW25" s="621"/>
      <c r="CX25" s="621"/>
      <c r="CY25" s="622"/>
      <c r="CZ25" s="611">
        <v>16.399999999999999</v>
      </c>
      <c r="DA25" s="623"/>
      <c r="DB25" s="623"/>
      <c r="DC25" s="624"/>
      <c r="DD25" s="614">
        <v>8618438</v>
      </c>
      <c r="DE25" s="621"/>
      <c r="DF25" s="621"/>
      <c r="DG25" s="621"/>
      <c r="DH25" s="621"/>
      <c r="DI25" s="621"/>
      <c r="DJ25" s="621"/>
      <c r="DK25" s="622"/>
      <c r="DL25" s="614">
        <v>8357262</v>
      </c>
      <c r="DM25" s="621"/>
      <c r="DN25" s="621"/>
      <c r="DO25" s="621"/>
      <c r="DP25" s="621"/>
      <c r="DQ25" s="621"/>
      <c r="DR25" s="621"/>
      <c r="DS25" s="621"/>
      <c r="DT25" s="621"/>
      <c r="DU25" s="621"/>
      <c r="DV25" s="622"/>
      <c r="DW25" s="611">
        <v>25.2</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15703</v>
      </c>
      <c r="S26" s="609"/>
      <c r="T26" s="609"/>
      <c r="U26" s="609"/>
      <c r="V26" s="609"/>
      <c r="W26" s="609"/>
      <c r="X26" s="609"/>
      <c r="Y26" s="610"/>
      <c r="Z26" s="646">
        <v>0</v>
      </c>
      <c r="AA26" s="646"/>
      <c r="AB26" s="646"/>
      <c r="AC26" s="646"/>
      <c r="AD26" s="647">
        <v>15703</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6399289</v>
      </c>
      <c r="CS26" s="609"/>
      <c r="CT26" s="609"/>
      <c r="CU26" s="609"/>
      <c r="CV26" s="609"/>
      <c r="CW26" s="609"/>
      <c r="CX26" s="609"/>
      <c r="CY26" s="610"/>
      <c r="CZ26" s="611">
        <v>11.3</v>
      </c>
      <c r="DA26" s="623"/>
      <c r="DB26" s="623"/>
      <c r="DC26" s="624"/>
      <c r="DD26" s="614">
        <v>5853528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323799</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24598172</v>
      </c>
      <c r="BH27" s="609"/>
      <c r="BI27" s="609"/>
      <c r="BJ27" s="609"/>
      <c r="BK27" s="609"/>
      <c r="BL27" s="609"/>
      <c r="BM27" s="609"/>
      <c r="BN27" s="610"/>
      <c r="BO27" s="646">
        <v>100</v>
      </c>
      <c r="BP27" s="646"/>
      <c r="BQ27" s="646"/>
      <c r="BR27" s="646"/>
      <c r="BS27" s="647">
        <v>123140</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16521163</v>
      </c>
      <c r="CS27" s="621"/>
      <c r="CT27" s="621"/>
      <c r="CU27" s="621"/>
      <c r="CV27" s="621"/>
      <c r="CW27" s="621"/>
      <c r="CX27" s="621"/>
      <c r="CY27" s="622"/>
      <c r="CZ27" s="611">
        <v>29.1</v>
      </c>
      <c r="DA27" s="623"/>
      <c r="DB27" s="623"/>
      <c r="DC27" s="624"/>
      <c r="DD27" s="614">
        <v>6008404</v>
      </c>
      <c r="DE27" s="621"/>
      <c r="DF27" s="621"/>
      <c r="DG27" s="621"/>
      <c r="DH27" s="621"/>
      <c r="DI27" s="621"/>
      <c r="DJ27" s="621"/>
      <c r="DK27" s="622"/>
      <c r="DL27" s="614">
        <v>3995631</v>
      </c>
      <c r="DM27" s="621"/>
      <c r="DN27" s="621"/>
      <c r="DO27" s="621"/>
      <c r="DP27" s="621"/>
      <c r="DQ27" s="621"/>
      <c r="DR27" s="621"/>
      <c r="DS27" s="621"/>
      <c r="DT27" s="621"/>
      <c r="DU27" s="621"/>
      <c r="DV27" s="622"/>
      <c r="DW27" s="611">
        <v>12.1</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505979</v>
      </c>
      <c r="S28" s="609"/>
      <c r="T28" s="609"/>
      <c r="U28" s="609"/>
      <c r="V28" s="609"/>
      <c r="W28" s="609"/>
      <c r="X28" s="609"/>
      <c r="Y28" s="610"/>
      <c r="Z28" s="646">
        <v>0.8</v>
      </c>
      <c r="AA28" s="646"/>
      <c r="AB28" s="646"/>
      <c r="AC28" s="646"/>
      <c r="AD28" s="647">
        <v>175316</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3200838</v>
      </c>
      <c r="CS28" s="609"/>
      <c r="CT28" s="609"/>
      <c r="CU28" s="609"/>
      <c r="CV28" s="609"/>
      <c r="CW28" s="609"/>
      <c r="CX28" s="609"/>
      <c r="CY28" s="610"/>
      <c r="CZ28" s="611">
        <v>5.6</v>
      </c>
      <c r="DA28" s="623"/>
      <c r="DB28" s="623"/>
      <c r="DC28" s="624"/>
      <c r="DD28" s="614">
        <v>3170838</v>
      </c>
      <c r="DE28" s="609"/>
      <c r="DF28" s="609"/>
      <c r="DG28" s="609"/>
      <c r="DH28" s="609"/>
      <c r="DI28" s="609"/>
      <c r="DJ28" s="609"/>
      <c r="DK28" s="610"/>
      <c r="DL28" s="614">
        <v>3170838</v>
      </c>
      <c r="DM28" s="609"/>
      <c r="DN28" s="609"/>
      <c r="DO28" s="609"/>
      <c r="DP28" s="609"/>
      <c r="DQ28" s="609"/>
      <c r="DR28" s="609"/>
      <c r="DS28" s="609"/>
      <c r="DT28" s="609"/>
      <c r="DU28" s="609"/>
      <c r="DV28" s="610"/>
      <c r="DW28" s="611">
        <v>9.6</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116260</v>
      </c>
      <c r="S29" s="609"/>
      <c r="T29" s="609"/>
      <c r="U29" s="609"/>
      <c r="V29" s="609"/>
      <c r="W29" s="609"/>
      <c r="X29" s="609"/>
      <c r="Y29" s="610"/>
      <c r="Z29" s="646">
        <v>0.2</v>
      </c>
      <c r="AA29" s="646"/>
      <c r="AB29" s="646"/>
      <c r="AC29" s="646"/>
      <c r="AD29" s="647">
        <v>1</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3200838</v>
      </c>
      <c r="CS29" s="621"/>
      <c r="CT29" s="621"/>
      <c r="CU29" s="621"/>
      <c r="CV29" s="621"/>
      <c r="CW29" s="621"/>
      <c r="CX29" s="621"/>
      <c r="CY29" s="622"/>
      <c r="CZ29" s="611">
        <v>5.6</v>
      </c>
      <c r="DA29" s="623"/>
      <c r="DB29" s="623"/>
      <c r="DC29" s="624"/>
      <c r="DD29" s="614">
        <v>3170838</v>
      </c>
      <c r="DE29" s="621"/>
      <c r="DF29" s="621"/>
      <c r="DG29" s="621"/>
      <c r="DH29" s="621"/>
      <c r="DI29" s="621"/>
      <c r="DJ29" s="621"/>
      <c r="DK29" s="622"/>
      <c r="DL29" s="614">
        <v>3170838</v>
      </c>
      <c r="DM29" s="621"/>
      <c r="DN29" s="621"/>
      <c r="DO29" s="621"/>
      <c r="DP29" s="621"/>
      <c r="DQ29" s="621"/>
      <c r="DR29" s="621"/>
      <c r="DS29" s="621"/>
      <c r="DT29" s="621"/>
      <c r="DU29" s="621"/>
      <c r="DV29" s="622"/>
      <c r="DW29" s="611">
        <v>9.6</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12271315</v>
      </c>
      <c r="S30" s="609"/>
      <c r="T30" s="609"/>
      <c r="U30" s="609"/>
      <c r="V30" s="609"/>
      <c r="W30" s="609"/>
      <c r="X30" s="609"/>
      <c r="Y30" s="610"/>
      <c r="Z30" s="646">
        <v>20.6</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3120248</v>
      </c>
      <c r="CS30" s="609"/>
      <c r="CT30" s="609"/>
      <c r="CU30" s="609"/>
      <c r="CV30" s="609"/>
      <c r="CW30" s="609"/>
      <c r="CX30" s="609"/>
      <c r="CY30" s="610"/>
      <c r="CZ30" s="611">
        <v>5.5</v>
      </c>
      <c r="DA30" s="623"/>
      <c r="DB30" s="623"/>
      <c r="DC30" s="624"/>
      <c r="DD30" s="614">
        <v>3090248</v>
      </c>
      <c r="DE30" s="609"/>
      <c r="DF30" s="609"/>
      <c r="DG30" s="609"/>
      <c r="DH30" s="609"/>
      <c r="DI30" s="609"/>
      <c r="DJ30" s="609"/>
      <c r="DK30" s="610"/>
      <c r="DL30" s="614">
        <v>3090248</v>
      </c>
      <c r="DM30" s="609"/>
      <c r="DN30" s="609"/>
      <c r="DO30" s="609"/>
      <c r="DP30" s="609"/>
      <c r="DQ30" s="609"/>
      <c r="DR30" s="609"/>
      <c r="DS30" s="609"/>
      <c r="DT30" s="609"/>
      <c r="DU30" s="609"/>
      <c r="DV30" s="610"/>
      <c r="DW30" s="611">
        <v>9.3000000000000007</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v>
      </c>
      <c r="BH31" s="671"/>
      <c r="BI31" s="671"/>
      <c r="BJ31" s="671"/>
      <c r="BK31" s="671"/>
      <c r="BL31" s="671"/>
      <c r="BM31" s="672">
        <v>96.1</v>
      </c>
      <c r="BN31" s="671"/>
      <c r="BO31" s="671"/>
      <c r="BP31" s="671"/>
      <c r="BQ31" s="673"/>
      <c r="BR31" s="670">
        <v>98.9</v>
      </c>
      <c r="BS31" s="671"/>
      <c r="BT31" s="671"/>
      <c r="BU31" s="671"/>
      <c r="BV31" s="671"/>
      <c r="BW31" s="671"/>
      <c r="BX31" s="672">
        <v>95.8</v>
      </c>
      <c r="BY31" s="671"/>
      <c r="BZ31" s="671"/>
      <c r="CA31" s="671"/>
      <c r="CB31" s="673"/>
      <c r="CD31" s="629"/>
      <c r="CE31" s="630"/>
      <c r="CF31" s="605" t="s">
        <v>300</v>
      </c>
      <c r="CG31" s="606"/>
      <c r="CH31" s="606"/>
      <c r="CI31" s="606"/>
      <c r="CJ31" s="606"/>
      <c r="CK31" s="606"/>
      <c r="CL31" s="606"/>
      <c r="CM31" s="606"/>
      <c r="CN31" s="606"/>
      <c r="CO31" s="606"/>
      <c r="CP31" s="606"/>
      <c r="CQ31" s="607"/>
      <c r="CR31" s="608">
        <v>80590</v>
      </c>
      <c r="CS31" s="621"/>
      <c r="CT31" s="621"/>
      <c r="CU31" s="621"/>
      <c r="CV31" s="621"/>
      <c r="CW31" s="621"/>
      <c r="CX31" s="621"/>
      <c r="CY31" s="622"/>
      <c r="CZ31" s="611">
        <v>0.1</v>
      </c>
      <c r="DA31" s="623"/>
      <c r="DB31" s="623"/>
      <c r="DC31" s="624"/>
      <c r="DD31" s="614">
        <v>80590</v>
      </c>
      <c r="DE31" s="621"/>
      <c r="DF31" s="621"/>
      <c r="DG31" s="621"/>
      <c r="DH31" s="621"/>
      <c r="DI31" s="621"/>
      <c r="DJ31" s="621"/>
      <c r="DK31" s="622"/>
      <c r="DL31" s="614">
        <v>80590</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4362290</v>
      </c>
      <c r="S32" s="609"/>
      <c r="T32" s="609"/>
      <c r="U32" s="609"/>
      <c r="V32" s="609"/>
      <c r="W32" s="609"/>
      <c r="X32" s="609"/>
      <c r="Y32" s="610"/>
      <c r="Z32" s="646">
        <v>7.3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v>
      </c>
      <c r="BH32" s="621"/>
      <c r="BI32" s="621"/>
      <c r="BJ32" s="621"/>
      <c r="BK32" s="621"/>
      <c r="BL32" s="621"/>
      <c r="BM32" s="612">
        <v>96.6</v>
      </c>
      <c r="BN32" s="621"/>
      <c r="BO32" s="621"/>
      <c r="BP32" s="621"/>
      <c r="BQ32" s="644"/>
      <c r="BR32" s="674">
        <v>98.8</v>
      </c>
      <c r="BS32" s="621"/>
      <c r="BT32" s="621"/>
      <c r="BU32" s="621"/>
      <c r="BV32" s="621"/>
      <c r="BW32" s="621"/>
      <c r="BX32" s="612">
        <v>96.2</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116262</v>
      </c>
      <c r="S33" s="609"/>
      <c r="T33" s="609"/>
      <c r="U33" s="609"/>
      <c r="V33" s="609"/>
      <c r="W33" s="609"/>
      <c r="X33" s="609"/>
      <c r="Y33" s="610"/>
      <c r="Z33" s="646">
        <v>0.2</v>
      </c>
      <c r="AA33" s="646"/>
      <c r="AB33" s="646"/>
      <c r="AC33" s="646"/>
      <c r="AD33" s="647">
        <v>16128</v>
      </c>
      <c r="AE33" s="647"/>
      <c r="AF33" s="647"/>
      <c r="AG33" s="647"/>
      <c r="AH33" s="647"/>
      <c r="AI33" s="647"/>
      <c r="AJ33" s="647"/>
      <c r="AK33" s="647"/>
      <c r="AL33" s="611">
        <v>0</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v>
      </c>
      <c r="BH33" s="593"/>
      <c r="BI33" s="593"/>
      <c r="BJ33" s="593"/>
      <c r="BK33" s="593"/>
      <c r="BL33" s="593"/>
      <c r="BM33" s="639">
        <v>95.5</v>
      </c>
      <c r="BN33" s="593"/>
      <c r="BO33" s="593"/>
      <c r="BP33" s="593"/>
      <c r="BQ33" s="656"/>
      <c r="BR33" s="669">
        <v>98.9</v>
      </c>
      <c r="BS33" s="593"/>
      <c r="BT33" s="593"/>
      <c r="BU33" s="593"/>
      <c r="BV33" s="593"/>
      <c r="BW33" s="593"/>
      <c r="BX33" s="639">
        <v>95.3</v>
      </c>
      <c r="BY33" s="593"/>
      <c r="BZ33" s="593"/>
      <c r="CA33" s="593"/>
      <c r="CB33" s="656"/>
      <c r="CD33" s="605" t="s">
        <v>307</v>
      </c>
      <c r="CE33" s="606"/>
      <c r="CF33" s="606"/>
      <c r="CG33" s="606"/>
      <c r="CH33" s="606"/>
      <c r="CI33" s="606"/>
      <c r="CJ33" s="606"/>
      <c r="CK33" s="606"/>
      <c r="CL33" s="606"/>
      <c r="CM33" s="606"/>
      <c r="CN33" s="606"/>
      <c r="CO33" s="606"/>
      <c r="CP33" s="606"/>
      <c r="CQ33" s="607"/>
      <c r="CR33" s="608">
        <v>24823869</v>
      </c>
      <c r="CS33" s="621"/>
      <c r="CT33" s="621"/>
      <c r="CU33" s="621"/>
      <c r="CV33" s="621"/>
      <c r="CW33" s="621"/>
      <c r="CX33" s="621"/>
      <c r="CY33" s="622"/>
      <c r="CZ33" s="611">
        <v>43.7</v>
      </c>
      <c r="DA33" s="623"/>
      <c r="DB33" s="623"/>
      <c r="DC33" s="624"/>
      <c r="DD33" s="614">
        <v>21861067</v>
      </c>
      <c r="DE33" s="621"/>
      <c r="DF33" s="621"/>
      <c r="DG33" s="621"/>
      <c r="DH33" s="621"/>
      <c r="DI33" s="621"/>
      <c r="DJ33" s="621"/>
      <c r="DK33" s="622"/>
      <c r="DL33" s="614">
        <v>15513529</v>
      </c>
      <c r="DM33" s="621"/>
      <c r="DN33" s="621"/>
      <c r="DO33" s="621"/>
      <c r="DP33" s="621"/>
      <c r="DQ33" s="621"/>
      <c r="DR33" s="621"/>
      <c r="DS33" s="621"/>
      <c r="DT33" s="621"/>
      <c r="DU33" s="621"/>
      <c r="DV33" s="622"/>
      <c r="DW33" s="611">
        <v>46.8</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155514</v>
      </c>
      <c r="S34" s="609"/>
      <c r="T34" s="609"/>
      <c r="U34" s="609"/>
      <c r="V34" s="609"/>
      <c r="W34" s="609"/>
      <c r="X34" s="609"/>
      <c r="Y34" s="610"/>
      <c r="Z34" s="646">
        <v>0.3</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9124096</v>
      </c>
      <c r="CS34" s="609"/>
      <c r="CT34" s="609"/>
      <c r="CU34" s="609"/>
      <c r="CV34" s="609"/>
      <c r="CW34" s="609"/>
      <c r="CX34" s="609"/>
      <c r="CY34" s="610"/>
      <c r="CZ34" s="611">
        <v>16</v>
      </c>
      <c r="DA34" s="623"/>
      <c r="DB34" s="623"/>
      <c r="DC34" s="624"/>
      <c r="DD34" s="614">
        <v>7793514</v>
      </c>
      <c r="DE34" s="609"/>
      <c r="DF34" s="609"/>
      <c r="DG34" s="609"/>
      <c r="DH34" s="609"/>
      <c r="DI34" s="609"/>
      <c r="DJ34" s="609"/>
      <c r="DK34" s="610"/>
      <c r="DL34" s="614">
        <v>6162774</v>
      </c>
      <c r="DM34" s="609"/>
      <c r="DN34" s="609"/>
      <c r="DO34" s="609"/>
      <c r="DP34" s="609"/>
      <c r="DQ34" s="609"/>
      <c r="DR34" s="609"/>
      <c r="DS34" s="609"/>
      <c r="DT34" s="609"/>
      <c r="DU34" s="609"/>
      <c r="DV34" s="610"/>
      <c r="DW34" s="611">
        <v>18.600000000000001</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2182806</v>
      </c>
      <c r="S35" s="609"/>
      <c r="T35" s="609"/>
      <c r="U35" s="609"/>
      <c r="V35" s="609"/>
      <c r="W35" s="609"/>
      <c r="X35" s="609"/>
      <c r="Y35" s="610"/>
      <c r="Z35" s="646">
        <v>3.7</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136400</v>
      </c>
      <c r="CS35" s="621"/>
      <c r="CT35" s="621"/>
      <c r="CU35" s="621"/>
      <c r="CV35" s="621"/>
      <c r="CW35" s="621"/>
      <c r="CX35" s="621"/>
      <c r="CY35" s="622"/>
      <c r="CZ35" s="611">
        <v>0.2</v>
      </c>
      <c r="DA35" s="623"/>
      <c r="DB35" s="623"/>
      <c r="DC35" s="624"/>
      <c r="DD35" s="614">
        <v>123073</v>
      </c>
      <c r="DE35" s="621"/>
      <c r="DF35" s="621"/>
      <c r="DG35" s="621"/>
      <c r="DH35" s="621"/>
      <c r="DI35" s="621"/>
      <c r="DJ35" s="621"/>
      <c r="DK35" s="622"/>
      <c r="DL35" s="614">
        <v>65571</v>
      </c>
      <c r="DM35" s="621"/>
      <c r="DN35" s="621"/>
      <c r="DO35" s="621"/>
      <c r="DP35" s="621"/>
      <c r="DQ35" s="621"/>
      <c r="DR35" s="621"/>
      <c r="DS35" s="621"/>
      <c r="DT35" s="621"/>
      <c r="DU35" s="621"/>
      <c r="DV35" s="622"/>
      <c r="DW35" s="611">
        <v>0.2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2854897</v>
      </c>
      <c r="S36" s="609"/>
      <c r="T36" s="609"/>
      <c r="U36" s="609"/>
      <c r="V36" s="609"/>
      <c r="W36" s="609"/>
      <c r="X36" s="609"/>
      <c r="Y36" s="610"/>
      <c r="Z36" s="646">
        <v>4.8</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6940781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13448</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7213991</v>
      </c>
      <c r="CS36" s="609"/>
      <c r="CT36" s="609"/>
      <c r="CU36" s="609"/>
      <c r="CV36" s="609"/>
      <c r="CW36" s="609"/>
      <c r="CX36" s="609"/>
      <c r="CY36" s="610"/>
      <c r="CZ36" s="611">
        <v>12.7</v>
      </c>
      <c r="DA36" s="623"/>
      <c r="DB36" s="623"/>
      <c r="DC36" s="624"/>
      <c r="DD36" s="614">
        <v>6701146</v>
      </c>
      <c r="DE36" s="609"/>
      <c r="DF36" s="609"/>
      <c r="DG36" s="609"/>
      <c r="DH36" s="609"/>
      <c r="DI36" s="609"/>
      <c r="DJ36" s="609"/>
      <c r="DK36" s="610"/>
      <c r="DL36" s="614">
        <v>4565462</v>
      </c>
      <c r="DM36" s="609"/>
      <c r="DN36" s="609"/>
      <c r="DO36" s="609"/>
      <c r="DP36" s="609"/>
      <c r="DQ36" s="609"/>
      <c r="DR36" s="609"/>
      <c r="DS36" s="609"/>
      <c r="DT36" s="609"/>
      <c r="DU36" s="609"/>
      <c r="DV36" s="610"/>
      <c r="DW36" s="611">
        <v>13.8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484907</v>
      </c>
      <c r="S37" s="609"/>
      <c r="T37" s="609"/>
      <c r="U37" s="609"/>
      <c r="V37" s="609"/>
      <c r="W37" s="609"/>
      <c r="X37" s="609"/>
      <c r="Y37" s="610"/>
      <c r="Z37" s="646">
        <v>0.8</v>
      </c>
      <c r="AA37" s="646"/>
      <c r="AB37" s="646"/>
      <c r="AC37" s="646"/>
      <c r="AD37" s="647">
        <v>32334</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279088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-885192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3754454</v>
      </c>
      <c r="CS37" s="621"/>
      <c r="CT37" s="621"/>
      <c r="CU37" s="621"/>
      <c r="CV37" s="621"/>
      <c r="CW37" s="621"/>
      <c r="CX37" s="621"/>
      <c r="CY37" s="622"/>
      <c r="CZ37" s="611">
        <v>6.6</v>
      </c>
      <c r="DA37" s="623"/>
      <c r="DB37" s="623"/>
      <c r="DC37" s="624"/>
      <c r="DD37" s="614">
        <v>3754454</v>
      </c>
      <c r="DE37" s="621"/>
      <c r="DF37" s="621"/>
      <c r="DG37" s="621"/>
      <c r="DH37" s="621"/>
      <c r="DI37" s="621"/>
      <c r="DJ37" s="621"/>
      <c r="DK37" s="622"/>
      <c r="DL37" s="614">
        <v>3717050</v>
      </c>
      <c r="DM37" s="621"/>
      <c r="DN37" s="621"/>
      <c r="DO37" s="621"/>
      <c r="DP37" s="621"/>
      <c r="DQ37" s="621"/>
      <c r="DR37" s="621"/>
      <c r="DS37" s="621"/>
      <c r="DT37" s="621"/>
      <c r="DU37" s="621"/>
      <c r="DV37" s="622"/>
      <c r="DW37" s="611">
        <v>11.2</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1608133</v>
      </c>
      <c r="S38" s="609"/>
      <c r="T38" s="609"/>
      <c r="U38" s="609"/>
      <c r="V38" s="609"/>
      <c r="W38" s="609"/>
      <c r="X38" s="609"/>
      <c r="Y38" s="610"/>
      <c r="Z38" s="646">
        <v>2.7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30224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23121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6655608</v>
      </c>
      <c r="CS38" s="609"/>
      <c r="CT38" s="609"/>
      <c r="CU38" s="609"/>
      <c r="CV38" s="609"/>
      <c r="CW38" s="609"/>
      <c r="CX38" s="609"/>
      <c r="CY38" s="610"/>
      <c r="CZ38" s="611">
        <v>11.7</v>
      </c>
      <c r="DA38" s="623"/>
      <c r="DB38" s="623"/>
      <c r="DC38" s="624"/>
      <c r="DD38" s="614">
        <v>5714723</v>
      </c>
      <c r="DE38" s="609"/>
      <c r="DF38" s="609"/>
      <c r="DG38" s="609"/>
      <c r="DH38" s="609"/>
      <c r="DI38" s="609"/>
      <c r="DJ38" s="609"/>
      <c r="DK38" s="610"/>
      <c r="DL38" s="614">
        <v>4693036</v>
      </c>
      <c r="DM38" s="609"/>
      <c r="DN38" s="609"/>
      <c r="DO38" s="609"/>
      <c r="DP38" s="609"/>
      <c r="DQ38" s="609"/>
      <c r="DR38" s="609"/>
      <c r="DS38" s="609"/>
      <c r="DT38" s="609"/>
      <c r="DU38" s="609"/>
      <c r="DV38" s="610"/>
      <c r="DW38" s="611">
        <v>14.2</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33998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1652364</v>
      </c>
      <c r="CS39" s="621"/>
      <c r="CT39" s="621"/>
      <c r="CU39" s="621"/>
      <c r="CV39" s="621"/>
      <c r="CW39" s="621"/>
      <c r="CX39" s="621"/>
      <c r="CY39" s="622"/>
      <c r="CZ39" s="611">
        <v>2.9</v>
      </c>
      <c r="DA39" s="623"/>
      <c r="DB39" s="623"/>
      <c r="DC39" s="624"/>
      <c r="DD39" s="614">
        <v>1500001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352833</v>
      </c>
      <c r="S40" s="609"/>
      <c r="T40" s="609"/>
      <c r="U40" s="609"/>
      <c r="V40" s="609"/>
      <c r="W40" s="609"/>
      <c r="X40" s="609"/>
      <c r="Y40" s="610"/>
      <c r="Z40" s="646">
        <v>0.6</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41410</v>
      </c>
      <c r="CS40" s="609"/>
      <c r="CT40" s="609"/>
      <c r="CU40" s="609"/>
      <c r="CV40" s="609"/>
      <c r="CW40" s="609"/>
      <c r="CX40" s="609"/>
      <c r="CY40" s="610"/>
      <c r="CZ40" s="611">
        <v>0.1</v>
      </c>
      <c r="DA40" s="623"/>
      <c r="DB40" s="623"/>
      <c r="DC40" s="624"/>
      <c r="DD40" s="614">
        <v>28610</v>
      </c>
      <c r="DE40" s="609"/>
      <c r="DF40" s="609"/>
      <c r="DG40" s="609"/>
      <c r="DH40" s="609"/>
      <c r="DI40" s="609"/>
      <c r="DJ40" s="609"/>
      <c r="DK40" s="610"/>
      <c r="DL40" s="614">
        <v>26686</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59572610</v>
      </c>
      <c r="S41" s="633"/>
      <c r="T41" s="633"/>
      <c r="U41" s="633"/>
      <c r="V41" s="633"/>
      <c r="W41" s="633"/>
      <c r="X41" s="633"/>
      <c r="Y41" s="636"/>
      <c r="Z41" s="637">
        <v>100</v>
      </c>
      <c r="AA41" s="637"/>
      <c r="AB41" s="637"/>
      <c r="AC41" s="637"/>
      <c r="AD41" s="638">
        <v>32783662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1985682</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4645787</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362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2993984</v>
      </c>
      <c r="CS42" s="621"/>
      <c r="CT42" s="621"/>
      <c r="CU42" s="621"/>
      <c r="CV42" s="621"/>
      <c r="CW42" s="621"/>
      <c r="CX42" s="621"/>
      <c r="CY42" s="622"/>
      <c r="CZ42" s="611">
        <v>5.3</v>
      </c>
      <c r="DA42" s="623"/>
      <c r="DB42" s="623"/>
      <c r="DC42" s="624"/>
      <c r="DD42" s="614">
        <v>994037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81562</v>
      </c>
      <c r="CS43" s="621"/>
      <c r="CT43" s="621"/>
      <c r="CU43" s="621"/>
      <c r="CV43" s="621"/>
      <c r="CW43" s="621"/>
      <c r="CX43" s="621"/>
      <c r="CY43" s="622"/>
      <c r="CZ43" s="611">
        <v>0.1</v>
      </c>
      <c r="DA43" s="623"/>
      <c r="DB43" s="623"/>
      <c r="DC43" s="624"/>
      <c r="DD43" s="614">
        <v>81562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2935068</v>
      </c>
      <c r="CS44" s="609"/>
      <c r="CT44" s="609"/>
      <c r="CU44" s="609"/>
      <c r="CV44" s="609"/>
      <c r="CW44" s="609"/>
      <c r="CX44" s="609"/>
      <c r="CY44" s="610"/>
      <c r="CZ44" s="611">
        <v>5.2</v>
      </c>
      <c r="DA44" s="612"/>
      <c r="DB44" s="612"/>
      <c r="DC44" s="613"/>
      <c r="DD44" s="614">
        <v>993872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1189956</v>
      </c>
      <c r="CS45" s="621"/>
      <c r="CT45" s="621"/>
      <c r="CU45" s="621"/>
      <c r="CV45" s="621"/>
      <c r="CW45" s="621"/>
      <c r="CX45" s="621"/>
      <c r="CY45" s="622"/>
      <c r="CZ45" s="611">
        <v>2.1</v>
      </c>
      <c r="DA45" s="623"/>
      <c r="DB45" s="623"/>
      <c r="DC45" s="624"/>
      <c r="DD45" s="614">
        <v>127285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1708089</v>
      </c>
      <c r="CS46" s="609"/>
      <c r="CT46" s="609"/>
      <c r="CU46" s="609"/>
      <c r="CV46" s="609"/>
      <c r="CW46" s="609"/>
      <c r="CX46" s="609"/>
      <c r="CY46" s="610"/>
      <c r="CZ46" s="611">
        <v>3</v>
      </c>
      <c r="DA46" s="612"/>
      <c r="DB46" s="612"/>
      <c r="DC46" s="613"/>
      <c r="DD46" s="614">
        <v>829564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58916</v>
      </c>
      <c r="CS47" s="621"/>
      <c r="CT47" s="621"/>
      <c r="CU47" s="621"/>
      <c r="CV47" s="621"/>
      <c r="CW47" s="621"/>
      <c r="CX47" s="621"/>
      <c r="CY47" s="622"/>
      <c r="CZ47" s="611">
        <v>0.1</v>
      </c>
      <c r="DA47" s="623"/>
      <c r="DB47" s="623"/>
      <c r="DC47" s="624"/>
      <c r="DD47" s="614">
        <v>165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56851555</v>
      </c>
      <c r="CS49" s="593"/>
      <c r="CT49" s="593"/>
      <c r="CU49" s="593"/>
      <c r="CV49" s="593"/>
      <c r="CW49" s="593"/>
      <c r="CX49" s="593"/>
      <c r="CY49" s="594"/>
      <c r="CZ49" s="595">
        <v>100</v>
      </c>
      <c r="DA49" s="596"/>
      <c r="DB49" s="596"/>
      <c r="DC49" s="597"/>
      <c r="DD49" s="598">
        <v>40652784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41wR5HPZpePWwRKwmFVjpwMXPJEQ8XTcXNEtCh+8PT7eBdDjosXhMpmFkJAe1LyJgnkL2oqSJhUfOZDulA54ew==" saltValue="0RvXBaXN3RucQCmPzClb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59656</v>
      </c>
      <c r="R7" s="1090"/>
      <c r="S7" s="1090"/>
      <c r="T7" s="1090"/>
      <c r="U7" s="1090"/>
      <c r="V7" s="1090">
        <v>56940</v>
      </c>
      <c r="W7" s="1090"/>
      <c r="X7" s="1090"/>
      <c r="Y7" s="1090"/>
      <c r="Z7" s="1090"/>
      <c r="AA7" s="1090">
        <v>2717</v>
      </c>
      <c r="AB7" s="1090"/>
      <c r="AC7" s="1090"/>
      <c r="AD7" s="1090"/>
      <c r="AE7" s="1091"/>
      <c r="AF7" s="1092">
        <v>2297</v>
      </c>
      <c r="AG7" s="1093"/>
      <c r="AH7" s="1093"/>
      <c r="AI7" s="1093"/>
      <c r="AJ7" s="1094"/>
      <c r="AK7" s="1095">
        <v>2187</v>
      </c>
      <c r="AL7" s="1096"/>
      <c r="AM7" s="1096"/>
      <c r="AN7" s="1096"/>
      <c r="AO7" s="1096"/>
      <c r="AP7" s="1096">
        <v>29647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574</v>
      </c>
      <c r="BT7" s="1087"/>
      <c r="BU7" s="1087"/>
      <c r="BV7" s="1087"/>
      <c r="BW7" s="1087"/>
      <c r="BX7" s="1087"/>
      <c r="BY7" s="1087"/>
      <c r="BZ7" s="1087"/>
      <c r="CA7" s="1087"/>
      <c r="CB7" s="1087"/>
      <c r="CC7" s="1087"/>
      <c r="CD7" s="1087"/>
      <c r="CE7" s="1087"/>
      <c r="CF7" s="1087"/>
      <c r="CG7" s="1099"/>
      <c r="CH7" s="1083">
        <v>0</v>
      </c>
      <c r="CI7" s="1084"/>
      <c r="CJ7" s="1084"/>
      <c r="CK7" s="1084"/>
      <c r="CL7" s="1085"/>
      <c r="CM7" s="1083">
        <v>303</v>
      </c>
      <c r="CN7" s="1084"/>
      <c r="CO7" s="1084"/>
      <c r="CP7" s="1084"/>
      <c r="CQ7" s="1085"/>
      <c r="CR7" s="1083">
        <v>285</v>
      </c>
      <c r="CS7" s="1084"/>
      <c r="CT7" s="1084"/>
      <c r="CU7" s="1084"/>
      <c r="CV7" s="1085"/>
      <c r="CW7" s="1083" t="s">
        <v>557</v>
      </c>
      <c r="CX7" s="1084"/>
      <c r="CY7" s="1084"/>
      <c r="CZ7" s="1084"/>
      <c r="DA7" s="1085"/>
      <c r="DB7" s="1083" t="s">
        <v>557</v>
      </c>
      <c r="DC7" s="1084"/>
      <c r="DD7" s="1084"/>
      <c r="DE7" s="1084"/>
      <c r="DF7" s="1085"/>
      <c r="DG7" s="1083" t="s">
        <v>557</v>
      </c>
      <c r="DH7" s="1084"/>
      <c r="DI7" s="1084"/>
      <c r="DJ7" s="1084"/>
      <c r="DK7" s="1085"/>
      <c r="DL7" s="1083" t="s">
        <v>557</v>
      </c>
      <c r="DM7" s="1084"/>
      <c r="DN7" s="1084"/>
      <c r="DO7" s="1084"/>
      <c r="DP7" s="1085"/>
      <c r="DQ7" s="1083" t="s">
        <v>557</v>
      </c>
      <c r="DR7" s="1084"/>
      <c r="DS7" s="1084"/>
      <c r="DT7" s="1084"/>
      <c r="DU7" s="1085"/>
      <c r="DV7" s="1086"/>
      <c r="DW7" s="1087"/>
      <c r="DX7" s="1087"/>
      <c r="DY7" s="1087"/>
      <c r="DZ7" s="1088"/>
      <c r="EA7" s="228"/>
    </row>
    <row r="8" spans="1:131" s="229" customFormat="1" ht="26.25" customHeight="1" x14ac:dyDescent="0.2">
      <c r="A8" s="232">
        <v>2</v>
      </c>
      <c r="B8" s="1017" t="s">
        <v>375</v>
      </c>
      <c r="C8" s="1018"/>
      <c r="D8" s="1018"/>
      <c r="E8" s="1018"/>
      <c r="F8" s="1018"/>
      <c r="G8" s="1018"/>
      <c r="H8" s="1018"/>
      <c r="I8" s="1018"/>
      <c r="J8" s="1018"/>
      <c r="K8" s="1018"/>
      <c r="L8" s="1018"/>
      <c r="M8" s="1018"/>
      <c r="N8" s="1018"/>
      <c r="O8" s="1018"/>
      <c r="P8" s="1019"/>
      <c r="Q8" s="1025">
        <v>0</v>
      </c>
      <c r="R8" s="1026"/>
      <c r="S8" s="1026"/>
      <c r="T8" s="1026"/>
      <c r="U8" s="1026"/>
      <c r="V8" s="1026">
        <v>0</v>
      </c>
      <c r="W8" s="1026"/>
      <c r="X8" s="1026"/>
      <c r="Y8" s="1026"/>
      <c r="Z8" s="1026"/>
      <c r="AA8" s="1026">
        <v>0</v>
      </c>
      <c r="AB8" s="1026"/>
      <c r="AC8" s="1026"/>
      <c r="AD8" s="1026"/>
      <c r="AE8" s="1027"/>
      <c r="AF8" s="1022" t="s">
        <v>122</v>
      </c>
      <c r="AG8" s="1023"/>
      <c r="AH8" s="1023"/>
      <c r="AI8" s="1023"/>
      <c r="AJ8" s="1024"/>
      <c r="AK8" s="1067" t="s">
        <v>555</v>
      </c>
      <c r="AL8" s="1068"/>
      <c r="AM8" s="1068"/>
      <c r="AN8" s="1068"/>
      <c r="AO8" s="1068"/>
      <c r="AP8" s="1068" t="s">
        <v>576</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571</v>
      </c>
      <c r="BT8" s="980"/>
      <c r="BU8" s="980"/>
      <c r="BV8" s="980"/>
      <c r="BW8" s="980"/>
      <c r="BX8" s="980"/>
      <c r="BY8" s="980"/>
      <c r="BZ8" s="980"/>
      <c r="CA8" s="980"/>
      <c r="CB8" s="980"/>
      <c r="CC8" s="980"/>
      <c r="CD8" s="980"/>
      <c r="CE8" s="980"/>
      <c r="CF8" s="980"/>
      <c r="CG8" s="1001"/>
      <c r="CH8" s="976">
        <v>-15</v>
      </c>
      <c r="CI8" s="977"/>
      <c r="CJ8" s="977"/>
      <c r="CK8" s="977"/>
      <c r="CL8" s="978"/>
      <c r="CM8" s="976">
        <v>385</v>
      </c>
      <c r="CN8" s="977"/>
      <c r="CO8" s="977"/>
      <c r="CP8" s="977"/>
      <c r="CQ8" s="978"/>
      <c r="CR8" s="976">
        <v>200</v>
      </c>
      <c r="CS8" s="977"/>
      <c r="CT8" s="977"/>
      <c r="CU8" s="977"/>
      <c r="CV8" s="978"/>
      <c r="CW8" s="976" t="s">
        <v>557</v>
      </c>
      <c r="CX8" s="977"/>
      <c r="CY8" s="977"/>
      <c r="CZ8" s="977"/>
      <c r="DA8" s="978"/>
      <c r="DB8" s="976" t="s">
        <v>557</v>
      </c>
      <c r="DC8" s="977"/>
      <c r="DD8" s="977"/>
      <c r="DE8" s="977"/>
      <c r="DF8" s="978"/>
      <c r="DG8" s="976" t="s">
        <v>557</v>
      </c>
      <c r="DH8" s="977"/>
      <c r="DI8" s="977"/>
      <c r="DJ8" s="977"/>
      <c r="DK8" s="978"/>
      <c r="DL8" s="976" t="s">
        <v>557</v>
      </c>
      <c r="DM8" s="977"/>
      <c r="DN8" s="977"/>
      <c r="DO8" s="977"/>
      <c r="DP8" s="978"/>
      <c r="DQ8" s="976" t="s">
        <v>557</v>
      </c>
      <c r="DR8" s="977"/>
      <c r="DS8" s="977"/>
      <c r="DT8" s="977"/>
      <c r="DU8" s="978"/>
      <c r="DV8" s="979"/>
      <c r="DW8" s="980"/>
      <c r="DX8" s="980"/>
      <c r="DY8" s="980"/>
      <c r="DZ8" s="981"/>
      <c r="EA8" s="228"/>
    </row>
    <row r="9" spans="1:131" s="229" customFormat="1" ht="26.25" customHeight="1" x14ac:dyDescent="0.2">
      <c r="A9" s="232">
        <v>3</v>
      </c>
      <c r="B9" s="1017" t="s">
        <v>376</v>
      </c>
      <c r="C9" s="1018"/>
      <c r="D9" s="1018"/>
      <c r="E9" s="1018"/>
      <c r="F9" s="1018"/>
      <c r="G9" s="1018"/>
      <c r="H9" s="1018"/>
      <c r="I9" s="1018"/>
      <c r="J9" s="1018"/>
      <c r="K9" s="1018"/>
      <c r="L9" s="1018"/>
      <c r="M9" s="1018"/>
      <c r="N9" s="1018"/>
      <c r="O9" s="1018"/>
      <c r="P9" s="1019"/>
      <c r="Q9" s="1025">
        <v>5</v>
      </c>
      <c r="R9" s="1026"/>
      <c r="S9" s="1026"/>
      <c r="T9" s="1026"/>
      <c r="U9" s="1026"/>
      <c r="V9" s="1026">
        <v>1</v>
      </c>
      <c r="W9" s="1026"/>
      <c r="X9" s="1026"/>
      <c r="Y9" s="1026"/>
      <c r="Z9" s="1026"/>
      <c r="AA9" s="1026">
        <v>4</v>
      </c>
      <c r="AB9" s="1026"/>
      <c r="AC9" s="1026"/>
      <c r="AD9" s="1026"/>
      <c r="AE9" s="1027"/>
      <c r="AF9" s="1022">
        <v>4</v>
      </c>
      <c r="AG9" s="1023"/>
      <c r="AH9" s="1023"/>
      <c r="AI9" s="1023"/>
      <c r="AJ9" s="1024"/>
      <c r="AK9" s="1067" t="s">
        <v>555</v>
      </c>
      <c r="AL9" s="1068"/>
      <c r="AM9" s="1068"/>
      <c r="AN9" s="1068"/>
      <c r="AO9" s="1068"/>
      <c r="AP9" s="1068" t="s">
        <v>576</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572</v>
      </c>
      <c r="BT9" s="980"/>
      <c r="BU9" s="980"/>
      <c r="BV9" s="980"/>
      <c r="BW9" s="980"/>
      <c r="BX9" s="980"/>
      <c r="BY9" s="980"/>
      <c r="BZ9" s="980"/>
      <c r="CA9" s="980"/>
      <c r="CB9" s="980"/>
      <c r="CC9" s="980"/>
      <c r="CD9" s="980"/>
      <c r="CE9" s="980"/>
      <c r="CF9" s="980"/>
      <c r="CG9" s="1001"/>
      <c r="CH9" s="976">
        <v>15</v>
      </c>
      <c r="CI9" s="977"/>
      <c r="CJ9" s="977"/>
      <c r="CK9" s="977"/>
      <c r="CL9" s="978"/>
      <c r="CM9" s="976">
        <v>195</v>
      </c>
      <c r="CN9" s="977"/>
      <c r="CO9" s="977"/>
      <c r="CP9" s="977"/>
      <c r="CQ9" s="978"/>
      <c r="CR9" s="976">
        <v>3</v>
      </c>
      <c r="CS9" s="977"/>
      <c r="CT9" s="977"/>
      <c r="CU9" s="977"/>
      <c r="CV9" s="978"/>
      <c r="CW9" s="976" t="s">
        <v>557</v>
      </c>
      <c r="CX9" s="977"/>
      <c r="CY9" s="977"/>
      <c r="CZ9" s="977"/>
      <c r="DA9" s="978"/>
      <c r="DB9" s="976" t="s">
        <v>557</v>
      </c>
      <c r="DC9" s="977"/>
      <c r="DD9" s="977"/>
      <c r="DE9" s="977"/>
      <c r="DF9" s="978"/>
      <c r="DG9" s="976" t="s">
        <v>557</v>
      </c>
      <c r="DH9" s="977"/>
      <c r="DI9" s="977"/>
      <c r="DJ9" s="977"/>
      <c r="DK9" s="978"/>
      <c r="DL9" s="976" t="s">
        <v>557</v>
      </c>
      <c r="DM9" s="977"/>
      <c r="DN9" s="977"/>
      <c r="DO9" s="977"/>
      <c r="DP9" s="978"/>
      <c r="DQ9" s="976" t="s">
        <v>557</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378</v>
      </c>
      <c r="B23" s="924" t="s">
        <v>379</v>
      </c>
      <c r="C23" s="925"/>
      <c r="D23" s="925"/>
      <c r="E23" s="925"/>
      <c r="F23" s="925"/>
      <c r="G23" s="925"/>
      <c r="H23" s="925"/>
      <c r="I23" s="925"/>
      <c r="J23" s="925"/>
      <c r="K23" s="925"/>
      <c r="L23" s="925"/>
      <c r="M23" s="925"/>
      <c r="N23" s="925"/>
      <c r="O23" s="925"/>
      <c r="P23" s="935"/>
      <c r="Q23" s="1054">
        <v>59662</v>
      </c>
      <c r="R23" s="1048"/>
      <c r="S23" s="1048"/>
      <c r="T23" s="1048"/>
      <c r="U23" s="1048"/>
      <c r="V23" s="1048">
        <v>56941</v>
      </c>
      <c r="W23" s="1048"/>
      <c r="X23" s="1048"/>
      <c r="Y23" s="1048"/>
      <c r="Z23" s="1048"/>
      <c r="AA23" s="1048">
        <v>2721</v>
      </c>
      <c r="AB23" s="1048"/>
      <c r="AC23" s="1048"/>
      <c r="AD23" s="1048"/>
      <c r="AE23" s="1055"/>
      <c r="AF23" s="1056">
        <v>2301</v>
      </c>
      <c r="AG23" s="1048"/>
      <c r="AH23" s="1048"/>
      <c r="AI23" s="1048"/>
      <c r="AJ23" s="1057"/>
      <c r="AK23" s="1058"/>
      <c r="AL23" s="1059"/>
      <c r="AM23" s="1059"/>
      <c r="AN23" s="1059"/>
      <c r="AO23" s="1059"/>
      <c r="AP23" s="1048">
        <v>29647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390</v>
      </c>
      <c r="C28" s="1035"/>
      <c r="D28" s="1035"/>
      <c r="E28" s="1035"/>
      <c r="F28" s="1035"/>
      <c r="G28" s="1035"/>
      <c r="H28" s="1035"/>
      <c r="I28" s="1035"/>
      <c r="J28" s="1035"/>
      <c r="K28" s="1035"/>
      <c r="L28" s="1035"/>
      <c r="M28" s="1035"/>
      <c r="N28" s="1035"/>
      <c r="O28" s="1035"/>
      <c r="P28" s="1036"/>
      <c r="Q28" s="1037">
        <v>17532</v>
      </c>
      <c r="R28" s="1038"/>
      <c r="S28" s="1038"/>
      <c r="T28" s="1038"/>
      <c r="U28" s="1038"/>
      <c r="V28" s="1038">
        <v>17518</v>
      </c>
      <c r="W28" s="1038"/>
      <c r="X28" s="1038"/>
      <c r="Y28" s="1038"/>
      <c r="Z28" s="1038"/>
      <c r="AA28" s="1038">
        <v>13</v>
      </c>
      <c r="AB28" s="1038"/>
      <c r="AC28" s="1038"/>
      <c r="AD28" s="1038"/>
      <c r="AE28" s="1039"/>
      <c r="AF28" s="1040">
        <v>13</v>
      </c>
      <c r="AG28" s="1038"/>
      <c r="AH28" s="1038"/>
      <c r="AI28" s="1038"/>
      <c r="AJ28" s="1041"/>
      <c r="AK28" s="1029">
        <v>1770</v>
      </c>
      <c r="AL28" s="1030"/>
      <c r="AM28" s="1030"/>
      <c r="AN28" s="1030"/>
      <c r="AO28" s="1030"/>
      <c r="AP28" s="1030" t="s">
        <v>555</v>
      </c>
      <c r="AQ28" s="1030"/>
      <c r="AR28" s="1030"/>
      <c r="AS28" s="1030"/>
      <c r="AT28" s="1030"/>
      <c r="AU28" s="1030" t="s">
        <v>555</v>
      </c>
      <c r="AV28" s="1030"/>
      <c r="AW28" s="1030"/>
      <c r="AX28" s="1030"/>
      <c r="AY28" s="1030"/>
      <c r="AZ28" s="1031" t="s">
        <v>555</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391</v>
      </c>
      <c r="C29" s="1018"/>
      <c r="D29" s="1018"/>
      <c r="E29" s="1018"/>
      <c r="F29" s="1018"/>
      <c r="G29" s="1018"/>
      <c r="H29" s="1018"/>
      <c r="I29" s="1018"/>
      <c r="J29" s="1018"/>
      <c r="K29" s="1018"/>
      <c r="L29" s="1018"/>
      <c r="M29" s="1018"/>
      <c r="N29" s="1018"/>
      <c r="O29" s="1018"/>
      <c r="P29" s="1019"/>
      <c r="Q29" s="1025">
        <v>14743</v>
      </c>
      <c r="R29" s="1026"/>
      <c r="S29" s="1026"/>
      <c r="T29" s="1026"/>
      <c r="U29" s="1026"/>
      <c r="V29" s="1026">
        <v>14530</v>
      </c>
      <c r="W29" s="1026"/>
      <c r="X29" s="1026"/>
      <c r="Y29" s="1026"/>
      <c r="Z29" s="1026"/>
      <c r="AA29" s="1026">
        <v>212</v>
      </c>
      <c r="AB29" s="1026"/>
      <c r="AC29" s="1026"/>
      <c r="AD29" s="1026"/>
      <c r="AE29" s="1027"/>
      <c r="AF29" s="1022">
        <v>212</v>
      </c>
      <c r="AG29" s="1023"/>
      <c r="AH29" s="1023"/>
      <c r="AI29" s="1023"/>
      <c r="AJ29" s="1024"/>
      <c r="AK29" s="967">
        <v>2493</v>
      </c>
      <c r="AL29" s="958"/>
      <c r="AM29" s="958"/>
      <c r="AN29" s="958"/>
      <c r="AO29" s="958"/>
      <c r="AP29" s="958" t="s">
        <v>555</v>
      </c>
      <c r="AQ29" s="958"/>
      <c r="AR29" s="958"/>
      <c r="AS29" s="958"/>
      <c r="AT29" s="958"/>
      <c r="AU29" s="958" t="s">
        <v>555</v>
      </c>
      <c r="AV29" s="958"/>
      <c r="AW29" s="958"/>
      <c r="AX29" s="958"/>
      <c r="AY29" s="958"/>
      <c r="AZ29" s="1028" t="s">
        <v>555</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392</v>
      </c>
      <c r="C30" s="1018"/>
      <c r="D30" s="1018"/>
      <c r="E30" s="1018"/>
      <c r="F30" s="1018"/>
      <c r="G30" s="1018"/>
      <c r="H30" s="1018"/>
      <c r="I30" s="1018"/>
      <c r="J30" s="1018"/>
      <c r="K30" s="1018"/>
      <c r="L30" s="1018"/>
      <c r="M30" s="1018"/>
      <c r="N30" s="1018"/>
      <c r="O30" s="1018"/>
      <c r="P30" s="1019"/>
      <c r="Q30" s="1025">
        <v>3137</v>
      </c>
      <c r="R30" s="1026"/>
      <c r="S30" s="1026"/>
      <c r="T30" s="1026"/>
      <c r="U30" s="1026"/>
      <c r="V30" s="1026">
        <v>3128</v>
      </c>
      <c r="W30" s="1026"/>
      <c r="X30" s="1026"/>
      <c r="Y30" s="1026"/>
      <c r="Z30" s="1026"/>
      <c r="AA30" s="1026">
        <v>9</v>
      </c>
      <c r="AB30" s="1026"/>
      <c r="AC30" s="1026"/>
      <c r="AD30" s="1026"/>
      <c r="AE30" s="1027"/>
      <c r="AF30" s="1022">
        <v>9</v>
      </c>
      <c r="AG30" s="1023"/>
      <c r="AH30" s="1023"/>
      <c r="AI30" s="1023"/>
      <c r="AJ30" s="1024"/>
      <c r="AK30" s="967">
        <v>411</v>
      </c>
      <c r="AL30" s="958"/>
      <c r="AM30" s="958"/>
      <c r="AN30" s="958"/>
      <c r="AO30" s="958"/>
      <c r="AP30" s="958" t="s">
        <v>555</v>
      </c>
      <c r="AQ30" s="958"/>
      <c r="AR30" s="958"/>
      <c r="AS30" s="958"/>
      <c r="AT30" s="958"/>
      <c r="AU30" s="958" t="s">
        <v>555</v>
      </c>
      <c r="AV30" s="958"/>
      <c r="AW30" s="958"/>
      <c r="AX30" s="958"/>
      <c r="AY30" s="958"/>
      <c r="AZ30" s="1028" t="s">
        <v>555</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393</v>
      </c>
      <c r="C31" s="1018"/>
      <c r="D31" s="1018"/>
      <c r="E31" s="1018"/>
      <c r="F31" s="1018"/>
      <c r="G31" s="1018"/>
      <c r="H31" s="1018"/>
      <c r="I31" s="1018"/>
      <c r="J31" s="1018"/>
      <c r="K31" s="1018"/>
      <c r="L31" s="1018"/>
      <c r="M31" s="1018"/>
      <c r="N31" s="1018"/>
      <c r="O31" s="1018"/>
      <c r="P31" s="1019"/>
      <c r="Q31" s="1025">
        <v>3885</v>
      </c>
      <c r="R31" s="1026"/>
      <c r="S31" s="1026"/>
      <c r="T31" s="1026"/>
      <c r="U31" s="1026"/>
      <c r="V31" s="1026">
        <v>3731</v>
      </c>
      <c r="W31" s="1026"/>
      <c r="X31" s="1026"/>
      <c r="Y31" s="1026"/>
      <c r="Z31" s="1026"/>
      <c r="AA31" s="1026">
        <v>155</v>
      </c>
      <c r="AB31" s="1026"/>
      <c r="AC31" s="1026"/>
      <c r="AD31" s="1026"/>
      <c r="AE31" s="1027"/>
      <c r="AF31" s="1022">
        <v>3647</v>
      </c>
      <c r="AG31" s="1023"/>
      <c r="AH31" s="1023"/>
      <c r="AI31" s="1023"/>
      <c r="AJ31" s="1024"/>
      <c r="AK31" s="967">
        <v>6</v>
      </c>
      <c r="AL31" s="958"/>
      <c r="AM31" s="958"/>
      <c r="AN31" s="958"/>
      <c r="AO31" s="958"/>
      <c r="AP31" s="958">
        <v>1323</v>
      </c>
      <c r="AQ31" s="958"/>
      <c r="AR31" s="958"/>
      <c r="AS31" s="958"/>
      <c r="AT31" s="958"/>
      <c r="AU31" s="958">
        <v>1</v>
      </c>
      <c r="AV31" s="958"/>
      <c r="AW31" s="958"/>
      <c r="AX31" s="958"/>
      <c r="AY31" s="958"/>
      <c r="AZ31" s="1028" t="s">
        <v>555</v>
      </c>
      <c r="BA31" s="1028"/>
      <c r="BB31" s="1028"/>
      <c r="BC31" s="1028"/>
      <c r="BD31" s="1028"/>
      <c r="BE31" s="959" t="s">
        <v>394</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395</v>
      </c>
      <c r="C32" s="1018"/>
      <c r="D32" s="1018"/>
      <c r="E32" s="1018"/>
      <c r="F32" s="1018"/>
      <c r="G32" s="1018"/>
      <c r="H32" s="1018"/>
      <c r="I32" s="1018"/>
      <c r="J32" s="1018"/>
      <c r="K32" s="1018"/>
      <c r="L32" s="1018"/>
      <c r="M32" s="1018"/>
      <c r="N32" s="1018"/>
      <c r="O32" s="1018"/>
      <c r="P32" s="1019"/>
      <c r="Q32" s="1025">
        <v>3815</v>
      </c>
      <c r="R32" s="1026"/>
      <c r="S32" s="1026"/>
      <c r="T32" s="1026"/>
      <c r="U32" s="1026"/>
      <c r="V32" s="1026">
        <v>3371</v>
      </c>
      <c r="W32" s="1026"/>
      <c r="X32" s="1026"/>
      <c r="Y32" s="1026"/>
      <c r="Z32" s="1026"/>
      <c r="AA32" s="1026">
        <v>443</v>
      </c>
      <c r="AB32" s="1026"/>
      <c r="AC32" s="1026"/>
      <c r="AD32" s="1026"/>
      <c r="AE32" s="1027"/>
      <c r="AF32" s="1022">
        <v>3769</v>
      </c>
      <c r="AG32" s="1023"/>
      <c r="AH32" s="1023"/>
      <c r="AI32" s="1023"/>
      <c r="AJ32" s="1024"/>
      <c r="AK32" s="967">
        <v>228</v>
      </c>
      <c r="AL32" s="958"/>
      <c r="AM32" s="958"/>
      <c r="AN32" s="958"/>
      <c r="AO32" s="958"/>
      <c r="AP32" s="958">
        <v>2619</v>
      </c>
      <c r="AQ32" s="958"/>
      <c r="AR32" s="958"/>
      <c r="AS32" s="958"/>
      <c r="AT32" s="958"/>
      <c r="AU32" s="958">
        <v>812</v>
      </c>
      <c r="AV32" s="958"/>
      <c r="AW32" s="958"/>
      <c r="AX32" s="958"/>
      <c r="AY32" s="958"/>
      <c r="AZ32" s="1028" t="s">
        <v>555</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396</v>
      </c>
      <c r="C33" s="1018"/>
      <c r="D33" s="1018"/>
      <c r="E33" s="1018"/>
      <c r="F33" s="1018"/>
      <c r="G33" s="1018"/>
      <c r="H33" s="1018"/>
      <c r="I33" s="1018"/>
      <c r="J33" s="1018"/>
      <c r="K33" s="1018"/>
      <c r="L33" s="1018"/>
      <c r="M33" s="1018"/>
      <c r="N33" s="1018"/>
      <c r="O33" s="1018"/>
      <c r="P33" s="1019"/>
      <c r="Q33" s="1025">
        <v>27</v>
      </c>
      <c r="R33" s="1026"/>
      <c r="S33" s="1026"/>
      <c r="T33" s="1026"/>
      <c r="U33" s="1026"/>
      <c r="V33" s="1026">
        <v>27</v>
      </c>
      <c r="W33" s="1026"/>
      <c r="X33" s="1026"/>
      <c r="Y33" s="1026"/>
      <c r="Z33" s="1026"/>
      <c r="AA33" s="1026" t="s">
        <v>555</v>
      </c>
      <c r="AB33" s="1026"/>
      <c r="AC33" s="1026"/>
      <c r="AD33" s="1026"/>
      <c r="AE33" s="1027"/>
      <c r="AF33" s="1022" t="s">
        <v>122</v>
      </c>
      <c r="AG33" s="1023"/>
      <c r="AH33" s="1023"/>
      <c r="AI33" s="1023"/>
      <c r="AJ33" s="1024"/>
      <c r="AK33" s="967">
        <v>24</v>
      </c>
      <c r="AL33" s="958"/>
      <c r="AM33" s="958"/>
      <c r="AN33" s="958"/>
      <c r="AO33" s="958"/>
      <c r="AP33" s="958" t="s">
        <v>555</v>
      </c>
      <c r="AQ33" s="958"/>
      <c r="AR33" s="958"/>
      <c r="AS33" s="958"/>
      <c r="AT33" s="958"/>
      <c r="AU33" s="958" t="s">
        <v>555</v>
      </c>
      <c r="AV33" s="958"/>
      <c r="AW33" s="958"/>
      <c r="AX33" s="958"/>
      <c r="AY33" s="958"/>
      <c r="AZ33" s="1028" t="s">
        <v>555</v>
      </c>
      <c r="BA33" s="1028"/>
      <c r="BB33" s="1028"/>
      <c r="BC33" s="1028"/>
      <c r="BD33" s="1028"/>
      <c r="BE33" s="959" t="s">
        <v>397</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378</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7651</v>
      </c>
      <c r="AG63" s="946"/>
      <c r="AH63" s="946"/>
      <c r="AI63" s="946"/>
      <c r="AJ63" s="1009"/>
      <c r="AK63" s="1010"/>
      <c r="AL63" s="950"/>
      <c r="AM63" s="950"/>
      <c r="AN63" s="950"/>
      <c r="AO63" s="950"/>
      <c r="AP63" s="946">
        <v>3942</v>
      </c>
      <c r="AQ63" s="946"/>
      <c r="AR63" s="946"/>
      <c r="AS63" s="946"/>
      <c r="AT63" s="946"/>
      <c r="AU63" s="946">
        <v>813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401</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402</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556</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557</v>
      </c>
      <c r="AQ68" s="969"/>
      <c r="AR68" s="969"/>
      <c r="AS68" s="969"/>
      <c r="AT68" s="969"/>
      <c r="AU68" s="969" t="s">
        <v>557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558</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557</v>
      </c>
      <c r="AL69" s="958"/>
      <c r="AM69" s="958"/>
      <c r="AN69" s="958"/>
      <c r="AO69" s="958"/>
      <c r="AP69" s="958" t="s">
        <v>557</v>
      </c>
      <c r="AQ69" s="958"/>
      <c r="AR69" s="958"/>
      <c r="AS69" s="958"/>
      <c r="AT69" s="958"/>
      <c r="AU69" s="958" t="s">
        <v>557</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559</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557</v>
      </c>
      <c r="AQ70" s="958"/>
      <c r="AR70" s="958"/>
      <c r="AS70" s="958"/>
      <c r="AT70" s="958"/>
      <c r="AU70" s="958" t="s">
        <v>557</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560</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557</v>
      </c>
      <c r="AL71" s="958"/>
      <c r="AM71" s="958"/>
      <c r="AN71" s="958"/>
      <c r="AO71" s="958"/>
      <c r="AP71" s="958" t="s">
        <v>557</v>
      </c>
      <c r="AQ71" s="958"/>
      <c r="AR71" s="958"/>
      <c r="AS71" s="958"/>
      <c r="AT71" s="958"/>
      <c r="AU71" s="958" t="s">
        <v>557</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561</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557</v>
      </c>
      <c r="AQ72" s="958"/>
      <c r="AR72" s="958"/>
      <c r="AS72" s="958"/>
      <c r="AT72" s="958"/>
      <c r="AU72" s="958" t="s">
        <v>557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562</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557</v>
      </c>
      <c r="AQ73" s="958"/>
      <c r="AR73" s="958"/>
      <c r="AS73" s="958"/>
      <c r="AT73" s="958"/>
      <c r="AU73" s="958" t="s">
        <v>557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563</v>
      </c>
      <c r="C74" s="962"/>
      <c r="D74" s="962"/>
      <c r="E74" s="962"/>
      <c r="F74" s="962"/>
      <c r="G74" s="962"/>
      <c r="H74" s="962"/>
      <c r="I74" s="962"/>
      <c r="J74" s="962"/>
      <c r="K74" s="962"/>
      <c r="L74" s="962"/>
      <c r="M74" s="962"/>
      <c r="N74" s="962"/>
      <c r="O74" s="962"/>
      <c r="P74" s="963"/>
      <c r="Q74" s="964">
        <v>1836</v>
      </c>
      <c r="R74" s="958"/>
      <c r="S74" s="958"/>
      <c r="T74" s="958"/>
      <c r="U74" s="958"/>
      <c r="V74" s="958">
        <v>1747</v>
      </c>
      <c r="W74" s="958"/>
      <c r="X74" s="958"/>
      <c r="Y74" s="958"/>
      <c r="Z74" s="958"/>
      <c r="AA74" s="958">
        <v>89</v>
      </c>
      <c r="AB74" s="958"/>
      <c r="AC74" s="958"/>
      <c r="AD74" s="958"/>
      <c r="AE74" s="958"/>
      <c r="AF74" s="958">
        <v>89</v>
      </c>
      <c r="AG74" s="958"/>
      <c r="AH74" s="958"/>
      <c r="AI74" s="958"/>
      <c r="AJ74" s="958"/>
      <c r="AK74" s="958" t="s">
        <v>573</v>
      </c>
      <c r="AL74" s="958"/>
      <c r="AM74" s="958"/>
      <c r="AN74" s="958"/>
      <c r="AO74" s="958"/>
      <c r="AP74" s="958">
        <v>2439</v>
      </c>
      <c r="AQ74" s="958"/>
      <c r="AR74" s="958"/>
      <c r="AS74" s="958"/>
      <c r="AT74" s="958"/>
      <c r="AU74" s="958">
        <v>2180</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564</v>
      </c>
      <c r="C75" s="962"/>
      <c r="D75" s="962"/>
      <c r="E75" s="962"/>
      <c r="F75" s="962"/>
      <c r="G75" s="962"/>
      <c r="H75" s="962"/>
      <c r="I75" s="962"/>
      <c r="J75" s="962"/>
      <c r="K75" s="962"/>
      <c r="L75" s="962"/>
      <c r="M75" s="962"/>
      <c r="N75" s="962"/>
      <c r="O75" s="962"/>
      <c r="P75" s="963"/>
      <c r="Q75" s="968">
        <v>4560</v>
      </c>
      <c r="R75" s="966"/>
      <c r="S75" s="966"/>
      <c r="T75" s="966"/>
      <c r="U75" s="967"/>
      <c r="V75" s="965">
        <v>4487</v>
      </c>
      <c r="W75" s="966"/>
      <c r="X75" s="966"/>
      <c r="Y75" s="966"/>
      <c r="Z75" s="967"/>
      <c r="AA75" s="965">
        <v>74</v>
      </c>
      <c r="AB75" s="966"/>
      <c r="AC75" s="966"/>
      <c r="AD75" s="966"/>
      <c r="AE75" s="967"/>
      <c r="AF75" s="965">
        <v>66</v>
      </c>
      <c r="AG75" s="966"/>
      <c r="AH75" s="966"/>
      <c r="AI75" s="966"/>
      <c r="AJ75" s="967"/>
      <c r="AK75" s="965" t="s">
        <v>575</v>
      </c>
      <c r="AL75" s="966"/>
      <c r="AM75" s="966"/>
      <c r="AN75" s="966"/>
      <c r="AO75" s="967"/>
      <c r="AP75" s="965">
        <v>1570</v>
      </c>
      <c r="AQ75" s="966"/>
      <c r="AR75" s="966"/>
      <c r="AS75" s="966"/>
      <c r="AT75" s="967"/>
      <c r="AU75" s="965">
        <v>1004</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565</v>
      </c>
      <c r="C76" s="962"/>
      <c r="D76" s="962"/>
      <c r="E76" s="962"/>
      <c r="F76" s="962"/>
      <c r="G76" s="962"/>
      <c r="H76" s="962"/>
      <c r="I76" s="962"/>
      <c r="J76" s="962"/>
      <c r="K76" s="962"/>
      <c r="L76" s="962"/>
      <c r="M76" s="962"/>
      <c r="N76" s="962"/>
      <c r="O76" s="962"/>
      <c r="P76" s="963"/>
      <c r="Q76" s="968">
        <v>370</v>
      </c>
      <c r="R76" s="966"/>
      <c r="S76" s="966"/>
      <c r="T76" s="966"/>
      <c r="U76" s="967"/>
      <c r="V76" s="965">
        <v>361</v>
      </c>
      <c r="W76" s="966"/>
      <c r="X76" s="966"/>
      <c r="Y76" s="966"/>
      <c r="Z76" s="967"/>
      <c r="AA76" s="965">
        <v>9</v>
      </c>
      <c r="AB76" s="966"/>
      <c r="AC76" s="966"/>
      <c r="AD76" s="966"/>
      <c r="AE76" s="967"/>
      <c r="AF76" s="965">
        <v>9</v>
      </c>
      <c r="AG76" s="966"/>
      <c r="AH76" s="966"/>
      <c r="AI76" s="966"/>
      <c r="AJ76" s="967"/>
      <c r="AK76" s="965">
        <v>6</v>
      </c>
      <c r="AL76" s="966"/>
      <c r="AM76" s="966"/>
      <c r="AN76" s="966"/>
      <c r="AO76" s="967"/>
      <c r="AP76" s="965" t="s">
        <v>570</v>
      </c>
      <c r="AQ76" s="966"/>
      <c r="AR76" s="966"/>
      <c r="AS76" s="966"/>
      <c r="AT76" s="967"/>
      <c r="AU76" s="965" t="s">
        <v>570</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t="s">
        <v>566</v>
      </c>
      <c r="C77" s="962"/>
      <c r="D77" s="962"/>
      <c r="E77" s="962"/>
      <c r="F77" s="962"/>
      <c r="G77" s="962"/>
      <c r="H77" s="962"/>
      <c r="I77" s="962"/>
      <c r="J77" s="962"/>
      <c r="K77" s="962"/>
      <c r="L77" s="962"/>
      <c r="M77" s="962"/>
      <c r="N77" s="962"/>
      <c r="O77" s="962"/>
      <c r="P77" s="963"/>
      <c r="Q77" s="968">
        <v>318</v>
      </c>
      <c r="R77" s="966"/>
      <c r="S77" s="966"/>
      <c r="T77" s="966"/>
      <c r="U77" s="967"/>
      <c r="V77" s="965">
        <v>299</v>
      </c>
      <c r="W77" s="966"/>
      <c r="X77" s="966"/>
      <c r="Y77" s="966"/>
      <c r="Z77" s="967"/>
      <c r="AA77" s="965">
        <v>19</v>
      </c>
      <c r="AB77" s="966"/>
      <c r="AC77" s="966"/>
      <c r="AD77" s="966"/>
      <c r="AE77" s="967"/>
      <c r="AF77" s="965">
        <v>19</v>
      </c>
      <c r="AG77" s="966"/>
      <c r="AH77" s="966"/>
      <c r="AI77" s="966"/>
      <c r="AJ77" s="967"/>
      <c r="AK77" s="965">
        <v>8</v>
      </c>
      <c r="AL77" s="966"/>
      <c r="AM77" s="966"/>
      <c r="AN77" s="966"/>
      <c r="AO77" s="967"/>
      <c r="AP77" s="965" t="s">
        <v>573</v>
      </c>
      <c r="AQ77" s="966"/>
      <c r="AR77" s="966"/>
      <c r="AS77" s="966"/>
      <c r="AT77" s="967"/>
      <c r="AU77" s="965" t="s">
        <v>573</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t="s">
        <v>567</v>
      </c>
      <c r="C78" s="962"/>
      <c r="D78" s="962"/>
      <c r="E78" s="962"/>
      <c r="F78" s="962"/>
      <c r="G78" s="962"/>
      <c r="H78" s="962"/>
      <c r="I78" s="962"/>
      <c r="J78" s="962"/>
      <c r="K78" s="962"/>
      <c r="L78" s="962"/>
      <c r="M78" s="962"/>
      <c r="N78" s="962"/>
      <c r="O78" s="962"/>
      <c r="P78" s="963"/>
      <c r="Q78" s="964">
        <v>18</v>
      </c>
      <c r="R78" s="958"/>
      <c r="S78" s="958"/>
      <c r="T78" s="958"/>
      <c r="U78" s="958"/>
      <c r="V78" s="958">
        <v>14</v>
      </c>
      <c r="W78" s="958"/>
      <c r="X78" s="958"/>
      <c r="Y78" s="958"/>
      <c r="Z78" s="958"/>
      <c r="AA78" s="958">
        <v>4</v>
      </c>
      <c r="AB78" s="958"/>
      <c r="AC78" s="958"/>
      <c r="AD78" s="958"/>
      <c r="AE78" s="958"/>
      <c r="AF78" s="958">
        <v>4</v>
      </c>
      <c r="AG78" s="958"/>
      <c r="AH78" s="958"/>
      <c r="AI78" s="958"/>
      <c r="AJ78" s="958"/>
      <c r="AK78" s="958">
        <v>4</v>
      </c>
      <c r="AL78" s="958"/>
      <c r="AM78" s="958"/>
      <c r="AN78" s="958"/>
      <c r="AO78" s="958"/>
      <c r="AP78" s="958" t="s">
        <v>573</v>
      </c>
      <c r="AQ78" s="958"/>
      <c r="AR78" s="958"/>
      <c r="AS78" s="958"/>
      <c r="AT78" s="958"/>
      <c r="AU78" s="958" t="s">
        <v>573</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t="s">
        <v>568</v>
      </c>
      <c r="C79" s="962"/>
      <c r="D79" s="962"/>
      <c r="E79" s="962"/>
      <c r="F79" s="962"/>
      <c r="G79" s="962"/>
      <c r="H79" s="962"/>
      <c r="I79" s="962"/>
      <c r="J79" s="962"/>
      <c r="K79" s="962"/>
      <c r="L79" s="962"/>
      <c r="M79" s="962"/>
      <c r="N79" s="962"/>
      <c r="O79" s="962"/>
      <c r="P79" s="963"/>
      <c r="Q79" s="964">
        <v>195</v>
      </c>
      <c r="R79" s="958"/>
      <c r="S79" s="958"/>
      <c r="T79" s="958"/>
      <c r="U79" s="958"/>
      <c r="V79" s="958">
        <v>190</v>
      </c>
      <c r="W79" s="958"/>
      <c r="X79" s="958"/>
      <c r="Y79" s="958"/>
      <c r="Z79" s="958"/>
      <c r="AA79" s="958">
        <v>5</v>
      </c>
      <c r="AB79" s="958"/>
      <c r="AC79" s="958"/>
      <c r="AD79" s="958"/>
      <c r="AE79" s="958"/>
      <c r="AF79" s="958">
        <v>5</v>
      </c>
      <c r="AG79" s="958"/>
      <c r="AH79" s="958"/>
      <c r="AI79" s="958"/>
      <c r="AJ79" s="958"/>
      <c r="AK79" s="958">
        <v>8</v>
      </c>
      <c r="AL79" s="958"/>
      <c r="AM79" s="958"/>
      <c r="AN79" s="958"/>
      <c r="AO79" s="958"/>
      <c r="AP79" s="965" t="s">
        <v>555</v>
      </c>
      <c r="AQ79" s="966"/>
      <c r="AR79" s="966"/>
      <c r="AS79" s="966"/>
      <c r="AT79" s="967"/>
      <c r="AU79" s="965" t="s">
        <v>555</v>
      </c>
      <c r="AV79" s="966"/>
      <c r="AW79" s="966"/>
      <c r="AX79" s="966"/>
      <c r="AY79" s="967"/>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t="s">
        <v>569</v>
      </c>
      <c r="C80" s="962"/>
      <c r="D80" s="962"/>
      <c r="E80" s="962"/>
      <c r="F80" s="962"/>
      <c r="G80" s="962"/>
      <c r="H80" s="962"/>
      <c r="I80" s="962"/>
      <c r="J80" s="962"/>
      <c r="K80" s="962"/>
      <c r="L80" s="962"/>
      <c r="M80" s="962"/>
      <c r="N80" s="962"/>
      <c r="O80" s="962"/>
      <c r="P80" s="963"/>
      <c r="Q80" s="964">
        <v>3578</v>
      </c>
      <c r="R80" s="958"/>
      <c r="S80" s="958"/>
      <c r="T80" s="958"/>
      <c r="U80" s="958"/>
      <c r="V80" s="958">
        <v>3478</v>
      </c>
      <c r="W80" s="958"/>
      <c r="X80" s="958"/>
      <c r="Y80" s="958"/>
      <c r="Z80" s="958"/>
      <c r="AA80" s="958">
        <v>100</v>
      </c>
      <c r="AB80" s="958"/>
      <c r="AC80" s="958"/>
      <c r="AD80" s="958"/>
      <c r="AE80" s="958"/>
      <c r="AF80" s="958">
        <v>5105</v>
      </c>
      <c r="AG80" s="958"/>
      <c r="AH80" s="958"/>
      <c r="AI80" s="958"/>
      <c r="AJ80" s="958"/>
      <c r="AK80" s="958" t="s">
        <v>573</v>
      </c>
      <c r="AL80" s="958"/>
      <c r="AM80" s="958"/>
      <c r="AN80" s="958"/>
      <c r="AO80" s="958"/>
      <c r="AP80" s="958">
        <v>2705</v>
      </c>
      <c r="AQ80" s="958"/>
      <c r="AR80" s="958"/>
      <c r="AS80" s="958"/>
      <c r="AT80" s="958"/>
      <c r="AU80" s="958" t="s">
        <v>573</v>
      </c>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378</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17502</v>
      </c>
      <c r="AG88" s="946"/>
      <c r="AH88" s="946"/>
      <c r="AI88" s="946"/>
      <c r="AJ88" s="946"/>
      <c r="AK88" s="950"/>
      <c r="AL88" s="950"/>
      <c r="AM88" s="950"/>
      <c r="AN88" s="950"/>
      <c r="AO88" s="950"/>
      <c r="AP88" s="946">
        <v>6714</v>
      </c>
      <c r="AQ88" s="946"/>
      <c r="AR88" s="946"/>
      <c r="AS88" s="946"/>
      <c r="AT88" s="946"/>
      <c r="AU88" s="946">
        <v>3184</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488</v>
      </c>
      <c r="CS102" s="940"/>
      <c r="CT102" s="940"/>
      <c r="CU102" s="940"/>
      <c r="CV102" s="941"/>
      <c r="CW102" s="939" t="s">
        <v>573</v>
      </c>
      <c r="CX102" s="940"/>
      <c r="CY102" s="940"/>
      <c r="CZ102" s="940"/>
      <c r="DA102" s="941"/>
      <c r="DB102" s="939" t="s">
        <v>573</v>
      </c>
      <c r="DC102" s="940"/>
      <c r="DD102" s="940"/>
      <c r="DE102" s="940"/>
      <c r="DF102" s="941"/>
      <c r="DG102" s="939" t="s">
        <v>573</v>
      </c>
      <c r="DH102" s="940"/>
      <c r="DI102" s="940"/>
      <c r="DJ102" s="940"/>
      <c r="DK102" s="941"/>
      <c r="DL102" s="939" t="s">
        <v>573</v>
      </c>
      <c r="DM102" s="940"/>
      <c r="DN102" s="940"/>
      <c r="DO102" s="940"/>
      <c r="DP102" s="941"/>
      <c r="DQ102" s="939" t="s">
        <v>573</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294</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294</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294</v>
      </c>
      <c r="DR109" s="883"/>
      <c r="DS109" s="883"/>
      <c r="DT109" s="883"/>
      <c r="DU109" s="884"/>
      <c r="DV109" s="885" t="s">
        <v>414</v>
      </c>
      <c r="DW109" s="883"/>
      <c r="DX109" s="883"/>
      <c r="DY109" s="883"/>
      <c r="DZ109" s="916"/>
    </row>
    <row r="110" spans="1:131" s="224" customFormat="1" ht="26.25" customHeight="1" x14ac:dyDescent="0.2">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2855721</v>
      </c>
      <c r="AB110" s="876"/>
      <c r="AC110" s="876"/>
      <c r="AD110" s="876"/>
      <c r="AE110" s="877"/>
      <c r="AF110" s="878">
        <v>3080297</v>
      </c>
      <c r="AG110" s="876"/>
      <c r="AH110" s="876"/>
      <c r="AI110" s="876"/>
      <c r="AJ110" s="877"/>
      <c r="AK110" s="878">
        <v>3200838</v>
      </c>
      <c r="AL110" s="876"/>
      <c r="AM110" s="876"/>
      <c r="AN110" s="876"/>
      <c r="AO110" s="877"/>
      <c r="AP110" s="879">
        <v>10.7</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31614573</v>
      </c>
      <c r="BR110" s="829"/>
      <c r="BS110" s="829"/>
      <c r="BT110" s="829"/>
      <c r="BU110" s="829"/>
      <c r="BV110" s="829">
        <v>31159440</v>
      </c>
      <c r="BW110" s="829"/>
      <c r="BX110" s="829"/>
      <c r="BY110" s="829"/>
      <c r="BZ110" s="829"/>
      <c r="CA110" s="829">
        <v>29647325</v>
      </c>
      <c r="CB110" s="829"/>
      <c r="CC110" s="829"/>
      <c r="CD110" s="829"/>
      <c r="CE110" s="829"/>
      <c r="CF110" s="853">
        <v>98.9</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644005</v>
      </c>
      <c r="DH110" s="829"/>
      <c r="DI110" s="829"/>
      <c r="DJ110" s="829"/>
      <c r="DK110" s="829"/>
      <c r="DL110" s="829">
        <v>579605</v>
      </c>
      <c r="DM110" s="829"/>
      <c r="DN110" s="829"/>
      <c r="DO110" s="829"/>
      <c r="DP110" s="829"/>
      <c r="DQ110" s="829">
        <v>515204</v>
      </c>
      <c r="DR110" s="829"/>
      <c r="DS110" s="829"/>
      <c r="DT110" s="829"/>
      <c r="DU110" s="829"/>
      <c r="DV110" s="830">
        <v>1.7</v>
      </c>
      <c r="DW110" s="830"/>
      <c r="DX110" s="830"/>
      <c r="DY110" s="830"/>
      <c r="DZ110" s="831"/>
    </row>
    <row r="111" spans="1:131" s="224" customFormat="1" ht="26.25" customHeight="1" x14ac:dyDescent="0.2">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v>1080759</v>
      </c>
      <c r="BR111" s="804"/>
      <c r="BS111" s="804"/>
      <c r="BT111" s="804"/>
      <c r="BU111" s="804"/>
      <c r="BV111" s="804">
        <v>1006670</v>
      </c>
      <c r="BW111" s="804"/>
      <c r="BX111" s="804"/>
      <c r="BY111" s="804"/>
      <c r="BZ111" s="804"/>
      <c r="CA111" s="804">
        <v>932581</v>
      </c>
      <c r="CB111" s="804"/>
      <c r="CC111" s="804"/>
      <c r="CD111" s="804"/>
      <c r="CE111" s="804"/>
      <c r="CF111" s="862">
        <v>3.1</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834078</v>
      </c>
      <c r="BR112" s="804"/>
      <c r="BS112" s="804"/>
      <c r="BT112" s="804"/>
      <c r="BU112" s="804"/>
      <c r="BV112" s="804">
        <v>822342</v>
      </c>
      <c r="BW112" s="804"/>
      <c r="BX112" s="804"/>
      <c r="BY112" s="804"/>
      <c r="BZ112" s="804"/>
      <c r="CA112" s="804">
        <v>813210</v>
      </c>
      <c r="CB112" s="804"/>
      <c r="CC112" s="804"/>
      <c r="CD112" s="804"/>
      <c r="CE112" s="804"/>
      <c r="CF112" s="862">
        <v>2.7</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v>398000</v>
      </c>
      <c r="DH112" s="804"/>
      <c r="DI112" s="804"/>
      <c r="DJ112" s="804"/>
      <c r="DK112" s="804"/>
      <c r="DL112" s="804">
        <v>398000</v>
      </c>
      <c r="DM112" s="804"/>
      <c r="DN112" s="804"/>
      <c r="DO112" s="804"/>
      <c r="DP112" s="804"/>
      <c r="DQ112" s="804">
        <v>398000</v>
      </c>
      <c r="DR112" s="804"/>
      <c r="DS112" s="804"/>
      <c r="DT112" s="804"/>
      <c r="DU112" s="804"/>
      <c r="DV112" s="781">
        <v>1.3</v>
      </c>
      <c r="DW112" s="781"/>
      <c r="DX112" s="781"/>
      <c r="DY112" s="781"/>
      <c r="DZ112" s="782"/>
    </row>
    <row r="113" spans="1:130" s="224" customFormat="1" ht="26.25" customHeight="1" x14ac:dyDescent="0.2">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94634</v>
      </c>
      <c r="AB113" s="906"/>
      <c r="AC113" s="906"/>
      <c r="AD113" s="906"/>
      <c r="AE113" s="907"/>
      <c r="AF113" s="908">
        <v>91679</v>
      </c>
      <c r="AG113" s="906"/>
      <c r="AH113" s="906"/>
      <c r="AI113" s="906"/>
      <c r="AJ113" s="907"/>
      <c r="AK113" s="908">
        <v>86767</v>
      </c>
      <c r="AL113" s="906"/>
      <c r="AM113" s="906"/>
      <c r="AN113" s="906"/>
      <c r="AO113" s="907"/>
      <c r="AP113" s="909">
        <v>0.3</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3839328</v>
      </c>
      <c r="BR113" s="804"/>
      <c r="BS113" s="804"/>
      <c r="BT113" s="804"/>
      <c r="BU113" s="804"/>
      <c r="BV113" s="804">
        <v>3619853</v>
      </c>
      <c r="BW113" s="804"/>
      <c r="BX113" s="804"/>
      <c r="BY113" s="804"/>
      <c r="BZ113" s="804"/>
      <c r="CA113" s="804">
        <v>3184454</v>
      </c>
      <c r="CB113" s="804"/>
      <c r="CC113" s="804"/>
      <c r="CD113" s="804"/>
      <c r="CE113" s="804"/>
      <c r="CF113" s="862">
        <v>10.6</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38754</v>
      </c>
      <c r="DH113" s="767"/>
      <c r="DI113" s="767"/>
      <c r="DJ113" s="767"/>
      <c r="DK113" s="768"/>
      <c r="DL113" s="769">
        <v>29065</v>
      </c>
      <c r="DM113" s="767"/>
      <c r="DN113" s="767"/>
      <c r="DO113" s="767"/>
      <c r="DP113" s="768"/>
      <c r="DQ113" s="769">
        <v>19377</v>
      </c>
      <c r="DR113" s="767"/>
      <c r="DS113" s="767"/>
      <c r="DT113" s="767"/>
      <c r="DU113" s="768"/>
      <c r="DV113" s="811">
        <v>0.1</v>
      </c>
      <c r="DW113" s="812"/>
      <c r="DX113" s="812"/>
      <c r="DY113" s="812"/>
      <c r="DZ113" s="813"/>
    </row>
    <row r="114" spans="1:130" s="224" customFormat="1" ht="26.25" customHeight="1" x14ac:dyDescent="0.2">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358558</v>
      </c>
      <c r="AB114" s="767"/>
      <c r="AC114" s="767"/>
      <c r="AD114" s="767"/>
      <c r="AE114" s="768"/>
      <c r="AF114" s="769">
        <v>380306</v>
      </c>
      <c r="AG114" s="767"/>
      <c r="AH114" s="767"/>
      <c r="AI114" s="767"/>
      <c r="AJ114" s="768"/>
      <c r="AK114" s="769">
        <v>382499</v>
      </c>
      <c r="AL114" s="767"/>
      <c r="AM114" s="767"/>
      <c r="AN114" s="767"/>
      <c r="AO114" s="768"/>
      <c r="AP114" s="811">
        <v>1.3</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5075398</v>
      </c>
      <c r="BR114" s="804"/>
      <c r="BS114" s="804"/>
      <c r="BT114" s="804"/>
      <c r="BU114" s="804"/>
      <c r="BV114" s="804">
        <v>5395838</v>
      </c>
      <c r="BW114" s="804"/>
      <c r="BX114" s="804"/>
      <c r="BY114" s="804"/>
      <c r="BZ114" s="804"/>
      <c r="CA114" s="804">
        <v>5702331</v>
      </c>
      <c r="CB114" s="804"/>
      <c r="CC114" s="804"/>
      <c r="CD114" s="804"/>
      <c r="CE114" s="804"/>
      <c r="CF114" s="862">
        <v>19</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74089</v>
      </c>
      <c r="AB115" s="906"/>
      <c r="AC115" s="906"/>
      <c r="AD115" s="906"/>
      <c r="AE115" s="907"/>
      <c r="AF115" s="908">
        <v>74451</v>
      </c>
      <c r="AG115" s="906"/>
      <c r="AH115" s="906"/>
      <c r="AI115" s="906"/>
      <c r="AJ115" s="907"/>
      <c r="AK115" s="908">
        <v>74462</v>
      </c>
      <c r="AL115" s="906"/>
      <c r="AM115" s="906"/>
      <c r="AN115" s="906"/>
      <c r="AO115" s="907"/>
      <c r="AP115" s="909">
        <v>0.2</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v>1522</v>
      </c>
      <c r="BW115" s="804"/>
      <c r="BX115" s="804"/>
      <c r="BY115" s="804"/>
      <c r="BZ115" s="804"/>
      <c r="CA115" s="804">
        <v>788</v>
      </c>
      <c r="CB115" s="804"/>
      <c r="CC115" s="804"/>
      <c r="CD115" s="804"/>
      <c r="CE115" s="804"/>
      <c r="CF115" s="862">
        <v>0</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3383002</v>
      </c>
      <c r="AB117" s="890"/>
      <c r="AC117" s="890"/>
      <c r="AD117" s="890"/>
      <c r="AE117" s="891"/>
      <c r="AF117" s="892">
        <v>3626733</v>
      </c>
      <c r="AG117" s="890"/>
      <c r="AH117" s="890"/>
      <c r="AI117" s="890"/>
      <c r="AJ117" s="891"/>
      <c r="AK117" s="892">
        <v>3744566</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294</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64401</v>
      </c>
      <c r="AB119" s="876"/>
      <c r="AC119" s="876"/>
      <c r="AD119" s="876"/>
      <c r="AE119" s="877"/>
      <c r="AF119" s="878">
        <v>64401</v>
      </c>
      <c r="AG119" s="876"/>
      <c r="AH119" s="876"/>
      <c r="AI119" s="876"/>
      <c r="AJ119" s="877"/>
      <c r="AK119" s="878">
        <v>64401</v>
      </c>
      <c r="AL119" s="876"/>
      <c r="AM119" s="876"/>
      <c r="AN119" s="876"/>
      <c r="AO119" s="877"/>
      <c r="AP119" s="879">
        <v>0.2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444</v>
      </c>
      <c r="BP119" s="865"/>
      <c r="BQ119" s="866">
        <v>42444136</v>
      </c>
      <c r="BR119" s="832"/>
      <c r="BS119" s="832"/>
      <c r="BT119" s="832"/>
      <c r="BU119" s="832"/>
      <c r="BV119" s="832">
        <v>42005665</v>
      </c>
      <c r="BW119" s="832"/>
      <c r="BX119" s="832"/>
      <c r="BY119" s="832"/>
      <c r="BZ119" s="832"/>
      <c r="CA119" s="832">
        <v>40280689</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17755793</v>
      </c>
      <c r="BR120" s="829"/>
      <c r="BS120" s="829"/>
      <c r="BT120" s="829"/>
      <c r="BU120" s="829"/>
      <c r="BV120" s="829">
        <v>18802652</v>
      </c>
      <c r="BW120" s="829"/>
      <c r="BX120" s="829"/>
      <c r="BY120" s="829"/>
      <c r="BZ120" s="829"/>
      <c r="CA120" s="829">
        <v>18225503</v>
      </c>
      <c r="CB120" s="829"/>
      <c r="CC120" s="829"/>
      <c r="CD120" s="829"/>
      <c r="CE120" s="829"/>
      <c r="CF120" s="853">
        <v>60.8</v>
      </c>
      <c r="CG120" s="854"/>
      <c r="CH120" s="854"/>
      <c r="CI120" s="854"/>
      <c r="CJ120" s="854"/>
      <c r="CK120" s="855" t="s">
        <v>448</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826204</v>
      </c>
      <c r="DH120" s="829"/>
      <c r="DI120" s="829"/>
      <c r="DJ120" s="829"/>
      <c r="DK120" s="829"/>
      <c r="DL120" s="829">
        <v>817676</v>
      </c>
      <c r="DM120" s="829"/>
      <c r="DN120" s="829"/>
      <c r="DO120" s="829"/>
      <c r="DP120" s="829"/>
      <c r="DQ120" s="829">
        <v>811887</v>
      </c>
      <c r="DR120" s="829"/>
      <c r="DS120" s="829"/>
      <c r="DT120" s="829"/>
      <c r="DU120" s="829"/>
      <c r="DV120" s="830">
        <v>2.7</v>
      </c>
      <c r="DW120" s="830"/>
      <c r="DX120" s="830"/>
      <c r="DY120" s="830"/>
      <c r="DZ120" s="831"/>
    </row>
    <row r="121" spans="1:130" s="224" customFormat="1" ht="26.25" customHeight="1" x14ac:dyDescent="0.2">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9688</v>
      </c>
      <c r="AB121" s="767"/>
      <c r="AC121" s="767"/>
      <c r="AD121" s="767"/>
      <c r="AE121" s="768"/>
      <c r="AF121" s="769">
        <v>9688</v>
      </c>
      <c r="AG121" s="767"/>
      <c r="AH121" s="767"/>
      <c r="AI121" s="767"/>
      <c r="AJ121" s="768"/>
      <c r="AK121" s="769">
        <v>9688</v>
      </c>
      <c r="AL121" s="767"/>
      <c r="AM121" s="767"/>
      <c r="AN121" s="767"/>
      <c r="AO121" s="768"/>
      <c r="AP121" s="811">
        <v>0</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3356139</v>
      </c>
      <c r="BR121" s="804"/>
      <c r="BS121" s="804"/>
      <c r="BT121" s="804"/>
      <c r="BU121" s="804"/>
      <c r="BV121" s="804">
        <v>4611060</v>
      </c>
      <c r="BW121" s="804"/>
      <c r="BX121" s="804"/>
      <c r="BY121" s="804"/>
      <c r="BZ121" s="804"/>
      <c r="CA121" s="804">
        <v>4173297</v>
      </c>
      <c r="CB121" s="804"/>
      <c r="CC121" s="804"/>
      <c r="CD121" s="804"/>
      <c r="CE121" s="804"/>
      <c r="CF121" s="862">
        <v>13.9</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1546</v>
      </c>
      <c r="DH121" s="804"/>
      <c r="DI121" s="804"/>
      <c r="DJ121" s="804"/>
      <c r="DK121" s="804"/>
      <c r="DL121" s="804">
        <v>1435</v>
      </c>
      <c r="DM121" s="804"/>
      <c r="DN121" s="804"/>
      <c r="DO121" s="804"/>
      <c r="DP121" s="804"/>
      <c r="DQ121" s="804">
        <v>1323</v>
      </c>
      <c r="DR121" s="804"/>
      <c r="DS121" s="804"/>
      <c r="DT121" s="804"/>
      <c r="DU121" s="804"/>
      <c r="DV121" s="781">
        <v>0</v>
      </c>
      <c r="DW121" s="781"/>
      <c r="DX121" s="781"/>
      <c r="DY121" s="781"/>
      <c r="DZ121" s="782"/>
    </row>
    <row r="122" spans="1:130" s="224" customFormat="1" ht="26.25" customHeight="1" x14ac:dyDescent="0.2">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30519287</v>
      </c>
      <c r="BR122" s="832"/>
      <c r="BS122" s="832"/>
      <c r="BT122" s="832"/>
      <c r="BU122" s="832"/>
      <c r="BV122" s="832">
        <v>29443918</v>
      </c>
      <c r="BW122" s="832"/>
      <c r="BX122" s="832"/>
      <c r="BY122" s="832"/>
      <c r="BZ122" s="832"/>
      <c r="CA122" s="832">
        <v>27751775</v>
      </c>
      <c r="CB122" s="832"/>
      <c r="CC122" s="832"/>
      <c r="CD122" s="832"/>
      <c r="CE122" s="832"/>
      <c r="CF122" s="833">
        <v>92.5</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452</v>
      </c>
      <c r="BP123" s="865"/>
      <c r="BQ123" s="819">
        <v>51631219</v>
      </c>
      <c r="BR123" s="820"/>
      <c r="BS123" s="820"/>
      <c r="BT123" s="820"/>
      <c r="BU123" s="820"/>
      <c r="BV123" s="820">
        <v>52857630</v>
      </c>
      <c r="BW123" s="820"/>
      <c r="BX123" s="820"/>
      <c r="BY123" s="820"/>
      <c r="BZ123" s="820"/>
      <c r="CA123" s="820">
        <v>50150575</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v>362</v>
      </c>
      <c r="AG124" s="767"/>
      <c r="AH124" s="767"/>
      <c r="AI124" s="767"/>
      <c r="AJ124" s="768"/>
      <c r="AK124" s="769">
        <v>373</v>
      </c>
      <c r="AL124" s="767"/>
      <c r="AM124" s="767"/>
      <c r="AN124" s="767"/>
      <c r="AO124" s="768"/>
      <c r="AP124" s="811">
        <v>0</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v>6328</v>
      </c>
      <c r="DH124" s="751"/>
      <c r="DI124" s="751"/>
      <c r="DJ124" s="751"/>
      <c r="DK124" s="752"/>
      <c r="DL124" s="753">
        <v>3231</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360407</v>
      </c>
      <c r="AB128" s="788"/>
      <c r="AC128" s="788"/>
      <c r="AD128" s="788"/>
      <c r="AE128" s="789"/>
      <c r="AF128" s="790">
        <v>379609</v>
      </c>
      <c r="AG128" s="788"/>
      <c r="AH128" s="788"/>
      <c r="AI128" s="788"/>
      <c r="AJ128" s="789"/>
      <c r="AK128" s="790">
        <v>505768</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11.69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v>1522</v>
      </c>
      <c r="DM128" s="778"/>
      <c r="DN128" s="778"/>
      <c r="DO128" s="778"/>
      <c r="DP128" s="778"/>
      <c r="DQ128" s="778">
        <v>788</v>
      </c>
      <c r="DR128" s="778"/>
      <c r="DS128" s="778"/>
      <c r="DT128" s="778"/>
      <c r="DU128" s="778"/>
      <c r="DV128" s="779">
        <v>0</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32537478</v>
      </c>
      <c r="AB129" s="767"/>
      <c r="AC129" s="767"/>
      <c r="AD129" s="767"/>
      <c r="AE129" s="768"/>
      <c r="AF129" s="769">
        <v>31786985</v>
      </c>
      <c r="AG129" s="767"/>
      <c r="AH129" s="767"/>
      <c r="AI129" s="767"/>
      <c r="AJ129" s="768"/>
      <c r="AK129" s="769">
        <v>32596211</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16.690000000000001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2633562</v>
      </c>
      <c r="AB130" s="767"/>
      <c r="AC130" s="767"/>
      <c r="AD130" s="767"/>
      <c r="AE130" s="768"/>
      <c r="AF130" s="769">
        <v>2674610</v>
      </c>
      <c r="AG130" s="767"/>
      <c r="AH130" s="767"/>
      <c r="AI130" s="767"/>
      <c r="AJ130" s="768"/>
      <c r="AK130" s="769">
        <v>2605456</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1.7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29903916</v>
      </c>
      <c r="AB131" s="751"/>
      <c r="AC131" s="751"/>
      <c r="AD131" s="751"/>
      <c r="AE131" s="752"/>
      <c r="AF131" s="753">
        <v>29112375</v>
      </c>
      <c r="AG131" s="751"/>
      <c r="AH131" s="751"/>
      <c r="AI131" s="751"/>
      <c r="AJ131" s="752"/>
      <c r="AK131" s="753">
        <v>29990755</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1.300943328</v>
      </c>
      <c r="AB132" s="732"/>
      <c r="AC132" s="732"/>
      <c r="AD132" s="732"/>
      <c r="AE132" s="733"/>
      <c r="AF132" s="734">
        <v>1.9665657649999999</v>
      </c>
      <c r="AG132" s="732"/>
      <c r="AH132" s="732"/>
      <c r="AI132" s="732"/>
      <c r="AJ132" s="733"/>
      <c r="AK132" s="734">
        <v>2.1117916430000001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1.4</v>
      </c>
      <c r="AB133" s="711"/>
      <c r="AC133" s="711"/>
      <c r="AD133" s="711"/>
      <c r="AE133" s="712"/>
      <c r="AF133" s="710">
        <v>1.6</v>
      </c>
      <c r="AG133" s="711"/>
      <c r="AH133" s="711"/>
      <c r="AI133" s="711"/>
      <c r="AJ133" s="712"/>
      <c r="AK133" s="710">
        <v>1.7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3BKOvCfKXAaPrL8XbDcj1rfkvduJwW5Af78nWa5W6PFhVO+2Hct63ymIjaCnz8eryPP77A9JXJkFG+byXOL9g==" saltValue="Hdt6gcKLX5RM6mwXymO0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RpvgFaQroBLDrnU8tmib7w6PaiWtb//WmHycYhozfqHixUqfPBA55Wg8LUN/FhXAideThvhxq9oMe5V+jTDrg==" saltValue="3bz8mvnU15wqIABuAdP4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3CXoXJK6z/tkip9vIprPguawemoEjwxAty9NDyMQWL00WDGl0Qm1Ce80F1XMUTvs3WLFLKmhGKrCFRs33t4SQ==" saltValue="QKiIrOIQtRIpJZfIbzpR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480</v>
      </c>
      <c r="AL6" s="260"/>
      <c r="AM6" s="260"/>
      <c r="AN6" s="260"/>
    </row>
    <row r="7" spans="1:46" ht="13.5" customHeight="1" x14ac:dyDescent="0.2">
      <c r="A7" s="259"/>
      <c r="AK7" s="262"/>
      <c r="AL7" s="263"/>
      <c r="AM7" s="263"/>
      <c r="AN7" s="264"/>
      <c r="AO7" s="1105" t="s">
        <v>481</v>
      </c>
      <c r="AP7" s="265"/>
      <c r="AQ7" s="266" t="s">
        <v>482</v>
      </c>
      <c r="AR7" s="267"/>
    </row>
    <row r="8" spans="1:46" ht="13.2" x14ac:dyDescent="0.2">
      <c r="A8" s="259"/>
      <c r="AK8" s="268"/>
      <c r="AL8" s="269"/>
      <c r="AM8" s="269"/>
      <c r="AN8" s="270"/>
      <c r="AO8" s="1106"/>
      <c r="AP8" s="271" t="s">
        <v>483</v>
      </c>
      <c r="AQ8" s="272" t="s">
        <v>484</v>
      </c>
      <c r="AR8" s="273" t="s">
        <v>485</v>
      </c>
    </row>
    <row r="9" spans="1:46" ht="13.2" x14ac:dyDescent="0.2">
      <c r="A9" s="259"/>
      <c r="AK9" s="1117" t="s">
        <v>486</v>
      </c>
      <c r="AL9" s="1118"/>
      <c r="AM9" s="1118"/>
      <c r="AN9" s="1119"/>
      <c r="AO9" s="274">
        <v>9311701</v>
      </c>
      <c r="AP9" s="274">
        <v>54644</v>
      </c>
      <c r="AQ9" s="275">
        <v>61513</v>
      </c>
      <c r="AR9" s="276">
        <v>-11.2</v>
      </c>
    </row>
    <row r="10" spans="1:46" ht="13.5" customHeight="1" x14ac:dyDescent="0.2">
      <c r="A10" s="259"/>
      <c r="AK10" s="1117" t="s">
        <v>487</v>
      </c>
      <c r="AL10" s="1118"/>
      <c r="AM10" s="1118"/>
      <c r="AN10" s="1119"/>
      <c r="AO10" s="277">
        <v>2299893</v>
      </c>
      <c r="AP10" s="277">
        <v>13497</v>
      </c>
      <c r="AQ10" s="278">
        <v>1262</v>
      </c>
      <c r="AR10" s="279">
        <v>969.5</v>
      </c>
    </row>
    <row r="11" spans="1:46" ht="13.5" customHeight="1" x14ac:dyDescent="0.2">
      <c r="A11" s="259"/>
      <c r="AK11" s="1117" t="s">
        <v>488</v>
      </c>
      <c r="AL11" s="1118"/>
      <c r="AM11" s="1118"/>
      <c r="AN11" s="1119"/>
      <c r="AO11" s="277">
        <v>3056</v>
      </c>
      <c r="AP11" s="277">
        <v>18</v>
      </c>
      <c r="AQ11" s="278">
        <v>1079</v>
      </c>
      <c r="AR11" s="279">
        <v>-98.3</v>
      </c>
    </row>
    <row r="12" spans="1:46" ht="13.5" customHeight="1" x14ac:dyDescent="0.2">
      <c r="A12" s="259"/>
      <c r="AK12" s="1117" t="s">
        <v>489</v>
      </c>
      <c r="AL12" s="1118"/>
      <c r="AM12" s="1118"/>
      <c r="AN12" s="1119"/>
      <c r="AO12" s="277" t="s">
        <v>490</v>
      </c>
      <c r="AP12" s="277" t="s">
        <v>490</v>
      </c>
      <c r="AQ12" s="278">
        <v>46</v>
      </c>
      <c r="AR12" s="279" t="s">
        <v>490</v>
      </c>
    </row>
    <row r="13" spans="1:46" ht="13.5" customHeight="1" x14ac:dyDescent="0.2">
      <c r="A13" s="259"/>
      <c r="AK13" s="1117" t="s">
        <v>491</v>
      </c>
      <c r="AL13" s="1118"/>
      <c r="AM13" s="1118"/>
      <c r="AN13" s="1119"/>
      <c r="AO13" s="277">
        <v>451907</v>
      </c>
      <c r="AP13" s="277">
        <v>2652</v>
      </c>
      <c r="AQ13" s="278">
        <v>2016</v>
      </c>
      <c r="AR13" s="279">
        <v>31.5</v>
      </c>
    </row>
    <row r="14" spans="1:46" ht="13.5" customHeight="1" x14ac:dyDescent="0.2">
      <c r="A14" s="259"/>
      <c r="AK14" s="1117" t="s">
        <v>492</v>
      </c>
      <c r="AL14" s="1118"/>
      <c r="AM14" s="1118"/>
      <c r="AN14" s="1119"/>
      <c r="AO14" s="277">
        <v>81562</v>
      </c>
      <c r="AP14" s="277">
        <v>479</v>
      </c>
      <c r="AQ14" s="278">
        <v>1290</v>
      </c>
      <c r="AR14" s="279">
        <v>-62.9</v>
      </c>
    </row>
    <row r="15" spans="1:46" ht="13.5" customHeight="1" x14ac:dyDescent="0.2">
      <c r="A15" s="259"/>
      <c r="AK15" s="1120" t="s">
        <v>493</v>
      </c>
      <c r="AL15" s="1121"/>
      <c r="AM15" s="1121"/>
      <c r="AN15" s="1122"/>
      <c r="AO15" s="277">
        <v>-299840</v>
      </c>
      <c r="AP15" s="277">
        <v>-1760</v>
      </c>
      <c r="AQ15" s="278">
        <v>-2388</v>
      </c>
      <c r="AR15" s="279">
        <v>-26.3</v>
      </c>
    </row>
    <row r="16" spans="1:46" ht="13.2" x14ac:dyDescent="0.2">
      <c r="A16" s="259"/>
      <c r="AK16" s="1120" t="s">
        <v>177</v>
      </c>
      <c r="AL16" s="1121"/>
      <c r="AM16" s="1121"/>
      <c r="AN16" s="1122"/>
      <c r="AO16" s="277">
        <v>11848279</v>
      </c>
      <c r="AP16" s="277">
        <v>69530</v>
      </c>
      <c r="AQ16" s="278">
        <v>64818</v>
      </c>
      <c r="AR16" s="279">
        <v>7.3</v>
      </c>
    </row>
    <row r="17" spans="1:46" ht="13.2" x14ac:dyDescent="0.2">
      <c r="A17" s="259"/>
    </row>
    <row r="18" spans="1:46" ht="13.2" x14ac:dyDescent="0.2">
      <c r="A18" s="259"/>
      <c r="AQ18" s="280"/>
      <c r="AR18" s="280"/>
    </row>
    <row r="19" spans="1:46" ht="13.2" x14ac:dyDescent="0.2">
      <c r="A19" s="259"/>
      <c r="AK19" s="255" t="s">
        <v>494</v>
      </c>
    </row>
    <row r="20" spans="1:46" ht="13.2" x14ac:dyDescent="0.2">
      <c r="A20" s="259"/>
      <c r="AK20" s="281"/>
      <c r="AL20" s="282"/>
      <c r="AM20" s="282"/>
      <c r="AN20" s="283"/>
      <c r="AO20" s="284" t="s">
        <v>495</v>
      </c>
      <c r="AP20" s="285" t="s">
        <v>496</v>
      </c>
      <c r="AQ20" s="286" t="s">
        <v>497</v>
      </c>
      <c r="AR20" s="287"/>
    </row>
    <row r="21" spans="1:46" s="260" customFormat="1" ht="13.2" x14ac:dyDescent="0.2">
      <c r="A21" s="288"/>
      <c r="AK21" s="1123" t="s">
        <v>498</v>
      </c>
      <c r="AL21" s="1124"/>
      <c r="AM21" s="1124"/>
      <c r="AN21" s="1125"/>
      <c r="AO21" s="289">
        <v>5.3</v>
      </c>
      <c r="AP21" s="290">
        <v>6.09</v>
      </c>
      <c r="AQ21" s="291">
        <v>-0.79</v>
      </c>
      <c r="AS21" s="292"/>
      <c r="AT21" s="288"/>
    </row>
    <row r="22" spans="1:46" s="260" customFormat="1" ht="13.2" x14ac:dyDescent="0.2">
      <c r="A22" s="288"/>
      <c r="AK22" s="1123" t="s">
        <v>499</v>
      </c>
      <c r="AL22" s="1124"/>
      <c r="AM22" s="1124"/>
      <c r="AN22" s="1125"/>
      <c r="AO22" s="293">
        <v>98.8</v>
      </c>
      <c r="AP22" s="294">
        <v>99.7</v>
      </c>
      <c r="AQ22" s="295">
        <v>-0.9</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502</v>
      </c>
      <c r="AL29" s="260"/>
      <c r="AM29" s="260"/>
      <c r="AN29" s="260"/>
      <c r="AS29" s="302"/>
    </row>
    <row r="30" spans="1:46" ht="13.5" customHeight="1" x14ac:dyDescent="0.2">
      <c r="A30" s="259"/>
      <c r="AK30" s="262"/>
      <c r="AL30" s="263"/>
      <c r="AM30" s="263"/>
      <c r="AN30" s="264"/>
      <c r="AO30" s="1105" t="s">
        <v>481</v>
      </c>
      <c r="AP30" s="265"/>
      <c r="AQ30" s="266" t="s">
        <v>482</v>
      </c>
      <c r="AR30" s="267"/>
    </row>
    <row r="31" spans="1:46" ht="13.2" x14ac:dyDescent="0.2">
      <c r="A31" s="259"/>
      <c r="AK31" s="268"/>
      <c r="AL31" s="269"/>
      <c r="AM31" s="269"/>
      <c r="AN31" s="270"/>
      <c r="AO31" s="1106"/>
      <c r="AP31" s="271" t="s">
        <v>483</v>
      </c>
      <c r="AQ31" s="272" t="s">
        <v>484</v>
      </c>
      <c r="AR31" s="273" t="s">
        <v>485</v>
      </c>
    </row>
    <row r="32" spans="1:46" ht="27" customHeight="1" x14ac:dyDescent="0.2">
      <c r="A32" s="259"/>
      <c r="AK32" s="1107" t="s">
        <v>503</v>
      </c>
      <c r="AL32" s="1108"/>
      <c r="AM32" s="1108"/>
      <c r="AN32" s="1109"/>
      <c r="AO32" s="303">
        <v>3200838</v>
      </c>
      <c r="AP32" s="303">
        <v>18784</v>
      </c>
      <c r="AQ32" s="304">
        <v>26619</v>
      </c>
      <c r="AR32" s="305">
        <v>-29.4</v>
      </c>
    </row>
    <row r="33" spans="1:46" ht="13.5" customHeight="1" x14ac:dyDescent="0.2">
      <c r="A33" s="259"/>
      <c r="AK33" s="1107" t="s">
        <v>504</v>
      </c>
      <c r="AL33" s="1108"/>
      <c r="AM33" s="1108"/>
      <c r="AN33" s="1109"/>
      <c r="AO33" s="303" t="s">
        <v>490</v>
      </c>
      <c r="AP33" s="303" t="s">
        <v>490</v>
      </c>
      <c r="AQ33" s="304">
        <v>3</v>
      </c>
      <c r="AR33" s="305" t="s">
        <v>490</v>
      </c>
    </row>
    <row r="34" spans="1:46" ht="27" customHeight="1" x14ac:dyDescent="0.2">
      <c r="A34" s="259"/>
      <c r="AK34" s="1107" t="s">
        <v>505</v>
      </c>
      <c r="AL34" s="1108"/>
      <c r="AM34" s="1108"/>
      <c r="AN34" s="1109"/>
      <c r="AO34" s="303" t="s">
        <v>490</v>
      </c>
      <c r="AP34" s="303" t="s">
        <v>490</v>
      </c>
      <c r="AQ34" s="304">
        <v>28</v>
      </c>
      <c r="AR34" s="305" t="s">
        <v>490</v>
      </c>
    </row>
    <row r="35" spans="1:46" ht="27" customHeight="1" x14ac:dyDescent="0.2">
      <c r="A35" s="259"/>
      <c r="AK35" s="1107" t="s">
        <v>506</v>
      </c>
      <c r="AL35" s="1108"/>
      <c r="AM35" s="1108"/>
      <c r="AN35" s="1109"/>
      <c r="AO35" s="303">
        <v>86767</v>
      </c>
      <c r="AP35" s="303">
        <v>509</v>
      </c>
      <c r="AQ35" s="304">
        <v>5266</v>
      </c>
      <c r="AR35" s="305">
        <v>-90.3</v>
      </c>
    </row>
    <row r="36" spans="1:46" ht="27" customHeight="1" x14ac:dyDescent="0.2">
      <c r="A36" s="259"/>
      <c r="AK36" s="1107" t="s">
        <v>507</v>
      </c>
      <c r="AL36" s="1108"/>
      <c r="AM36" s="1108"/>
      <c r="AN36" s="1109"/>
      <c r="AO36" s="303">
        <v>382499</v>
      </c>
      <c r="AP36" s="303">
        <v>2245</v>
      </c>
      <c r="AQ36" s="304">
        <v>468</v>
      </c>
      <c r="AR36" s="305">
        <v>379.7</v>
      </c>
    </row>
    <row r="37" spans="1:46" ht="13.5" customHeight="1" x14ac:dyDescent="0.2">
      <c r="A37" s="259"/>
      <c r="AK37" s="1107" t="s">
        <v>508</v>
      </c>
      <c r="AL37" s="1108"/>
      <c r="AM37" s="1108"/>
      <c r="AN37" s="1109"/>
      <c r="AO37" s="303">
        <v>74462</v>
      </c>
      <c r="AP37" s="303">
        <v>437</v>
      </c>
      <c r="AQ37" s="304">
        <v>985</v>
      </c>
      <c r="AR37" s="305">
        <v>-55.6</v>
      </c>
    </row>
    <row r="38" spans="1:46" ht="27" customHeight="1" x14ac:dyDescent="0.2">
      <c r="A38" s="259"/>
      <c r="AK38" s="1110" t="s">
        <v>509</v>
      </c>
      <c r="AL38" s="1111"/>
      <c r="AM38" s="1111"/>
      <c r="AN38" s="1112"/>
      <c r="AO38" s="306" t="s">
        <v>490</v>
      </c>
      <c r="AP38" s="306" t="s">
        <v>490</v>
      </c>
      <c r="AQ38" s="307">
        <v>1</v>
      </c>
      <c r="AR38" s="295" t="s">
        <v>490</v>
      </c>
      <c r="AS38" s="302"/>
    </row>
    <row r="39" spans="1:46" ht="13.2" x14ac:dyDescent="0.2">
      <c r="A39" s="259"/>
      <c r="AK39" s="1110" t="s">
        <v>510</v>
      </c>
      <c r="AL39" s="1111"/>
      <c r="AM39" s="1111"/>
      <c r="AN39" s="1112"/>
      <c r="AO39" s="303">
        <v>-505768</v>
      </c>
      <c r="AP39" s="303">
        <v>-2968</v>
      </c>
      <c r="AQ39" s="304">
        <v>-7209</v>
      </c>
      <c r="AR39" s="305">
        <v>-58.8</v>
      </c>
      <c r="AS39" s="302"/>
    </row>
    <row r="40" spans="1:46" ht="27" customHeight="1" x14ac:dyDescent="0.2">
      <c r="A40" s="259"/>
      <c r="AK40" s="1107" t="s">
        <v>511</v>
      </c>
      <c r="AL40" s="1108"/>
      <c r="AM40" s="1108"/>
      <c r="AN40" s="1109"/>
      <c r="AO40" s="303">
        <v>-2605456</v>
      </c>
      <c r="AP40" s="303">
        <v>-15290</v>
      </c>
      <c r="AQ40" s="304">
        <v>-18404</v>
      </c>
      <c r="AR40" s="305">
        <v>-16.899999999999999</v>
      </c>
      <c r="AS40" s="302"/>
    </row>
    <row r="41" spans="1:46" ht="13.2" x14ac:dyDescent="0.2">
      <c r="A41" s="259"/>
      <c r="AK41" s="1113" t="s">
        <v>287</v>
      </c>
      <c r="AL41" s="1114"/>
      <c r="AM41" s="1114"/>
      <c r="AN41" s="1115"/>
      <c r="AO41" s="303">
        <v>633342</v>
      </c>
      <c r="AP41" s="303">
        <v>3717</v>
      </c>
      <c r="AQ41" s="304">
        <v>7755</v>
      </c>
      <c r="AR41" s="305">
        <v>-52.1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2" x14ac:dyDescent="0.2">
      <c r="A48" s="259"/>
      <c r="AK48" s="313" t="s">
        <v>513</v>
      </c>
      <c r="AL48" s="313"/>
      <c r="AM48" s="313"/>
      <c r="AN48" s="313"/>
      <c r="AO48" s="313"/>
      <c r="AP48" s="313"/>
      <c r="AQ48" s="314"/>
      <c r="AR48" s="313"/>
    </row>
    <row r="49" spans="1:44" ht="13.5" customHeight="1" x14ac:dyDescent="0.2">
      <c r="A49" s="259"/>
      <c r="AK49" s="315"/>
      <c r="AL49" s="316"/>
      <c r="AM49" s="1100" t="s">
        <v>481</v>
      </c>
      <c r="AN49" s="1102" t="s">
        <v>514</v>
      </c>
      <c r="AO49" s="1103"/>
      <c r="AP49" s="1103"/>
      <c r="AQ49" s="1103"/>
      <c r="AR49" s="1104"/>
    </row>
    <row r="50" spans="1:44" ht="13.2" x14ac:dyDescent="0.2">
      <c r="A50" s="259"/>
      <c r="AK50" s="317"/>
      <c r="AL50" s="318"/>
      <c r="AM50" s="1101"/>
      <c r="AN50" s="319" t="s">
        <v>515</v>
      </c>
      <c r="AO50" s="320" t="s">
        <v>516</v>
      </c>
      <c r="AP50" s="321" t="s">
        <v>517</v>
      </c>
      <c r="AQ50" s="322" t="s">
        <v>518</v>
      </c>
      <c r="AR50" s="323" t="s">
        <v>519</v>
      </c>
    </row>
    <row r="51" spans="1:44" ht="13.2" x14ac:dyDescent="0.2">
      <c r="A51" s="259"/>
      <c r="AK51" s="315" t="s">
        <v>520</v>
      </c>
      <c r="AL51" s="316"/>
      <c r="AM51" s="324">
        <v>5132057</v>
      </c>
      <c r="AN51" s="325">
        <v>29319</v>
      </c>
      <c r="AO51" s="326">
        <v>62.8</v>
      </c>
      <c r="AP51" s="327">
        <v>37644</v>
      </c>
      <c r="AQ51" s="328">
        <v>13.5</v>
      </c>
      <c r="AR51" s="329">
        <v>49.3</v>
      </c>
    </row>
    <row r="52" spans="1:44" ht="13.2" x14ac:dyDescent="0.2">
      <c r="A52" s="259"/>
      <c r="AK52" s="330"/>
      <c r="AL52" s="331" t="s">
        <v>521</v>
      </c>
      <c r="AM52" s="332">
        <v>2985966</v>
      </c>
      <c r="AN52" s="333">
        <v>17058</v>
      </c>
      <c r="AO52" s="334">
        <v>26.9</v>
      </c>
      <c r="AP52" s="335">
        <v>24939</v>
      </c>
      <c r="AQ52" s="336">
        <v>22.5</v>
      </c>
      <c r="AR52" s="337">
        <v>4.4000000000000004</v>
      </c>
    </row>
    <row r="53" spans="1:44" ht="13.2" x14ac:dyDescent="0.2">
      <c r="A53" s="259"/>
      <c r="AK53" s="315" t="s">
        <v>522</v>
      </c>
      <c r="AL53" s="316"/>
      <c r="AM53" s="324">
        <v>3252828</v>
      </c>
      <c r="AN53" s="325">
        <v>18735</v>
      </c>
      <c r="AO53" s="326">
        <v>-36.1</v>
      </c>
      <c r="AP53" s="327">
        <v>39221</v>
      </c>
      <c r="AQ53" s="328">
        <v>4.2</v>
      </c>
      <c r="AR53" s="329">
        <v>-40.299999999999997</v>
      </c>
    </row>
    <row r="54" spans="1:44" ht="13.2" x14ac:dyDescent="0.2">
      <c r="A54" s="259"/>
      <c r="AK54" s="330"/>
      <c r="AL54" s="331" t="s">
        <v>521</v>
      </c>
      <c r="AM54" s="332">
        <v>1286487</v>
      </c>
      <c r="AN54" s="333">
        <v>7410</v>
      </c>
      <c r="AO54" s="334">
        <v>-56.6</v>
      </c>
      <c r="AP54" s="335">
        <v>24821</v>
      </c>
      <c r="AQ54" s="336">
        <v>-0.5</v>
      </c>
      <c r="AR54" s="337">
        <v>-56.1</v>
      </c>
    </row>
    <row r="55" spans="1:44" ht="13.2" x14ac:dyDescent="0.2">
      <c r="A55" s="259"/>
      <c r="AK55" s="315" t="s">
        <v>523</v>
      </c>
      <c r="AL55" s="316"/>
      <c r="AM55" s="324">
        <v>2575662</v>
      </c>
      <c r="AN55" s="325">
        <v>14955</v>
      </c>
      <c r="AO55" s="326">
        <v>-20.2</v>
      </c>
      <c r="AP55" s="327">
        <v>38566</v>
      </c>
      <c r="AQ55" s="328">
        <v>-1.7</v>
      </c>
      <c r="AR55" s="329">
        <v>-18.5</v>
      </c>
    </row>
    <row r="56" spans="1:44" ht="13.2" x14ac:dyDescent="0.2">
      <c r="A56" s="259"/>
      <c r="AK56" s="330"/>
      <c r="AL56" s="331" t="s">
        <v>521</v>
      </c>
      <c r="AM56" s="332">
        <v>782570</v>
      </c>
      <c r="AN56" s="333">
        <v>4544</v>
      </c>
      <c r="AO56" s="334">
        <v>-38.700000000000003</v>
      </c>
      <c r="AP56" s="335">
        <v>24059</v>
      </c>
      <c r="AQ56" s="336">
        <v>-3.1</v>
      </c>
      <c r="AR56" s="337">
        <v>-35.6</v>
      </c>
    </row>
    <row r="57" spans="1:44" ht="13.2" x14ac:dyDescent="0.2">
      <c r="A57" s="259"/>
      <c r="AK57" s="315" t="s">
        <v>524</v>
      </c>
      <c r="AL57" s="316"/>
      <c r="AM57" s="324">
        <v>3946517</v>
      </c>
      <c r="AN57" s="325">
        <v>23017</v>
      </c>
      <c r="AO57" s="326">
        <v>53.9</v>
      </c>
      <c r="AP57" s="327">
        <v>35156</v>
      </c>
      <c r="AQ57" s="328">
        <v>-8.8000000000000007</v>
      </c>
      <c r="AR57" s="329">
        <v>62.7</v>
      </c>
    </row>
    <row r="58" spans="1:44" ht="13.2" x14ac:dyDescent="0.2">
      <c r="A58" s="259"/>
      <c r="AK58" s="330"/>
      <c r="AL58" s="331" t="s">
        <v>521</v>
      </c>
      <c r="AM58" s="332">
        <v>2434252</v>
      </c>
      <c r="AN58" s="333">
        <v>14197</v>
      </c>
      <c r="AO58" s="334">
        <v>212.4</v>
      </c>
      <c r="AP58" s="335">
        <v>22430</v>
      </c>
      <c r="AQ58" s="336">
        <v>-6.8</v>
      </c>
      <c r="AR58" s="337">
        <v>219.2</v>
      </c>
    </row>
    <row r="59" spans="1:44" ht="13.2" x14ac:dyDescent="0.2">
      <c r="A59" s="259"/>
      <c r="AK59" s="315" t="s">
        <v>525</v>
      </c>
      <c r="AL59" s="316"/>
      <c r="AM59" s="324">
        <v>2935068</v>
      </c>
      <c r="AN59" s="325">
        <v>17224</v>
      </c>
      <c r="AO59" s="326">
        <v>-25.2</v>
      </c>
      <c r="AP59" s="327">
        <v>37029</v>
      </c>
      <c r="AQ59" s="328">
        <v>5.3</v>
      </c>
      <c r="AR59" s="329">
        <v>-30.5</v>
      </c>
    </row>
    <row r="60" spans="1:44" ht="13.2" x14ac:dyDescent="0.2">
      <c r="A60" s="259"/>
      <c r="AK60" s="330"/>
      <c r="AL60" s="331" t="s">
        <v>521</v>
      </c>
      <c r="AM60" s="332">
        <v>1708089</v>
      </c>
      <c r="AN60" s="333">
        <v>10024</v>
      </c>
      <c r="AO60" s="334">
        <v>-29.4</v>
      </c>
      <c r="AP60" s="335">
        <v>23232</v>
      </c>
      <c r="AQ60" s="336">
        <v>3.6</v>
      </c>
      <c r="AR60" s="337">
        <v>-33</v>
      </c>
    </row>
    <row r="61" spans="1:44" ht="13.2" x14ac:dyDescent="0.2">
      <c r="A61" s="259"/>
      <c r="AK61" s="315" t="s">
        <v>526</v>
      </c>
      <c r="AL61" s="338"/>
      <c r="AM61" s="324">
        <v>3568426</v>
      </c>
      <c r="AN61" s="325">
        <v>20650</v>
      </c>
      <c r="AO61" s="326">
        <v>7</v>
      </c>
      <c r="AP61" s="327">
        <v>37523</v>
      </c>
      <c r="AQ61" s="339">
        <v>2.5</v>
      </c>
      <c r="AR61" s="329">
        <v>4.5</v>
      </c>
    </row>
    <row r="62" spans="1:44" ht="13.2" x14ac:dyDescent="0.2">
      <c r="A62" s="259"/>
      <c r="AK62" s="330"/>
      <c r="AL62" s="331" t="s">
        <v>521</v>
      </c>
      <c r="AM62" s="332">
        <v>1839473</v>
      </c>
      <c r="AN62" s="333">
        <v>10647</v>
      </c>
      <c r="AO62" s="334">
        <v>22.9</v>
      </c>
      <c r="AP62" s="335">
        <v>23896</v>
      </c>
      <c r="AQ62" s="336">
        <v>3.1</v>
      </c>
      <c r="AR62" s="337">
        <v>19.8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MAqL0nKUBTUghSMBLTxNjgFs6nLIzjRqSHyzjxVwvG8UYwpaYJF5cqhMLZ69xep7CqhmRZGgYOLD++PAPlUojw==" saltValue="2ElIXTXsTXS7AZiyr51U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DHOYAdxDZ2PBtiQRSEvtAQjnqXREK/wYXLqJugA8qjv2vFz/qpn7udW1WYmjm7CZ2stT5Z7kuj4hAhwy6qC/eA==" saltValue="scqwAvvO7fLG6vlnKCDD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4mpiQuHhX3XShFZQweEXOmf7MU+xxFdH9zfHuqCXTPYh4ZTyuDlLaqJv2E6OhAfzQZ5oh9yMrh6s5vB8Tcn0zg==" saltValue="cozxvDbMk/6xN0gbCJ0H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13.56</v>
      </c>
      <c r="G47" s="12">
        <v>13.1</v>
      </c>
      <c r="H47" s="12">
        <v>15.75</v>
      </c>
      <c r="I47" s="12">
        <v>24.93</v>
      </c>
      <c r="J47" s="13">
        <v>22</v>
      </c>
    </row>
    <row r="48" spans="2:10" ht="57.75" customHeight="1" x14ac:dyDescent="0.2">
      <c r="B48" s="14"/>
      <c r="C48" s="1128" t="s">
        <v>4</v>
      </c>
      <c r="D48" s="1128"/>
      <c r="E48" s="1129"/>
      <c r="F48" s="15">
        <v>5.0199999999999996</v>
      </c>
      <c r="G48" s="16">
        <v>5.29</v>
      </c>
      <c r="H48" s="16">
        <v>9.14</v>
      </c>
      <c r="I48" s="16">
        <v>8.33</v>
      </c>
      <c r="J48" s="17">
        <v>7.06</v>
      </c>
    </row>
    <row r="49" spans="2:10" ht="57.75" customHeight="1" thickBot="1" x14ac:dyDescent="0.25">
      <c r="B49" s="18"/>
      <c r="C49" s="1130" t="s">
        <v>5</v>
      </c>
      <c r="D49" s="1130"/>
      <c r="E49" s="1131"/>
      <c r="F49" s="19" t="s">
        <v>533</v>
      </c>
      <c r="G49" s="20">
        <v>0.14000000000000001</v>
      </c>
      <c r="H49" s="20">
        <v>7.45</v>
      </c>
      <c r="I49" s="20">
        <v>7.79</v>
      </c>
      <c r="J49" s="21" t="s">
        <v>534</v>
      </c>
    </row>
    <row r="50" spans="2:10" ht="13.2" x14ac:dyDescent="0.2"/>
  </sheetData>
  <sheetProtection algorithmName="SHA-512" hashValue="mNEP3d4XwpKMMgR9wyHjA6WKnZ3kAuc07Yx2h7vt4RLDOjhBzIZMiM1/+QDgZM4d0AhQKa1kteVNClz+JO/hjA==" saltValue="S1X3QErqKuzG8cgGOTMJ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535</v>
      </c>
      <c r="D34" s="1136"/>
      <c r="E34" s="1137"/>
      <c r="F34" s="32">
        <v>6.09</v>
      </c>
      <c r="G34" s="33">
        <v>7.75</v>
      </c>
      <c r="H34" s="33">
        <v>8.7899999999999991</v>
      </c>
      <c r="I34" s="33">
        <v>10.46</v>
      </c>
      <c r="J34" s="34">
        <v>11.56</v>
      </c>
      <c r="K34" s="22"/>
      <c r="L34" s="22"/>
      <c r="M34" s="22"/>
      <c r="N34" s="22"/>
      <c r="O34" s="22"/>
      <c r="P34" s="22"/>
    </row>
    <row r="35" spans="1:16" ht="39" customHeight="1" x14ac:dyDescent="0.2">
      <c r="A35" s="22"/>
      <c r="B35" s="35"/>
      <c r="C35" s="1132" t="s">
        <v>536</v>
      </c>
      <c r="D35" s="1132"/>
      <c r="E35" s="1133"/>
      <c r="F35" s="36">
        <v>17.07</v>
      </c>
      <c r="G35" s="37">
        <v>13.98</v>
      </c>
      <c r="H35" s="37">
        <v>12.86</v>
      </c>
      <c r="I35" s="37">
        <v>10.86</v>
      </c>
      <c r="J35" s="38">
        <v>11.18</v>
      </c>
      <c r="K35" s="22"/>
      <c r="L35" s="22"/>
      <c r="M35" s="22"/>
      <c r="N35" s="22"/>
      <c r="O35" s="22"/>
      <c r="P35" s="22"/>
    </row>
    <row r="36" spans="1:16" ht="39" customHeight="1" x14ac:dyDescent="0.2">
      <c r="A36" s="22"/>
      <c r="B36" s="35"/>
      <c r="C36" s="1132" t="s">
        <v>537</v>
      </c>
      <c r="D36" s="1132"/>
      <c r="E36" s="1133"/>
      <c r="F36" s="36">
        <v>5.01</v>
      </c>
      <c r="G36" s="37">
        <v>5.27</v>
      </c>
      <c r="H36" s="37">
        <v>9.1199999999999992</v>
      </c>
      <c r="I36" s="37">
        <v>8.32</v>
      </c>
      <c r="J36" s="38">
        <v>7.04</v>
      </c>
      <c r="K36" s="22"/>
      <c r="L36" s="22"/>
      <c r="M36" s="22"/>
      <c r="N36" s="22"/>
      <c r="O36" s="22"/>
      <c r="P36" s="22"/>
    </row>
    <row r="37" spans="1:16" ht="39" customHeight="1" x14ac:dyDescent="0.2">
      <c r="A37" s="22"/>
      <c r="B37" s="35"/>
      <c r="C37" s="1132" t="s">
        <v>538</v>
      </c>
      <c r="D37" s="1132"/>
      <c r="E37" s="1133"/>
      <c r="F37" s="36">
        <v>0.17</v>
      </c>
      <c r="G37" s="37">
        <v>7.0000000000000007E-2</v>
      </c>
      <c r="H37" s="37">
        <v>0.64</v>
      </c>
      <c r="I37" s="37">
        <v>0.78</v>
      </c>
      <c r="J37" s="38">
        <v>0.65</v>
      </c>
      <c r="K37" s="22"/>
      <c r="L37" s="22"/>
      <c r="M37" s="22"/>
      <c r="N37" s="22"/>
      <c r="O37" s="22"/>
      <c r="P37" s="22"/>
    </row>
    <row r="38" spans="1:16" ht="39" customHeight="1" x14ac:dyDescent="0.2">
      <c r="A38" s="22"/>
      <c r="B38" s="35"/>
      <c r="C38" s="1132" t="s">
        <v>539</v>
      </c>
      <c r="D38" s="1132"/>
      <c r="E38" s="1133"/>
      <c r="F38" s="36">
        <v>0.02</v>
      </c>
      <c r="G38" s="37">
        <v>0</v>
      </c>
      <c r="H38" s="37">
        <v>0.02</v>
      </c>
      <c r="I38" s="37">
        <v>0.03</v>
      </c>
      <c r="J38" s="38">
        <v>0.04</v>
      </c>
      <c r="K38" s="22"/>
      <c r="L38" s="22"/>
      <c r="M38" s="22"/>
      <c r="N38" s="22"/>
      <c r="O38" s="22"/>
      <c r="P38" s="22"/>
    </row>
    <row r="39" spans="1:16" ht="39" customHeight="1" x14ac:dyDescent="0.2">
      <c r="A39" s="22"/>
      <c r="B39" s="35"/>
      <c r="C39" s="1132" t="s">
        <v>540</v>
      </c>
      <c r="D39" s="1132"/>
      <c r="E39" s="1133"/>
      <c r="F39" s="36">
        <v>0.01</v>
      </c>
      <c r="G39" s="37">
        <v>0.01</v>
      </c>
      <c r="H39" s="37">
        <v>0.02</v>
      </c>
      <c r="I39" s="37">
        <v>0.01</v>
      </c>
      <c r="J39" s="38">
        <v>0.02</v>
      </c>
      <c r="K39" s="22"/>
      <c r="L39" s="22"/>
      <c r="M39" s="22"/>
      <c r="N39" s="22"/>
      <c r="O39" s="22"/>
      <c r="P39" s="22"/>
    </row>
    <row r="40" spans="1:16" ht="39" customHeight="1" x14ac:dyDescent="0.2">
      <c r="A40" s="22"/>
      <c r="B40" s="35"/>
      <c r="C40" s="1132" t="s">
        <v>541</v>
      </c>
      <c r="D40" s="1132"/>
      <c r="E40" s="1133"/>
      <c r="F40" s="36">
        <v>0</v>
      </c>
      <c r="G40" s="37">
        <v>0.01</v>
      </c>
      <c r="H40" s="37">
        <v>0.01</v>
      </c>
      <c r="I40" s="37">
        <v>0.01</v>
      </c>
      <c r="J40" s="38">
        <v>0.01</v>
      </c>
      <c r="K40" s="22"/>
      <c r="L40" s="22"/>
      <c r="M40" s="22"/>
      <c r="N40" s="22"/>
      <c r="O40" s="22"/>
      <c r="P40" s="22"/>
    </row>
    <row r="41" spans="1:16" ht="39" customHeight="1" x14ac:dyDescent="0.2">
      <c r="A41" s="22"/>
      <c r="B41" s="35"/>
      <c r="C41" s="1132" t="s">
        <v>542</v>
      </c>
      <c r="D41" s="1132"/>
      <c r="E41" s="1133"/>
      <c r="F41" s="36">
        <v>0</v>
      </c>
      <c r="G41" s="37">
        <v>0</v>
      </c>
      <c r="H41" s="37">
        <v>0</v>
      </c>
      <c r="I41" s="37">
        <v>0</v>
      </c>
      <c r="J41" s="38">
        <v>0</v>
      </c>
      <c r="K41" s="22"/>
      <c r="L41" s="22"/>
      <c r="M41" s="22"/>
      <c r="N41" s="22"/>
      <c r="O41" s="22"/>
      <c r="P41" s="22"/>
    </row>
    <row r="42" spans="1:16" ht="39" customHeight="1" x14ac:dyDescent="0.2">
      <c r="A42" s="22"/>
      <c r="B42" s="39"/>
      <c r="C42" s="1132" t="s">
        <v>543</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544</v>
      </c>
      <c r="D43" s="1134"/>
      <c r="E43" s="1135"/>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P7d+Kw5IOseBzN/By3n/JeFD52225RQzHAcwzf6Zr9Pt/OlZ4MIOG4+RHLqXum0HWg38n0g1hMTauqYWieepw==" saltValue="ltVmnZUINti/yvy4tPkA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2851</v>
      </c>
      <c r="L45" s="58">
        <v>2878</v>
      </c>
      <c r="M45" s="58">
        <v>2856</v>
      </c>
      <c r="N45" s="58">
        <v>3080</v>
      </c>
      <c r="O45" s="59">
        <v>3201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2">
      <c r="A48" s="46"/>
      <c r="B48" s="1163"/>
      <c r="C48" s="1164"/>
      <c r="D48" s="60"/>
      <c r="E48" s="1140" t="s">
        <v>13</v>
      </c>
      <c r="F48" s="1140"/>
      <c r="G48" s="1140"/>
      <c r="H48" s="1140"/>
      <c r="I48" s="1140"/>
      <c r="J48" s="1141"/>
      <c r="K48" s="61">
        <v>99</v>
      </c>
      <c r="L48" s="62">
        <v>96</v>
      </c>
      <c r="M48" s="62">
        <v>95</v>
      </c>
      <c r="N48" s="62">
        <v>92</v>
      </c>
      <c r="O48" s="63">
        <v>87</v>
      </c>
      <c r="P48" s="46"/>
      <c r="Q48" s="46"/>
      <c r="R48" s="46"/>
      <c r="S48" s="46"/>
      <c r="T48" s="46"/>
      <c r="U48" s="46"/>
    </row>
    <row r="49" spans="1:21" ht="30.75" customHeight="1" x14ac:dyDescent="0.2">
      <c r="A49" s="46"/>
      <c r="B49" s="1163"/>
      <c r="C49" s="1164"/>
      <c r="D49" s="60"/>
      <c r="E49" s="1140" t="s">
        <v>14</v>
      </c>
      <c r="F49" s="1140"/>
      <c r="G49" s="1140"/>
      <c r="H49" s="1140"/>
      <c r="I49" s="1140"/>
      <c r="J49" s="1141"/>
      <c r="K49" s="61">
        <v>392</v>
      </c>
      <c r="L49" s="62">
        <v>339</v>
      </c>
      <c r="M49" s="62">
        <v>359</v>
      </c>
      <c r="N49" s="62">
        <v>380</v>
      </c>
      <c r="O49" s="63">
        <v>382</v>
      </c>
      <c r="P49" s="46"/>
      <c r="Q49" s="46"/>
      <c r="R49" s="46"/>
      <c r="S49" s="46"/>
      <c r="T49" s="46"/>
      <c r="U49" s="46"/>
    </row>
    <row r="50" spans="1:21" ht="30.75" customHeight="1" x14ac:dyDescent="0.2">
      <c r="A50" s="46"/>
      <c r="B50" s="1163"/>
      <c r="C50" s="1164"/>
      <c r="D50" s="60"/>
      <c r="E50" s="1140" t="s">
        <v>15</v>
      </c>
      <c r="F50" s="1140"/>
      <c r="G50" s="1140"/>
      <c r="H50" s="1140"/>
      <c r="I50" s="1140"/>
      <c r="J50" s="1141"/>
      <c r="K50" s="61">
        <v>42</v>
      </c>
      <c r="L50" s="62">
        <v>74</v>
      </c>
      <c r="M50" s="62">
        <v>74</v>
      </c>
      <c r="N50" s="62">
        <v>74</v>
      </c>
      <c r="O50" s="63">
        <v>74</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490</v>
      </c>
      <c r="L51" s="62" t="s">
        <v>490</v>
      </c>
      <c r="M51" s="62" t="s">
        <v>490</v>
      </c>
      <c r="N51" s="62" t="s">
        <v>490</v>
      </c>
      <c r="O51" s="63" t="s">
        <v>490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2984</v>
      </c>
      <c r="L52" s="62">
        <v>2909</v>
      </c>
      <c r="M52" s="62">
        <v>2993</v>
      </c>
      <c r="N52" s="62">
        <v>3054</v>
      </c>
      <c r="O52" s="63">
        <v>3112</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400</v>
      </c>
      <c r="L53" s="67">
        <v>478</v>
      </c>
      <c r="M53" s="67">
        <v>391</v>
      </c>
      <c r="N53" s="67">
        <v>572</v>
      </c>
      <c r="O53" s="68">
        <v>632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577</v>
      </c>
      <c r="L58" s="82" t="s">
        <v>577</v>
      </c>
      <c r="M58" s="82" t="s">
        <v>577</v>
      </c>
      <c r="N58" s="82" t="s">
        <v>577</v>
      </c>
      <c r="O58" s="83" t="s">
        <v>577</v>
      </c>
    </row>
    <row r="59" spans="1:21" ht="31.5" customHeight="1" x14ac:dyDescent="0.2">
      <c r="B59" s="1148"/>
      <c r="C59" s="1149"/>
      <c r="D59" s="1155" t="s">
        <v>26</v>
      </c>
      <c r="E59" s="1156"/>
      <c r="F59" s="1156"/>
      <c r="G59" s="1156"/>
      <c r="H59" s="1156"/>
      <c r="I59" s="1156"/>
      <c r="J59" s="1157"/>
      <c r="K59" s="84" t="s">
        <v>577</v>
      </c>
      <c r="L59" s="85" t="s">
        <v>577</v>
      </c>
      <c r="M59" s="85" t="s">
        <v>577</v>
      </c>
      <c r="N59" s="85" t="s">
        <v>577</v>
      </c>
      <c r="O59" s="86" t="s">
        <v>577</v>
      </c>
    </row>
    <row r="60" spans="1:21" ht="31.5" customHeight="1" thickBot="1" x14ac:dyDescent="0.25">
      <c r="B60" s="1150"/>
      <c r="C60" s="1151"/>
      <c r="D60" s="1158" t="s">
        <v>27</v>
      </c>
      <c r="E60" s="1159"/>
      <c r="F60" s="1159"/>
      <c r="G60" s="1159"/>
      <c r="H60" s="1159"/>
      <c r="I60" s="1159"/>
      <c r="J60" s="1160"/>
      <c r="K60" s="87" t="s">
        <v>577</v>
      </c>
      <c r="L60" s="88" t="s">
        <v>577</v>
      </c>
      <c r="M60" s="88" t="s">
        <v>577</v>
      </c>
      <c r="N60" s="88" t="s">
        <v>577</v>
      </c>
      <c r="O60" s="89" t="s">
        <v>577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sheetData>
  <sheetProtection algorithmName="SHA-512" hashValue="6J3ufSVL5msfpcRS7iJQ0/y1RwONTzVZi4lqAo4asZgMwAMWMWMDeMwwLlvGUkiqTw0A8OmDEnsupDM+3vOl3A==" saltValue="WIK/fZhWGD+GaawseWcLv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81" t="s">
        <v>30</v>
      </c>
      <c r="C41" s="1182"/>
      <c r="D41" s="103"/>
      <c r="E41" s="1183" t="s">
        <v>31</v>
      </c>
      <c r="F41" s="1183"/>
      <c r="G41" s="1183"/>
      <c r="H41" s="1184"/>
      <c r="I41" s="342">
        <v>31024</v>
      </c>
      <c r="J41" s="343">
        <v>31055</v>
      </c>
      <c r="K41" s="343">
        <v>31615</v>
      </c>
      <c r="L41" s="343">
        <v>31159</v>
      </c>
      <c r="M41" s="344">
        <v>29647</v>
      </c>
    </row>
    <row r="42" spans="2:13" ht="27.75" customHeight="1" x14ac:dyDescent="0.2">
      <c r="B42" s="1171"/>
      <c r="C42" s="1172"/>
      <c r="D42" s="104"/>
      <c r="E42" s="1175" t="s">
        <v>32</v>
      </c>
      <c r="F42" s="1175"/>
      <c r="G42" s="1175"/>
      <c r="H42" s="1176"/>
      <c r="I42" s="345">
        <v>1234</v>
      </c>
      <c r="J42" s="346">
        <v>1155</v>
      </c>
      <c r="K42" s="346">
        <v>1081</v>
      </c>
      <c r="L42" s="346">
        <v>1007</v>
      </c>
      <c r="M42" s="347">
        <v>933</v>
      </c>
    </row>
    <row r="43" spans="2:13" ht="27.75" customHeight="1" x14ac:dyDescent="0.2">
      <c r="B43" s="1171"/>
      <c r="C43" s="1172"/>
      <c r="D43" s="104"/>
      <c r="E43" s="1175" t="s">
        <v>33</v>
      </c>
      <c r="F43" s="1175"/>
      <c r="G43" s="1175"/>
      <c r="H43" s="1176"/>
      <c r="I43" s="345">
        <v>942</v>
      </c>
      <c r="J43" s="346">
        <v>852</v>
      </c>
      <c r="K43" s="346">
        <v>834</v>
      </c>
      <c r="L43" s="346">
        <v>822</v>
      </c>
      <c r="M43" s="347">
        <v>813</v>
      </c>
    </row>
    <row r="44" spans="2:13" ht="27.75" customHeight="1" x14ac:dyDescent="0.2">
      <c r="B44" s="1171"/>
      <c r="C44" s="1172"/>
      <c r="D44" s="104"/>
      <c r="E44" s="1175" t="s">
        <v>34</v>
      </c>
      <c r="F44" s="1175"/>
      <c r="G44" s="1175"/>
      <c r="H44" s="1176"/>
      <c r="I44" s="345">
        <v>4281</v>
      </c>
      <c r="J44" s="346">
        <v>4051</v>
      </c>
      <c r="K44" s="346">
        <v>3839</v>
      </c>
      <c r="L44" s="346">
        <v>3620</v>
      </c>
      <c r="M44" s="347">
        <v>3184</v>
      </c>
    </row>
    <row r="45" spans="2:13" ht="27.75" customHeight="1" x14ac:dyDescent="0.2">
      <c r="B45" s="1171"/>
      <c r="C45" s="1172"/>
      <c r="D45" s="104"/>
      <c r="E45" s="1175" t="s">
        <v>35</v>
      </c>
      <c r="F45" s="1175"/>
      <c r="G45" s="1175"/>
      <c r="H45" s="1176"/>
      <c r="I45" s="345">
        <v>4650</v>
      </c>
      <c r="J45" s="346">
        <v>4774</v>
      </c>
      <c r="K45" s="346">
        <v>5075</v>
      </c>
      <c r="L45" s="346">
        <v>5396</v>
      </c>
      <c r="M45" s="347">
        <v>5702</v>
      </c>
    </row>
    <row r="46" spans="2:13" ht="27.75" customHeight="1" x14ac:dyDescent="0.2">
      <c r="B46" s="1171"/>
      <c r="C46" s="1172"/>
      <c r="D46" s="105"/>
      <c r="E46" s="1175" t="s">
        <v>36</v>
      </c>
      <c r="F46" s="1175"/>
      <c r="G46" s="1175"/>
      <c r="H46" s="1176"/>
      <c r="I46" s="345">
        <v>1</v>
      </c>
      <c r="J46" s="346" t="s">
        <v>490</v>
      </c>
      <c r="K46" s="346" t="s">
        <v>490</v>
      </c>
      <c r="L46" s="346">
        <v>2</v>
      </c>
      <c r="M46" s="347">
        <v>1</v>
      </c>
    </row>
    <row r="47" spans="2:13" ht="27.75" customHeight="1" x14ac:dyDescent="0.2">
      <c r="B47" s="1171"/>
      <c r="C47" s="1172"/>
      <c r="D47" s="106"/>
      <c r="E47" s="1185" t="s">
        <v>37</v>
      </c>
      <c r="F47" s="1186"/>
      <c r="G47" s="1186"/>
      <c r="H47" s="1187"/>
      <c r="I47" s="345" t="s">
        <v>490</v>
      </c>
      <c r="J47" s="346" t="s">
        <v>490</v>
      </c>
      <c r="K47" s="346" t="s">
        <v>490</v>
      </c>
      <c r="L47" s="346" t="s">
        <v>490</v>
      </c>
      <c r="M47" s="347" t="s">
        <v>490</v>
      </c>
    </row>
    <row r="48" spans="2:13" ht="27.75" customHeight="1" x14ac:dyDescent="0.2">
      <c r="B48" s="1171"/>
      <c r="C48" s="1172"/>
      <c r="D48" s="104"/>
      <c r="E48" s="1175" t="s">
        <v>38</v>
      </c>
      <c r="F48" s="1175"/>
      <c r="G48" s="1175"/>
      <c r="H48" s="1176"/>
      <c r="I48" s="345" t="s">
        <v>490</v>
      </c>
      <c r="J48" s="346" t="s">
        <v>490</v>
      </c>
      <c r="K48" s="346" t="s">
        <v>490</v>
      </c>
      <c r="L48" s="346" t="s">
        <v>490</v>
      </c>
      <c r="M48" s="347" t="s">
        <v>490</v>
      </c>
    </row>
    <row r="49" spans="2:13" ht="27.75" customHeight="1" x14ac:dyDescent="0.2">
      <c r="B49" s="1173"/>
      <c r="C49" s="1174"/>
      <c r="D49" s="104"/>
      <c r="E49" s="1175" t="s">
        <v>39</v>
      </c>
      <c r="F49" s="1175"/>
      <c r="G49" s="1175"/>
      <c r="H49" s="1176"/>
      <c r="I49" s="345" t="s">
        <v>490</v>
      </c>
      <c r="J49" s="346" t="s">
        <v>490</v>
      </c>
      <c r="K49" s="346" t="s">
        <v>490</v>
      </c>
      <c r="L49" s="346" t="s">
        <v>490</v>
      </c>
      <c r="M49" s="347" t="s">
        <v>490</v>
      </c>
    </row>
    <row r="50" spans="2:13" ht="27.75" customHeight="1" x14ac:dyDescent="0.2">
      <c r="B50" s="1169" t="s">
        <v>40</v>
      </c>
      <c r="C50" s="1170"/>
      <c r="D50" s="107"/>
      <c r="E50" s="1175" t="s">
        <v>41</v>
      </c>
      <c r="F50" s="1175"/>
      <c r="G50" s="1175"/>
      <c r="H50" s="1176"/>
      <c r="I50" s="345">
        <v>15977</v>
      </c>
      <c r="J50" s="346">
        <v>15916</v>
      </c>
      <c r="K50" s="346">
        <v>17756</v>
      </c>
      <c r="L50" s="346">
        <v>18803</v>
      </c>
      <c r="M50" s="347">
        <v>18226</v>
      </c>
    </row>
    <row r="51" spans="2:13" ht="27.75" customHeight="1" x14ac:dyDescent="0.2">
      <c r="B51" s="1171"/>
      <c r="C51" s="1172"/>
      <c r="D51" s="104"/>
      <c r="E51" s="1175" t="s">
        <v>42</v>
      </c>
      <c r="F51" s="1175"/>
      <c r="G51" s="1175"/>
      <c r="H51" s="1176"/>
      <c r="I51" s="345">
        <v>3698</v>
      </c>
      <c r="J51" s="346">
        <v>3627</v>
      </c>
      <c r="K51" s="346">
        <v>3356</v>
      </c>
      <c r="L51" s="346">
        <v>4611</v>
      </c>
      <c r="M51" s="347">
        <v>4173</v>
      </c>
    </row>
    <row r="52" spans="2:13" ht="27.75" customHeight="1" x14ac:dyDescent="0.2">
      <c r="B52" s="1173"/>
      <c r="C52" s="1174"/>
      <c r="D52" s="104"/>
      <c r="E52" s="1175" t="s">
        <v>43</v>
      </c>
      <c r="F52" s="1175"/>
      <c r="G52" s="1175"/>
      <c r="H52" s="1176"/>
      <c r="I52" s="345">
        <v>31396</v>
      </c>
      <c r="J52" s="346">
        <v>30686</v>
      </c>
      <c r="K52" s="346">
        <v>30519</v>
      </c>
      <c r="L52" s="346">
        <v>29444</v>
      </c>
      <c r="M52" s="347">
        <v>27752</v>
      </c>
    </row>
    <row r="53" spans="2:13" ht="27.75" customHeight="1" thickBot="1" x14ac:dyDescent="0.25">
      <c r="B53" s="1177" t="s">
        <v>19</v>
      </c>
      <c r="C53" s="1178"/>
      <c r="D53" s="108"/>
      <c r="E53" s="1179" t="s">
        <v>44</v>
      </c>
      <c r="F53" s="1179"/>
      <c r="G53" s="1179"/>
      <c r="H53" s="1180"/>
      <c r="I53" s="348">
        <v>-8940</v>
      </c>
      <c r="J53" s="349">
        <v>-8343</v>
      </c>
      <c r="K53" s="349">
        <v>-9187</v>
      </c>
      <c r="L53" s="349">
        <v>-10852</v>
      </c>
      <c r="M53" s="350">
        <v>-9870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z4MOX2TYV1hkrQo/IKyMhyVwlJhNpwlKLJPul1kJgotnp2GcOPET4VukJxYJM3zNZ5DrY/cG+dYVo2yxZwSL2g==" saltValue="Z9BjIIPOF/WRvO4POhYq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530</v>
      </c>
      <c r="G54" s="117" t="s">
        <v>531</v>
      </c>
      <c r="H54" s="118" t="s">
        <v>532</v>
      </c>
    </row>
    <row r="55" spans="2:8" ht="52.5" customHeight="1" x14ac:dyDescent="0.2">
      <c r="B55" s="119"/>
      <c r="C55" s="1196" t="s">
        <v>46</v>
      </c>
      <c r="D55" s="1196"/>
      <c r="E55" s="1197"/>
      <c r="F55" s="120">
        <v>5126</v>
      </c>
      <c r="G55" s="120">
        <v>7925</v>
      </c>
      <c r="H55" s="121">
        <v>7173</v>
      </c>
    </row>
    <row r="56" spans="2:8" ht="52.5" customHeight="1" x14ac:dyDescent="0.2">
      <c r="B56" s="122"/>
      <c r="C56" s="1198" t="s">
        <v>47</v>
      </c>
      <c r="D56" s="1198"/>
      <c r="E56" s="1199"/>
      <c r="F56" s="123">
        <v>1020</v>
      </c>
      <c r="G56" s="123">
        <v>1021</v>
      </c>
      <c r="H56" s="124">
        <v>1174</v>
      </c>
    </row>
    <row r="57" spans="2:8" ht="53.25" customHeight="1" x14ac:dyDescent="0.2">
      <c r="B57" s="122"/>
      <c r="C57" s="1200" t="s">
        <v>48</v>
      </c>
      <c r="D57" s="1200"/>
      <c r="E57" s="1201"/>
      <c r="F57" s="125">
        <v>7044</v>
      </c>
      <c r="G57" s="125">
        <v>6935</v>
      </c>
      <c r="H57" s="126">
        <v>7006</v>
      </c>
    </row>
    <row r="58" spans="2:8" ht="45.75" customHeight="1" x14ac:dyDescent="0.2">
      <c r="B58" s="127"/>
      <c r="C58" s="1188" t="s">
        <v>550</v>
      </c>
      <c r="D58" s="1189"/>
      <c r="E58" s="1190"/>
      <c r="F58" s="128">
        <v>5308</v>
      </c>
      <c r="G58" s="128">
        <v>5317</v>
      </c>
      <c r="H58" s="129">
        <v>5325</v>
      </c>
    </row>
    <row r="59" spans="2:8" ht="45.75" customHeight="1" x14ac:dyDescent="0.2">
      <c r="B59" s="127"/>
      <c r="C59" s="1188" t="s">
        <v>551</v>
      </c>
      <c r="D59" s="1189"/>
      <c r="E59" s="1190"/>
      <c r="F59" s="128">
        <v>564</v>
      </c>
      <c r="G59" s="128">
        <v>458</v>
      </c>
      <c r="H59" s="129">
        <v>524</v>
      </c>
    </row>
    <row r="60" spans="2:8" ht="45.75" customHeight="1" x14ac:dyDescent="0.2">
      <c r="B60" s="127"/>
      <c r="C60" s="1188" t="s">
        <v>552</v>
      </c>
      <c r="D60" s="1189"/>
      <c r="E60" s="1190"/>
      <c r="F60" s="128">
        <v>359</v>
      </c>
      <c r="G60" s="128">
        <v>364</v>
      </c>
      <c r="H60" s="129">
        <v>368</v>
      </c>
    </row>
    <row r="61" spans="2:8" ht="45.75" customHeight="1" x14ac:dyDescent="0.2">
      <c r="B61" s="127"/>
      <c r="C61" s="1188" t="s">
        <v>553</v>
      </c>
      <c r="D61" s="1189"/>
      <c r="E61" s="1190"/>
      <c r="F61" s="128">
        <v>290</v>
      </c>
      <c r="G61" s="128">
        <v>267</v>
      </c>
      <c r="H61" s="129">
        <v>248</v>
      </c>
    </row>
    <row r="62" spans="2:8" ht="45.75" customHeight="1" thickBot="1" x14ac:dyDescent="0.25">
      <c r="B62" s="130"/>
      <c r="C62" s="1191" t="s">
        <v>554</v>
      </c>
      <c r="D62" s="1192"/>
      <c r="E62" s="1193"/>
      <c r="F62" s="131">
        <v>159</v>
      </c>
      <c r="G62" s="131">
        <v>160</v>
      </c>
      <c r="H62" s="132">
        <v>161</v>
      </c>
    </row>
    <row r="63" spans="2:8" ht="52.5" customHeight="1" thickBot="1" x14ac:dyDescent="0.25">
      <c r="B63" s="133"/>
      <c r="C63" s="1194" t="s">
        <v>49</v>
      </c>
      <c r="D63" s="1194"/>
      <c r="E63" s="1195"/>
      <c r="F63" s="134">
        <v>13189</v>
      </c>
      <c r="G63" s="134">
        <v>15880</v>
      </c>
      <c r="H63" s="135">
        <v>15352</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r7KaNoYUITJEIZx6sQNeTKUb20C/OFDcGu50EReU3OBC0m6Htzh88GWO3Vp3Gh1VME+rib4SsKeBe3YML6D42A==" saltValue="G/4GY8b9NaT5aiOwfGkw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29319</v>
      </c>
      <c r="E3" s="154"/>
      <c r="F3" s="155">
        <v>37644</v>
      </c>
      <c r="G3" s="156"/>
      <c r="H3" s="157"/>
    </row>
    <row r="4" spans="1:8" x14ac:dyDescent="0.2">
      <c r="A4" s="158"/>
      <c r="B4" s="159"/>
      <c r="C4" s="160"/>
      <c r="D4" s="161">
        <v>17058</v>
      </c>
      <c r="E4" s="162"/>
      <c r="F4" s="163">
        <v>24939</v>
      </c>
      <c r="G4" s="164"/>
      <c r="H4" s="165"/>
    </row>
    <row r="5" spans="1:8" x14ac:dyDescent="0.2">
      <c r="A5" s="146" t="s">
        <v>522</v>
      </c>
      <c r="B5" s="151"/>
      <c r="C5" s="152"/>
      <c r="D5" s="153">
        <v>18735</v>
      </c>
      <c r="E5" s="154"/>
      <c r="F5" s="155">
        <v>39221</v>
      </c>
      <c r="G5" s="156"/>
      <c r="H5" s="157"/>
    </row>
    <row r="6" spans="1:8" x14ac:dyDescent="0.2">
      <c r="A6" s="158"/>
      <c r="B6" s="159"/>
      <c r="C6" s="160"/>
      <c r="D6" s="161">
        <v>7410</v>
      </c>
      <c r="E6" s="162"/>
      <c r="F6" s="163">
        <v>24821</v>
      </c>
      <c r="G6" s="164"/>
      <c r="H6" s="165"/>
    </row>
    <row r="7" spans="1:8" x14ac:dyDescent="0.2">
      <c r="A7" s="146" t="s">
        <v>523</v>
      </c>
      <c r="B7" s="151"/>
      <c r="C7" s="152"/>
      <c r="D7" s="153">
        <v>14955</v>
      </c>
      <c r="E7" s="154"/>
      <c r="F7" s="155">
        <v>38566</v>
      </c>
      <c r="G7" s="156"/>
      <c r="H7" s="157"/>
    </row>
    <row r="8" spans="1:8" x14ac:dyDescent="0.2">
      <c r="A8" s="158"/>
      <c r="B8" s="159"/>
      <c r="C8" s="160"/>
      <c r="D8" s="161">
        <v>4544</v>
      </c>
      <c r="E8" s="162"/>
      <c r="F8" s="163">
        <v>24059</v>
      </c>
      <c r="G8" s="164"/>
      <c r="H8" s="165"/>
    </row>
    <row r="9" spans="1:8" x14ac:dyDescent="0.2">
      <c r="A9" s="146" t="s">
        <v>524</v>
      </c>
      <c r="B9" s="151"/>
      <c r="C9" s="152"/>
      <c r="D9" s="153">
        <v>23017</v>
      </c>
      <c r="E9" s="154"/>
      <c r="F9" s="155">
        <v>35156</v>
      </c>
      <c r="G9" s="156"/>
      <c r="H9" s="157"/>
    </row>
    <row r="10" spans="1:8" x14ac:dyDescent="0.2">
      <c r="A10" s="158"/>
      <c r="B10" s="159"/>
      <c r="C10" s="160"/>
      <c r="D10" s="161">
        <v>14197</v>
      </c>
      <c r="E10" s="162"/>
      <c r="F10" s="163">
        <v>22430</v>
      </c>
      <c r="G10" s="164"/>
      <c r="H10" s="165"/>
    </row>
    <row r="11" spans="1:8" x14ac:dyDescent="0.2">
      <c r="A11" s="146" t="s">
        <v>525</v>
      </c>
      <c r="B11" s="151"/>
      <c r="C11" s="152"/>
      <c r="D11" s="153">
        <v>17224</v>
      </c>
      <c r="E11" s="154"/>
      <c r="F11" s="155">
        <v>37029</v>
      </c>
      <c r="G11" s="156"/>
      <c r="H11" s="157"/>
    </row>
    <row r="12" spans="1:8" x14ac:dyDescent="0.2">
      <c r="A12" s="158"/>
      <c r="B12" s="159"/>
      <c r="C12" s="166"/>
      <c r="D12" s="161">
        <v>10024</v>
      </c>
      <c r="E12" s="162"/>
      <c r="F12" s="163">
        <v>23232</v>
      </c>
      <c r="G12" s="164"/>
      <c r="H12" s="165"/>
    </row>
    <row r="13" spans="1:8" x14ac:dyDescent="0.2">
      <c r="A13" s="146"/>
      <c r="B13" s="151"/>
      <c r="C13" s="152"/>
      <c r="D13" s="153">
        <v>20650</v>
      </c>
      <c r="E13" s="154"/>
      <c r="F13" s="155">
        <v>37523</v>
      </c>
      <c r="G13" s="167"/>
      <c r="H13" s="157"/>
    </row>
    <row r="14" spans="1:8" x14ac:dyDescent="0.2">
      <c r="A14" s="158"/>
      <c r="B14" s="159"/>
      <c r="C14" s="160"/>
      <c r="D14" s="161">
        <v>10647</v>
      </c>
      <c r="E14" s="162"/>
      <c r="F14" s="163">
        <v>23896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5.0199999999999996</v>
      </c>
      <c r="C19" s="168">
        <f>ROUND(VALUE(SUBSTITUTE(実質収支比率等に係る経年分析!G$48,"▲","-")),2)</f>
        <v>5.29</v>
      </c>
      <c r="D19" s="168">
        <f>ROUND(VALUE(SUBSTITUTE(実質収支比率等に係る経年分析!H$48,"▲","-")),2)</f>
        <v>9.14</v>
      </c>
      <c r="E19" s="168">
        <f>ROUND(VALUE(SUBSTITUTE(実質収支比率等に係る経年分析!I$48,"▲","-")),2)</f>
        <v>8.33</v>
      </c>
      <c r="F19" s="168">
        <f>ROUND(VALUE(SUBSTITUTE(実質収支比率等に係る経年分析!J$48,"▲","-")),2)</f>
        <v>7.06</v>
      </c>
    </row>
    <row r="20" spans="1:11" x14ac:dyDescent="0.2">
      <c r="A20" s="168" t="s">
        <v>53</v>
      </c>
      <c r="B20" s="168">
        <f>ROUND(VALUE(SUBSTITUTE(実質収支比率等に係る経年分析!F$47,"▲","-")),2)</f>
        <v>13.56</v>
      </c>
      <c r="C20" s="168">
        <f>ROUND(VALUE(SUBSTITUTE(実質収支比率等に係る経年分析!G$47,"▲","-")),2)</f>
        <v>13.1</v>
      </c>
      <c r="D20" s="168">
        <f>ROUND(VALUE(SUBSTITUTE(実質収支比率等に係る経年分析!H$47,"▲","-")),2)</f>
        <v>15.75</v>
      </c>
      <c r="E20" s="168">
        <f>ROUND(VALUE(SUBSTITUTE(実質収支比率等に係る経年分析!I$47,"▲","-")),2)</f>
        <v>24.93</v>
      </c>
      <c r="F20" s="168">
        <f>ROUND(VALUE(SUBSTITUTE(実質収支比率等に係る経年分析!J$47,"▲","-")),2)</f>
        <v>22</v>
      </c>
    </row>
    <row r="21" spans="1:11" x14ac:dyDescent="0.2">
      <c r="A21" s="168" t="s">
        <v>54</v>
      </c>
      <c r="B21" s="168">
        <f>IF(ISNUMBER(VALUE(SUBSTITUTE(実質収支比率等に係る経年分析!F$49,"▲","-"))),ROUND(VALUE(SUBSTITUTE(実質収支比率等に係る経年分析!F$49,"▲","-")),2),NA())</f>
        <v>-4.1399999999999997</v>
      </c>
      <c r="C21" s="168">
        <f>IF(ISNUMBER(VALUE(SUBSTITUTE(実質収支比率等に係る経年分析!G$49,"▲","-"))),ROUND(VALUE(SUBSTITUTE(実質収支比率等に係る経年分析!G$49,"▲","-")),2),NA())</f>
        <v>0.14000000000000001</v>
      </c>
      <c r="D21" s="168">
        <f>IF(ISNUMBER(VALUE(SUBSTITUTE(実質収支比率等に係る経年分析!H$49,"▲","-"))),ROUND(VALUE(SUBSTITUTE(実質収支比率等に係る経年分析!H$49,"▲","-")),2),NA())</f>
        <v>7.45</v>
      </c>
      <c r="E21" s="168">
        <f>IF(ISNUMBER(VALUE(SUBSTITUTE(実質収支比率等に係る経年分析!I$49,"▲","-"))),ROUND(VALUE(SUBSTITUTE(実質収支比率等に係る経年分析!I$49,"▲","-")),2),NA())</f>
        <v>7.79</v>
      </c>
      <c r="F21" s="168">
        <f>IF(ISNUMBER(VALUE(SUBSTITUTE(実質収支比率等に係る経年分析!J$49,"▲","-"))),ROUND(VALUE(SUBSTITUTE(実質収支比率等に係る経年分析!J$49,"▲","-")),2),NA())</f>
        <v>-3.38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公共用地取得事業特別会計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災害共済事業特別会計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0.04</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7.0000000000000007E-2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0.65</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5.27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9.1199999999999992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8.32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7.04</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17.07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13.98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12.86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10.86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11.18</v>
      </c>
    </row>
    <row r="36" spans="1:16" x14ac:dyDescent="0.2">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7.75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8.7899999999999991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10.46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11.56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2984</v>
      </c>
      <c r="E42" s="170"/>
      <c r="F42" s="170"/>
      <c r="G42" s="170">
        <f>'実質公債費比率（分子）の構造'!L$52</f>
        <v>2909</v>
      </c>
      <c r="H42" s="170"/>
      <c r="I42" s="170"/>
      <c r="J42" s="170">
        <f>'実質公債費比率（分子）の構造'!M$52</f>
        <v>2993</v>
      </c>
      <c r="K42" s="170"/>
      <c r="L42" s="170"/>
      <c r="M42" s="170">
        <f>'実質公債費比率（分子）の構造'!N$52</f>
        <v>3054</v>
      </c>
      <c r="N42" s="170"/>
      <c r="O42" s="170"/>
      <c r="P42" s="170">
        <f>'実質公債費比率（分子）の構造'!O$52</f>
        <v>3112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42</v>
      </c>
      <c r="C44" s="170"/>
      <c r="D44" s="170"/>
      <c r="E44" s="170">
        <f>'実質公債費比率（分子）の構造'!L$50</f>
        <v>74</v>
      </c>
      <c r="F44" s="170"/>
      <c r="G44" s="170"/>
      <c r="H44" s="170">
        <f>'実質公債費比率（分子）の構造'!M$50</f>
        <v>74</v>
      </c>
      <c r="I44" s="170"/>
      <c r="J44" s="170"/>
      <c r="K44" s="170">
        <f>'実質公債費比率（分子）の構造'!N$50</f>
        <v>74</v>
      </c>
      <c r="L44" s="170"/>
      <c r="M44" s="170"/>
      <c r="N44" s="170">
        <f>'実質公債費比率（分子）の構造'!O$50</f>
        <v>74</v>
      </c>
      <c r="O44" s="170"/>
      <c r="P44" s="170"/>
    </row>
    <row r="45" spans="1:16" x14ac:dyDescent="0.2">
      <c r="A45" s="170" t="s">
        <v>63</v>
      </c>
      <c r="B45" s="170">
        <f>'実質公債費比率（分子）の構造'!K$49</f>
        <v>392</v>
      </c>
      <c r="C45" s="170"/>
      <c r="D45" s="170"/>
      <c r="E45" s="170">
        <f>'実質公債費比率（分子）の構造'!L$49</f>
        <v>339</v>
      </c>
      <c r="F45" s="170"/>
      <c r="G45" s="170"/>
      <c r="H45" s="170">
        <f>'実質公債費比率（分子）の構造'!M$49</f>
        <v>359</v>
      </c>
      <c r="I45" s="170"/>
      <c r="J45" s="170"/>
      <c r="K45" s="170">
        <f>'実質公債費比率（分子）の構造'!N$49</f>
        <v>380</v>
      </c>
      <c r="L45" s="170"/>
      <c r="M45" s="170"/>
      <c r="N45" s="170">
        <f>'実質公債費比率（分子）の構造'!O$49</f>
        <v>382</v>
      </c>
      <c r="O45" s="170"/>
      <c r="P45" s="170"/>
    </row>
    <row r="46" spans="1:16" x14ac:dyDescent="0.2">
      <c r="A46" s="170" t="s">
        <v>64</v>
      </c>
      <c r="B46" s="170">
        <f>'実質公債費比率（分子）の構造'!K$48</f>
        <v>99</v>
      </c>
      <c r="C46" s="170"/>
      <c r="D46" s="170"/>
      <c r="E46" s="170">
        <f>'実質公債費比率（分子）の構造'!L$48</f>
        <v>96</v>
      </c>
      <c r="F46" s="170"/>
      <c r="G46" s="170"/>
      <c r="H46" s="170">
        <f>'実質公債費比率（分子）の構造'!M$48</f>
        <v>95</v>
      </c>
      <c r="I46" s="170"/>
      <c r="J46" s="170"/>
      <c r="K46" s="170">
        <f>'実質公債費比率（分子）の構造'!N$48</f>
        <v>92</v>
      </c>
      <c r="L46" s="170"/>
      <c r="M46" s="170"/>
      <c r="N46" s="170">
        <f>'実質公債費比率（分子）の構造'!O$48</f>
        <v>87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2851</v>
      </c>
      <c r="C49" s="170"/>
      <c r="D49" s="170"/>
      <c r="E49" s="170">
        <f>'実質公債費比率（分子）の構造'!L$45</f>
        <v>2878</v>
      </c>
      <c r="F49" s="170"/>
      <c r="G49" s="170"/>
      <c r="H49" s="170">
        <f>'実質公債費比率（分子）の構造'!M$45</f>
        <v>2856</v>
      </c>
      <c r="I49" s="170"/>
      <c r="J49" s="170"/>
      <c r="K49" s="170">
        <f>'実質公債費比率（分子）の構造'!N$45</f>
        <v>3080</v>
      </c>
      <c r="L49" s="170"/>
      <c r="M49" s="170"/>
      <c r="N49" s="170">
        <f>'実質公債費比率（分子）の構造'!O$45</f>
        <v>3201</v>
      </c>
      <c r="O49" s="170"/>
      <c r="P49" s="170"/>
    </row>
    <row r="50" spans="1:16" x14ac:dyDescent="0.2">
      <c r="A50" s="170" t="s">
        <v>67</v>
      </c>
      <c r="B50" s="170" t="e">
        <f>NA()</f>
        <v>#N/A</v>
      </c>
      <c r="C50" s="170">
        <f>IF(ISNUMBER('実質公債費比率（分子）の構造'!K$53),'実質公債費比率（分子）の構造'!K$53,NA())</f>
        <v>400</v>
      </c>
      <c r="D50" s="170" t="e">
        <f>NA()</f>
        <v>#N/A</v>
      </c>
      <c r="E50" s="170" t="e">
        <f>NA()</f>
        <v>#N/A</v>
      </c>
      <c r="F50" s="170">
        <f>IF(ISNUMBER('実質公債費比率（分子）の構造'!L$53),'実質公債費比率（分子）の構造'!L$53,NA())</f>
        <v>478</v>
      </c>
      <c r="G50" s="170" t="e">
        <f>NA()</f>
        <v>#N/A</v>
      </c>
      <c r="H50" s="170" t="e">
        <f>NA()</f>
        <v>#N/A</v>
      </c>
      <c r="I50" s="170">
        <f>IF(ISNUMBER('実質公債費比率（分子）の構造'!M$53),'実質公債費比率（分子）の構造'!M$53,NA())</f>
        <v>391</v>
      </c>
      <c r="J50" s="170" t="e">
        <f>NA()</f>
        <v>#N/A</v>
      </c>
      <c r="K50" s="170" t="e">
        <f>NA()</f>
        <v>#N/A</v>
      </c>
      <c r="L50" s="170">
        <f>IF(ISNUMBER('実質公債費比率（分子）の構造'!N$53),'実質公債費比率（分子）の構造'!N$53,NA())</f>
        <v>572</v>
      </c>
      <c r="M50" s="170" t="e">
        <f>NA()</f>
        <v>#N/A</v>
      </c>
      <c r="N50" s="170" t="e">
        <f>NA()</f>
        <v>#N/A</v>
      </c>
      <c r="O50" s="170">
        <f>IF(ISNUMBER('実質公債費比率（分子）の構造'!O$53),'実質公債費比率（分子）の構造'!O$53,NA())</f>
        <v>632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31396</v>
      </c>
      <c r="E56" s="169"/>
      <c r="F56" s="169"/>
      <c r="G56" s="169">
        <f>'将来負担比率（分子）の構造'!J$52</f>
        <v>30686</v>
      </c>
      <c r="H56" s="169"/>
      <c r="I56" s="169"/>
      <c r="J56" s="169">
        <f>'将来負担比率（分子）の構造'!K$52</f>
        <v>30519</v>
      </c>
      <c r="K56" s="169"/>
      <c r="L56" s="169"/>
      <c r="M56" s="169">
        <f>'将来負担比率（分子）の構造'!L$52</f>
        <v>29444</v>
      </c>
      <c r="N56" s="169"/>
      <c r="O56" s="169"/>
      <c r="P56" s="169">
        <f>'将来負担比率（分子）の構造'!M$52</f>
        <v>27752</v>
      </c>
    </row>
    <row r="57" spans="1:16" x14ac:dyDescent="0.2">
      <c r="A57" s="169" t="s">
        <v>42</v>
      </c>
      <c r="B57" s="169"/>
      <c r="C57" s="169"/>
      <c r="D57" s="169">
        <f>'将来負担比率（分子）の構造'!I$51</f>
        <v>3698</v>
      </c>
      <c r="E57" s="169"/>
      <c r="F57" s="169"/>
      <c r="G57" s="169">
        <f>'将来負担比率（分子）の構造'!J$51</f>
        <v>3627</v>
      </c>
      <c r="H57" s="169"/>
      <c r="I57" s="169"/>
      <c r="J57" s="169">
        <f>'将来負担比率（分子）の構造'!K$51</f>
        <v>3356</v>
      </c>
      <c r="K57" s="169"/>
      <c r="L57" s="169"/>
      <c r="M57" s="169">
        <f>'将来負担比率（分子）の構造'!L$51</f>
        <v>4611</v>
      </c>
      <c r="N57" s="169"/>
      <c r="O57" s="169"/>
      <c r="P57" s="169">
        <f>'将来負担比率（分子）の構造'!M$51</f>
        <v>4173</v>
      </c>
    </row>
    <row r="58" spans="1:16" x14ac:dyDescent="0.2">
      <c r="A58" s="169" t="s">
        <v>41</v>
      </c>
      <c r="B58" s="169"/>
      <c r="C58" s="169"/>
      <c r="D58" s="169">
        <f>'将来負担比率（分子）の構造'!I$50</f>
        <v>15977</v>
      </c>
      <c r="E58" s="169"/>
      <c r="F58" s="169"/>
      <c r="G58" s="169">
        <f>'将来負担比率（分子）の構造'!J$50</f>
        <v>15916</v>
      </c>
      <c r="H58" s="169"/>
      <c r="I58" s="169"/>
      <c r="J58" s="169">
        <f>'将来負担比率（分子）の構造'!K$50</f>
        <v>17756</v>
      </c>
      <c r="K58" s="169"/>
      <c r="L58" s="169"/>
      <c r="M58" s="169">
        <f>'将来負担比率（分子）の構造'!L$50</f>
        <v>18803</v>
      </c>
      <c r="N58" s="169"/>
      <c r="O58" s="169"/>
      <c r="P58" s="169">
        <f>'将来負担比率（分子）の構造'!M$50</f>
        <v>18226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v>
      </c>
      <c r="C61" s="169"/>
      <c r="D61" s="169"/>
      <c r="E61" s="169" t="str">
        <f>'将来負担比率（分子）の構造'!J$46</f>
        <v>-</v>
      </c>
      <c r="F61" s="169"/>
      <c r="G61" s="169"/>
      <c r="H61" s="169" t="str">
        <f>'将来負担比率（分子）の構造'!K$46</f>
        <v>-</v>
      </c>
      <c r="I61" s="169"/>
      <c r="J61" s="169"/>
      <c r="K61" s="169">
        <f>'将来負担比率（分子）の構造'!L$46</f>
        <v>2</v>
      </c>
      <c r="L61" s="169"/>
      <c r="M61" s="169"/>
      <c r="N61" s="169">
        <f>'将来負担比率（分子）の構造'!M$46</f>
        <v>1</v>
      </c>
      <c r="O61" s="169"/>
      <c r="P61" s="169"/>
    </row>
    <row r="62" spans="1:16" x14ac:dyDescent="0.2">
      <c r="A62" s="169" t="s">
        <v>35</v>
      </c>
      <c r="B62" s="169">
        <f>'将来負担比率（分子）の構造'!I$45</f>
        <v>4650</v>
      </c>
      <c r="C62" s="169"/>
      <c r="D62" s="169"/>
      <c r="E62" s="169">
        <f>'将来負担比率（分子）の構造'!J$45</f>
        <v>4774</v>
      </c>
      <c r="F62" s="169"/>
      <c r="G62" s="169"/>
      <c r="H62" s="169">
        <f>'将来負担比率（分子）の構造'!K$45</f>
        <v>5075</v>
      </c>
      <c r="I62" s="169"/>
      <c r="J62" s="169"/>
      <c r="K62" s="169">
        <f>'将来負担比率（分子）の構造'!L$45</f>
        <v>5396</v>
      </c>
      <c r="L62" s="169"/>
      <c r="M62" s="169"/>
      <c r="N62" s="169">
        <f>'将来負担比率（分子）の構造'!M$45</f>
        <v>5702</v>
      </c>
      <c r="O62" s="169"/>
      <c r="P62" s="169"/>
    </row>
    <row r="63" spans="1:16" x14ac:dyDescent="0.2">
      <c r="A63" s="169" t="s">
        <v>34</v>
      </c>
      <c r="B63" s="169">
        <f>'将来負担比率（分子）の構造'!I$44</f>
        <v>4281</v>
      </c>
      <c r="C63" s="169"/>
      <c r="D63" s="169"/>
      <c r="E63" s="169">
        <f>'将来負担比率（分子）の構造'!J$44</f>
        <v>4051</v>
      </c>
      <c r="F63" s="169"/>
      <c r="G63" s="169"/>
      <c r="H63" s="169">
        <f>'将来負担比率（分子）の構造'!K$44</f>
        <v>3839</v>
      </c>
      <c r="I63" s="169"/>
      <c r="J63" s="169"/>
      <c r="K63" s="169">
        <f>'将来負担比率（分子）の構造'!L$44</f>
        <v>3620</v>
      </c>
      <c r="L63" s="169"/>
      <c r="M63" s="169"/>
      <c r="N63" s="169">
        <f>'将来負担比率（分子）の構造'!M$44</f>
        <v>3184</v>
      </c>
      <c r="O63" s="169"/>
      <c r="P63" s="169"/>
    </row>
    <row r="64" spans="1:16" x14ac:dyDescent="0.2">
      <c r="A64" s="169" t="s">
        <v>33</v>
      </c>
      <c r="B64" s="169">
        <f>'将来負担比率（分子）の構造'!I$43</f>
        <v>942</v>
      </c>
      <c r="C64" s="169"/>
      <c r="D64" s="169"/>
      <c r="E64" s="169">
        <f>'将来負担比率（分子）の構造'!J$43</f>
        <v>852</v>
      </c>
      <c r="F64" s="169"/>
      <c r="G64" s="169"/>
      <c r="H64" s="169">
        <f>'将来負担比率（分子）の構造'!K$43</f>
        <v>834</v>
      </c>
      <c r="I64" s="169"/>
      <c r="J64" s="169"/>
      <c r="K64" s="169">
        <f>'将来負担比率（分子）の構造'!L$43</f>
        <v>822</v>
      </c>
      <c r="L64" s="169"/>
      <c r="M64" s="169"/>
      <c r="N64" s="169">
        <f>'将来負担比率（分子）の構造'!M$43</f>
        <v>813</v>
      </c>
      <c r="O64" s="169"/>
      <c r="P64" s="169"/>
    </row>
    <row r="65" spans="1:16" x14ac:dyDescent="0.2">
      <c r="A65" s="169" t="s">
        <v>32</v>
      </c>
      <c r="B65" s="169">
        <f>'将来負担比率（分子）の構造'!I$42</f>
        <v>1234</v>
      </c>
      <c r="C65" s="169"/>
      <c r="D65" s="169"/>
      <c r="E65" s="169">
        <f>'将来負担比率（分子）の構造'!J$42</f>
        <v>1155</v>
      </c>
      <c r="F65" s="169"/>
      <c r="G65" s="169"/>
      <c r="H65" s="169">
        <f>'将来負担比率（分子）の構造'!K$42</f>
        <v>1081</v>
      </c>
      <c r="I65" s="169"/>
      <c r="J65" s="169"/>
      <c r="K65" s="169">
        <f>'将来負担比率（分子）の構造'!L$42</f>
        <v>1007</v>
      </c>
      <c r="L65" s="169"/>
      <c r="M65" s="169"/>
      <c r="N65" s="169">
        <f>'将来負担比率（分子）の構造'!M$42</f>
        <v>933</v>
      </c>
      <c r="O65" s="169"/>
      <c r="P65" s="169"/>
    </row>
    <row r="66" spans="1:16" x14ac:dyDescent="0.2">
      <c r="A66" s="169" t="s">
        <v>31</v>
      </c>
      <c r="B66" s="169">
        <f>'将来負担比率（分子）の構造'!I$41</f>
        <v>31024</v>
      </c>
      <c r="C66" s="169"/>
      <c r="D66" s="169"/>
      <c r="E66" s="169">
        <f>'将来負担比率（分子）の構造'!J$41</f>
        <v>31055</v>
      </c>
      <c r="F66" s="169"/>
      <c r="G66" s="169"/>
      <c r="H66" s="169">
        <f>'将来負担比率（分子）の構造'!K$41</f>
        <v>31615</v>
      </c>
      <c r="I66" s="169"/>
      <c r="J66" s="169"/>
      <c r="K66" s="169">
        <f>'将来負担比率（分子）の構造'!L$41</f>
        <v>31159</v>
      </c>
      <c r="L66" s="169"/>
      <c r="M66" s="169"/>
      <c r="N66" s="169">
        <f>'将来負担比率（分子）の構造'!M$41</f>
        <v>29647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5126</v>
      </c>
      <c r="C72" s="173">
        <f>基金残高に係る経年分析!G55</f>
        <v>7925</v>
      </c>
      <c r="D72" s="173">
        <f>基金残高に係る経年分析!H55</f>
        <v>7173</v>
      </c>
    </row>
    <row r="73" spans="1:16" x14ac:dyDescent="0.2">
      <c r="A73" s="172" t="s">
        <v>74</v>
      </c>
      <c r="B73" s="173">
        <f>基金残高に係る経年分析!F56</f>
        <v>1020</v>
      </c>
      <c r="C73" s="173">
        <f>基金残高に係る経年分析!G56</f>
        <v>1021</v>
      </c>
      <c r="D73" s="173">
        <f>基金残高に係る経年分析!H56</f>
        <v>1174</v>
      </c>
    </row>
    <row r="74" spans="1:16" x14ac:dyDescent="0.2">
      <c r="A74" s="172" t="s">
        <v>75</v>
      </c>
      <c r="B74" s="173">
        <f>基金残高に係る経年分析!F57</f>
        <v>7044</v>
      </c>
      <c r="C74" s="173">
        <f>基金残高に係る経年分析!G57</f>
        <v>6935</v>
      </c>
      <c r="D74" s="173">
        <f>基金残高に係る経年分析!H57</f>
        <v>7006</v>
      </c>
    </row>
  </sheetData>
  <sheetProtection algorithmName="SHA-512" hashValue="SgxrJo++vEx7jK5n/v3b02fW7iqnu4kvKnpAVnsVc9YGV7xdDyS9fU9iCq2viCPdgyfV+aKPKowIpbo82LQypQ==" saltValue="0oh9rEX+SxTkroWteVi40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2025-03-14T09:38:06Z</cp:lastPrinted>
  <dcterms:created xsi:type="dcterms:W3CDTF">2025-02-19T01:37:53Z</dcterms:created>
  <dcterms:modified xsi:type="dcterms:W3CDTF">2025-03-18T00:17:07Z</dcterms:modified>
  <cp:category/>
</cp:coreProperties>
</file>