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Dstfs02\01170_市町村課$\01_所属全体フォルダ\5財政班\05fy\050_地方公会計\11 令和３年度財政状況資料集の作成について（ストック情報）\06_HP公表\"/>
    </mc:Choice>
  </mc:AlternateContent>
  <xr:revisionPtr revIDLastSave="0" documentId="13_ncr:1_{06113057-7CBD-47C9-B174-8CA41CF4A4B0}" xr6:coauthVersionLast="47" xr6:coauthVersionMax="47" xr10:uidLastSave="{00000000-0000-0000-0000-000000000000}"/>
  <bookViews>
    <workbookView xWindow="-108" yWindow="-108" windowWidth="23256" windowHeight="12456" xr2:uid="{00000000-000D-0000-FFFF-FFFF0000000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36"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BE38" i="10"/>
  <c r="AM38" i="10"/>
  <c r="U38" i="10"/>
  <c r="C38" i="10"/>
  <c r="BE37" i="10"/>
  <c r="AM37" i="10"/>
  <c r="U37" i="10"/>
  <c r="C37" i="10"/>
  <c r="BE36" i="10"/>
  <c r="C36" i="10"/>
  <c r="BE35" i="10"/>
  <c r="C35" i="10"/>
  <c r="CO34" i="10"/>
  <c r="CO35" i="10" s="1"/>
  <c r="CO36" i="10" s="1"/>
  <c r="CO37" i="10" s="1"/>
  <c r="CO38" i="10" s="1"/>
  <c r="BW34" i="10"/>
  <c r="BW35" i="10" s="1"/>
  <c r="BW36" i="10" s="1"/>
  <c r="BW37" i="10" s="1"/>
  <c r="BW38" i="10" s="1"/>
  <c r="BW39" i="10" s="1"/>
  <c r="BW40" i="10" s="1"/>
  <c r="BW41" i="10" s="1"/>
  <c r="BW42" i="10" s="1"/>
  <c r="BW43" i="10" s="1"/>
  <c r="BE34" i="10"/>
  <c r="C34" i="10"/>
  <c r="U34" i="10" s="1"/>
  <c r="U35" i="10" s="1"/>
  <c r="U36" i="10" s="1"/>
  <c r="AM34" i="10" l="1"/>
  <c r="AM35" i="10" s="1"/>
  <c r="AM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<sst xmlns="http://schemas.openxmlformats.org/spreadsheetml/2006/main" count="1144" uniqueCount="624">
  <si>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</si>
  <si>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</si>
  <si>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</si>
  <si>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</si>
  <si>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</si>
  <si>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</si>
  <si>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</si>
  <si>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</si>
  <si>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</si>
  <si>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</si>
  <si>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</si>
  <si>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</si>
  <si>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</si>
  <si>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</si>
  <si>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</si>
  <si>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</si>
  <si>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</si>
  <si>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</si>
  <si>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</si>
  <si>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</si>
  <si>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</si>
  <si>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</si>
  <si>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</si>
  <si>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</si>
  <si>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</si>
  <si>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</si>
  <si>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</si>
  <si>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</si>
  <si>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</si>
  <si>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</si>
  <si>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</si>
  <si>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</si>
  <si>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</si>
  <si>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</si>
  <si>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</si>
  <si>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</si>
  <si>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</si>
  <si>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</si>
  <si>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</si>
  <si>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</si>
  <si>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</si>
  <si>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</si>
  <si>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</si>
  <si>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</si>
  <si>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</si>
  <si>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</si>
  <si>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</si>
  <si>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</si>
  <si>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</si>
  <si>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</si>
  <si>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</si>
  <si>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</si>
  <si>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</si>
  <si>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</si>
  <si>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</si>
  <si>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</si>
  <si>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</si>
  <si>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</si>
  <si>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</si>
  <si>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</si>
  <si>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</si>
  <si>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</si>
  <si>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</si>
  <si>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</si>
  <si>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</si>
  <si>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</si>
  <si>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</si>
  <si>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</si>
  <si>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</si>
  <si>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</si>
  <si>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</si>
  <si>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</si>
  <si>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</si>
  <si>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</si>
  <si>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</si>
  <si>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</si>
  <si>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</si>
  <si>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</si>
  <si>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</si>
  <si>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</si>
  <si>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</si>
  <si>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</si>
  <si>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</si>
  <si>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</si>
  <si>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</si>
  <si>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Ⅱ－１</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</si>
  <si>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</si>
  <si>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</si>
  <si>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</si>
  <si>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</si>
  <si>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</si>
  <si>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</si>
  <si>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</si>
  <si>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</si>
  <si>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</si>
  <si>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</si>
  <si>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</si>
  <si>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</si>
  <si>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銚子市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</si>
  <si>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</si>
  <si>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</si>
  <si>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</si>
  <si>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</si>
  <si>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</si>
  <si>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</si>
  <si>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</si>
  <si>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</si>
  <si>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</si>
  <si>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</si>
  <si>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</si>
  <si>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</si>
  <si>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</si>
  <si>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</si>
  <si>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</si>
  <si>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</si>
  <si>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</si>
  <si>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</si>
  <si>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</si>
  <si>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</si>
  <si>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</si>
  <si>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</si>
  <si>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</si>
  <si>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</si>
  <si>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-9.3</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</si>
  <si>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</si>
  <si>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</si>
  <si>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</si>
  <si>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</si>
  <si>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</si>
  <si>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</si>
  <si>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</si>
  <si>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</si>
  <si>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</si>
  <si>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</si>
  <si>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</si>
  <si>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</si>
  <si>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</si>
  <si>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</si>
  <si>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</si>
  <si>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</si>
  <si>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</si>
  <si>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</si>
  <si>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</si>
  <si>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</si>
  <si>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</si>
  <si>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</si>
  <si>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</si>
  <si>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</si>
  <si>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</si>
  <si>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</si>
  <si>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-2.6</t>
    <phoneticPr fontId="5"/>
  </si>
  <si>
    <t>基準財政需要額</t>
    <phoneticPr fontId="25"/>
  </si>
  <si>
    <t>うち日本人(％)</t>
    <phoneticPr fontId="5"/>
  </si>
  <si>
    <t>-2.5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</si>
  <si>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</si>
  <si>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</si>
  <si>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</si>
  <si>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</si>
  <si>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</si>
  <si>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</si>
  <si>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</si>
  <si>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</si>
  <si>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</si>
  <si>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</si>
  <si>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</si>
  <si>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</si>
  <si>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</si>
  <si>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</si>
  <si>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</si>
  <si>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</si>
  <si>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</si>
  <si>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</si>
  <si>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</si>
  <si>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</si>
  <si>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</si>
  <si>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</si>
  <si>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</si>
  <si>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</si>
  <si>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</si>
  <si>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</si>
  <si>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</si>
  <si>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</si>
  <si>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</si>
  <si>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</si>
  <si>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</si>
  <si>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</si>
  <si>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</si>
  <si>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</si>
  <si>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</si>
  <si>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</si>
  <si>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</si>
  <si>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</si>
  <si>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</si>
  <si>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</si>
  <si>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</si>
  <si>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</si>
  <si>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</si>
  <si>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</si>
  <si>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</si>
  <si>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</si>
  <si>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</si>
  <si>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</si>
  <si>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</si>
  <si>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</si>
  <si>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</si>
  <si>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</si>
  <si>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</si>
  <si>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</si>
  <si>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</si>
  <si>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</si>
  <si>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</si>
  <si>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</si>
  <si>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</si>
  <si>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</si>
  <si>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千葉県銚子市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</si>
  <si>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</si>
  <si>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</si>
  <si>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</si>
  <si>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</si>
  <si>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</si>
  <si>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</si>
  <si>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</si>
  <si>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</si>
  <si>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</si>
  <si>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</si>
  <si>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</si>
  <si>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</si>
  <si>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</si>
  <si>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</si>
  <si>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</si>
  <si>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</si>
  <si>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</si>
  <si>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</si>
  <si>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</si>
  <si>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</si>
  <si>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</si>
  <si>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</si>
  <si>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</si>
  <si>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</si>
  <si>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</si>
  <si>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</si>
  <si>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</si>
  <si>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</si>
  <si>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</si>
  <si>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</si>
  <si>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</si>
  <si>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</si>
  <si>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</si>
  <si>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</si>
  <si>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</si>
  <si>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</si>
  <si>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</si>
  <si>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</si>
  <si>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</si>
  <si>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</si>
  <si>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</si>
  <si>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</si>
  <si>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</si>
  <si>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</si>
  <si>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</si>
  <si>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</si>
  <si>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</si>
  <si>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</si>
  <si>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</si>
  <si>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</si>
  <si>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</si>
  <si>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</si>
  <si>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</si>
  <si>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</si>
  <si>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</si>
  <si>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</si>
  <si>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</si>
  <si>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</si>
  <si>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</si>
  <si>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</si>
  <si>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</si>
  <si>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</si>
  <si>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</si>
  <si>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</si>
  <si>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</si>
  <si>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</si>
  <si>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</si>
  <si>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</si>
  <si>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</si>
  <si>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</si>
  <si>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</si>
  <si>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</si>
  <si>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</si>
  <si>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</si>
  <si>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</si>
  <si>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</si>
  <si>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</si>
  <si>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</si>
  <si>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</si>
  <si>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</si>
  <si>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</si>
  <si>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</si>
  <si>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</si>
  <si>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</si>
  <si>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</si>
  <si>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</si>
  <si>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</si>
  <si>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</si>
  <si>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</si>
  <si>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</si>
  <si>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</si>
  <si>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</si>
  <si>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</si>
  <si>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</si>
  <si>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</si>
  <si>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</si>
  <si>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</si>
  <si>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</si>
  <si>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</si>
  <si>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</si>
  <si>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</si>
  <si>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</si>
  <si>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</si>
  <si>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</si>
  <si>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</si>
  <si>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</si>
  <si>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</si>
  <si>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</si>
  <si>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</si>
  <si>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</si>
  <si>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</si>
  <si>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</si>
  <si>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</si>
  <si>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</si>
  <si>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</si>
  <si>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</si>
  <si>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</si>
  <si>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</si>
  <si>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</si>
  <si>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病院</t>
    <phoneticPr fontId="5"/>
  </si>
  <si>
    <t>加入世帯数(世帯)</t>
  </si>
  <si>
    <t>　繰出金</t>
    <phoneticPr fontId="5"/>
  </si>
  <si>
    <t>諸収入</t>
  </si>
  <si>
    <t>上水道</t>
    <phoneticPr fontId="5"/>
  </si>
  <si>
    <t>被保険者数(人)</t>
  </si>
  <si>
    <t>　積立金</t>
    <phoneticPr fontId="5"/>
  </si>
  <si>
    <t>地方債</t>
  </si>
  <si>
    <t>その他</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</si>
  <si>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</si>
  <si>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</si>
  <si>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</si>
  <si>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</si>
  <si>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</si>
  <si>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</si>
  <si>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</si>
  <si>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</si>
  <si>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</si>
  <si>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</si>
  <si>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</si>
  <si>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</si>
  <si>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</si>
  <si>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</si>
  <si>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</si>
  <si>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</si>
  <si>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</si>
  <si>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</si>
  <si>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</si>
  <si>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</si>
  <si>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</si>
  <si>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</si>
  <si>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</si>
  <si>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</si>
  <si>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千葉県銚子市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</si>
  <si>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</si>
  <si>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</si>
  <si>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</si>
  <si>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</si>
  <si>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</si>
  <si>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</si>
  <si>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</si>
  <si>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</si>
  <si>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</si>
  <si>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</si>
  <si>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</si>
  <si>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</si>
  <si>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</si>
  <si>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</si>
  <si>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</si>
  <si>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</si>
  <si>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</si>
  <si>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</si>
  <si>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</si>
  <si>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</si>
  <si>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</si>
  <si>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</si>
  <si>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</si>
  <si>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</si>
  <si>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</si>
  <si>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</si>
  <si>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</si>
  <si>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</si>
  <si>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</si>
  <si>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</si>
  <si>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</si>
  <si>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</si>
  <si>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</si>
  <si>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</si>
  <si>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</si>
  <si>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</si>
  <si>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水道事業会計</t>
    <phoneticPr fontId="5"/>
  </si>
  <si>
    <t>法適用企業</t>
    <phoneticPr fontId="5"/>
  </si>
  <si>
    <t>病院事業会計</t>
    <phoneticPr fontId="5"/>
  </si>
  <si>
    <t>法適用企業</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</si>
  <si>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</si>
  <si>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</si>
  <si>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</si>
  <si>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</si>
  <si>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</si>
  <si>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</si>
  <si>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</si>
  <si>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</si>
  <si>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</si>
  <si>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</si>
  <si>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</si>
  <si>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</si>
  <si>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</si>
  <si>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</si>
  <si>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</si>
  <si>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</si>
  <si>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</si>
  <si>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</si>
  <si>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</si>
  <si>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</si>
  <si>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</si>
  <si>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</si>
  <si>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</si>
  <si>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</si>
  <si>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</si>
  <si>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</si>
  <si>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</si>
  <si>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</si>
  <si>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</si>
  <si>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</si>
  <si>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</si>
  <si>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</si>
  <si>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</si>
  <si>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</si>
  <si>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</si>
  <si>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</si>
  <si>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</si>
  <si>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</si>
  <si>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</si>
  <si>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</si>
  <si>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</si>
  <si>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</si>
  <si>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</si>
  <si>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</si>
  <si>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</si>
  <si>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</si>
  <si>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t>
    <phoneticPr fontId="5"/>
  </si>
  <si>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</si>
  <si>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</si>
  <si>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</si>
  <si>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</si>
  <si>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</si>
  <si>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</si>
  <si>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</si>
  <si>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</si>
  <si>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</si>
  <si>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</si>
  <si>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t>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</si>
  <si>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</si>
  <si>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</si>
  <si>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</si>
  <si>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</si>
  <si>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</si>
  <si>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</si>
  <si>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</si>
  <si>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</si>
  <si>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</si>
  <si>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</si>
  <si>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</si>
  <si>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</si>
  <si>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</si>
  <si>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</si>
  <si>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</si>
  <si>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</si>
  <si>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病院事業会計</t>
    <phoneticPr fontId="5"/>
  </si>
  <si>
    <t>(Ｆ)</t>
    <phoneticPr fontId="5"/>
  </si>
  <si>
    <t>介護保険事業特別会計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</si>
  <si>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</si>
  <si>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</si>
  <si>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</si>
  <si>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</si>
  <si>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</si>
  <si>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</si>
  <si>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</si>
  <si>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</si>
  <si>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</si>
  <si>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</si>
  <si>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</si>
  <si>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</si>
  <si>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</si>
  <si>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</si>
  <si>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</si>
  <si>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</si>
  <si>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</si>
  <si>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</si>
  <si>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</si>
  <si>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</si>
  <si>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</si>
  <si>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</si>
  <si>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</si>
  <si>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</si>
  <si>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</si>
  <si>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</si>
  <si>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</si>
  <si>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</si>
  <si>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</si>
  <si>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</si>
  <si>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</si>
  <si>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</si>
  <si>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</si>
  <si>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</si>
  <si>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</si>
  <si>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</si>
  <si>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</si>
  <si>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</si>
  <si>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</si>
  <si>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</si>
  <si>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</si>
  <si>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</si>
  <si>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</si>
  <si>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</si>
  <si>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</si>
  <si>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</si>
  <si>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</si>
  <si>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</si>
  <si>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</si>
  <si>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</si>
  <si>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</si>
  <si>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</si>
  <si>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</si>
  <si>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</si>
  <si>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</si>
  <si>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</si>
  <si>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</si>
  <si>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</si>
  <si>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</si>
  <si>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</si>
  <si>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</si>
  <si>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</si>
  <si>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</si>
  <si>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</si>
  <si>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</si>
  <si>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</si>
  <si>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</si>
  <si>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</si>
  <si>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</si>
  <si>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</si>
  <si>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</si>
  <si>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</si>
  <si>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</si>
  <si>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</si>
  <si>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</si>
  <si>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</si>
  <si>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</si>
  <si>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</si>
  <si>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</si>
  <si>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</si>
  <si>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</si>
  <si>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</si>
  <si>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</si>
  <si>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1.58</t>
  </si>
  <si>
    <t>▲ 1.01</t>
  </si>
  <si>
    <t>水道事業会計</t>
  </si>
  <si>
    <t>一般会計</t>
  </si>
  <si>
    <t>下水道事業会計</t>
  </si>
  <si>
    <t>介護保険事業特別会計</t>
  </si>
  <si>
    <t>病院事業会計</t>
  </si>
  <si>
    <t>国民健康保険事業特別会計</t>
  </si>
  <si>
    <t>▲ 1.81</t>
  </si>
  <si>
    <t>▲ 0.92</t>
  </si>
  <si>
    <t>▲ 0.51</t>
  </si>
  <si>
    <t>▲ 0.43</t>
  </si>
  <si>
    <t>後期高齢者医療事業特別会計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</si>
  <si>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</si>
  <si>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</si>
  <si>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</si>
  <si>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</si>
  <si>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</si>
  <si>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</si>
  <si>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</si>
  <si>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</si>
  <si>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</si>
  <si>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千葉県市町村総合事務組合（一般会計）</t>
  </si>
  <si>
    <t>千葉県市町村総合事務組合（千葉県自治会館管理運営特別会計）</t>
  </si>
  <si>
    <t>千葉県市町村総合事務組合（千葉県自治研修センター特別会計）</t>
  </si>
  <si>
    <t>千葉県市町村総合事務組合（千葉県市町村交通災害共済特別会計）</t>
  </si>
  <si>
    <t>東総広域水道企業団（水道用水供給事業会計）</t>
  </si>
  <si>
    <t>東総地区広域市町村圏事務組合（一般会計）</t>
  </si>
  <si>
    <t>東総地区広域市町村圏事務組合（一般廃棄物処理事業特別会計）</t>
  </si>
  <si>
    <t>東総地区広域市町村圏事務組合（東総地区ふるさと市町村圏事業特別会計）</t>
  </si>
  <si>
    <t>千葉県後期高齢者医療広域連合（一般会計）</t>
  </si>
  <si>
    <t>千葉県後期高齢者医療広域連合（後期高齢者医療特別会計）</t>
  </si>
  <si>
    <t>銚子マリーナ</t>
  </si>
  <si>
    <t>銚子水産観光</t>
  </si>
  <si>
    <t>銚子市医療公社</t>
  </si>
  <si>
    <t>銚子スポーツタウン</t>
    <rPh sb="0" eb="2">
      <t>チョウシ</t>
    </rPh>
    <phoneticPr fontId="2"/>
  </si>
  <si>
    <t>銚子電力</t>
    <rPh sb="0" eb="2">
      <t>チョウシ</t>
    </rPh>
    <rPh sb="2" eb="4">
      <t>デンリョク</t>
    </rPh>
    <phoneticPr fontId="2"/>
  </si>
  <si>
    <t>銚子市豊里住宅団地公共施設整備等基金</t>
    <rPh sb="0" eb="3">
      <t>チョウシシ</t>
    </rPh>
    <rPh sb="3" eb="9">
      <t>トヨサトジュウタクダンチ</t>
    </rPh>
    <rPh sb="9" eb="16">
      <t>コウキョウシセツセイビトウ</t>
    </rPh>
    <rPh sb="16" eb="18">
      <t>キキン</t>
    </rPh>
    <phoneticPr fontId="5"/>
  </si>
  <si>
    <t>がんばれ銚子ふるさと応援基金</t>
    <rPh sb="4" eb="6">
      <t>チョウシ</t>
    </rPh>
    <rPh sb="10" eb="14">
      <t>オウエンキキン</t>
    </rPh>
    <phoneticPr fontId="5"/>
  </si>
  <si>
    <t>銚子市地域再生基金</t>
    <rPh sb="0" eb="3">
      <t>チョウシシ</t>
    </rPh>
    <rPh sb="3" eb="9">
      <t>チイキサイセイキキン</t>
    </rPh>
    <phoneticPr fontId="5"/>
  </si>
  <si>
    <t>銚子市災害対策基金</t>
    <rPh sb="0" eb="3">
      <t>チョウシシ</t>
    </rPh>
    <rPh sb="3" eb="5">
      <t>サイガイ</t>
    </rPh>
    <rPh sb="5" eb="9">
      <t>タイサクキキン</t>
    </rPh>
    <phoneticPr fontId="5"/>
  </si>
  <si>
    <t>銚子市公共施設整備等基金</t>
    <rPh sb="0" eb="3">
      <t>チョウシシ</t>
    </rPh>
    <rPh sb="3" eb="7">
      <t>コウキョウシセツ</t>
    </rPh>
    <rPh sb="7" eb="10">
      <t>セイビトウ</t>
    </rPh>
    <rPh sb="10" eb="12">
      <t>キキン</t>
    </rPh>
    <phoneticPr fontId="5"/>
  </si>
  <si>
    <t>-</t>
    <phoneticPr fontId="2"/>
  </si>
  <si>
    <t>-</t>
    <phoneticPr fontId="2"/>
  </si>
  <si>
    <t xml:space="preserve">※8：職員の状況については、令和3年地方公務員給与実態調査に基づいている。 </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</si>
  <si>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</si>
  <si>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</si>
  <si>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本市の将来負担比率92.8％は、類似団体平均19.2％を大きく上回っており、また、有形固定資産減価償却率66.3％も類似団体平均62.1％を上回っている。
　今後は、人口や財政規模に見合った保有すべき有形固定資産について、老朽化の進む施設の適正な維持管理及び長寿命化対策に努める。</t>
    <rPh sb="130" eb="134">
      <t>チョウジュミョウカ</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</si>
  <si>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</si>
  <si>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</si>
  <si>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</si>
  <si>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</si>
  <si>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</si>
  <si>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</si>
  <si>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実質公債費比率ともに減少傾向であるものの、類似団体平均を大きく上回っている。これは、千葉科学大学建設事業補助（平成16・17年度）や市立高等学校整備事業（平成22年度）、学校給食センター整備事業（平成24年度）等の財源として発行した地方債の影響により、公債費の割合が高いことなどが主な要因である。
　平成29年2月に策定した第7次銚子市行財政改革大綱において、地方交付税措置のない地方債の年間発行限度額を5億円に設定し、地方債を財源とする大規模事業については、慎重に事業を選択し、適正な財政運営に努めてい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</si>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</sst>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1"/>
      <color rgb="FF000000"/>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4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47"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9"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0"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1"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56"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Border="1" applyAlignment="1">
      <alignment vertical="center"/>
    </xf>
    <xf numFmtId="179" fontId="17" fillId="0" borderId="59" xfId="6" applyNumberFormat="1" applyFont="1" applyBorder="1" applyAlignment="1">
      <alignment vertical="center"/>
    </xf>
    <xf numFmtId="180" fontId="17" fillId="0" borderId="57" xfId="6" applyNumberFormat="1" applyFont="1" applyBorder="1" applyAlignment="1">
      <alignment vertical="center"/>
    </xf>
    <xf numFmtId="179" fontId="17" fillId="0" borderId="60" xfId="6" applyNumberFormat="1" applyFont="1" applyBorder="1" applyAlignment="1">
      <alignment vertical="center"/>
    </xf>
    <xf numFmtId="180" fontId="17" fillId="0" borderId="61" xfId="6" applyNumberFormat="1" applyFont="1" applyBorder="1" applyAlignment="1">
      <alignment vertical="center"/>
    </xf>
    <xf numFmtId="180" fontId="17" fillId="0" borderId="58" xfId="6" applyNumberFormat="1" applyFont="1" applyBorder="1" applyAlignment="1">
      <alignment vertical="center"/>
    </xf>
    <xf numFmtId="179" fontId="17" fillId="0" borderId="58"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66" xfId="8"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0" fontId="20" fillId="0" borderId="7" xfId="8" applyFont="1" applyBorder="1" applyAlignment="1">
      <alignment horizontal="left" vertical="center"/>
    </xf>
    <xf numFmtId="49" fontId="20" fillId="0" borderId="0" xfId="8" applyNumberFormat="1" applyFont="1" applyAlignment="1">
      <alignment horizontal="center" vertical="center"/>
    </xf>
    <xf numFmtId="0" fontId="20" fillId="0" borderId="74" xfId="8" applyFont="1" applyBorder="1" applyAlignment="1">
      <alignment horizontal="center"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4" fillId="0" borderId="71" xfId="9"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0" xfId="11" applyFont="1" applyAlignment="1">
      <alignment horizontal="center" vertical="center" wrapText="1"/>
    </xf>
    <xf numFmtId="0" fontId="20" fillId="0" borderId="54" xfId="11" applyFont="1" applyBorder="1" applyAlignment="1">
      <alignment horizontal="center" vertical="center" wrapText="1"/>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4" fillId="6" borderId="75" xfId="12" applyFont="1" applyFill="1" applyBorder="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31"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48" xfId="16" applyFont="1" applyBorder="1">
      <alignment vertical="center"/>
    </xf>
    <xf numFmtId="0" fontId="1" fillId="0" borderId="64"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2"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4"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2"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2"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4" xfId="16" applyNumberFormat="1" applyFont="1" applyBorder="1">
      <alignment vertical="center"/>
    </xf>
    <xf numFmtId="189" fontId="3" fillId="0" borderId="54"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48"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4" xfId="16" applyFont="1" applyBorder="1">
      <alignment vertical="center"/>
    </xf>
    <xf numFmtId="0" fontId="34" fillId="0" borderId="64" xfId="16" applyFont="1" applyBorder="1">
      <alignment vertical="center"/>
    </xf>
    <xf numFmtId="0" fontId="1" fillId="0" borderId="54" xfId="17" applyFont="1" applyBorder="1">
      <alignment vertical="center"/>
    </xf>
    <xf numFmtId="189" fontId="3" fillId="0" borderId="54" xfId="17" applyNumberFormat="1" applyFont="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56"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Border="1" applyAlignment="1">
      <alignment horizontal="right" vertical="center" shrinkToFit="1"/>
    </xf>
    <xf numFmtId="177" fontId="17" fillId="0" borderId="59"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60" xfId="19" applyNumberFormat="1" applyFont="1" applyBorder="1" applyAlignment="1">
      <alignment horizontal="right" vertical="center" shrinkToFit="1"/>
    </xf>
    <xf numFmtId="187" fontId="17" fillId="0" borderId="61"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6" fillId="6" borderId="0" xfId="6" applyFill="1" applyAlignment="1">
      <alignment vertical="center"/>
    </xf>
    <xf numFmtId="0" fontId="1" fillId="0" borderId="41" xfId="16" applyFont="1" applyBorder="1">
      <alignment vertical="center"/>
    </xf>
    <xf numFmtId="189" fontId="1" fillId="0" borderId="12" xfId="16" applyNumberFormat="1" applyFont="1" applyBorder="1">
      <alignment vertical="center"/>
    </xf>
    <xf numFmtId="0" fontId="1" fillId="0" borderId="3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40"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181" fontId="20" fillId="0" borderId="86" xfId="11" applyNumberFormat="1" applyFont="1" applyBorder="1" applyAlignment="1">
      <alignment horizontal="right" vertical="center" shrinkToFit="1"/>
    </xf>
    <xf numFmtId="0" fontId="20" fillId="0" borderId="64"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4"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48"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64"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16" fillId="0" borderId="0" xfId="6" applyAlignment="1">
      <alignment vertical="center"/>
    </xf>
    <xf numFmtId="0" fontId="16" fillId="0" borderId="38" xfId="6" applyBorder="1" applyAlignment="1">
      <alignmen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0" fontId="26" fillId="0" borderId="64" xfId="11" applyFont="1" applyBorder="1">
      <alignment vertical="center"/>
    </xf>
    <xf numFmtId="0" fontId="26" fillId="0" borderId="0" xfId="11" applyFont="1">
      <alignment vertical="center"/>
    </xf>
    <xf numFmtId="0" fontId="26" fillId="0" borderId="38" xfId="11" applyFont="1" applyBorder="1">
      <alignment vertical="center"/>
    </xf>
    <xf numFmtId="178" fontId="20"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0" fontId="1" fillId="0" borderId="48"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4" xfId="11" applyFont="1" applyBorder="1" applyAlignment="1">
      <alignment vertical="center" textRotation="255"/>
    </xf>
    <xf numFmtId="181" fontId="20" fillId="0" borderId="64" xfId="11" applyNumberFormat="1" applyFont="1" applyBorder="1" applyAlignment="1">
      <alignment horizontal="right" vertical="center" shrinkToFit="1"/>
    </xf>
    <xf numFmtId="0" fontId="1" fillId="0" borderId="38" xfId="1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4" xfId="11" applyBorder="1" applyAlignment="1">
      <alignment horizontal="right" vertical="center" shrinkToFit="1"/>
    </xf>
    <xf numFmtId="181" fontId="20" fillId="0" borderId="54" xfId="11" applyNumberFormat="1" applyFont="1" applyBorder="1" applyAlignment="1">
      <alignment horizontal="right" vertical="center" shrinkToFit="1"/>
    </xf>
    <xf numFmtId="0" fontId="1" fillId="0" borderId="40" xfId="1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48" xfId="11" applyFont="1" applyBorder="1" applyAlignment="1">
      <alignment horizontal="left" vertical="center"/>
    </xf>
    <xf numFmtId="178" fontId="20" fillId="0" borderId="48" xfId="11" applyNumberFormat="1" applyFont="1" applyBorder="1" applyAlignment="1">
      <alignment horizontal="right" vertical="center" shrinkToFit="1"/>
    </xf>
    <xf numFmtId="0" fontId="20" fillId="0" borderId="64"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Border="1" applyAlignment="1">
      <alignment horizontal="right" vertical="center" shrinkToFit="1"/>
    </xf>
    <xf numFmtId="178" fontId="20" fillId="0" borderId="54"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0" fontId="20" fillId="0" borderId="37" xfId="11" applyFont="1" applyBorder="1" applyAlignment="1">
      <alignment horizontal="left" vertical="center"/>
    </xf>
    <xf numFmtId="0" fontId="20" fillId="0" borderId="54" xfId="11" applyFont="1" applyBorder="1" applyAlignment="1">
      <alignment horizontal="left" vertical="center"/>
    </xf>
    <xf numFmtId="0" fontId="20" fillId="0" borderId="40" xfId="11" applyFont="1" applyBorder="1" applyAlignment="1">
      <alignment horizontal="left" vertical="center"/>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4" fillId="0" borderId="0" xfId="11" applyFont="1">
      <alignment vertical="center"/>
    </xf>
    <xf numFmtId="0" fontId="1" fillId="0" borderId="89" xfId="11" applyBorder="1" applyAlignment="1">
      <alignment horizontal="right" vertical="center" shrinkToFit="1"/>
    </xf>
    <xf numFmtId="181" fontId="1" fillId="0" borderId="54"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48"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39"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xf numFmtId="0" fontId="1" fillId="0" borderId="41" xfId="16" applyFont="1" applyBorder="1" applyAlignment="1" applyProtection="1">
      <alignment horizontal="left" vertical="top" wrapText="1"/>
      <protection locked="0"/>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EB51F97-E917-402A-92A0-B89024829B0C}"/>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70615</c:v>
                </c:pt>
                <c:pt idx="1">
                  <c:v>69185</c:v>
                </c:pt>
                <c:pt idx="2">
                  <c:v>70166</c:v>
                </c:pt>
                <c:pt idx="3">
                  <c:v>70329</c:v>
                </c:pt>
                <c:pt idx="4">
                  <c:v>71871</c:v>
                </c:pt>
              </c:numCache>
            </c:numRef>
          </c:val>
          <c:smooth val="0"/>
          <c:extLst>
            <c:ext xmlns:c16="http://schemas.microsoft.com/office/drawing/2014/chart" uri="{C3380CC4-5D6E-409C-BE32-E72D297353CC}">
              <c16:uniqueId val="{00000000-8735-4B57-BBD1-04B9C81B443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40635</c:v>
                </c:pt>
                <c:pt idx="1">
                  <c:v>26066</c:v>
                </c:pt>
                <c:pt idx="2">
                  <c:v>27556</c:v>
                </c:pt>
                <c:pt idx="3">
                  <c:v>38449</c:v>
                </c:pt>
                <c:pt idx="4">
                  <c:v>37004</c:v>
                </c:pt>
              </c:numCache>
            </c:numRef>
          </c:val>
          <c:smooth val="0"/>
          <c:extLst>
            <c:ext xmlns:c16="http://schemas.microsoft.com/office/drawing/2014/chart" uri="{C3380CC4-5D6E-409C-BE32-E72D297353CC}">
              <c16:uniqueId val="{00000001-8735-4B57-BBD1-04B9C81B4432}"/>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1.61</c:v>
                </c:pt>
                <c:pt idx="1">
                  <c:v>1.42</c:v>
                </c:pt>
                <c:pt idx="2">
                  <c:v>2.14</c:v>
                </c:pt>
                <c:pt idx="3">
                  <c:v>4.7300000000000004</c:v>
                </c:pt>
                <c:pt idx="4">
                  <c:v>7.98</c:v>
                </c:pt>
              </c:numCache>
            </c:numRef>
          </c:val>
          <c:extLst>
            <c:ext xmlns:c16="http://schemas.microsoft.com/office/drawing/2014/chart" uri="{C3380CC4-5D6E-409C-BE32-E72D297353CC}">
              <c16:uniqueId val="{00000000-4BFC-4965-A5FD-07B7CA38F81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1.46</c:v>
                </c:pt>
                <c:pt idx="1">
                  <c:v>1.46</c:v>
                </c:pt>
                <c:pt idx="2">
                  <c:v>1.52</c:v>
                </c:pt>
                <c:pt idx="3">
                  <c:v>2.57</c:v>
                </c:pt>
                <c:pt idx="4">
                  <c:v>7.85</c:v>
                </c:pt>
              </c:numCache>
            </c:numRef>
          </c:val>
          <c:extLst>
            <c:ext xmlns:c16="http://schemas.microsoft.com/office/drawing/2014/chart" uri="{C3380CC4-5D6E-409C-BE32-E72D297353CC}">
              <c16:uniqueId val="{00000001-4BFC-4965-A5FD-07B7CA38F81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-1.58</c:v>
                </c:pt>
                <c:pt idx="1">
                  <c:v>-1.01</c:v>
                </c:pt>
                <c:pt idx="2">
                  <c:v>0</c:v>
                </c:pt>
                <c:pt idx="3">
                  <c:v>2.63</c:v>
                </c:pt>
                <c:pt idx="4">
                  <c:v>6.18</c:v>
                </c:pt>
              </c:numCache>
            </c:numRef>
          </c:val>
          <c:smooth val="0"/>
          <c:extLst>
            <c:ext xmlns:c16="http://schemas.microsoft.com/office/drawing/2014/chart" uri="{C3380CC4-5D6E-409C-BE32-E72D297353CC}">
              <c16:uniqueId val="{00000002-4BFC-4965-A5FD-07B7CA38F81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3945-423A-982A-99B10457124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945-423A-982A-99B104571244}"/>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3945-423A-982A-99B104571244}"/>
            </c:ext>
          </c:extLst>
        </c:ser>
        <c:ser>
          <c:idx val="3"/>
          <c:order val="3"/>
          <c:tx>
            <c:strRef>
              <c:f>データシート!$A$30</c:f>
              <c:strCache>
                <c:ptCount val="1"/>
                <c:pt idx="0">
                  <c:v>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3945-423A-982A-99B104571244}"/>
            </c:ext>
          </c:extLst>
        </c:ser>
        <c:ser>
          <c:idx val="4"/>
          <c:order val="4"/>
          <c:tx>
            <c:strRef>
              <c:f>データシート!$A$31</c:f>
              <c:strCache>
                <c:ptCount val="1"/>
                <c:pt idx="0">
                  <c:v>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1.81</c:v>
                </c:pt>
                <c:pt idx="1">
                  <c:v>#N/A</c:v>
                </c:pt>
                <c:pt idx="2">
                  <c:v>0.92</c:v>
                </c:pt>
                <c:pt idx="3">
                  <c:v>#N/A</c:v>
                </c:pt>
                <c:pt idx="4">
                  <c:v>0.51</c:v>
                </c:pt>
                <c:pt idx="5">
                  <c:v>#N/A</c:v>
                </c:pt>
                <c:pt idx="6">
                  <c:v>0.43</c:v>
                </c:pt>
                <c:pt idx="7">
                  <c:v>#N/A</c:v>
                </c:pt>
                <c:pt idx="8">
                  <c:v>#N/A</c:v>
                </c:pt>
                <c:pt idx="9">
                  <c:v>0.05</c:v>
                </c:pt>
              </c:numCache>
            </c:numRef>
          </c:val>
          <c:extLst>
            <c:ext xmlns:c16="http://schemas.microsoft.com/office/drawing/2014/chart" uri="{C3380CC4-5D6E-409C-BE32-E72D297353CC}">
              <c16:uniqueId val="{00000004-3945-423A-982A-99B104571244}"/>
            </c:ext>
          </c:extLst>
        </c:ser>
        <c:ser>
          <c:idx val="5"/>
          <c:order val="5"/>
          <c:tx>
            <c:strRef>
              <c:f>データシート!$A$32</c:f>
              <c:strCache>
                <c:ptCount val="1"/>
                <c:pt idx="0">
                  <c:v>病院事業会計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0.04</c:v>
                </c:pt>
                <c:pt idx="2">
                  <c:v>#N/A</c:v>
                </c:pt>
                <c:pt idx="3">
                  <c:v>0.08</c:v>
                </c:pt>
                <c:pt idx="4">
                  <c:v>#N/A</c:v>
                </c:pt>
                <c:pt idx="5">
                  <c:v>0.06</c:v>
                </c:pt>
                <c:pt idx="6">
                  <c:v>#N/A</c:v>
                </c:pt>
                <c:pt idx="7">
                  <c:v>0.21</c:v>
                </c:pt>
                <c:pt idx="8">
                  <c:v>#N/A</c:v>
                </c:pt>
                <c:pt idx="9">
                  <c:v>0.46</c:v>
                </c:pt>
              </c:numCache>
            </c:numRef>
          </c:val>
          <c:extLst>
            <c:ext xmlns:c16="http://schemas.microsoft.com/office/drawing/2014/chart" uri="{C3380CC4-5D6E-409C-BE32-E72D297353CC}">
              <c16:uniqueId val="{00000005-3945-423A-982A-99B104571244}"/>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0.06</c:v>
                </c:pt>
                <c:pt idx="2">
                  <c:v>#N/A</c:v>
                </c:pt>
                <c:pt idx="3">
                  <c:v>0.47</c:v>
                </c:pt>
                <c:pt idx="4">
                  <c:v>#N/A</c:v>
                </c:pt>
                <c:pt idx="5">
                  <c:v>0.52</c:v>
                </c:pt>
                <c:pt idx="6">
                  <c:v>#N/A</c:v>
                </c:pt>
                <c:pt idx="7">
                  <c:v>0.67</c:v>
                </c:pt>
                <c:pt idx="8">
                  <c:v>#N/A</c:v>
                </c:pt>
                <c:pt idx="9">
                  <c:v>1.02</c:v>
                </c:pt>
              </c:numCache>
            </c:numRef>
          </c:val>
          <c:extLst>
            <c:ext xmlns:c16="http://schemas.microsoft.com/office/drawing/2014/chart" uri="{C3380CC4-5D6E-409C-BE32-E72D297353CC}">
              <c16:uniqueId val="{00000006-3945-423A-982A-99B104571244}"/>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0</c:v>
                </c:pt>
                <c:pt idx="2">
                  <c:v>#N/A</c:v>
                </c:pt>
                <c:pt idx="3">
                  <c:v>0</c:v>
                </c:pt>
                <c:pt idx="4">
                  <c:v>#N/A</c:v>
                </c:pt>
                <c:pt idx="5">
                  <c:v>1.7</c:v>
                </c:pt>
                <c:pt idx="6">
                  <c:v>#N/A</c:v>
                </c:pt>
                <c:pt idx="7">
                  <c:v>0.33</c:v>
                </c:pt>
                <c:pt idx="8">
                  <c:v>#N/A</c:v>
                </c:pt>
                <c:pt idx="9">
                  <c:v>1.1000000000000001</c:v>
                </c:pt>
              </c:numCache>
            </c:numRef>
          </c:val>
          <c:extLst>
            <c:ext xmlns:c16="http://schemas.microsoft.com/office/drawing/2014/chart" uri="{C3380CC4-5D6E-409C-BE32-E72D297353CC}">
              <c16:uniqueId val="{00000007-3945-423A-982A-99B104571244}"/>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1.61</c:v>
                </c:pt>
                <c:pt idx="2">
                  <c:v>#N/A</c:v>
                </c:pt>
                <c:pt idx="3">
                  <c:v>1.42</c:v>
                </c:pt>
                <c:pt idx="4">
                  <c:v>#N/A</c:v>
                </c:pt>
                <c:pt idx="5">
                  <c:v>2.14</c:v>
                </c:pt>
                <c:pt idx="6">
                  <c:v>#N/A</c:v>
                </c:pt>
                <c:pt idx="7">
                  <c:v>4.7300000000000004</c:v>
                </c:pt>
                <c:pt idx="8">
                  <c:v>#N/A</c:v>
                </c:pt>
                <c:pt idx="9">
                  <c:v>7.97</c:v>
                </c:pt>
              </c:numCache>
            </c:numRef>
          </c:val>
          <c:extLst>
            <c:ext xmlns:c16="http://schemas.microsoft.com/office/drawing/2014/chart" uri="{C3380CC4-5D6E-409C-BE32-E72D297353CC}">
              <c16:uniqueId val="{00000008-3945-423A-982A-99B104571244}"/>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17.170000000000002</c:v>
                </c:pt>
                <c:pt idx="2">
                  <c:v>#N/A</c:v>
                </c:pt>
                <c:pt idx="3">
                  <c:v>17.86</c:v>
                </c:pt>
                <c:pt idx="4">
                  <c:v>#N/A</c:v>
                </c:pt>
                <c:pt idx="5">
                  <c:v>17.34</c:v>
                </c:pt>
                <c:pt idx="6">
                  <c:v>#N/A</c:v>
                </c:pt>
                <c:pt idx="7">
                  <c:v>14.77</c:v>
                </c:pt>
                <c:pt idx="8">
                  <c:v>#N/A</c:v>
                </c:pt>
                <c:pt idx="9">
                  <c:v>14.46</c:v>
                </c:pt>
              </c:numCache>
            </c:numRef>
          </c:val>
          <c:extLst>
            <c:ext xmlns:c16="http://schemas.microsoft.com/office/drawing/2014/chart" uri="{C3380CC4-5D6E-409C-BE32-E72D297353CC}">
              <c16:uniqueId val="{00000009-3945-423A-982A-99B10457124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2413</c:v>
                </c:pt>
                <c:pt idx="5">
                  <c:v>2426</c:v>
                </c:pt>
                <c:pt idx="8">
                  <c:v>2371</c:v>
                </c:pt>
                <c:pt idx="11">
                  <c:v>2368</c:v>
                </c:pt>
                <c:pt idx="14">
                  <c:v>2304</c:v>
                </c:pt>
              </c:numCache>
            </c:numRef>
          </c:val>
          <c:extLst>
            <c:ext xmlns:c16="http://schemas.microsoft.com/office/drawing/2014/chart" uri="{C3380CC4-5D6E-409C-BE32-E72D297353CC}">
              <c16:uniqueId val="{00000000-7AA0-408A-972F-3FED3FB21BB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AA0-408A-972F-3FED3FB21BB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148</c:v>
                </c:pt>
                <c:pt idx="3">
                  <c:v>146</c:v>
                </c:pt>
                <c:pt idx="6">
                  <c:v>145</c:v>
                </c:pt>
                <c:pt idx="9">
                  <c:v>138</c:v>
                </c:pt>
                <c:pt idx="12">
                  <c:v>130</c:v>
                </c:pt>
              </c:numCache>
            </c:numRef>
          </c:val>
          <c:extLst>
            <c:ext xmlns:c16="http://schemas.microsoft.com/office/drawing/2014/chart" uri="{C3380CC4-5D6E-409C-BE32-E72D297353CC}">
              <c16:uniqueId val="{00000002-7AA0-408A-972F-3FED3FB21BB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2</c:v>
                </c:pt>
                <c:pt idx="3">
                  <c:v>2</c:v>
                </c:pt>
                <c:pt idx="6">
                  <c:v>0</c:v>
                </c:pt>
                <c:pt idx="9">
                  <c:v>0</c:v>
                </c:pt>
                <c:pt idx="12">
                  <c:v>0</c:v>
                </c:pt>
              </c:numCache>
            </c:numRef>
          </c:val>
          <c:extLst>
            <c:ext xmlns:c16="http://schemas.microsoft.com/office/drawing/2014/chart" uri="{C3380CC4-5D6E-409C-BE32-E72D297353CC}">
              <c16:uniqueId val="{00000003-7AA0-408A-972F-3FED3FB21BB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916</c:v>
                </c:pt>
                <c:pt idx="3">
                  <c:v>820</c:v>
                </c:pt>
                <c:pt idx="6">
                  <c:v>867</c:v>
                </c:pt>
                <c:pt idx="9">
                  <c:v>646</c:v>
                </c:pt>
                <c:pt idx="12">
                  <c:v>719</c:v>
                </c:pt>
              </c:numCache>
            </c:numRef>
          </c:val>
          <c:extLst>
            <c:ext xmlns:c16="http://schemas.microsoft.com/office/drawing/2014/chart" uri="{C3380CC4-5D6E-409C-BE32-E72D297353CC}">
              <c16:uniqueId val="{00000004-7AA0-408A-972F-3FED3FB21BB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AA0-408A-972F-3FED3FB21BB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AA0-408A-972F-3FED3FB21BB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3176</c:v>
                </c:pt>
                <c:pt idx="3">
                  <c:v>2994</c:v>
                </c:pt>
                <c:pt idx="6">
                  <c:v>3021</c:v>
                </c:pt>
                <c:pt idx="9">
                  <c:v>3046</c:v>
                </c:pt>
                <c:pt idx="12">
                  <c:v>2995</c:v>
                </c:pt>
              </c:numCache>
            </c:numRef>
          </c:val>
          <c:extLst>
            <c:ext xmlns:c16="http://schemas.microsoft.com/office/drawing/2014/chart" uri="{C3380CC4-5D6E-409C-BE32-E72D297353CC}">
              <c16:uniqueId val="{00000007-7AA0-408A-972F-3FED3FB21BB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1829</c:v>
                </c:pt>
                <c:pt idx="2">
                  <c:v>#N/A</c:v>
                </c:pt>
                <c:pt idx="3">
                  <c:v>#N/A</c:v>
                </c:pt>
                <c:pt idx="4">
                  <c:v>1536</c:v>
                </c:pt>
                <c:pt idx="5">
                  <c:v>#N/A</c:v>
                </c:pt>
                <c:pt idx="6">
                  <c:v>#N/A</c:v>
                </c:pt>
                <c:pt idx="7">
                  <c:v>1662</c:v>
                </c:pt>
                <c:pt idx="8">
                  <c:v>#N/A</c:v>
                </c:pt>
                <c:pt idx="9">
                  <c:v>#N/A</c:v>
                </c:pt>
                <c:pt idx="10">
                  <c:v>1462</c:v>
                </c:pt>
                <c:pt idx="11">
                  <c:v>#N/A</c:v>
                </c:pt>
                <c:pt idx="12">
                  <c:v>#N/A</c:v>
                </c:pt>
                <c:pt idx="13">
                  <c:v>1540</c:v>
                </c:pt>
                <c:pt idx="14">
                  <c:v>#N/A</c:v>
                </c:pt>
              </c:numCache>
            </c:numRef>
          </c:val>
          <c:smooth val="0"/>
          <c:extLst>
            <c:ext xmlns:c16="http://schemas.microsoft.com/office/drawing/2014/chart" uri="{C3380CC4-5D6E-409C-BE32-E72D297353CC}">
              <c16:uniqueId val="{00000008-7AA0-408A-972F-3FED3FB21BB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21769</c:v>
                </c:pt>
                <c:pt idx="5">
                  <c:v>22350</c:v>
                </c:pt>
                <c:pt idx="8">
                  <c:v>21947</c:v>
                </c:pt>
                <c:pt idx="11">
                  <c:v>22179</c:v>
                </c:pt>
                <c:pt idx="14">
                  <c:v>21653</c:v>
                </c:pt>
              </c:numCache>
            </c:numRef>
          </c:val>
          <c:extLst>
            <c:ext xmlns:c16="http://schemas.microsoft.com/office/drawing/2014/chart" uri="{C3380CC4-5D6E-409C-BE32-E72D297353CC}">
              <c16:uniqueId val="{00000000-CB99-47D2-BB12-5F359765C9C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5554</c:v>
                </c:pt>
                <c:pt idx="5">
                  <c:v>5214</c:v>
                </c:pt>
                <c:pt idx="8">
                  <c:v>4894</c:v>
                </c:pt>
                <c:pt idx="11">
                  <c:v>4628</c:v>
                </c:pt>
                <c:pt idx="14">
                  <c:v>4168</c:v>
                </c:pt>
              </c:numCache>
            </c:numRef>
          </c:val>
          <c:extLst>
            <c:ext xmlns:c16="http://schemas.microsoft.com/office/drawing/2014/chart" uri="{C3380CC4-5D6E-409C-BE32-E72D297353CC}">
              <c16:uniqueId val="{00000001-CB99-47D2-BB12-5F359765C9C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1293</c:v>
                </c:pt>
                <c:pt idx="5">
                  <c:v>1343</c:v>
                </c:pt>
                <c:pt idx="8">
                  <c:v>1405</c:v>
                </c:pt>
                <c:pt idx="11">
                  <c:v>1764</c:v>
                </c:pt>
                <c:pt idx="14">
                  <c:v>3097</c:v>
                </c:pt>
              </c:numCache>
            </c:numRef>
          </c:val>
          <c:extLst>
            <c:ext xmlns:c16="http://schemas.microsoft.com/office/drawing/2014/chart" uri="{C3380CC4-5D6E-409C-BE32-E72D297353CC}">
              <c16:uniqueId val="{00000002-CB99-47D2-BB12-5F359765C9C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B99-47D2-BB12-5F359765C9C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B99-47D2-BB12-5F359765C9C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B99-47D2-BB12-5F359765C9C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8836</c:v>
                </c:pt>
                <c:pt idx="3">
                  <c:v>8137</c:v>
                </c:pt>
                <c:pt idx="6">
                  <c:v>7674</c:v>
                </c:pt>
                <c:pt idx="9">
                  <c:v>7143</c:v>
                </c:pt>
                <c:pt idx="12">
                  <c:v>6656</c:v>
                </c:pt>
              </c:numCache>
            </c:numRef>
          </c:val>
          <c:extLst>
            <c:ext xmlns:c16="http://schemas.microsoft.com/office/drawing/2014/chart" uri="{C3380CC4-5D6E-409C-BE32-E72D297353CC}">
              <c16:uniqueId val="{00000006-CB99-47D2-BB12-5F359765C9C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2</c:v>
                </c:pt>
                <c:pt idx="3">
                  <c:v>0</c:v>
                </c:pt>
                <c:pt idx="6">
                  <c:v>0</c:v>
                </c:pt>
                <c:pt idx="9">
                  <c:v>0</c:v>
                </c:pt>
                <c:pt idx="12">
                  <c:v>0</c:v>
                </c:pt>
              </c:numCache>
            </c:numRef>
          </c:val>
          <c:extLst>
            <c:ext xmlns:c16="http://schemas.microsoft.com/office/drawing/2014/chart" uri="{C3380CC4-5D6E-409C-BE32-E72D297353CC}">
              <c16:uniqueId val="{00000007-CB99-47D2-BB12-5F359765C9C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10872</c:v>
                </c:pt>
                <c:pt idx="3">
                  <c:v>10407</c:v>
                </c:pt>
                <c:pt idx="6">
                  <c:v>9682</c:v>
                </c:pt>
                <c:pt idx="9">
                  <c:v>8041</c:v>
                </c:pt>
                <c:pt idx="12">
                  <c:v>7267</c:v>
                </c:pt>
              </c:numCache>
            </c:numRef>
          </c:val>
          <c:extLst>
            <c:ext xmlns:c16="http://schemas.microsoft.com/office/drawing/2014/chart" uri="{C3380CC4-5D6E-409C-BE32-E72D297353CC}">
              <c16:uniqueId val="{00000008-CB99-47D2-BB12-5F359765C9C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1313</c:v>
                </c:pt>
                <c:pt idx="3">
                  <c:v>1204</c:v>
                </c:pt>
                <c:pt idx="6">
                  <c:v>1094</c:v>
                </c:pt>
                <c:pt idx="9">
                  <c:v>982</c:v>
                </c:pt>
                <c:pt idx="12">
                  <c:v>870</c:v>
                </c:pt>
              </c:numCache>
            </c:numRef>
          </c:val>
          <c:extLst>
            <c:ext xmlns:c16="http://schemas.microsoft.com/office/drawing/2014/chart" uri="{C3380CC4-5D6E-409C-BE32-E72D297353CC}">
              <c16:uniqueId val="{00000009-CB99-47D2-BB12-5F359765C9C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28554</c:v>
                </c:pt>
                <c:pt idx="3">
                  <c:v>27800</c:v>
                </c:pt>
                <c:pt idx="6">
                  <c:v>26982</c:v>
                </c:pt>
                <c:pt idx="9">
                  <c:v>27235</c:v>
                </c:pt>
                <c:pt idx="12">
                  <c:v>26608</c:v>
                </c:pt>
              </c:numCache>
            </c:numRef>
          </c:val>
          <c:extLst>
            <c:ext xmlns:c16="http://schemas.microsoft.com/office/drawing/2014/chart" uri="{C3380CC4-5D6E-409C-BE32-E72D297353CC}">
              <c16:uniqueId val="{0000000A-CB99-47D2-BB12-5F359765C9C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20961</c:v>
                </c:pt>
                <c:pt idx="2">
                  <c:v>#N/A</c:v>
                </c:pt>
                <c:pt idx="3">
                  <c:v>#N/A</c:v>
                </c:pt>
                <c:pt idx="4">
                  <c:v>18640</c:v>
                </c:pt>
                <c:pt idx="5">
                  <c:v>#N/A</c:v>
                </c:pt>
                <c:pt idx="6">
                  <c:v>#N/A</c:v>
                </c:pt>
                <c:pt idx="7">
                  <c:v>17186</c:v>
                </c:pt>
                <c:pt idx="8">
                  <c:v>#N/A</c:v>
                </c:pt>
                <c:pt idx="9">
                  <c:v>#N/A</c:v>
                </c:pt>
                <c:pt idx="10">
                  <c:v>14831</c:v>
                </c:pt>
                <c:pt idx="11">
                  <c:v>#N/A</c:v>
                </c:pt>
                <c:pt idx="12">
                  <c:v>#N/A</c:v>
                </c:pt>
                <c:pt idx="13">
                  <c:v>12483</c:v>
                </c:pt>
                <c:pt idx="14">
                  <c:v>#N/A</c:v>
                </c:pt>
              </c:numCache>
            </c:numRef>
          </c:val>
          <c:smooth val="0"/>
          <c:extLst>
            <c:ext xmlns:c16="http://schemas.microsoft.com/office/drawing/2014/chart" uri="{C3380CC4-5D6E-409C-BE32-E72D297353CC}">
              <c16:uniqueId val="{0000000B-CB99-47D2-BB12-5F359765C9C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219</c:v>
                </c:pt>
                <c:pt idx="1">
                  <c:v>379</c:v>
                </c:pt>
                <c:pt idx="2">
                  <c:v>1202</c:v>
                </c:pt>
              </c:numCache>
            </c:numRef>
          </c:val>
          <c:extLst>
            <c:ext xmlns:c16="http://schemas.microsoft.com/office/drawing/2014/chart" uri="{C3380CC4-5D6E-409C-BE32-E72D297353CC}">
              <c16:uniqueId val="{00000000-A8EA-44E2-B913-8FAFA349A67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1</c:v>
                </c:pt>
                <c:pt idx="1">
                  <c:v>1</c:v>
                </c:pt>
                <c:pt idx="2">
                  <c:v>273</c:v>
                </c:pt>
              </c:numCache>
            </c:numRef>
          </c:val>
          <c:extLst>
            <c:ext xmlns:c16="http://schemas.microsoft.com/office/drawing/2014/chart" uri="{C3380CC4-5D6E-409C-BE32-E72D297353CC}">
              <c16:uniqueId val="{00000001-A8EA-44E2-B913-8FAFA349A67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675</c:v>
                </c:pt>
                <c:pt idx="1">
                  <c:v>849</c:v>
                </c:pt>
                <c:pt idx="2">
                  <c:v>1018</c:v>
                </c:pt>
              </c:numCache>
            </c:numRef>
          </c:val>
          <c:extLst>
            <c:ext xmlns:c16="http://schemas.microsoft.com/office/drawing/2014/chart" uri="{C3380CC4-5D6E-409C-BE32-E72D297353CC}">
              <c16:uniqueId val="{00000002-A8EA-44E2-B913-8FAFA349A67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{146074DC-FB52-4260-B358-69D02E4494F8}</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1D4F-4C81-A7E6-21718A1D6EE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{702F838F-54FC-4B86-8AC5-4032C5F46502}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D4F-4C81-A7E6-21718A1D6EE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{B6CD0214-6152-4E80-B046-755309E8ED2F}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D4F-4C81-A7E6-21718A1D6EE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{7D022C22-43ED-4BC0-BBBF-B20FFFD597D7}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D4F-4C81-A7E6-21718A1D6EE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{4FA62C40-5951-4910-80CE-FE329622F901}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D4F-4C81-A7E6-21718A1D6EED}"/>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{E92A0D53-DF9C-4008-9929-D0A5477D6E2B}</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1D4F-4C81-A7E6-21718A1D6EED}"/>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{93AD4A51-37F3-47E5-9357-222DCA002306}</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1D4F-4C81-A7E6-21718A1D6EED}"/>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{CCC259D2-5B6D-45E8-92D7-B11F84548BA9}</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1D4F-4C81-A7E6-21718A1D6EED}"/>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{64B5043A-93F7-41C1-BD47-879FD7C938CE}</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1D4F-4C81-A7E6-21718A1D6EE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61.9</c:v>
                </c:pt>
                <c:pt idx="8">
                  <c:v>63.3</c:v>
                </c:pt>
                <c:pt idx="16">
                  <c:v>64.7</c:v>
                </c:pt>
                <c:pt idx="24">
                  <c:v>65.7</c:v>
                </c:pt>
                <c:pt idx="32">
                  <c:v>66.3</c:v>
                </c:pt>
              </c:numCache>
            </c:numRef>
          </c:xVal>
          <c:yVal>
            <c:numRef>
              <c:f>公会計指標分析・財政指標組合せ分析表!$BP$51:$DC$51</c:f>
              <c:numCache>
                <c:formatCode>#,##0.0;"▲ "#,##0.0</c:formatCode>
                <c:ptCount val="40"/>
                <c:pt idx="0">
                  <c:v>163.80000000000001</c:v>
                </c:pt>
                <c:pt idx="8">
                  <c:v>146.5</c:v>
                </c:pt>
                <c:pt idx="16">
                  <c:v>137</c:v>
                </c:pt>
                <c:pt idx="24">
                  <c:v>115.3</c:v>
                </c:pt>
                <c:pt idx="32">
                  <c:v>92.8</c:v>
                </c:pt>
              </c:numCache>
            </c:numRef>
          </c:yVal>
          <c:smooth val="0"/>
          <c:extLst>
            <c:ext xmlns:c16="http://schemas.microsoft.com/office/drawing/2014/chart" uri="{C3380CC4-5D6E-409C-BE32-E72D297353CC}">
              <c16:uniqueId val="{00000009-1D4F-4C81-A7E6-21718A1D6EE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{ED0F252E-CE33-456C-BCA3-CB9B2C5C1D31}</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1D4F-4C81-A7E6-21718A1D6EED}"/>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{E88074E7-9D31-41A4-84FC-3FFB4121E267}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D4F-4C81-A7E6-21718A1D6EE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{F657C2D5-120F-4293-ABD6-176F3BB3D18E}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D4F-4C81-A7E6-21718A1D6EE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{A47548C8-147A-4FC5-856E-F48E3EB10669}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D4F-4C81-A7E6-21718A1D6EE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{CAEEE72A-5259-4928-BE19-D049FC5784EF}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D4F-4C81-A7E6-21718A1D6EED}"/>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{EEFF1406-5F7C-41BF-A783-77F10022EC97}</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1D4F-4C81-A7E6-21718A1D6EED}"/>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{13F81FB7-3A9F-44F8-A627-81835B74C424}</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1D4F-4C81-A7E6-21718A1D6EED}"/>
                </c:ext>
              </c:extLst>
            </c:dLbl>
            <c:dLbl>
              <c:idx val="24"/>
              <c:layout>
                <c:manualLayout>
                  <c:x val="-3.6007945219282821E-2"/>
                  <c:y val="-6.4739042105865174E-2"/>
                </c:manualLayout>
              </c:layout>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{42542DCA-D916-469A-A7B4-BBF5597FE270}</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1D4F-4C81-A7E6-21718A1D6EED}"/>
                </c:ext>
              </c:extLst>
            </c:dLbl>
            <c:dLbl>
              <c:idx val="32"/>
              <c:layout>
                <c:manualLayout>
                  <c:x val="-2.8023556081185636E-2"/>
                  <c:y val="-6.4739042105865174E-2"/>
                </c:manualLayout>
              </c:layout>
              <c:tx>
                <c:strRef>
                  <c:f>公会計指標分析・財政指標組合せ分析表!$CV$50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{AB535C99-B313-4916-AE59-CFDD5A4CCC85}</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1D4F-4C81-A7E6-21718A1D6EE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58.9</c:v>
                </c:pt>
                <c:pt idx="8">
                  <c:v>60</c:v>
                </c:pt>
                <c:pt idx="16">
                  <c:v>60.6</c:v>
                </c:pt>
                <c:pt idx="24">
                  <c:v>62.3</c:v>
                </c:pt>
                <c:pt idx="32">
                  <c:v>62.1</c:v>
                </c:pt>
              </c:numCache>
            </c:numRef>
          </c:xVal>
          <c:yVal>
            <c:numRef>
              <c:f>公会計指標分析・財政指標組合せ分析表!$BP$55:$DC$55</c:f>
              <c:numCache>
                <c:formatCode>#,##0.0;"▲ "#,##0.0</c:formatCode>
                <c:ptCount val="40"/>
                <c:pt idx="0">
                  <c:v>30.2</c:v>
                </c:pt>
                <c:pt idx="8">
                  <c:v>25.4</c:v>
                </c:pt>
                <c:pt idx="16">
                  <c:v>23</c:v>
                </c:pt>
                <c:pt idx="24">
                  <c:v>28</c:v>
                </c:pt>
                <c:pt idx="32">
                  <c:v>19.2</c:v>
                </c:pt>
              </c:numCache>
            </c:numRef>
          </c:yVal>
          <c:smooth val="0"/>
          <c:extLst>
            <c:ext xmlns:c16="http://schemas.microsoft.com/office/drawing/2014/chart" uri="{C3380CC4-5D6E-409C-BE32-E72D297353CC}">
              <c16:uniqueId val="{00000013-1D4F-4C81-A7E6-21718A1D6EED}"/>
            </c:ext>
          </c:extLst>
        </c:ser>
        <c:dLbls>
          <c:showLegendKey val="0"/>
          <c:showVal val="1"/>
          <c:showCatName val="0"/>
          <c:showSerName val="0"/>
          <c:showPercent val="0"/>
          <c:showBubbleSize val="0"/>
        </c:dLbls>
        <c:axId val="46179840"/>
        <c:axId val="46181760"/>
      </c:scatterChart>
      <c:valAx>
        <c:axId val="46179840"/>
        <c:scaling>
          <c:orientation val="maxMin"/>
          <c:max val="67"/>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9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{8E5B34BC-1CF2-4DBD-B2B6-B765D17F8946}</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C99C-4A92-9E3D-5D99B598174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{1BCD6EBF-DB7F-4278-ABAB-4AD7F7BF9758}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99C-4A92-9E3D-5D99B598174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{413CC827-BE0C-461C-84CC-6969592078CD}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99C-4A92-9E3D-5D99B598174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{C89D33A9-5A5D-48DA-8F4C-914CEFF29829}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99C-4A92-9E3D-5D99B598174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{BABDBF7C-DC56-4DEC-96A3-C11C8AF269F6}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99C-4A92-9E3D-5D99B5981742}"/>
                </c:ext>
              </c:extLst>
            </c:dLbl>
            <c:dLbl>
              <c:idx val="8"/>
              <c:layout>
                <c:manualLayout>
                  <c:x val="-4.0387952126926363E-2"/>
                  <c:y val="-6.2416647087793951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{D305D4AB-2971-4387-B290-714F682F1F93}</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C99C-4A92-9E3D-5D99B5981742}"/>
                </c:ext>
              </c:extLst>
            </c:dLbl>
            <c:dLbl>
              <c:idx val="16"/>
              <c:layout>
                <c:manualLayout>
                  <c:x val="-2.2880382217259819E-2"/>
                  <c:y val="-6.2416647087793951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{976A42F7-2391-4FF3-AA7F-C89F3D4F8548}</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C99C-4A92-9E3D-5D99B5981742}"/>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{F12EB2D7-CAD8-48A7-A2AB-47F6586F6269}</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C99C-4A92-9E3D-5D99B5981742}"/>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{AB3DA65C-AEE3-4E61-9C3F-5E21E08A6702}</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C99C-4A92-9E3D-5D99B598174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13.7</c:v>
                </c:pt>
                <c:pt idx="8">
                  <c:v>13.3</c:v>
                </c:pt>
                <c:pt idx="16">
                  <c:v>13.2</c:v>
                </c:pt>
                <c:pt idx="24">
                  <c:v>12.2</c:v>
                </c:pt>
                <c:pt idx="32">
                  <c:v>12</c:v>
                </c:pt>
              </c:numCache>
            </c:numRef>
          </c:xVal>
          <c:yVal>
            <c:numRef>
              <c:f>公会計指標分析・財政指標組合せ分析表!$BP$73:$DC$73</c:f>
              <c:numCache>
                <c:formatCode>#,##0.0;"▲ "#,##0.0</c:formatCode>
                <c:ptCount val="40"/>
                <c:pt idx="0">
                  <c:v>163.80000000000001</c:v>
                </c:pt>
                <c:pt idx="8">
                  <c:v>146.5</c:v>
                </c:pt>
                <c:pt idx="16">
                  <c:v>137</c:v>
                </c:pt>
                <c:pt idx="24">
                  <c:v>115.3</c:v>
                </c:pt>
                <c:pt idx="32">
                  <c:v>92.8</c:v>
                </c:pt>
              </c:numCache>
            </c:numRef>
          </c:yVal>
          <c:smooth val="0"/>
          <c:extLst>
            <c:ext xmlns:c16="http://schemas.microsoft.com/office/drawing/2014/chart" uri="{C3380CC4-5D6E-409C-BE32-E72D297353CC}">
              <c16:uniqueId val="{00000009-C99C-4A92-9E3D-5D99B598174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3.5743341580973913E-2"/>
                  <c:y val="-6.2416647087793951E-2"/>
                </c:manualLayout>
              </c:layout>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{88FDFA8F-662E-48AB-AB7E-0DC44133C36E}</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C99C-4A92-9E3D-5D99B5981742}"/>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{1E168BEA-303F-4F36-B936-4911BBBF30A5}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99C-4A92-9E3D-5D99B598174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{58A1EE47-F114-4F0D-BE68-4A5321D25B2C}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99C-4A92-9E3D-5D99B598174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{B96DA301-374B-4331-9202-B1DD58EE50BE}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99C-4A92-9E3D-5D99B598174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{99E35435-369C-4398-B285-E503D43CB111}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99C-4A92-9E3D-5D99B5981742}"/>
                </c:ext>
              </c:extLst>
            </c:dLbl>
            <c:dLbl>
              <c:idx val="8"/>
              <c:layout>
                <c:manualLayout>
                  <c:x val="-2.7652641657247356E-2"/>
                  <c:y val="-2.4439056734435843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{FA0619E5-A965-4290-B1CA-434A83881062}</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C99C-4A92-9E3D-5D99B5981742}"/>
                </c:ext>
              </c:extLst>
            </c:dLbl>
            <c:dLbl>
              <c:idx val="16"/>
              <c:layout>
                <c:manualLayout>
                  <c:x val="-3.1570342725075584E-2"/>
                  <c:y val="-9.1050834059977798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{9A3F3299-165C-4421-8E35-178D481E3DB7}</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C99C-4A92-9E3D-5D99B5981742}"/>
                </c:ext>
              </c:extLst>
            </c:dLbl>
            <c:dLbl>
              <c:idx val="24"/>
              <c:layout>
                <c:manualLayout>
                  <c:x val="-3.1570342725075584E-2"/>
                  <c:y val="-7.1760221712752953E-2"/>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{DB561B1A-FA75-495B-AB09-82DCF7A08A00}</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C99C-4A92-9E3D-5D99B5981742}"/>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{FDDC42C1-5C7C-4724-84AE-56DFA6F17523}</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C99C-4A92-9E3D-5D99B598174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c:v>
                </c:pt>
                <c:pt idx="8">
                  <c:v>7.8</c:v>
                </c:pt>
                <c:pt idx="16">
                  <c:v>7.7</c:v>
                </c:pt>
                <c:pt idx="24">
                  <c:v>7.5</c:v>
                </c:pt>
                <c:pt idx="32">
                  <c:v>8</c:v>
                </c:pt>
              </c:numCache>
            </c:numRef>
          </c:xVal>
          <c:yVal>
            <c:numRef>
              <c:f>公会計指標分析・財政指標組合せ分析表!$BP$77:$DC$77</c:f>
              <c:numCache>
                <c:formatCode>#,##0.0;"▲ "#,##0.0</c:formatCode>
                <c:ptCount val="40"/>
                <c:pt idx="0">
                  <c:v>30.2</c:v>
                </c:pt>
                <c:pt idx="8">
                  <c:v>25.4</c:v>
                </c:pt>
                <c:pt idx="16">
                  <c:v>23</c:v>
                </c:pt>
                <c:pt idx="24">
                  <c:v>28</c:v>
                </c:pt>
                <c:pt idx="32">
                  <c:v>19.2</c:v>
                </c:pt>
              </c:numCache>
            </c:numRef>
          </c:yVal>
          <c:smooth val="0"/>
          <c:extLst>
            <c:ext xmlns:c16="http://schemas.microsoft.com/office/drawing/2014/chart" uri="{C3380CC4-5D6E-409C-BE32-E72D297353CC}">
              <c16:uniqueId val="{00000013-C99C-4A92-9E3D-5D99B5981742}"/>
            </c:ext>
          </c:extLst>
        </c:ser>
        <c:dLbls>
          <c:showLegendKey val="0"/>
          <c:showVal val="1"/>
          <c:showCatName val="0"/>
          <c:showSerName val="0"/>
          <c:showPercent val="0"/>
          <c:showBubbleSize val="0"/>
        </c:dLbls>
        <c:axId val="84219776"/>
        <c:axId val="84234240"/>
      </c:scatterChart>
      <c:valAx>
        <c:axId val="84219776"/>
        <c:scaling>
          <c:orientation val="maxMin"/>
          <c:max val="15"/>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9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C339F6C-31C5-45A5-8C98-2BB0EC46FFAE}"/>
            </a:ext>
          </a:extLst>
        </xdr:cNvPr>
        <xdr:cNvSpPr>
          <a:spLocks noChangeArrowheads="1"/>
        </xdr:cNvSpPr>
      </xdr:nvSpPr>
      <xdr:spPr bwMode="auto">
        <a:xfrm rot="5400000">
          <a:off x="6757988" y="433863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53C2C4E4-37AB-4A88-90F6-920A6EF04529}"/>
            </a:ext>
          </a:extLst>
        </xdr:cNvPr>
        <xdr:cNvSpPr>
          <a:spLocks/>
        </xdr:cNvSpPr>
      </xdr:nvSpPr>
      <xdr:spPr bwMode="auto">
        <a:xfrm>
          <a:off x="8982075" y="560070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千葉県銚子市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57,589
55,344
84.20
27,056,620
25,821,542
1,221,340
15,307,304
26,607,934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12.0
92.8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9167061"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a:t>
          </a: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本市の財政力指数は０．</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６１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で、類似団体平均０．</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４４</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を上回っているものの千葉県平均よりは低い数値であることから、今後も市税など自主財源の確保に努める。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123372</xdr:rowOff>
    </xdr:from>
    <xdr:to>
      <xdr:col>23</xdr:col>
      <xdr:colOff>133350</xdr:colOff>
      <xdr:row>45</xdr:row>
      <xdr:rowOff>28122</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295572"/>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199</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71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28122</xdr:rowOff>
    </xdr:from>
    <xdr:to>
      <xdr:col>24</xdr:col>
      <xdr:colOff>12700</xdr:colOff>
      <xdr:row>45</xdr:row>
      <xdr:rowOff>28122</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74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38299</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603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123372</xdr:rowOff>
    </xdr:from>
    <xdr:to>
      <xdr:col>24</xdr:col>
      <xdr:colOff>12700</xdr:colOff>
      <xdr:row>36</xdr:row>
      <xdr:rowOff>123372</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29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37</xdr:row>
      <xdr:rowOff>55336</xdr:rowOff>
    </xdr:from>
    <xdr:to>
      <xdr:col>23</xdr:col>
      <xdr:colOff>133350</xdr:colOff>
      <xdr:row>37</xdr:row>
      <xdr:rowOff>89807</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6398986"/>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82749</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6940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110672</xdr:rowOff>
    </xdr:from>
    <xdr:to>
      <xdr:col>23</xdr:col>
      <xdr:colOff>184150</xdr:colOff>
      <xdr:row>41</xdr:row>
      <xdr:rowOff>40822</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37</xdr:row>
      <xdr:rowOff>55336</xdr:rowOff>
    </xdr:from>
    <xdr:to>
      <xdr:col>19</xdr:col>
      <xdr:colOff>133350</xdr:colOff>
      <xdr:row>37</xdr:row>
      <xdr:rowOff>89807</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flipV="1">
          <a:off x="3225800" y="6398986"/>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38</xdr:row>
      <xdr:rowOff>143328</xdr:rowOff>
    </xdr:from>
    <xdr:to>
      <xdr:col>19</xdr:col>
      <xdr:colOff>184150</xdr:colOff>
      <xdr:row>39</xdr:row>
      <xdr:rowOff>73478</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6658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58255</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6744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37</xdr:row>
      <xdr:rowOff>89807</xdr:rowOff>
    </xdr:from>
    <xdr:to>
      <xdr:col>15</xdr:col>
      <xdr:colOff>82550</xdr:colOff>
      <xdr:row>37</xdr:row>
      <xdr:rowOff>124278</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2336800" y="6433457"/>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39</xdr:row>
      <xdr:rowOff>6350</xdr:rowOff>
    </xdr:from>
    <xdr:to>
      <xdr:col>15</xdr:col>
      <xdr:colOff>133350</xdr:colOff>
      <xdr:row>39</xdr:row>
      <xdr:rowOff>107950</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92727</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37</xdr:row>
      <xdr:rowOff>124278</xdr:rowOff>
    </xdr:from>
    <xdr:to>
      <xdr:col>11</xdr:col>
      <xdr:colOff>31750</xdr:colOff>
      <xdr:row>37</xdr:row>
      <xdr:rowOff>158750</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flipV="1">
          <a:off x="1447800" y="6467928"/>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39</xdr:row>
      <xdr:rowOff>40822</xdr:rowOff>
    </xdr:from>
    <xdr:to>
      <xdr:col>11</xdr:col>
      <xdr:colOff>82550</xdr:colOff>
      <xdr:row>39</xdr:row>
      <xdr:rowOff>142422</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6727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127199</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681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40822</xdr:rowOff>
    </xdr:from>
    <xdr:to>
      <xdr:col>7</xdr:col>
      <xdr:colOff>31750</xdr:colOff>
      <xdr:row>39</xdr:row>
      <xdr:rowOff>142422</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6727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127199</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681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37</xdr:row>
      <xdr:rowOff>39007</xdr:rowOff>
    </xdr:from>
    <xdr:to>
      <xdr:col>23</xdr:col>
      <xdr:colOff>184150</xdr:colOff>
      <xdr:row>37</xdr:row>
      <xdr:rowOff>140607</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638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36</xdr:row>
      <xdr:rowOff>55534</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6227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37</xdr:row>
      <xdr:rowOff>4536</xdr:rowOff>
    </xdr:from>
    <xdr:to>
      <xdr:col>19</xdr:col>
      <xdr:colOff>184150</xdr:colOff>
      <xdr:row>37</xdr:row>
      <xdr:rowOff>106136</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634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35</xdr:row>
      <xdr:rowOff>116313</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6117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37</xdr:row>
      <xdr:rowOff>39007</xdr:rowOff>
    </xdr:from>
    <xdr:to>
      <xdr:col>15</xdr:col>
      <xdr:colOff>133350</xdr:colOff>
      <xdr:row>37</xdr:row>
      <xdr:rowOff>140607</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638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35</xdr:row>
      <xdr:rowOff>150784</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6151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37</xdr:row>
      <xdr:rowOff>73478</xdr:rowOff>
    </xdr:from>
    <xdr:to>
      <xdr:col>11</xdr:col>
      <xdr:colOff>82550</xdr:colOff>
      <xdr:row>38</xdr:row>
      <xdr:rowOff>3628</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641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13805</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618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37</xdr:row>
      <xdr:rowOff>107950</xdr:rowOff>
    </xdr:from>
    <xdr:to>
      <xdr:col>7</xdr:col>
      <xdr:colOff>31750</xdr:colOff>
      <xdr:row>38</xdr:row>
      <xdr:rowOff>38100</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36</xdr:row>
      <xdr:rowOff>48277</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本市の経常収支比率は、令和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年度決算から</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９</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ポイント減少し</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８４</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８</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８８</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６</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８ポ</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イント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回る結果となった。</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昨年度と比較して経常収支比率が改善した理由としては、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国の施策による普通交付税の増加（臨時経済対策費、臨時財政対策債償還基金費）や地方消費税交付金の増加などにより分母の経常一般財源が約１２億円増加したこと及び令和３年度から広域ごみ処理施設が稼働したことに伴う旧清掃センター維持管理経費の減少などにより分子の経常経費充当一般財源が約１億６千万円減少したためであ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　今後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も公共施設の統廃合や事務事業の見直しなどの行政改革を推進し、経常経費の削減に努める。</a:t>
          </a:r>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114935</xdr:rowOff>
    </xdr:from>
    <xdr:to>
      <xdr:col>23</xdr:col>
      <xdr:colOff>133350</xdr:colOff>
      <xdr:row>65</xdr:row>
      <xdr:rowOff>145415</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059035"/>
          <a:ext cx="0" cy="12306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117492</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261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145415</xdr:rowOff>
    </xdr:from>
    <xdr:to>
      <xdr:col>24</xdr:col>
      <xdr:colOff>12700</xdr:colOff>
      <xdr:row>65</xdr:row>
      <xdr:rowOff>145415</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289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29862</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802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114935</xdr:rowOff>
    </xdr:from>
    <xdr:to>
      <xdr:col>24</xdr:col>
      <xdr:colOff>12700</xdr:colOff>
      <xdr:row>58</xdr:row>
      <xdr:rowOff>114935</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059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22860</xdr:rowOff>
    </xdr:from>
    <xdr:to>
      <xdr:col>23</xdr:col>
      <xdr:colOff>133350</xdr:colOff>
      <xdr:row>63</xdr:row>
      <xdr:rowOff>156528</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0481310"/>
          <a:ext cx="838200" cy="476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1922</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6318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29845</xdr:rowOff>
    </xdr:from>
    <xdr:to>
      <xdr:col>23</xdr:col>
      <xdr:colOff>184150</xdr:colOff>
      <xdr:row>62</xdr:row>
      <xdr:rowOff>131445</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659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156528</xdr:rowOff>
    </xdr:from>
    <xdr:to>
      <xdr:col>19</xdr:col>
      <xdr:colOff>133350</xdr:colOff>
      <xdr:row>64</xdr:row>
      <xdr:rowOff>135890</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3225800" y="10957878"/>
          <a:ext cx="889000" cy="150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69532</xdr:rowOff>
    </xdr:from>
    <xdr:to>
      <xdr:col>19</xdr:col>
      <xdr:colOff>184150</xdr:colOff>
      <xdr:row>63</xdr:row>
      <xdr:rowOff>171132</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870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9859</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6397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135890</xdr:rowOff>
    </xdr:from>
    <xdr:to>
      <xdr:col>15</xdr:col>
      <xdr:colOff>82550</xdr:colOff>
      <xdr:row>64</xdr:row>
      <xdr:rowOff>141922</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1108690"/>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111760</xdr:rowOff>
    </xdr:from>
    <xdr:to>
      <xdr:col>15</xdr:col>
      <xdr:colOff>133350</xdr:colOff>
      <xdr:row>64</xdr:row>
      <xdr:rowOff>41910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52087</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68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69532</xdr:rowOff>
    </xdr:from>
    <xdr:to>
      <xdr:col>11</xdr:col>
      <xdr:colOff>31750</xdr:colOff>
      <xdr:row>64</xdr:row>
      <xdr:rowOff>141922</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1042332"/>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75565</xdr:rowOff>
    </xdr:from>
    <xdr:to>
      <xdr:col>11</xdr:col>
      <xdr:colOff>82550</xdr:colOff>
      <xdr:row>64</xdr:row>
      <xdr:rowOff>5715</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15892</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64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33338</xdr:rowOff>
    </xdr:from>
    <xdr:to>
      <xdr:col>7</xdr:col>
      <xdr:colOff>31750</xdr:colOff>
      <xdr:row>63</xdr:row>
      <xdr:rowOff>134938</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83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145115</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60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143510</xdr:rowOff>
    </xdr:from>
    <xdr:to>
      <xdr:col>23</xdr:col>
      <xdr:colOff>184150</xdr:colOff>
      <xdr:row>61</xdr:row>
      <xdr:rowOff>73660</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160037</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275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105728</xdr:rowOff>
    </xdr:from>
    <xdr:to>
      <xdr:col>19</xdr:col>
      <xdr:colOff>184150</xdr:colOff>
      <xdr:row>64</xdr:row>
      <xdr:rowOff>35878</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907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20655</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9934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85090</xdr:rowOff>
    </xdr:from>
    <xdr:to>
      <xdr:col>15</xdr:col>
      <xdr:colOff>133350</xdr:colOff>
      <xdr:row>65</xdr:row>
      <xdr:rowOff>15240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105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17</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114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91122</xdr:rowOff>
    </xdr:from>
    <xdr:to>
      <xdr:col>11</xdr:col>
      <xdr:colOff>82550</xdr:colOff>
      <xdr:row>65</xdr:row>
      <xdr:rowOff>21272</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1063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6049</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1150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18732</xdr:rowOff>
    </xdr:from>
    <xdr:to>
      <xdr:col>7</xdr:col>
      <xdr:colOff>31750</xdr:colOff>
      <xdr:row>64</xdr:row>
      <xdr:rowOff>120332</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99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105109</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107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[137,517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本市の人口１人当たり人件費・物件費等の決算額１３７，５１７円は、類似団体平均</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１７１，４２２円を下回る結果となった。</a:t>
          </a:r>
        </a:p>
        <a:p>
          <a:r>
            <a:rPr kumimoji="1" lang="ja-JP" altLang="en-US" sz="1100">
              <a:latin typeface="ＭＳ Ｐゴシック" panose="020B0600070205080204" pitchFamily="50" charset="-128"/>
              <a:ea typeface="ＭＳ Ｐゴシック" panose="020B0600070205080204" pitchFamily="50" charset="-128"/>
            </a:rPr>
            <a:t>　しかしながら、類似団体では稀な市立高校を有しており、教育関係の職員数が多いことや、上下水道や消防業務などを直営で行っていることが人件費が高い原因となっているため、今後も引き続き、公共施設の統廃合を進めるとともに、民間で実施可能な事業については、指定管理者制度の導入などにより委託化を進め、経費の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152400</xdr:rowOff>
    </xdr:from>
    <xdr:to>
      <xdr:col>23</xdr:col>
      <xdr:colOff>133350</xdr:colOff>
      <xdr:row>88</xdr:row>
      <xdr:rowOff>112864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868400"/>
          <a:ext cx="0" cy="13320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84941</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172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112864</xdr:rowOff>
    </xdr:from>
    <xdr:to>
      <xdr:col>24</xdr:col>
      <xdr:colOff>12700</xdr:colOff>
      <xdr:row>88</xdr:row>
      <xdr:rowOff>112864</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200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67327</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61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152400</xdr:rowOff>
    </xdr:from>
    <xdr:to>
      <xdr:col>24</xdr:col>
      <xdr:colOff>12700</xdr:colOff>
      <xdr:row>80</xdr:row>
      <xdr:rowOff>152400</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86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43529</xdr:rowOff>
    </xdr:from>
    <xdr:to>
      <xdr:col>23</xdr:col>
      <xdr:colOff>133350</xdr:colOff>
      <xdr:row>82</xdr:row>
      <xdr:rowOff>78130</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114800" y="14102429"/>
          <a:ext cx="838200" cy="34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66065</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2964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93988</xdr:rowOff>
    </xdr:from>
    <xdr:to>
      <xdr:col>23</xdr:col>
      <xdr:colOff>184150</xdr:colOff>
      <xdr:row>84</xdr:row>
      <xdr:rowOff>24138</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324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142734</xdr:rowOff>
    </xdr:from>
    <xdr:to>
      <xdr:col>19</xdr:col>
      <xdr:colOff>133350</xdr:colOff>
      <xdr:row>82</xdr:row>
      <xdr:rowOff>78130</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030184"/>
          <a:ext cx="889000" cy="106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140984</xdr:rowOff>
    </xdr:from>
    <xdr:to>
      <xdr:col>19</xdr:col>
      <xdr:colOff>184150</xdr:colOff>
      <xdr:row>83</xdr:row>
      <xdr:rowOff>71134</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199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55911</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2862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136041</xdr:rowOff>
    </xdr:from>
    <xdr:to>
      <xdr:col>15</xdr:col>
      <xdr:colOff>82550</xdr:colOff>
      <xdr:row>81</xdr:row>
      <xdr:rowOff>142734</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023491"/>
          <a:ext cx="889000" cy="6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35647</xdr:rowOff>
    </xdr:from>
    <xdr:to>
      <xdr:col>15</xdr:col>
      <xdr:colOff>133350</xdr:colOff>
      <xdr:row>82</xdr:row>
      <xdr:rowOff>137247</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09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122024</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180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136041</xdr:rowOff>
    </xdr:from>
    <xdr:to>
      <xdr:col>11</xdr:col>
      <xdr:colOff>31750</xdr:colOff>
      <xdr:row>81</xdr:row>
      <xdr:rowOff>141036</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flipV="1">
          <a:off x="1447800" y="14023491"/>
          <a:ext cx="889000" cy="4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1504</xdr:rowOff>
    </xdr:from>
    <xdr:to>
      <xdr:col>11</xdr:col>
      <xdr:colOff>82550</xdr:colOff>
      <xdr:row>82</xdr:row>
      <xdr:rowOff>103104</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06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87881</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14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168047</xdr:rowOff>
    </xdr:from>
    <xdr:to>
      <xdr:col>7</xdr:col>
      <xdr:colOff>31750</xdr:colOff>
      <xdr:row>82</xdr:row>
      <xdr:rowOff>98197</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055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82974</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141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164179</xdr:rowOff>
    </xdr:from>
    <xdr:to>
      <xdr:col>23</xdr:col>
      <xdr:colOff>184150</xdr:colOff>
      <xdr:row>82</xdr:row>
      <xdr:rowOff>94329</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05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9256</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896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27330</xdr:rowOff>
    </xdr:from>
    <xdr:to>
      <xdr:col>19</xdr:col>
      <xdr:colOff>184150</xdr:colOff>
      <xdr:row>82</xdr:row>
      <xdr:rowOff>128930</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08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139107</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8551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91934</xdr:rowOff>
    </xdr:from>
    <xdr:to>
      <xdr:col>15</xdr:col>
      <xdr:colOff>133350</xdr:colOff>
      <xdr:row>82</xdr:row>
      <xdr:rowOff>22084</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3979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32261</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748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85241</xdr:rowOff>
    </xdr:from>
    <xdr:to>
      <xdr:col>11</xdr:col>
      <xdr:colOff>82550</xdr:colOff>
      <xdr:row>82</xdr:row>
      <xdr:rowOff>15391</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3972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25568</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741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90236</xdr:rowOff>
    </xdr:from>
    <xdr:to>
      <xdr:col>7</xdr:col>
      <xdr:colOff>31750</xdr:colOff>
      <xdr:row>82</xdr:row>
      <xdr:rowOff>20386</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3977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30563</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746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本市のラスパイレス指数は、平成２３年度及び平成２４年度、職員給与の減額措置（平成２０年８月～平成２３年７月・平均４．５％カット）の終了及び国家公務員給与の時限的（２年間）減額措置の反映により大幅に上昇した。平成２</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６</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年度は国家公務員給与の時限的減額措置の終了、平成２８年度は市独自の職員給与減額措置などにより改善した。</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今後も引き続き給与水準の適正化に努める。</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9979</xdr:rowOff>
    </xdr:from>
    <xdr:to>
      <xdr:col>81</xdr:col>
      <xdr:colOff>44450</xdr:colOff>
      <xdr:row>89</xdr:row>
      <xdr:rowOff>35379</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725979"/>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7456</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26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35379</xdr:rowOff>
    </xdr:from>
    <xdr:to>
      <xdr:col>81</xdr:col>
      <xdr:colOff>133350</xdr:colOff>
      <xdr:row>89</xdr:row>
      <xdr:rowOff>35379</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29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96356</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469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9979</xdr:rowOff>
    </xdr:from>
    <xdr:to>
      <xdr:col>81</xdr:col>
      <xdr:colOff>133350</xdr:colOff>
      <xdr:row>80</xdr:row>
      <xdr:rowOff>9979</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725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50800</xdr:rowOff>
    </xdr:from>
    <xdr:to>
      <xdr:col>81</xdr:col>
      <xdr:colOff>44450</xdr:colOff>
      <xdr:row>87</xdr:row>
      <xdr:rowOff>50800</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49669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118127</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51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50800</xdr:rowOff>
    </xdr:from>
    <xdr:to>
      <xdr:col>77</xdr:col>
      <xdr:colOff>44450</xdr:colOff>
      <xdr:row>87</xdr:row>
      <xdr:rowOff>50800</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5290800" y="14966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153307</xdr:rowOff>
    </xdr:from>
    <xdr:to>
      <xdr:col>77</xdr:col>
      <xdr:colOff>95250</xdr:colOff>
      <xdr:row>86</xdr:row>
      <xdr:rowOff>83457</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93634</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495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50800</xdr:rowOff>
    </xdr:from>
    <xdr:to>
      <xdr:col>72</xdr:col>
      <xdr:colOff>203200</xdr:colOff>
      <xdr:row>87</xdr:row>
      <xdr:rowOff>50800</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4966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170543</xdr:rowOff>
    </xdr:from>
    <xdr:to>
      <xdr:col>73</xdr:col>
      <xdr:colOff>44450</xdr:colOff>
      <xdr:row>86</xdr:row>
      <xdr:rowOff>100693</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110870</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51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153307</xdr:rowOff>
    </xdr:from>
    <xdr:to>
      <xdr:col>68</xdr:col>
      <xdr:colOff>152400</xdr:colOff>
      <xdr:row>87</xdr:row>
      <xdr:rowOff>50800</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4898007"/>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136071</xdr:rowOff>
    </xdr:from>
    <xdr:to>
      <xdr:col>68</xdr:col>
      <xdr:colOff>203200</xdr:colOff>
      <xdr:row>86</xdr:row>
      <xdr:rowOff>66221</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76398</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47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136071</xdr:rowOff>
    </xdr:from>
    <xdr:to>
      <xdr:col>64</xdr:col>
      <xdr:colOff>152400</xdr:colOff>
      <xdr:row>86</xdr:row>
      <xdr:rowOff>66221</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76398</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47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0</xdr:rowOff>
    </xdr:from>
    <xdr:to>
      <xdr:col>81</xdr:col>
      <xdr:colOff>95250</xdr:colOff>
      <xdr:row>87</xdr:row>
      <xdr:rowOff>101600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143527</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88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0</xdr:rowOff>
    </xdr:from>
    <xdr:to>
      <xdr:col>77</xdr:col>
      <xdr:colOff>95250</xdr:colOff>
      <xdr:row>87</xdr:row>
      <xdr:rowOff>101600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86377</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500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0</xdr:rowOff>
    </xdr:from>
    <xdr:to>
      <xdr:col>73</xdr:col>
      <xdr:colOff>44450</xdr:colOff>
      <xdr:row>87</xdr:row>
      <xdr:rowOff>101600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86377</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0</xdr:rowOff>
    </xdr:from>
    <xdr:to>
      <xdr:col>68</xdr:col>
      <xdr:colOff>203200</xdr:colOff>
      <xdr:row>87</xdr:row>
      <xdr:rowOff>101600</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86377</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102507</xdr:rowOff>
    </xdr:from>
    <xdr:to>
      <xdr:col>64</xdr:col>
      <xdr:colOff>152400</xdr:colOff>
      <xdr:row>87</xdr:row>
      <xdr:rowOff>32657</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84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17434</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本市の職員数は、類似団体では稀な市立高校を有して</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いることや上下水道・消防業務を直営で行っていることから、</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現行の定員適正化計画（平成２９年度～令和３年度）に基づき</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職員数削減に取り組んだ結果、</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５</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か年で</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２５</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人の職員数を削減した</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が、</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人口１，０００人当たりの</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職員数は類似団体平均を上回っている</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状況である</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　定年の段階的引き上げが行われている間は、隔年で定年退職者がいない年度が発生するが、年齢構成の平準化や人材育成という観点から、継続的に採用を行う必要があること、また、定年引き上げした６０歳超職員の配置にあたっては、会計年度任用職員からの置き換えが進むことが見込まれるが、</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ICT</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の利活用による業務効率化、アウトソーシングを推進し、適正な定員管理に努める。</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169514</xdr:rowOff>
    </xdr:from>
    <xdr:to>
      <xdr:col>81</xdr:col>
      <xdr:colOff>44450</xdr:colOff>
      <xdr:row>67</xdr:row>
      <xdr:rowOff>15663</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113614"/>
          <a:ext cx="0" cy="13891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159190</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47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15663</xdr:rowOff>
    </xdr:from>
    <xdr:to>
      <xdr:col>81</xdr:col>
      <xdr:colOff>133350</xdr:colOff>
      <xdr:row>67</xdr:row>
      <xdr:rowOff>15663</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502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84441</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857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169514</xdr:rowOff>
    </xdr:from>
    <xdr:to>
      <xdr:col>81</xdr:col>
      <xdr:colOff>133350</xdr:colOff>
      <xdr:row>58</xdr:row>
      <xdr:rowOff>169514</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113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31810</xdr:rowOff>
    </xdr:from>
    <xdr:to>
      <xdr:col>81</xdr:col>
      <xdr:colOff>44450</xdr:colOff>
      <xdr:row>62</xdr:row>
      <xdr:rowOff>60537</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661710"/>
          <a:ext cx="838200" cy="28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81660</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368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65133</xdr:rowOff>
    </xdr:from>
    <xdr:to>
      <xdr:col>81</xdr:col>
      <xdr:colOff>95250</xdr:colOff>
      <xdr:row>61</xdr:row>
      <xdr:rowOff>166733</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52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15724</xdr:rowOff>
    </xdr:from>
    <xdr:to>
      <xdr:col>77</xdr:col>
      <xdr:colOff>44450</xdr:colOff>
      <xdr:row>62</xdr:row>
      <xdr:rowOff>31810</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645624"/>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21469</xdr:rowOff>
    </xdr:from>
    <xdr:to>
      <xdr:col>77</xdr:col>
      <xdr:colOff>95250</xdr:colOff>
      <xdr:row>61</xdr:row>
      <xdr:rowOff>123069</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133246</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2487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160746</xdr:rowOff>
    </xdr:from>
    <xdr:to>
      <xdr:col>72</xdr:col>
      <xdr:colOff>203200</xdr:colOff>
      <xdr:row>62</xdr:row>
      <xdr:rowOff>15724</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619196"/>
          <a:ext cx="889000" cy="26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26065</xdr:rowOff>
    </xdr:from>
    <xdr:to>
      <xdr:col>73</xdr:col>
      <xdr:colOff>44450</xdr:colOff>
      <xdr:row>61</xdr:row>
      <xdr:rowOff>127665</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484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137842</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25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160746</xdr:rowOff>
    </xdr:from>
    <xdr:to>
      <xdr:col>68</xdr:col>
      <xdr:colOff>152400</xdr:colOff>
      <xdr:row>62</xdr:row>
      <xdr:rowOff>12277</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flipV="1">
          <a:off x="13512800" y="10619196"/>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21469</xdr:rowOff>
    </xdr:from>
    <xdr:to>
      <xdr:col>68</xdr:col>
      <xdr:colOff>203200</xdr:colOff>
      <xdr:row>61</xdr:row>
      <xdr:rowOff>123069</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133246</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248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28363</xdr:rowOff>
    </xdr:from>
    <xdr:to>
      <xdr:col>64</xdr:col>
      <xdr:colOff>152400</xdr:colOff>
      <xdr:row>61</xdr:row>
      <xdr:rowOff>129963</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4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140140</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255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9737</xdr:rowOff>
    </xdr:from>
    <xdr:to>
      <xdr:col>81</xdr:col>
      <xdr:colOff>95250</xdr:colOff>
      <xdr:row>62</xdr:row>
      <xdr:rowOff>111337</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63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153264</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611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152460</xdr:rowOff>
    </xdr:from>
    <xdr:to>
      <xdr:col>77</xdr:col>
      <xdr:colOff>95250</xdr:colOff>
      <xdr:row>62</xdr:row>
      <xdr:rowOff>82610</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61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67387</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6972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136374</xdr:rowOff>
    </xdr:from>
    <xdr:to>
      <xdr:col>73</xdr:col>
      <xdr:colOff>44450</xdr:colOff>
      <xdr:row>62</xdr:row>
      <xdr:rowOff>66524</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594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51301</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681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109946</xdr:rowOff>
    </xdr:from>
    <xdr:to>
      <xdr:col>68</xdr:col>
      <xdr:colOff>203200</xdr:colOff>
      <xdr:row>62</xdr:row>
      <xdr:rowOff>40096</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568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24873</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654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132927</xdr:rowOff>
    </xdr:from>
    <xdr:to>
      <xdr:col>64</xdr:col>
      <xdr:colOff>152400</xdr:colOff>
      <xdr:row>62</xdr:row>
      <xdr:rowOff>63077</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59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47854</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677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本市の実質公債費比率１２．０％は、類似団体平均８．０％を大きく上回っている。これは、千葉科学大学建設事業補助の財源として発行した地方債の元利償還金や公営企業会計が発行した地方債の元利償還金に対する一般会計からの繰入金が多いことが主な要因である。また、今後も広域ごみ処理施設整備債、衛生センター整備債の償還が本格化することから、同比率は高い水準で推移することが見込まれる。</a:t>
          </a:r>
        </a:p>
        <a:p>
          <a:r>
            <a:rPr kumimoji="1" lang="ja-JP" altLang="en-US" sz="1100">
              <a:latin typeface="ＭＳ Ｐゴシック" panose="020B0600070205080204" pitchFamily="50" charset="-128"/>
              <a:ea typeface="ＭＳ Ｐゴシック" panose="020B0600070205080204" pitchFamily="50" charset="-128"/>
            </a:rPr>
            <a:t>　今後は、地方債を財源とする大規模事業については、慎重に事業を選択し、適正な財政運営に努める。</a:t>
          </a: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a:extLst>
            <a:ext uri="{FF2B5EF4-FFF2-40B4-BE49-F238E27FC236}">
              <a16:creationId xmlns:a16="http://schemas.microsoft.com/office/drawing/2014/main" id="{00000000-0008-0000-0300-00007C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145445</xdr:rowOff>
    </xdr:from>
    <xdr:to>
      <xdr:col>81</xdr:col>
      <xdr:colOff>44450</xdr:colOff>
      <xdr:row>44</xdr:row>
      <xdr:rowOff>15724</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7018000" y="6146195"/>
          <a:ext cx="0" cy="1413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159251</xdr:rowOff>
    </xdr:from>
    <xdr:ext cx="762000" cy="259045"/>
    <xdr:sp macro="" textlink="">
      <xdr:nvSpPr>
        <xdr:cNvPr id="382" name="公債費負担の状況最小値テキスト">
          <a:extLst>
            <a:ext uri="{FF2B5EF4-FFF2-40B4-BE49-F238E27FC236}">
              <a16:creationId xmlns:a16="http://schemas.microsoft.com/office/drawing/2014/main" id="{00000000-0008-0000-0300-00007E010000}"/>
            </a:ext>
          </a:extLst>
        </xdr:cNvPr>
        <xdr:cNvSpPr txBox="1"/>
      </xdr:nvSpPr>
      <xdr:spPr>
        <a:xfrm>
          <a:off x="17106900" y="7531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15724</xdr:rowOff>
    </xdr:from>
    <xdr:to>
      <xdr:col>81</xdr:col>
      <xdr:colOff>133350</xdr:colOff>
      <xdr:row>44</xdr:row>
      <xdr:rowOff>15724</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7559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60372</xdr:rowOff>
    </xdr:from>
    <xdr:ext cx="762000" cy="259045"/>
    <xdr:sp macro="" textlink="">
      <xdr:nvSpPr>
        <xdr:cNvPr id="384" name="公債費負担の状況最大値テキスト">
          <a:extLst>
            <a:ext uri="{FF2B5EF4-FFF2-40B4-BE49-F238E27FC236}">
              <a16:creationId xmlns:a16="http://schemas.microsoft.com/office/drawing/2014/main" id="{00000000-0008-0000-0300-000080010000}"/>
            </a:ext>
          </a:extLst>
        </xdr:cNvPr>
        <xdr:cNvSpPr txBox="1"/>
      </xdr:nvSpPr>
      <xdr:spPr>
        <a:xfrm>
          <a:off x="17106900" y="588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145445</xdr:rowOff>
    </xdr:from>
    <xdr:to>
      <xdr:col>81</xdr:col>
      <xdr:colOff>133350</xdr:colOff>
      <xdr:row>35</xdr:row>
      <xdr:rowOff>145445</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929100" y="6146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129722</xdr:rowOff>
    </xdr:from>
    <xdr:to>
      <xdr:col>81</xdr:col>
      <xdr:colOff>44450</xdr:colOff>
      <xdr:row>43</xdr:row>
      <xdr:rowOff>152702</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6179800" y="7502072"/>
          <a:ext cx="8382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150179</xdr:rowOff>
    </xdr:from>
    <xdr:ext cx="762000" cy="259045"/>
    <xdr:sp macro="" textlink="">
      <xdr:nvSpPr>
        <xdr:cNvPr id="387" name="公債費負担の状況平均値テキスト">
          <a:extLst>
            <a:ext uri="{FF2B5EF4-FFF2-40B4-BE49-F238E27FC236}">
              <a16:creationId xmlns:a16="http://schemas.microsoft.com/office/drawing/2014/main" id="{00000000-0008-0000-0300-000083010000}"/>
            </a:ext>
          </a:extLst>
        </xdr:cNvPr>
        <xdr:cNvSpPr txBox="1"/>
      </xdr:nvSpPr>
      <xdr:spPr>
        <a:xfrm>
          <a:off x="17106900" y="68367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133652</xdr:rowOff>
    </xdr:from>
    <xdr:to>
      <xdr:col>81</xdr:col>
      <xdr:colOff>95250</xdr:colOff>
      <xdr:row>41</xdr:row>
      <xdr:rowOff>63802</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967200" y="699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152702</xdr:rowOff>
    </xdr:from>
    <xdr:to>
      <xdr:col>77</xdr:col>
      <xdr:colOff>44450</xdr:colOff>
      <xdr:row>44</xdr:row>
      <xdr:rowOff>96157</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5290800" y="7525052"/>
          <a:ext cx="8890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76200</xdr:rowOff>
    </xdr:from>
    <xdr:to>
      <xdr:col>77</xdr:col>
      <xdr:colOff>95250</xdr:colOff>
      <xdr:row>41</xdr:row>
      <xdr:rowOff>6350</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6129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16527</xdr:rowOff>
    </xdr:from>
    <xdr:ext cx="7366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798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44</xdr:row>
      <xdr:rowOff>96157</xdr:rowOff>
    </xdr:from>
    <xdr:to>
      <xdr:col>72</xdr:col>
      <xdr:colOff>203200</xdr:colOff>
      <xdr:row>44</xdr:row>
      <xdr:rowOff>107648</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4401800" y="7639957"/>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99181</xdr:rowOff>
    </xdr:from>
    <xdr:to>
      <xdr:col>73</xdr:col>
      <xdr:colOff>44450</xdr:colOff>
      <xdr:row>41</xdr:row>
      <xdr:rowOff>29331</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5240000" y="6957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39508</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909800" y="6726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107648</xdr:rowOff>
    </xdr:from>
    <xdr:to>
      <xdr:col>68</xdr:col>
      <xdr:colOff>152400</xdr:colOff>
      <xdr:row>44</xdr:row>
      <xdr:rowOff>153609</xdr:rowOff>
    </xdr:to>
    <xdr:cxnSp macro="">
      <xdr:nvCxnSpPr>
        <xdr:cNvPr id="395" name="直線コネクタ 394">
          <a:extLst>
            <a:ext uri="{FF2B5EF4-FFF2-40B4-BE49-F238E27FC236}">
              <a16:creationId xmlns:a16="http://schemas.microsoft.com/office/drawing/2014/main" id="{00000000-0008-0000-0300-00008B010000}"/>
            </a:ext>
          </a:extLst>
        </xdr:cNvPr>
        <xdr:cNvCxnSpPr/>
      </xdr:nvCxnSpPr>
      <xdr:spPr>
        <a:xfrm flipV="1">
          <a:off x="13512800" y="7651448"/>
          <a:ext cx="8890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110672</xdr:rowOff>
    </xdr:from>
    <xdr:to>
      <xdr:col>68</xdr:col>
      <xdr:colOff>203200</xdr:colOff>
      <xdr:row>41</xdr:row>
      <xdr:rowOff>40822</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4351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50999</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020800" y="67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133652</xdr:rowOff>
    </xdr:from>
    <xdr:to>
      <xdr:col>64</xdr:col>
      <xdr:colOff>152400</xdr:colOff>
      <xdr:row>41</xdr:row>
      <xdr:rowOff>63802</xdr:rowOff>
    </xdr:to>
    <xdr:sp macro="" textlink="">
      <xdr:nvSpPr>
        <xdr:cNvPr id="398" name="フローチャート: 判断 397">
          <a:extLst>
            <a:ext uri="{FF2B5EF4-FFF2-40B4-BE49-F238E27FC236}">
              <a16:creationId xmlns:a16="http://schemas.microsoft.com/office/drawing/2014/main" id="{00000000-0008-0000-0300-00008E010000}"/>
            </a:ext>
          </a:extLst>
        </xdr:cNvPr>
        <xdr:cNvSpPr/>
      </xdr:nvSpPr>
      <xdr:spPr>
        <a:xfrm>
          <a:off x="13462000" y="699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73979</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131800" y="6760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78922</xdr:rowOff>
    </xdr:from>
    <xdr:to>
      <xdr:col>81</xdr:col>
      <xdr:colOff>95250</xdr:colOff>
      <xdr:row>44</xdr:row>
      <xdr:rowOff>9072</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9672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146249</xdr:rowOff>
    </xdr:from>
    <xdr:ext cx="762000" cy="259045"/>
    <xdr:sp macro="" textlink="">
      <xdr:nvSpPr>
        <xdr:cNvPr id="406" name="公債費負担の状況該当値テキスト">
          <a:extLst>
            <a:ext uri="{FF2B5EF4-FFF2-40B4-BE49-F238E27FC236}">
              <a16:creationId xmlns:a16="http://schemas.microsoft.com/office/drawing/2014/main" id="{00000000-0008-0000-0300-000096010000}"/>
            </a:ext>
          </a:extLst>
        </xdr:cNvPr>
        <xdr:cNvSpPr txBox="1"/>
      </xdr:nvSpPr>
      <xdr:spPr>
        <a:xfrm>
          <a:off x="17106900" y="734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101902</xdr:rowOff>
    </xdr:from>
    <xdr:to>
      <xdr:col>77</xdr:col>
      <xdr:colOff>95250</xdr:colOff>
      <xdr:row>44</xdr:row>
      <xdr:rowOff>32052</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6129000" y="747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16829</xdr:rowOff>
    </xdr:from>
    <xdr:ext cx="7366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798800" y="7560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44</xdr:row>
      <xdr:rowOff>45357</xdr:rowOff>
    </xdr:from>
    <xdr:to>
      <xdr:col>73</xdr:col>
      <xdr:colOff>44450</xdr:colOff>
      <xdr:row>44</xdr:row>
      <xdr:rowOff>146957</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5240000" y="758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131734</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909800" y="767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44</xdr:row>
      <xdr:rowOff>56848</xdr:rowOff>
    </xdr:from>
    <xdr:to>
      <xdr:col>68</xdr:col>
      <xdr:colOff>203200</xdr:colOff>
      <xdr:row>44</xdr:row>
      <xdr:rowOff>158448</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4351000" y="760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143225</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4020800" y="7687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102809</xdr:rowOff>
    </xdr:from>
    <xdr:to>
      <xdr:col>64</xdr:col>
      <xdr:colOff>152400</xdr:colOff>
      <xdr:row>45</xdr:row>
      <xdr:rowOff>32959</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3462000" y="764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45</xdr:row>
      <xdr:rowOff>17736</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131800" y="7732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本市の将来負担比率９２．８％は、令和２年度決算から２２．５ポイント減少したが、類似団体平均１９．２％を大きく上回っている。これは、千葉科学大学建設事業補助（平成１６年度～１７年度）、市立高等学校整備事業（平成２２年度）、学校給食センター整備事業（平成２４年度）などの財源として発行した地方債残高や公営企業会計の地方債現在高に対する一般会計からの繰入見込額、退職手当組合に対する負担見込額が多いことが主な要因である。</a:t>
          </a:r>
        </a:p>
        <a:p>
          <a:r>
            <a:rPr kumimoji="1" lang="ja-JP" altLang="en-US" sz="1100">
              <a:latin typeface="ＭＳ Ｐゴシック" panose="020B0600070205080204" pitchFamily="50" charset="-128"/>
              <a:ea typeface="ＭＳ Ｐゴシック" panose="020B0600070205080204" pitchFamily="50" charset="-128"/>
            </a:rPr>
            <a:t>　今後は、地方債を財源とする大規模事業については、慎重に事業を選択し、将来負担の適正化に努める。</a:t>
          </a:r>
        </a:p>
      </xdr:txBody>
    </xdr:sp>
    <xdr:clientData/>
  </xdr:twoCellAnchor>
  <xdr:oneCellAnchor>
    <xdr:from>
      <xdr:col>61</xdr:col>
      <xdr:colOff>6350</xdr:colOff>
      <xdr:row>10</xdr:row>
      <xdr:rowOff>63500</xdr:rowOff>
    </xdr:from>
    <xdr:ext cx="298543" cy="225703"/>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a:extLst>
            <a:ext uri="{FF2B5EF4-FFF2-40B4-BE49-F238E27FC236}">
              <a16:creationId xmlns:a16="http://schemas.microsoft.com/office/drawing/2014/main" id="{00000000-0008-0000-0300-0000BA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19</xdr:row>
      <xdr:rowOff>78317</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7018000" y="2370667"/>
          <a:ext cx="0" cy="9652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19</xdr:row>
      <xdr:rowOff>50394</xdr:rowOff>
    </xdr:from>
    <xdr:ext cx="762000" cy="259045"/>
    <xdr:sp macro="" textlink="">
      <xdr:nvSpPr>
        <xdr:cNvPr id="444" name="将来負担の状況最小値テキスト">
          <a:extLst>
            <a:ext uri="{FF2B5EF4-FFF2-40B4-BE49-F238E27FC236}">
              <a16:creationId xmlns:a16="http://schemas.microsoft.com/office/drawing/2014/main" id="{00000000-0008-0000-0300-0000BC010000}"/>
            </a:ext>
          </a:extLst>
        </xdr:cNvPr>
        <xdr:cNvSpPr txBox="1"/>
      </xdr:nvSpPr>
      <xdr:spPr>
        <a:xfrm>
          <a:off x="17106900" y="3307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19</xdr:row>
      <xdr:rowOff>78317</xdr:rowOff>
    </xdr:from>
    <xdr:to>
      <xdr:col>81</xdr:col>
      <xdr:colOff>133350</xdr:colOff>
      <xdr:row>19</xdr:row>
      <xdr:rowOff>78317</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3335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6" name="将来負担の状況最大値テキスト">
          <a:extLst>
            <a:ext uri="{FF2B5EF4-FFF2-40B4-BE49-F238E27FC236}">
              <a16:creationId xmlns:a16="http://schemas.microsoft.com/office/drawing/2014/main" id="{00000000-0008-0000-0300-0000BE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30988</xdr:rowOff>
    </xdr:from>
    <xdr:to>
      <xdr:col>81</xdr:col>
      <xdr:colOff>44450</xdr:colOff>
      <xdr:row>19</xdr:row>
      <xdr:rowOff>40513</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6179800" y="3117088"/>
          <a:ext cx="8382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90526</xdr:rowOff>
    </xdr:from>
    <xdr:ext cx="762000" cy="259045"/>
    <xdr:sp macro="" textlink="">
      <xdr:nvSpPr>
        <xdr:cNvPr id="449" name="将来負担の状況平均値テキスト">
          <a:extLst>
            <a:ext uri="{FF2B5EF4-FFF2-40B4-BE49-F238E27FC236}">
              <a16:creationId xmlns:a16="http://schemas.microsoft.com/office/drawing/2014/main" id="{00000000-0008-0000-0300-0000C1010000}"/>
            </a:ext>
          </a:extLst>
        </xdr:cNvPr>
        <xdr:cNvSpPr txBox="1"/>
      </xdr:nvSpPr>
      <xdr:spPr>
        <a:xfrm>
          <a:off x="17106900" y="23193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73999</xdr:rowOff>
    </xdr:from>
    <xdr:to>
      <xdr:col>81</xdr:col>
      <xdr:colOff>95250</xdr:colOff>
      <xdr:row>15</xdr:row>
      <xdr:rowOff>4149</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967200" y="2474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40513</xdr:rowOff>
    </xdr:from>
    <xdr:to>
      <xdr:col>77</xdr:col>
      <xdr:colOff>44450</xdr:colOff>
      <xdr:row>20</xdr:row>
      <xdr:rowOff>43603</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5290800" y="3298063"/>
          <a:ext cx="889000" cy="174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144780</xdr:rowOff>
    </xdr:from>
    <xdr:to>
      <xdr:col>77</xdr:col>
      <xdr:colOff>95250</xdr:colOff>
      <xdr:row>15</xdr:row>
      <xdr:rowOff>74930</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6129000" y="254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85107</xdr:rowOff>
    </xdr:from>
    <xdr:ext cx="7366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798800" y="2313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20</xdr:row>
      <xdr:rowOff>43603</xdr:rowOff>
    </xdr:from>
    <xdr:to>
      <xdr:col>72</xdr:col>
      <xdr:colOff>203200</xdr:colOff>
      <xdr:row>20</xdr:row>
      <xdr:rowOff>120015</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flipV="1">
          <a:off x="14401800" y="3472603"/>
          <a:ext cx="889000" cy="76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104563</xdr:rowOff>
    </xdr:from>
    <xdr:to>
      <xdr:col>73</xdr:col>
      <xdr:colOff>44450</xdr:colOff>
      <xdr:row>15</xdr:row>
      <xdr:rowOff>34713</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5240000" y="250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44890</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909800" y="2273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20</xdr:row>
      <xdr:rowOff>120015</xdr:rowOff>
    </xdr:from>
    <xdr:to>
      <xdr:col>68</xdr:col>
      <xdr:colOff>152400</xdr:colOff>
      <xdr:row>21</xdr:row>
      <xdr:rowOff>87715</xdr:rowOff>
    </xdr:to>
    <xdr:cxnSp macro="">
      <xdr:nvCxnSpPr>
        <xdr:cNvPr id="457" name="直線コネクタ 456">
          <a:extLst>
            <a:ext uri="{FF2B5EF4-FFF2-40B4-BE49-F238E27FC236}">
              <a16:creationId xmlns:a16="http://schemas.microsoft.com/office/drawing/2014/main" id="{00000000-0008-0000-0300-0000C9010000}"/>
            </a:ext>
          </a:extLst>
        </xdr:cNvPr>
        <xdr:cNvCxnSpPr/>
      </xdr:nvCxnSpPr>
      <xdr:spPr>
        <a:xfrm flipV="1">
          <a:off x="13512800" y="3549015"/>
          <a:ext cx="889000" cy="139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123867</xdr:rowOff>
    </xdr:from>
    <xdr:to>
      <xdr:col>68</xdr:col>
      <xdr:colOff>203200</xdr:colOff>
      <xdr:row>15</xdr:row>
      <xdr:rowOff>54017</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4351000" y="2524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64194</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020800" y="2293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162475</xdr:rowOff>
    </xdr:from>
    <xdr:to>
      <xdr:col>64</xdr:col>
      <xdr:colOff>152400</xdr:colOff>
      <xdr:row>15</xdr:row>
      <xdr:rowOff>92625</xdr:rowOff>
    </xdr:to>
    <xdr:sp macro="" textlink="">
      <xdr:nvSpPr>
        <xdr:cNvPr id="460" name="フローチャート: 判断 459">
          <a:extLst>
            <a:ext uri="{FF2B5EF4-FFF2-40B4-BE49-F238E27FC236}">
              <a16:creationId xmlns:a16="http://schemas.microsoft.com/office/drawing/2014/main" id="{00000000-0008-0000-0300-0000CC010000}"/>
            </a:ext>
          </a:extLst>
        </xdr:cNvPr>
        <xdr:cNvSpPr/>
      </xdr:nvSpPr>
      <xdr:spPr>
        <a:xfrm>
          <a:off x="13462000" y="256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102802</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131800" y="2331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151638</xdr:rowOff>
    </xdr:from>
    <xdr:to>
      <xdr:col>81</xdr:col>
      <xdr:colOff>95250</xdr:colOff>
      <xdr:row>18</xdr:row>
      <xdr:rowOff>81788</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6967200" y="306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123715</xdr:rowOff>
    </xdr:from>
    <xdr:ext cx="762000" cy="259045"/>
    <xdr:sp macro="" textlink="">
      <xdr:nvSpPr>
        <xdr:cNvPr id="468" name="将来負担の状況該当値テキスト">
          <a:extLst>
            <a:ext uri="{FF2B5EF4-FFF2-40B4-BE49-F238E27FC236}">
              <a16:creationId xmlns:a16="http://schemas.microsoft.com/office/drawing/2014/main" id="{00000000-0008-0000-0300-0000D4010000}"/>
            </a:ext>
          </a:extLst>
        </xdr:cNvPr>
        <xdr:cNvSpPr txBox="1"/>
      </xdr:nvSpPr>
      <xdr:spPr>
        <a:xfrm>
          <a:off x="17106900" y="303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161163</xdr:rowOff>
    </xdr:from>
    <xdr:to>
      <xdr:col>77</xdr:col>
      <xdr:colOff>95250</xdr:colOff>
      <xdr:row>19</xdr:row>
      <xdr:rowOff>91313</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6129000" y="3247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76090</xdr:rowOff>
    </xdr:from>
    <xdr:ext cx="7366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5798800" y="33336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164253</xdr:rowOff>
    </xdr:from>
    <xdr:to>
      <xdr:col>73</xdr:col>
      <xdr:colOff>44450</xdr:colOff>
      <xdr:row>20</xdr:row>
      <xdr:rowOff>94403</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5240000" y="3421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20</xdr:row>
      <xdr:rowOff>79180</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4909800" y="3508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20</xdr:row>
      <xdr:rowOff>69215</xdr:rowOff>
    </xdr:from>
    <xdr:to>
      <xdr:col>68</xdr:col>
      <xdr:colOff>203200</xdr:colOff>
      <xdr:row>20</xdr:row>
      <xdr:rowOff>170815</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4351000" y="3498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20</xdr:row>
      <xdr:rowOff>155592</xdr:rowOff>
    </xdr:from>
    <xdr:ext cx="762000" cy="25904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4020800" y="3584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21</xdr:row>
      <xdr:rowOff>36915</xdr:rowOff>
    </xdr:from>
    <xdr:to>
      <xdr:col>64</xdr:col>
      <xdr:colOff>152400</xdr:colOff>
      <xdr:row>21</xdr:row>
      <xdr:rowOff>138515</xdr:rowOff>
    </xdr:to>
    <xdr:sp macro="" textlink="">
      <xdr:nvSpPr>
        <xdr:cNvPr id="475" name="楕円 474">
          <a:extLst>
            <a:ext uri="{FF2B5EF4-FFF2-40B4-BE49-F238E27FC236}">
              <a16:creationId xmlns:a16="http://schemas.microsoft.com/office/drawing/2014/main" id="{00000000-0008-0000-0300-0000DB010000}"/>
            </a:ext>
          </a:extLst>
        </xdr:cNvPr>
        <xdr:cNvSpPr/>
      </xdr:nvSpPr>
      <xdr:spPr>
        <a:xfrm>
          <a:off x="13462000" y="3637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21</xdr:row>
      <xdr:rowOff>123292</xdr:rowOff>
    </xdr:from>
    <xdr:ext cx="762000" cy="259045"/>
    <xdr:sp macro="" textlink="">
      <xdr:nvSpPr>
        <xdr:cNvPr id="476" name="テキスト ボックス 475">
          <a:extLst>
            <a:ext uri="{FF2B5EF4-FFF2-40B4-BE49-F238E27FC236}">
              <a16:creationId xmlns:a16="http://schemas.microsoft.com/office/drawing/2014/main" id="{00000000-0008-0000-0300-0000DC010000}"/>
            </a:ext>
          </a:extLst>
        </xdr:cNvPr>
        <xdr:cNvSpPr txBox="1"/>
      </xdr:nvSpPr>
      <xdr:spPr>
        <a:xfrm>
          <a:off x="13131800" y="3723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千葉県銚子市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57,589
55,344
84.20
27,056,620
25,821,542
1,221,340
15,307,304
26,607,934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12.0
92.8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本市の人件費に係る経常収支比率３</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０</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％は、類似団体平均２</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％を大きく上回っている。これは類似団体では稀な市立高校を有しており、教育関係の職員数が多いことや、上下水道や消防業務などを直営で行っていることが人件費が高い原因となっている。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今後も引き続き、公共施設の統廃合を進めるとともに、民間で実施可能な事業については、指定管理者制度の導入などにより委託化を進め、経費の削減に努める。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142240</xdr:rowOff>
    </xdr:from>
    <xdr:to>
      <xdr:col>24</xdr:col>
      <xdr:colOff>25400</xdr:colOff>
      <xdr:row>39</xdr:row>
      <xdr:rowOff>161290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2864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133367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819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39</xdr:row>
      <xdr:rowOff>161290</xdr:rowOff>
    </xdr:from>
    <xdr:to>
      <xdr:col>24</xdr:col>
      <xdr:colOff>114300</xdr:colOff>
      <xdr:row>39</xdr:row>
      <xdr:rowOff>161290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84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57167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372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142240</xdr:rowOff>
    </xdr:from>
    <xdr:to>
      <xdr:col>24</xdr:col>
      <xdr:colOff>114300</xdr:colOff>
      <xdr:row>32</xdr:row>
      <xdr:rowOff>142240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28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161290</xdr:rowOff>
    </xdr:from>
    <xdr:to>
      <xdr:col>24</xdr:col>
      <xdr:colOff>25400</xdr:colOff>
      <xdr:row>41</xdr:row>
      <xdr:rowOff>39370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847840"/>
          <a:ext cx="838200" cy="2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77487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78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60960</xdr:rowOff>
    </xdr:from>
    <xdr:to>
      <xdr:col>24</xdr:col>
      <xdr:colOff>76200</xdr:colOff>
      <xdr:row>36</xdr:row>
      <xdr:rowOff>162560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40</xdr:row>
      <xdr:rowOff>165100</xdr:rowOff>
    </xdr:from>
    <xdr:to>
      <xdr:col>19</xdr:col>
      <xdr:colOff>187325</xdr:colOff>
      <xdr:row>41</xdr:row>
      <xdr:rowOff>39370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70231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26670</xdr:rowOff>
    </xdr:from>
    <xdr:to>
      <xdr:col>20</xdr:col>
      <xdr:colOff>38100</xdr:colOff>
      <xdr:row>37</xdr:row>
      <xdr:rowOff>128270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138447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139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40</xdr:row>
      <xdr:rowOff>165100</xdr:rowOff>
    </xdr:from>
    <xdr:to>
      <xdr:col>15</xdr:col>
      <xdr:colOff>98425</xdr:colOff>
      <xdr:row>41</xdr:row>
      <xdr:rowOff>31750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7023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60960</xdr:rowOff>
    </xdr:from>
    <xdr:to>
      <xdr:col>15</xdr:col>
      <xdr:colOff>149225</xdr:colOff>
      <xdr:row>36</xdr:row>
      <xdr:rowOff>162560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1287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40</xdr:row>
      <xdr:rowOff>119380</xdr:rowOff>
    </xdr:from>
    <xdr:to>
      <xdr:col>11</xdr:col>
      <xdr:colOff>9525</xdr:colOff>
      <xdr:row>41</xdr:row>
      <xdr:rowOff>31750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9773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68580</xdr:rowOff>
    </xdr:from>
    <xdr:to>
      <xdr:col>11</xdr:col>
      <xdr:colOff>60325</xdr:colOff>
      <xdr:row>36</xdr:row>
      <xdr:rowOff>170180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8907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53340</xdr:rowOff>
    </xdr:from>
    <xdr:to>
      <xdr:col>6</xdr:col>
      <xdr:colOff>171450</xdr:colOff>
      <xdr:row>36</xdr:row>
      <xdr:rowOff>154940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165117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110490</xdr:rowOff>
    </xdr:from>
    <xdr:to>
      <xdr:col>24</xdr:col>
      <xdr:colOff>76200</xdr:colOff>
      <xdr:row>40</xdr:row>
      <xdr:rowOff>40640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79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19067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705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40</xdr:row>
      <xdr:rowOff>160020</xdr:rowOff>
    </xdr:from>
    <xdr:to>
      <xdr:col>20</xdr:col>
      <xdr:colOff>38100</xdr:colOff>
      <xdr:row>41</xdr:row>
      <xdr:rowOff>90170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701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41</xdr:row>
      <xdr:rowOff>74947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7104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40</xdr:row>
      <xdr:rowOff>114300</xdr:rowOff>
    </xdr:from>
    <xdr:to>
      <xdr:col>15</xdr:col>
      <xdr:colOff>149225</xdr:colOff>
      <xdr:row>41</xdr:row>
      <xdr:rowOff>44450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97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41</xdr:row>
      <xdr:rowOff>29227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705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152400</xdr:rowOff>
    </xdr:from>
    <xdr:to>
      <xdr:col>11</xdr:col>
      <xdr:colOff>60325</xdr:colOff>
      <xdr:row>41</xdr:row>
      <xdr:rowOff>82550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701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41</xdr:row>
      <xdr:rowOff>67327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709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40</xdr:row>
      <xdr:rowOff>68580</xdr:rowOff>
    </xdr:from>
    <xdr:to>
      <xdr:col>6</xdr:col>
      <xdr:colOff>171450</xdr:colOff>
      <xdr:row>40</xdr:row>
      <xdr:rowOff>170180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92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154957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701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本市の物件費に係る経常収支比率８．７％は、類似団体平均１３．１％を下回っている。これは、各施設（社会教育・民生施設）の管理運営を直営で行っているため、委託料などが類似団体平均を下回っていることが主な要因である。</a:t>
          </a:r>
          <a:endPar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前年度と比較して物件費に係る経常収支比率が減少した理由としては、令和３年度から広域ごみ処理施設が稼働したことに伴い、旧清掃センター維持管理経費が減少（約３億円減）したためである。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今後は公共施設の統廃合や民間委託の推進など行財政改革を推進し、引き続き経常経費の削減に努める。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146050</xdr:rowOff>
    </xdr:from>
    <xdr:to>
      <xdr:col>82</xdr:col>
      <xdr:colOff>107950</xdr:colOff>
      <xdr:row>21</xdr:row>
      <xdr:rowOff>146050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3749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118127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71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146050</xdr:rowOff>
    </xdr:from>
    <xdr:to>
      <xdr:col>82</xdr:col>
      <xdr:colOff>196850</xdr:colOff>
      <xdr:row>21</xdr:row>
      <xdr:rowOff>146050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746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60977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1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146050</xdr:rowOff>
    </xdr:from>
    <xdr:to>
      <xdr:col>82</xdr:col>
      <xdr:colOff>196850</xdr:colOff>
      <xdr:row>13</xdr:row>
      <xdr:rowOff>146050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37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61686</xdr:rowOff>
    </xdr:from>
    <xdr:to>
      <xdr:col>82</xdr:col>
      <xdr:colOff>107950</xdr:colOff>
      <xdr:row>15</xdr:row>
      <xdr:rowOff>129721</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5671800" y="2461986"/>
          <a:ext cx="838200" cy="239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119034</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862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146957</xdr:rowOff>
    </xdr:from>
    <xdr:to>
      <xdr:col>82</xdr:col>
      <xdr:colOff>158750</xdr:colOff>
      <xdr:row>17</xdr:row>
      <xdr:rowOff>77107</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89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129721</xdr:rowOff>
    </xdr:from>
    <xdr:to>
      <xdr:col>78</xdr:col>
      <xdr:colOff>69850</xdr:colOff>
      <xdr:row>16</xdr:row>
      <xdr:rowOff>1814</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2701471"/>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29936</xdr:rowOff>
    </xdr:from>
    <xdr:to>
      <xdr:col>78</xdr:col>
      <xdr:colOff>120650</xdr:colOff>
      <xdr:row>17</xdr:row>
      <xdr:rowOff>131536</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116313</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3030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1814</xdr:rowOff>
    </xdr:from>
    <xdr:to>
      <xdr:col>73</xdr:col>
      <xdr:colOff>180975</xdr:colOff>
      <xdr:row>16</xdr:row>
      <xdr:rowOff>1814</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27450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160564</xdr:rowOff>
    </xdr:from>
    <xdr:to>
      <xdr:col>74</xdr:col>
      <xdr:colOff>31750</xdr:colOff>
      <xdr:row>18</xdr:row>
      <xdr:rowOff>90714</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3075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75491</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3161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86179</xdr:rowOff>
    </xdr:from>
    <xdr:to>
      <xdr:col>69</xdr:col>
      <xdr:colOff>92075</xdr:colOff>
      <xdr:row>16</xdr:row>
      <xdr:rowOff>1814</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2657929"/>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127907</xdr:rowOff>
    </xdr:from>
    <xdr:to>
      <xdr:col>69</xdr:col>
      <xdr:colOff>142875</xdr:colOff>
      <xdr:row>18</xdr:row>
      <xdr:rowOff>58057</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304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42834</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3128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95250</xdr:rowOff>
    </xdr:from>
    <xdr:to>
      <xdr:col>65</xdr:col>
      <xdr:colOff>53975</xdr:colOff>
      <xdr:row>18</xdr:row>
      <xdr:rowOff>25400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30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10886</xdr:rowOff>
    </xdr:from>
    <xdr:to>
      <xdr:col>82</xdr:col>
      <xdr:colOff>158750</xdr:colOff>
      <xdr:row>14</xdr:row>
      <xdr:rowOff>112486</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41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90913</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319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78921</xdr:rowOff>
    </xdr:from>
    <xdr:to>
      <xdr:col>78</xdr:col>
      <xdr:colOff>120650</xdr:colOff>
      <xdr:row>16</xdr:row>
      <xdr:rowOff>9071</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650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19248</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4195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122464</xdr:rowOff>
    </xdr:from>
    <xdr:to>
      <xdr:col>74</xdr:col>
      <xdr:colOff>31750</xdr:colOff>
      <xdr:row>16</xdr:row>
      <xdr:rowOff>52614</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69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62791</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46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122464</xdr:rowOff>
    </xdr:from>
    <xdr:to>
      <xdr:col>69</xdr:col>
      <xdr:colOff>142875</xdr:colOff>
      <xdr:row>16</xdr:row>
      <xdr:rowOff>52614</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69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62791</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46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35379</xdr:rowOff>
    </xdr:from>
    <xdr:to>
      <xdr:col>65</xdr:col>
      <xdr:colOff>53975</xdr:colOff>
      <xdr:row>15</xdr:row>
      <xdr:rowOff>136979</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60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147156</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376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本市の扶助費に係る経常収支比率８．０％は、類似団体平均９．１％を下回っているが、今後も市単独給付のあり方を再検討し、可能な限り義務的経費の削減に努める。</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51562</xdr:rowOff>
    </xdr:from>
    <xdr:to>
      <xdr:col>24</xdr:col>
      <xdr:colOff>25400</xdr:colOff>
      <xdr:row>61</xdr:row>
      <xdr:rowOff>60706</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38412"/>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32783</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491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60706</xdr:rowOff>
    </xdr:from>
    <xdr:to>
      <xdr:col>24</xdr:col>
      <xdr:colOff>114300</xdr:colOff>
      <xdr:row>61</xdr:row>
      <xdr:rowOff>60706</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19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137939</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81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51562</xdr:rowOff>
    </xdr:from>
    <xdr:to>
      <xdr:col>24</xdr:col>
      <xdr:colOff>114300</xdr:colOff>
      <xdr:row>53</xdr:row>
      <xdr:rowOff>51562</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38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1270</xdr:rowOff>
    </xdr:from>
    <xdr:to>
      <xdr:col>24</xdr:col>
      <xdr:colOff>25400</xdr:colOff>
      <xdr:row>55</xdr:row>
      <xdr:rowOff>56134</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987800" y="9431020"/>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23131</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4528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51054</xdr:rowOff>
    </xdr:from>
    <xdr:to>
      <xdr:col>24</xdr:col>
      <xdr:colOff>76200</xdr:colOff>
      <xdr:row>55</xdr:row>
      <xdr:rowOff>152654</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480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56134</xdr:rowOff>
    </xdr:from>
    <xdr:to>
      <xdr:col>19</xdr:col>
      <xdr:colOff>187325</xdr:colOff>
      <xdr:row>55</xdr:row>
      <xdr:rowOff>101854</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948588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151638</xdr:rowOff>
    </xdr:from>
    <xdr:to>
      <xdr:col>20</xdr:col>
      <xdr:colOff>38100</xdr:colOff>
      <xdr:row>56</xdr:row>
      <xdr:rowOff>81788</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581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66565</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667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101854</xdr:rowOff>
    </xdr:from>
    <xdr:to>
      <xdr:col>15</xdr:col>
      <xdr:colOff>98425</xdr:colOff>
      <xdr:row>55</xdr:row>
      <xdr:rowOff>156718</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53160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62484</xdr:rowOff>
    </xdr:from>
    <xdr:to>
      <xdr:col>15</xdr:col>
      <xdr:colOff>149225</xdr:colOff>
      <xdr:row>56</xdr:row>
      <xdr:rowOff>164084</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148861</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750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147574</xdr:rowOff>
    </xdr:from>
    <xdr:to>
      <xdr:col>11</xdr:col>
      <xdr:colOff>9525</xdr:colOff>
      <xdr:row>55</xdr:row>
      <xdr:rowOff>156718</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57732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16764</xdr:rowOff>
    </xdr:from>
    <xdr:to>
      <xdr:col>11</xdr:col>
      <xdr:colOff>60325</xdr:colOff>
      <xdr:row>56</xdr:row>
      <xdr:rowOff>118364</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61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103141</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704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xdr:rowOff>
    </xdr:from>
    <xdr:to>
      <xdr:col>6</xdr:col>
      <xdr:colOff>171450</xdr:colOff>
      <xdr:row>56</xdr:row>
      <xdr:rowOff>109220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93997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121920</xdr:rowOff>
    </xdr:from>
    <xdr:to>
      <xdr:col>24</xdr:col>
      <xdr:colOff>76200</xdr:colOff>
      <xdr:row>55</xdr:row>
      <xdr:rowOff>52070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138447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22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5334</xdr:rowOff>
    </xdr:from>
    <xdr:to>
      <xdr:col>20</xdr:col>
      <xdr:colOff>38100</xdr:colOff>
      <xdr:row>55</xdr:row>
      <xdr:rowOff>106934</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435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117111</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2039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51054</xdr:rowOff>
    </xdr:from>
    <xdr:to>
      <xdr:col>15</xdr:col>
      <xdr:colOff>149225</xdr:colOff>
      <xdr:row>55</xdr:row>
      <xdr:rowOff>152654</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480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162831</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249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105918</xdr:rowOff>
    </xdr:from>
    <xdr:to>
      <xdr:col>11</xdr:col>
      <xdr:colOff>60325</xdr:colOff>
      <xdr:row>56</xdr:row>
      <xdr:rowOff>36068</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535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46245</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30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96774</xdr:rowOff>
    </xdr:from>
    <xdr:to>
      <xdr:col>6</xdr:col>
      <xdr:colOff>171450</xdr:colOff>
      <xdr:row>56</xdr:row>
      <xdr:rowOff>26924</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526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37101</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295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本市のその他に係る経常収支比率１４．３％は、類似団体平均１２．８％を</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１．５ポイント上回っている。これは、下水道事業会計の資金繰りを改善させるため、出資金を増額して支出したためである。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今後も公営企業会計、国民健康保険事業会計、介護保険事業会計の健全化、適正化を図り、普通会計の負担額を減らしていくよう努める。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152400</xdr:rowOff>
    </xdr:from>
    <xdr:to>
      <xdr:col>82</xdr:col>
      <xdr:colOff>107950</xdr:colOff>
      <xdr:row>59</xdr:row>
      <xdr:rowOff>31750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067800"/>
          <a:ext cx="0" cy="1079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3827</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11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31750</xdr:rowOff>
    </xdr:from>
    <xdr:to>
      <xdr:col>82</xdr:col>
      <xdr:colOff>196850</xdr:colOff>
      <xdr:row>59</xdr:row>
      <xdr:rowOff>31750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14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67327</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81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152400</xdr:rowOff>
    </xdr:from>
    <xdr:to>
      <xdr:col>82</xdr:col>
      <xdr:colOff>196850</xdr:colOff>
      <xdr:row>52</xdr:row>
      <xdr:rowOff>152400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06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152400</xdr:rowOff>
    </xdr:from>
    <xdr:to>
      <xdr:col>82</xdr:col>
      <xdr:colOff>107950</xdr:colOff>
      <xdr:row>57</xdr:row>
      <xdr:rowOff>6350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5671800" y="97536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99077</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357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82550</xdr:rowOff>
    </xdr:from>
    <xdr:to>
      <xdr:col>82</xdr:col>
      <xdr:colOff>158750</xdr:colOff>
      <xdr:row>56</xdr:row>
      <xdr:rowOff>12700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51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6350</xdr:rowOff>
    </xdr:from>
    <xdr:to>
      <xdr:col>78</xdr:col>
      <xdr:colOff>69850</xdr:colOff>
      <xdr:row>61</xdr:row>
      <xdr:rowOff>19050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4782800" y="9779000"/>
          <a:ext cx="889000" cy="698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120650</xdr:rowOff>
    </xdr:from>
    <xdr:to>
      <xdr:col>78</xdr:col>
      <xdr:colOff>120650</xdr:colOff>
      <xdr:row>56</xdr:row>
      <xdr:rowOff>50800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55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60977</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319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114300</xdr:rowOff>
    </xdr:from>
    <xdr:to>
      <xdr:col>73</xdr:col>
      <xdr:colOff>180975</xdr:colOff>
      <xdr:row>61</xdr:row>
      <xdr:rowOff>19050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3893800" y="104013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6350</xdr:rowOff>
    </xdr:from>
    <xdr:to>
      <xdr:col>74</xdr:col>
      <xdr:colOff>31750</xdr:colOff>
      <xdr:row>57</xdr:row>
      <xdr:rowOff>107950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77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118127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54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114300</xdr:rowOff>
    </xdr:from>
    <xdr:to>
      <xdr:col>69</xdr:col>
      <xdr:colOff>92075</xdr:colOff>
      <xdr:row>60</xdr:row>
      <xdr:rowOff>127000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flipV="1">
          <a:off x="13004800" y="104013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57150</xdr:rowOff>
    </xdr:from>
    <xdr:to>
      <xdr:col>69</xdr:col>
      <xdr:colOff>142875</xdr:colOff>
      <xdr:row>57</xdr:row>
      <xdr:rowOff>158750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168927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57150</xdr:rowOff>
    </xdr:from>
    <xdr:to>
      <xdr:col>65</xdr:col>
      <xdr:colOff>53975</xdr:colOff>
      <xdr:row>57</xdr:row>
      <xdr:rowOff>158750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168927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101600</xdr:rowOff>
    </xdr:from>
    <xdr:to>
      <xdr:col>82</xdr:col>
      <xdr:colOff>158750</xdr:colOff>
      <xdr:row>57</xdr:row>
      <xdr:rowOff>31750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70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73677</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127000</xdr:rowOff>
    </xdr:from>
    <xdr:to>
      <xdr:col>78</xdr:col>
      <xdr:colOff>120650</xdr:colOff>
      <xdr:row>57</xdr:row>
      <xdr:rowOff>57150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41927</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9814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139700</xdr:rowOff>
    </xdr:from>
    <xdr:to>
      <xdr:col>74</xdr:col>
      <xdr:colOff>31750</xdr:colOff>
      <xdr:row>61</xdr:row>
      <xdr:rowOff>69850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1042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61</xdr:row>
      <xdr:rowOff>54627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63500</xdr:rowOff>
    </xdr:from>
    <xdr:to>
      <xdr:col>69</xdr:col>
      <xdr:colOff>142875</xdr:colOff>
      <xdr:row>60</xdr:row>
      <xdr:rowOff>165100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149877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1043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76200</xdr:rowOff>
    </xdr:from>
    <xdr:to>
      <xdr:col>65</xdr:col>
      <xdr:colOff>53975</xdr:colOff>
      <xdr:row>61</xdr:row>
      <xdr:rowOff>6350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1036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162577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1044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本市の補助費等に係る経常収支比率４．６％は、類似団体平均１２．０％を大きく下回っている。これは、上下水道や消防業務などを市直営で行っていることから、一部事務組合に対する負担金等決算額が類似団体平均を大きく下回っていることが主な要因であ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a:extLst>
            <a:ext uri="{FF2B5EF4-FFF2-40B4-BE49-F238E27FC236}">
              <a16:creationId xmlns:a16="http://schemas.microsoft.com/office/drawing/2014/main" id="{00000000-0008-0000-0400-00002B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81280</xdr:rowOff>
    </xdr:from>
    <xdr:to>
      <xdr:col>82</xdr:col>
      <xdr:colOff>107950</xdr:colOff>
      <xdr:row>41</xdr:row>
      <xdr:rowOff>75565</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6510000" y="5910580"/>
          <a:ext cx="0"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47642</xdr:rowOff>
    </xdr:from>
    <xdr:ext cx="762000" cy="259045"/>
    <xdr:sp macro="" textlink="">
      <xdr:nvSpPr>
        <xdr:cNvPr id="301" name="補助費等最小値テキスト">
          <a:extLst>
            <a:ext uri="{FF2B5EF4-FFF2-40B4-BE49-F238E27FC236}">
              <a16:creationId xmlns:a16="http://schemas.microsoft.com/office/drawing/2014/main" id="{00000000-0008-0000-0400-00002D010000}"/>
            </a:ext>
          </a:extLst>
        </xdr:cNvPr>
        <xdr:cNvSpPr txBox="1"/>
      </xdr:nvSpPr>
      <xdr:spPr>
        <a:xfrm>
          <a:off x="16598900" y="7077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75565</xdr:rowOff>
    </xdr:from>
    <xdr:to>
      <xdr:col>82</xdr:col>
      <xdr:colOff>196850</xdr:colOff>
      <xdr:row>41</xdr:row>
      <xdr:rowOff>75565</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7105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167657</xdr:rowOff>
    </xdr:from>
    <xdr:ext cx="762000" cy="259045"/>
    <xdr:sp macro="" textlink="">
      <xdr:nvSpPr>
        <xdr:cNvPr id="303" name="補助費等最大値テキスト">
          <a:extLst>
            <a:ext uri="{FF2B5EF4-FFF2-40B4-BE49-F238E27FC236}">
              <a16:creationId xmlns:a16="http://schemas.microsoft.com/office/drawing/2014/main" id="{00000000-0008-0000-0400-00002F010000}"/>
            </a:ext>
          </a:extLst>
        </xdr:cNvPr>
        <xdr:cNvSpPr txBox="1"/>
      </xdr:nvSpPr>
      <xdr:spPr>
        <a:xfrm>
          <a:off x="16598900" y="565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81280</xdr:rowOff>
    </xdr:from>
    <xdr:to>
      <xdr:col>82</xdr:col>
      <xdr:colOff>196850</xdr:colOff>
      <xdr:row>34</xdr:row>
      <xdr:rowOff>81280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59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104140</xdr:rowOff>
    </xdr:from>
    <xdr:to>
      <xdr:col>82</xdr:col>
      <xdr:colOff>107950</xdr:colOff>
      <xdr:row>35</xdr:row>
      <xdr:rowOff>115570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5671800" y="610489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105427</xdr:rowOff>
    </xdr:from>
    <xdr:ext cx="762000" cy="259045"/>
    <xdr:sp macro="" textlink="">
      <xdr:nvSpPr>
        <xdr:cNvPr id="306" name="補助費等平均値テキスト">
          <a:extLst>
            <a:ext uri="{FF2B5EF4-FFF2-40B4-BE49-F238E27FC236}">
              <a16:creationId xmlns:a16="http://schemas.microsoft.com/office/drawing/2014/main" id="{00000000-0008-0000-0400-000032010000}"/>
            </a:ext>
          </a:extLst>
        </xdr:cNvPr>
        <xdr:cNvSpPr txBox="1"/>
      </xdr:nvSpPr>
      <xdr:spPr>
        <a:xfrm>
          <a:off x="16598900" y="6449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133350</xdr:rowOff>
    </xdr:from>
    <xdr:to>
      <xdr:col>82</xdr:col>
      <xdr:colOff>158750</xdr:colOff>
      <xdr:row>38</xdr:row>
      <xdr:rowOff>63500</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64592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98425</xdr:rowOff>
    </xdr:from>
    <xdr:to>
      <xdr:col>78</xdr:col>
      <xdr:colOff>69850</xdr:colOff>
      <xdr:row>35</xdr:row>
      <xdr:rowOff>115570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4782800" y="5927725"/>
          <a:ext cx="889000" cy="188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127635</xdr:rowOff>
    </xdr:from>
    <xdr:to>
      <xdr:col>78</xdr:col>
      <xdr:colOff>120650</xdr:colOff>
      <xdr:row>38</xdr:row>
      <xdr:rowOff>57785</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5621000" y="647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42562</xdr:rowOff>
    </xdr:from>
    <xdr:ext cx="7366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5290800" y="6557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98425</xdr:rowOff>
    </xdr:from>
    <xdr:to>
      <xdr:col>73</xdr:col>
      <xdr:colOff>180975</xdr:colOff>
      <xdr:row>34</xdr:row>
      <xdr:rowOff>98425</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3893800" y="59277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47625</xdr:rowOff>
    </xdr:from>
    <xdr:to>
      <xdr:col>74</xdr:col>
      <xdr:colOff>31750</xdr:colOff>
      <xdr:row>37</xdr:row>
      <xdr:rowOff>149225</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4732000" y="639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134002</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4401800" y="647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98425</xdr:rowOff>
    </xdr:from>
    <xdr:to>
      <xdr:col>69</xdr:col>
      <xdr:colOff>92075</xdr:colOff>
      <xdr:row>34</xdr:row>
      <xdr:rowOff>98425</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3004800" y="59277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24765</xdr:rowOff>
    </xdr:from>
    <xdr:to>
      <xdr:col>69</xdr:col>
      <xdr:colOff>142875</xdr:colOff>
      <xdr:row>37</xdr:row>
      <xdr:rowOff>126365</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3843000" y="636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111142</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512800" y="645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13335</xdr:rowOff>
    </xdr:from>
    <xdr:to>
      <xdr:col>65</xdr:col>
      <xdr:colOff>53975</xdr:colOff>
      <xdr:row>37</xdr:row>
      <xdr:rowOff>114935</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2954000" y="635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99712</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623800" y="644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53340</xdr:rowOff>
    </xdr:from>
    <xdr:to>
      <xdr:col>82</xdr:col>
      <xdr:colOff>158750</xdr:colOff>
      <xdr:row>35</xdr:row>
      <xdr:rowOff>154940</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6459200" y="6054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69867</xdr:rowOff>
    </xdr:from>
    <xdr:ext cx="762000" cy="259045"/>
    <xdr:sp macro="" textlink="">
      <xdr:nvSpPr>
        <xdr:cNvPr id="325" name="補助費等該当値テキスト">
          <a:extLst>
            <a:ext uri="{FF2B5EF4-FFF2-40B4-BE49-F238E27FC236}">
              <a16:creationId xmlns:a16="http://schemas.microsoft.com/office/drawing/2014/main" id="{00000000-0008-0000-0400-000045010000}"/>
            </a:ext>
          </a:extLst>
        </xdr:cNvPr>
        <xdr:cNvSpPr txBox="1"/>
      </xdr:nvSpPr>
      <xdr:spPr>
        <a:xfrm>
          <a:off x="16598900" y="5899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64770</xdr:rowOff>
    </xdr:from>
    <xdr:to>
      <xdr:col>78</xdr:col>
      <xdr:colOff>120650</xdr:colOff>
      <xdr:row>35</xdr:row>
      <xdr:rowOff>166370</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5621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5097</xdr:rowOff>
    </xdr:from>
    <xdr:ext cx="7366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290800" y="5834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47625</xdr:rowOff>
    </xdr:from>
    <xdr:to>
      <xdr:col>74</xdr:col>
      <xdr:colOff>31750</xdr:colOff>
      <xdr:row>34</xdr:row>
      <xdr:rowOff>149225</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4732000" y="5876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159402</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401800" y="5645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47625</xdr:rowOff>
    </xdr:from>
    <xdr:to>
      <xdr:col>69</xdr:col>
      <xdr:colOff>142875</xdr:colOff>
      <xdr:row>34</xdr:row>
      <xdr:rowOff>149225</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3843000" y="5876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159402</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512800" y="5645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47625</xdr:rowOff>
    </xdr:from>
    <xdr:to>
      <xdr:col>65</xdr:col>
      <xdr:colOff>53975</xdr:colOff>
      <xdr:row>34</xdr:row>
      <xdr:rowOff>149225</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2954000" y="5876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159402</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2623800" y="5645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本市の公債費に係る経常収支比率１８．５％は、類似団体平均１８．３％を上回っている。これは、千葉科学大学建設事業補助（平成１６年度～１７年度）、市立高等学校整備事業（平成２２年度）、学校給食センター整備事業（平成２４年度）などの財源として発行した地方債の元利償還金が多いことが主な要因である。また、今後も広域ごみ処理施設整備債、衛生センター整備債の償還が本格化することから、同比率は高い水準で推移することが見込まれ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今後は、地方債を財源とする大規模事業については、慎重に事業を選択し、適正な財政運営に努める。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a:extLst>
            <a:ext uri="{FF2B5EF4-FFF2-40B4-BE49-F238E27FC236}">
              <a16:creationId xmlns:a16="http://schemas.microsoft.com/office/drawing/2014/main" id="{00000000-0008-0000-0400-00006A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143328</xdr:rowOff>
    </xdr:from>
    <xdr:to>
      <xdr:col>24</xdr:col>
      <xdr:colOff>25400</xdr:colOff>
      <xdr:row>80</xdr:row>
      <xdr:rowOff>132443</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4826000" y="12487728"/>
          <a:ext cx="0" cy="1360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104520</xdr:rowOff>
    </xdr:from>
    <xdr:ext cx="762000" cy="259045"/>
    <xdr:sp macro="" textlink="">
      <xdr:nvSpPr>
        <xdr:cNvPr id="364" name="公債費最小値テキスト">
          <a:extLst>
            <a:ext uri="{FF2B5EF4-FFF2-40B4-BE49-F238E27FC236}">
              <a16:creationId xmlns:a16="http://schemas.microsoft.com/office/drawing/2014/main" id="{00000000-0008-0000-0400-00006C010000}"/>
            </a:ext>
          </a:extLst>
        </xdr:cNvPr>
        <xdr:cNvSpPr txBox="1"/>
      </xdr:nvSpPr>
      <xdr:spPr>
        <a:xfrm>
          <a:off x="4914900" y="13820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132443</xdr:rowOff>
    </xdr:from>
    <xdr:to>
      <xdr:col>24</xdr:col>
      <xdr:colOff>114300</xdr:colOff>
      <xdr:row>80</xdr:row>
      <xdr:rowOff>132443</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3848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58255</xdr:rowOff>
    </xdr:from>
    <xdr:ext cx="762000" cy="259045"/>
    <xdr:sp macro="" textlink="">
      <xdr:nvSpPr>
        <xdr:cNvPr id="366" name="公債費最大値テキスト">
          <a:extLst>
            <a:ext uri="{FF2B5EF4-FFF2-40B4-BE49-F238E27FC236}">
              <a16:creationId xmlns:a16="http://schemas.microsoft.com/office/drawing/2014/main" id="{00000000-0008-0000-0400-00006E010000}"/>
            </a:ext>
          </a:extLst>
        </xdr:cNvPr>
        <xdr:cNvSpPr txBox="1"/>
      </xdr:nvSpPr>
      <xdr:spPr>
        <a:xfrm>
          <a:off x="4914900" y="1223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143328</xdr:rowOff>
    </xdr:from>
    <xdr:to>
      <xdr:col>24</xdr:col>
      <xdr:colOff>114300</xdr:colOff>
      <xdr:row>72</xdr:row>
      <xdr:rowOff>143328</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2487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132443</xdr:rowOff>
    </xdr:from>
    <xdr:to>
      <xdr:col>24</xdr:col>
      <xdr:colOff>25400</xdr:colOff>
      <xdr:row>77</xdr:row>
      <xdr:rowOff>156936</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3987800" y="13162643"/>
          <a:ext cx="8382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76399</xdr:rowOff>
    </xdr:from>
    <xdr:ext cx="762000" cy="259045"/>
    <xdr:sp macro="" textlink="">
      <xdr:nvSpPr>
        <xdr:cNvPr id="369" name="公債費平均値テキスト">
          <a:extLst>
            <a:ext uri="{FF2B5EF4-FFF2-40B4-BE49-F238E27FC236}">
              <a16:creationId xmlns:a16="http://schemas.microsoft.com/office/drawing/2014/main" id="{00000000-0008-0000-0400-000071010000}"/>
            </a:ext>
          </a:extLst>
        </xdr:cNvPr>
        <xdr:cNvSpPr txBox="1"/>
      </xdr:nvSpPr>
      <xdr:spPr>
        <a:xfrm>
          <a:off x="4914900" y="12935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59871</xdr:rowOff>
    </xdr:from>
    <xdr:to>
      <xdr:col>24</xdr:col>
      <xdr:colOff>76200</xdr:colOff>
      <xdr:row>76</xdr:row>
      <xdr:rowOff>161471</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4775200" y="13090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156936</xdr:rowOff>
    </xdr:from>
    <xdr:to>
      <xdr:col>19</xdr:col>
      <xdr:colOff>187325</xdr:colOff>
      <xdr:row>77</xdr:row>
      <xdr:rowOff>156936</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3098800" y="133585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48986</xdr:rowOff>
    </xdr:from>
    <xdr:to>
      <xdr:col>20</xdr:col>
      <xdr:colOff>38100</xdr:colOff>
      <xdr:row>76</xdr:row>
      <xdr:rowOff>150586</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937000" y="13079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160762</xdr:rowOff>
    </xdr:from>
    <xdr:ext cx="7366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606800" y="12848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113393</xdr:rowOff>
    </xdr:from>
    <xdr:to>
      <xdr:col>15</xdr:col>
      <xdr:colOff>98425</xdr:colOff>
      <xdr:row>77</xdr:row>
      <xdr:rowOff>156936</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2209800" y="13315043"/>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48986</xdr:rowOff>
    </xdr:from>
    <xdr:to>
      <xdr:col>15</xdr:col>
      <xdr:colOff>149225</xdr:colOff>
      <xdr:row>76</xdr:row>
      <xdr:rowOff>150586</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048000" y="13079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160762</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717800" y="1284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113393</xdr:rowOff>
    </xdr:from>
    <xdr:to>
      <xdr:col>11</xdr:col>
      <xdr:colOff>9525</xdr:colOff>
      <xdr:row>78</xdr:row>
      <xdr:rowOff>18143</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1320800" y="13315043"/>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59871</xdr:rowOff>
    </xdr:from>
    <xdr:to>
      <xdr:col>11</xdr:col>
      <xdr:colOff>60325</xdr:colOff>
      <xdr:row>76</xdr:row>
      <xdr:rowOff>161471</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2159000" y="13090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199</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828800" y="1285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70757</xdr:rowOff>
    </xdr:from>
    <xdr:to>
      <xdr:col>6</xdr:col>
      <xdr:colOff>171450</xdr:colOff>
      <xdr:row>77</xdr:row>
      <xdr:rowOff>907</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1270000" y="13100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11084</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939800" y="12869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81643</xdr:rowOff>
    </xdr:from>
    <xdr:to>
      <xdr:col>24</xdr:col>
      <xdr:colOff>76200</xdr:colOff>
      <xdr:row>77</xdr:row>
      <xdr:rowOff>11793</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4775200" y="1311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53720</xdr:rowOff>
    </xdr:from>
    <xdr:ext cx="762000" cy="259045"/>
    <xdr:sp macro="" textlink="">
      <xdr:nvSpPr>
        <xdr:cNvPr id="388" name="公債費該当値テキスト">
          <a:extLst>
            <a:ext uri="{FF2B5EF4-FFF2-40B4-BE49-F238E27FC236}">
              <a16:creationId xmlns:a16="http://schemas.microsoft.com/office/drawing/2014/main" id="{00000000-0008-0000-0400-000084010000}"/>
            </a:ext>
          </a:extLst>
        </xdr:cNvPr>
        <xdr:cNvSpPr txBox="1"/>
      </xdr:nvSpPr>
      <xdr:spPr>
        <a:xfrm>
          <a:off x="4914900" y="13083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106136</xdr:rowOff>
    </xdr:from>
    <xdr:to>
      <xdr:col>20</xdr:col>
      <xdr:colOff>38100</xdr:colOff>
      <xdr:row>78</xdr:row>
      <xdr:rowOff>36286</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937000" y="13307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21063</xdr:rowOff>
    </xdr:from>
    <xdr:ext cx="7366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3606800" y="133941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106136</xdr:rowOff>
    </xdr:from>
    <xdr:to>
      <xdr:col>15</xdr:col>
      <xdr:colOff>149225</xdr:colOff>
      <xdr:row>78</xdr:row>
      <xdr:rowOff>36286</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048000" y="13307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21063</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2717800" y="13394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62593</xdr:rowOff>
    </xdr:from>
    <xdr:to>
      <xdr:col>11</xdr:col>
      <xdr:colOff>60325</xdr:colOff>
      <xdr:row>77</xdr:row>
      <xdr:rowOff>164193</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2159000" y="1326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148970</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828800" y="13350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138793</xdr:rowOff>
    </xdr:from>
    <xdr:to>
      <xdr:col>6</xdr:col>
      <xdr:colOff>171450</xdr:colOff>
      <xdr:row>78</xdr:row>
      <xdr:rowOff>68943</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1270000" y="1334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53720</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939800" y="1342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本市の公債費以外に係る経常収支比率は６６．３％であり、類似団体平均</a:t>
          </a:r>
          <a:endPar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７０．３％を下回っている。</a:t>
          </a:r>
          <a:endPar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昨年度と比較して経常収支比率が改善した理由としては、</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国の施策による普通交付税の増加（臨時経済対策費、臨時財政対策債償還基金費）や地方消費税交付金の増加などにより分母の経常一般財源が約１２億円増加したこと及び令和３年度から広域ごみ処理施設が稼働したことに伴う旧清掃センター維持管理経費の減少などにより分子の経常経費充当一般財源が約１億６千万円減少したためである。</a:t>
          </a:r>
          <a:endPar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a:t>
          </a:r>
          <a:r>
            <a:rPr kumimoji="1" lang="ja-JP"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も公共施設の統廃合や事務事業の見直しなどの行政改革を推進し、経常経費の削減に努める。</a:t>
          </a:r>
          <a:endParaRPr kumimoji="0" lang="ja-JP"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69</xdr:row>
      <xdr:rowOff>107950</xdr:rowOff>
    </xdr:from>
    <xdr:ext cx="298543" cy="225703"/>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12700</xdr:rowOff>
    </xdr:from>
    <xdr:to>
      <xdr:col>82</xdr:col>
      <xdr:colOff>107950</xdr:colOff>
      <xdr:row>82</xdr:row>
      <xdr:rowOff>43180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70000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15257</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4074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43180</xdr:rowOff>
    </xdr:from>
    <xdr:to>
      <xdr:col>82</xdr:col>
      <xdr:colOff>196850</xdr:colOff>
      <xdr:row>82</xdr:row>
      <xdr:rowOff>43180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4102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99077</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12700</xdr:rowOff>
    </xdr:from>
    <xdr:to>
      <xdr:col>82</xdr:col>
      <xdr:colOff>196850</xdr:colOff>
      <xdr:row>74</xdr:row>
      <xdr:rowOff>12700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70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130810</xdr:rowOff>
    </xdr:from>
    <xdr:to>
      <xdr:col>82</xdr:col>
      <xdr:colOff>107950</xdr:colOff>
      <xdr:row>78</xdr:row>
      <xdr:rowOff>81280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5671800" y="12989560"/>
          <a:ext cx="838200" cy="464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13988</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3215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41911</xdr:rowOff>
    </xdr:from>
    <xdr:to>
      <xdr:col>82</xdr:col>
      <xdr:colOff>158750</xdr:colOff>
      <xdr:row>77</xdr:row>
      <xdr:rowOff>143511</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81280</xdr:rowOff>
    </xdr:from>
    <xdr:to>
      <xdr:col>78</xdr:col>
      <xdr:colOff>69850</xdr:colOff>
      <xdr:row>79</xdr:row>
      <xdr:rowOff>100330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4782800" y="1345438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144780</xdr:rowOff>
    </xdr:from>
    <xdr:to>
      <xdr:col>78</xdr:col>
      <xdr:colOff>120650</xdr:colOff>
      <xdr:row>79</xdr:row>
      <xdr:rowOff>74930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51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59707</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3604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100330</xdr:rowOff>
    </xdr:from>
    <xdr:to>
      <xdr:col>73</xdr:col>
      <xdr:colOff>180975</xdr:colOff>
      <xdr:row>79</xdr:row>
      <xdr:rowOff>138430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893800" y="136448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79</xdr:row>
      <xdr:rowOff>26670</xdr:rowOff>
    </xdr:from>
    <xdr:to>
      <xdr:col>74</xdr:col>
      <xdr:colOff>31750</xdr:colOff>
      <xdr:row>79</xdr:row>
      <xdr:rowOff>128270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357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138447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334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165100</xdr:rowOff>
    </xdr:from>
    <xdr:to>
      <xdr:col>69</xdr:col>
      <xdr:colOff>92075</xdr:colOff>
      <xdr:row>79</xdr:row>
      <xdr:rowOff>138430</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3004800" y="1353820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144780</xdr:rowOff>
    </xdr:from>
    <xdr:to>
      <xdr:col>69</xdr:col>
      <xdr:colOff>142875</xdr:colOff>
      <xdr:row>79</xdr:row>
      <xdr:rowOff>74930</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51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85107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328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83820</xdr:rowOff>
    </xdr:from>
    <xdr:to>
      <xdr:col>65</xdr:col>
      <xdr:colOff>53975</xdr:colOff>
      <xdr:row>79</xdr:row>
      <xdr:rowOff>13970</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45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24147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322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80010</xdr:rowOff>
    </xdr:from>
    <xdr:to>
      <xdr:col>82</xdr:col>
      <xdr:colOff>158750</xdr:colOff>
      <xdr:row>76</xdr:row>
      <xdr:rowOff>10161</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29387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96537</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30480</xdr:rowOff>
    </xdr:from>
    <xdr:to>
      <xdr:col>78</xdr:col>
      <xdr:colOff>120650</xdr:colOff>
      <xdr:row>78</xdr:row>
      <xdr:rowOff>132080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142257</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3172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49530</xdr:rowOff>
    </xdr:from>
    <xdr:to>
      <xdr:col>74</xdr:col>
      <xdr:colOff>31750</xdr:colOff>
      <xdr:row>79</xdr:row>
      <xdr:rowOff>151130</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359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135907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368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87630</xdr:rowOff>
    </xdr:from>
    <xdr:to>
      <xdr:col>69</xdr:col>
      <xdr:colOff>142875</xdr:colOff>
      <xdr:row>80</xdr:row>
      <xdr:rowOff>17780</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363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2557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371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114300</xdr:rowOff>
    </xdr:from>
    <xdr:to>
      <xdr:col>65</xdr:col>
      <xdr:colOff>53975</xdr:colOff>
      <xdr:row>79</xdr:row>
      <xdr:rowOff>44450</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348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29227</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357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千葉県銚子市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a:extLst>
            <a:ext uri="{FF2B5EF4-FFF2-40B4-BE49-F238E27FC236}">
              <a16:creationId xmlns:a16="http://schemas.microsoft.com/office/drawing/2014/main" id="{00000000-0008-0000-0500-00002F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a:extLst>
            <a:ext uri="{FF2B5EF4-FFF2-40B4-BE49-F238E27FC236}">
              <a16:creationId xmlns:a16="http://schemas.microsoft.com/office/drawing/2014/main" id="{00000000-0008-0000-0500-000030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121976</xdr:rowOff>
    </xdr:from>
    <xdr:to>
      <xdr:col>29</xdr:col>
      <xdr:colOff>127000</xdr:colOff>
      <xdr:row>19</xdr:row>
      <xdr:rowOff>168353</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651500" y="2055551"/>
          <a:ext cx="0" cy="141797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140430</xdr:rowOff>
    </xdr:from>
    <xdr:ext cx="762000" cy="259045"/>
    <xdr:sp macro="" textlink="">
      <xdr:nvSpPr>
        <xdr:cNvPr id="50" name="人口1人当たり決算額の推移最小値テキスト130">
          <a:extLst>
            <a:ext uri="{FF2B5EF4-FFF2-40B4-BE49-F238E27FC236}">
              <a16:creationId xmlns:a16="http://schemas.microsoft.com/office/drawing/2014/main" id="{00000000-0008-0000-0500-000032000000}"/>
            </a:ext>
          </a:extLst>
        </xdr:cNvPr>
        <xdr:cNvSpPr txBox="1"/>
      </xdr:nvSpPr>
      <xdr:spPr>
        <a:xfrm>
          <a:off x="5740400" y="344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168353</xdr:rowOff>
    </xdr:from>
    <xdr:to>
      <xdr:col>30</xdr:col>
      <xdr:colOff>25400</xdr:colOff>
      <xdr:row>19</xdr:row>
      <xdr:rowOff>168353</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34735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36903</xdr:rowOff>
    </xdr:from>
    <xdr:ext cx="762000" cy="259045"/>
    <xdr:sp macro="" textlink="">
      <xdr:nvSpPr>
        <xdr:cNvPr id="52" name="人口1人当たり決算額の推移最大値テキスト130">
          <a:extLst>
            <a:ext uri="{FF2B5EF4-FFF2-40B4-BE49-F238E27FC236}">
              <a16:creationId xmlns:a16="http://schemas.microsoft.com/office/drawing/2014/main" id="{00000000-0008-0000-0500-000034000000}"/>
            </a:ext>
          </a:extLst>
        </xdr:cNvPr>
        <xdr:cNvSpPr txBox="1"/>
      </xdr:nvSpPr>
      <xdr:spPr>
        <a:xfrm>
          <a:off x="5740400" y="1799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121976</xdr:rowOff>
    </xdr:from>
    <xdr:to>
      <xdr:col>30</xdr:col>
      <xdr:colOff>25400</xdr:colOff>
      <xdr:row>11</xdr:row>
      <xdr:rowOff>121976</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5562600" y="20555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74841</xdr:rowOff>
    </xdr:from>
    <xdr:to>
      <xdr:col>29</xdr:col>
      <xdr:colOff>127000</xdr:colOff>
      <xdr:row>17</xdr:row>
      <xdr:rowOff>76756</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a:off x="5003800" y="3037116"/>
          <a:ext cx="647700" cy="19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67329</xdr:rowOff>
    </xdr:from>
    <xdr:ext cx="762000" cy="259045"/>
    <xdr:sp macro="" textlink="">
      <xdr:nvSpPr>
        <xdr:cNvPr id="55" name="人口1人当たり決算額の推移平均値テキスト130">
          <a:extLst>
            <a:ext uri="{FF2B5EF4-FFF2-40B4-BE49-F238E27FC236}">
              <a16:creationId xmlns:a16="http://schemas.microsoft.com/office/drawing/2014/main" id="{00000000-0008-0000-0500-000037000000}"/>
            </a:ext>
          </a:extLst>
        </xdr:cNvPr>
        <xdr:cNvSpPr txBox="1"/>
      </xdr:nvSpPr>
      <xdr:spPr>
        <a:xfrm>
          <a:off x="5740400" y="26867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50802</xdr:rowOff>
    </xdr:from>
    <xdr:to>
      <xdr:col>29</xdr:col>
      <xdr:colOff>177800</xdr:colOff>
      <xdr:row>16</xdr:row>
      <xdr:rowOff>152402</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5600700" y="28416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74841</xdr:rowOff>
    </xdr:from>
    <xdr:to>
      <xdr:col>26</xdr:col>
      <xdr:colOff>50800</xdr:colOff>
      <xdr:row>17</xdr:row>
      <xdr:rowOff>101416</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4305300" y="3037116"/>
          <a:ext cx="698500" cy="265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147299</xdr:rowOff>
    </xdr:from>
    <xdr:to>
      <xdr:col>26</xdr:col>
      <xdr:colOff>101600</xdr:colOff>
      <xdr:row>17</xdr:row>
      <xdr:rowOff>77449</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953000" y="29381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87626</xdr:rowOff>
    </xdr:from>
    <xdr:ext cx="7366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4622800" y="2707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97573</xdr:rowOff>
    </xdr:from>
    <xdr:to>
      <xdr:col>22</xdr:col>
      <xdr:colOff>114300</xdr:colOff>
      <xdr:row>17</xdr:row>
      <xdr:rowOff>101416</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a:off x="3606800" y="3059848"/>
          <a:ext cx="698500" cy="38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9725</xdr:rowOff>
    </xdr:from>
    <xdr:to>
      <xdr:col>22</xdr:col>
      <xdr:colOff>165100</xdr:colOff>
      <xdr:row>17</xdr:row>
      <xdr:rowOff>111325</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4254500" y="29720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121502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924300" y="274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97573</xdr:rowOff>
    </xdr:from>
    <xdr:to>
      <xdr:col>18</xdr:col>
      <xdr:colOff>177800</xdr:colOff>
      <xdr:row>17</xdr:row>
      <xdr:rowOff>118275</xdr:rowOff>
    </xdr:to>
    <xdr:cxnSp macro="">
      <xdr:nvCxnSpPr>
        <xdr:cNvPr id="63" name="直線コネクタ 62">
          <a:extLst>
            <a:ext uri="{FF2B5EF4-FFF2-40B4-BE49-F238E27FC236}">
              <a16:creationId xmlns:a16="http://schemas.microsoft.com/office/drawing/2014/main" id="{00000000-0008-0000-0500-00003F000000}"/>
            </a:ext>
          </a:extLst>
        </xdr:cNvPr>
        <xdr:cNvCxnSpPr/>
      </xdr:nvCxnSpPr>
      <xdr:spPr bwMode="auto">
        <a:xfrm flipV="1">
          <a:off x="2908300" y="3059848"/>
          <a:ext cx="698500" cy="207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25956</xdr:rowOff>
    </xdr:from>
    <xdr:to>
      <xdr:col>19</xdr:col>
      <xdr:colOff>38100</xdr:colOff>
      <xdr:row>17</xdr:row>
      <xdr:rowOff>127556</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3556000" y="29882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137733</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225800" y="2757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25298</xdr:rowOff>
    </xdr:from>
    <xdr:to>
      <xdr:col>15</xdr:col>
      <xdr:colOff>101600</xdr:colOff>
      <xdr:row>17</xdr:row>
      <xdr:rowOff>126898</xdr:rowOff>
    </xdr:to>
    <xdr:sp macro="" textlink="">
      <xdr:nvSpPr>
        <xdr:cNvPr id="66" name="フローチャート: 判断 65">
          <a:extLst>
            <a:ext uri="{FF2B5EF4-FFF2-40B4-BE49-F238E27FC236}">
              <a16:creationId xmlns:a16="http://schemas.microsoft.com/office/drawing/2014/main" id="{00000000-0008-0000-0500-000042000000}"/>
            </a:ext>
          </a:extLst>
        </xdr:cNvPr>
        <xdr:cNvSpPr/>
      </xdr:nvSpPr>
      <xdr:spPr bwMode="auto">
        <a:xfrm>
          <a:off x="2857500" y="29875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137075</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527300" y="2756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25956</xdr:rowOff>
    </xdr:from>
    <xdr:to>
      <xdr:col>29</xdr:col>
      <xdr:colOff>177800</xdr:colOff>
      <xdr:row>17</xdr:row>
      <xdr:rowOff>127556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5600700" y="29882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169483</xdr:rowOff>
    </xdr:from>
    <xdr:ext cx="762000" cy="259045"/>
    <xdr:sp macro="" textlink="">
      <xdr:nvSpPr>
        <xdr:cNvPr id="74" name="人口1人当たり決算額の推移該当値テキスト130">
          <a:extLst>
            <a:ext uri="{FF2B5EF4-FFF2-40B4-BE49-F238E27FC236}">
              <a16:creationId xmlns:a16="http://schemas.microsoft.com/office/drawing/2014/main" id="{00000000-0008-0000-0500-00004A000000}"/>
            </a:ext>
          </a:extLst>
        </xdr:cNvPr>
        <xdr:cNvSpPr txBox="1"/>
      </xdr:nvSpPr>
      <xdr:spPr>
        <a:xfrm>
          <a:off x="5740400" y="2960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24041</xdr:rowOff>
    </xdr:from>
    <xdr:to>
      <xdr:col>26</xdr:col>
      <xdr:colOff>101600</xdr:colOff>
      <xdr:row>17</xdr:row>
      <xdr:rowOff>125641</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953000" y="29863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110418</xdr:rowOff>
    </xdr:from>
    <xdr:ext cx="7366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4622800" y="3072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50616</xdr:rowOff>
    </xdr:from>
    <xdr:to>
      <xdr:col>22</xdr:col>
      <xdr:colOff>165100</xdr:colOff>
      <xdr:row>17</xdr:row>
      <xdr:rowOff>152216</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4254500" y="30128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136993</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924300" y="3099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46773</xdr:rowOff>
    </xdr:from>
    <xdr:to>
      <xdr:col>19</xdr:col>
      <xdr:colOff>38100</xdr:colOff>
      <xdr:row>17</xdr:row>
      <xdr:rowOff>148373</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3556000" y="30090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133150</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3225800" y="3095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67475</xdr:rowOff>
    </xdr:from>
    <xdr:to>
      <xdr:col>15</xdr:col>
      <xdr:colOff>101600</xdr:colOff>
      <xdr:row>17</xdr:row>
      <xdr:rowOff>169075</xdr:rowOff>
    </xdr:to>
    <xdr:sp macro="" textlink="">
      <xdr:nvSpPr>
        <xdr:cNvPr id="81" name="楕円 80">
          <a:extLst>
            <a:ext uri="{FF2B5EF4-FFF2-40B4-BE49-F238E27FC236}">
              <a16:creationId xmlns:a16="http://schemas.microsoft.com/office/drawing/2014/main" id="{00000000-0008-0000-0500-000051000000}"/>
            </a:ext>
          </a:extLst>
        </xdr:cNvPr>
        <xdr:cNvSpPr/>
      </xdr:nvSpPr>
      <xdr:spPr bwMode="auto">
        <a:xfrm>
          <a:off x="2857500" y="30297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153852</xdr:rowOff>
    </xdr:from>
    <xdr:ext cx="762000" cy="259045"/>
    <xdr:sp macro="" textlink="">
      <xdr:nvSpPr>
        <xdr:cNvPr id="82" name="テキスト ボックス 81">
          <a:extLst>
            <a:ext uri="{FF2B5EF4-FFF2-40B4-BE49-F238E27FC236}">
              <a16:creationId xmlns:a16="http://schemas.microsoft.com/office/drawing/2014/main" id="{00000000-0008-0000-0500-000052000000}"/>
            </a:ext>
          </a:extLst>
        </xdr:cNvPr>
        <xdr:cNvSpPr txBox="1"/>
      </xdr:nvSpPr>
      <xdr:spPr>
        <a:xfrm>
          <a:off x="2527300" y="311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a:extLst>
            <a:ext uri="{FF2B5EF4-FFF2-40B4-BE49-F238E27FC236}">
              <a16:creationId xmlns:a16="http://schemas.microsoft.com/office/drawing/2014/main" id="{00000000-0008-0000-0500-000054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a:extLst>
            <a:ext uri="{FF2B5EF4-FFF2-40B4-BE49-F238E27FC236}">
              <a16:creationId xmlns:a16="http://schemas.microsoft.com/office/drawing/2014/main" id="{00000000-0008-0000-0500-00005D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a:extLst>
            <a:ext uri="{FF2B5EF4-FFF2-40B4-BE49-F238E27FC236}">
              <a16:creationId xmlns:a16="http://schemas.microsoft.com/office/drawing/2014/main" id="{00000000-0008-0000-0500-00005E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a:extLst>
            <a:ext uri="{FF2B5EF4-FFF2-40B4-BE49-F238E27FC236}">
              <a16:creationId xmlns:a16="http://schemas.microsoft.com/office/drawing/2014/main" id="{00000000-0008-0000-0500-00005F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9" name="テキスト ボックス 108">
          <a:extLst>
            <a:ext uri="{FF2B5EF4-FFF2-40B4-BE49-F238E27FC236}">
              <a16:creationId xmlns:a16="http://schemas.microsoft.com/office/drawing/2014/main" id="{00000000-0008-0000-0500-00006D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11" name="テキスト ボックス 110">
          <a:extLst>
            <a:ext uri="{FF2B5EF4-FFF2-40B4-BE49-F238E27FC236}">
              <a16:creationId xmlns:a16="http://schemas.microsoft.com/office/drawing/2014/main" id="{00000000-0008-0000-0500-00006F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2" name="人口1人当たり決算額の推移グラフ枠445">
          <a:extLst>
            <a:ext uri="{FF2B5EF4-FFF2-40B4-BE49-F238E27FC236}">
              <a16:creationId xmlns:a16="http://schemas.microsoft.com/office/drawing/2014/main" id="{00000000-0008-0000-0500-000070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146202</xdr:rowOff>
    </xdr:from>
    <xdr:to>
      <xdr:col>29</xdr:col>
      <xdr:colOff>127000</xdr:colOff>
      <xdr:row>38</xdr:row>
      <xdr:rowOff>100581</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651500" y="6070752"/>
          <a:ext cx="0" cy="149742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72658</xdr:rowOff>
    </xdr:from>
    <xdr:ext cx="762000" cy="259045"/>
    <xdr:sp macro="" textlink="">
      <xdr:nvSpPr>
        <xdr:cNvPr id="114" name="人口1人当たり決算額の推移最小値テキスト445">
          <a:extLst>
            <a:ext uri="{FF2B5EF4-FFF2-40B4-BE49-F238E27FC236}">
              <a16:creationId xmlns:a16="http://schemas.microsoft.com/office/drawing/2014/main" id="{00000000-0008-0000-0500-000072000000}"/>
            </a:ext>
          </a:extLst>
        </xdr:cNvPr>
        <xdr:cNvSpPr txBox="1"/>
      </xdr:nvSpPr>
      <xdr:spPr>
        <a:xfrm>
          <a:off x="5740400" y="7540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100581</xdr:rowOff>
    </xdr:from>
    <xdr:to>
      <xdr:col>30</xdr:col>
      <xdr:colOff>25400</xdr:colOff>
      <xdr:row>38</xdr:row>
      <xdr:rowOff>100581</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5562600" y="75681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61129</xdr:rowOff>
    </xdr:from>
    <xdr:ext cx="762000" cy="259045"/>
    <xdr:sp macro="" textlink="">
      <xdr:nvSpPr>
        <xdr:cNvPr id="116" name="人口1人当たり決算額の推移最大値テキスト445">
          <a:extLst>
            <a:ext uri="{FF2B5EF4-FFF2-40B4-BE49-F238E27FC236}">
              <a16:creationId xmlns:a16="http://schemas.microsoft.com/office/drawing/2014/main" id="{00000000-0008-0000-0500-000074000000}"/>
            </a:ext>
          </a:extLst>
        </xdr:cNvPr>
        <xdr:cNvSpPr txBox="1"/>
      </xdr:nvSpPr>
      <xdr:spPr>
        <a:xfrm>
          <a:off x="5740400" y="5814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146202</xdr:rowOff>
    </xdr:from>
    <xdr:to>
      <xdr:col>30</xdr:col>
      <xdr:colOff>25400</xdr:colOff>
      <xdr:row>33</xdr:row>
      <xdr:rowOff>146202</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5562600" y="60707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126771</xdr:rowOff>
    </xdr:from>
    <xdr:to>
      <xdr:col>29</xdr:col>
      <xdr:colOff>127000</xdr:colOff>
      <xdr:row>35</xdr:row>
      <xdr:rowOff>192805</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5003800" y="6737121"/>
          <a:ext cx="647700" cy="660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237133</xdr:rowOff>
    </xdr:from>
    <xdr:ext cx="762000" cy="259045"/>
    <xdr:sp macro="" textlink="">
      <xdr:nvSpPr>
        <xdr:cNvPr id="119" name="人口1人当たり決算額の推移平均値テキスト445">
          <a:extLst>
            <a:ext uri="{FF2B5EF4-FFF2-40B4-BE49-F238E27FC236}">
              <a16:creationId xmlns:a16="http://schemas.microsoft.com/office/drawing/2014/main" id="{00000000-0008-0000-0500-000077000000}"/>
            </a:ext>
          </a:extLst>
        </xdr:cNvPr>
        <xdr:cNvSpPr txBox="1"/>
      </xdr:nvSpPr>
      <xdr:spPr>
        <a:xfrm>
          <a:off x="5740400" y="68474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265056</xdr:rowOff>
    </xdr:from>
    <xdr:to>
      <xdr:col>29</xdr:col>
      <xdr:colOff>177800</xdr:colOff>
      <xdr:row>36</xdr:row>
      <xdr:rowOff>23756</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5600700" y="68754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100286</xdr:rowOff>
    </xdr:from>
    <xdr:to>
      <xdr:col>26</xdr:col>
      <xdr:colOff>50800</xdr:colOff>
      <xdr:row>35</xdr:row>
      <xdr:rowOff>192805</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4305300" y="6710636"/>
          <a:ext cx="698500" cy="925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35085</xdr:rowOff>
    </xdr:from>
    <xdr:to>
      <xdr:col>26</xdr:col>
      <xdr:colOff>101600</xdr:colOff>
      <xdr:row>36</xdr:row>
      <xdr:rowOff>136685</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953000" y="69883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121462</xdr:rowOff>
    </xdr:from>
    <xdr:ext cx="7366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622800" y="70747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100286</xdr:rowOff>
    </xdr:from>
    <xdr:to>
      <xdr:col>22</xdr:col>
      <xdr:colOff>114300</xdr:colOff>
      <xdr:row>35</xdr:row>
      <xdr:rowOff>187742</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flipV="1">
          <a:off x="3606800" y="6710636"/>
          <a:ext cx="698500" cy="874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29794</xdr:rowOff>
    </xdr:from>
    <xdr:to>
      <xdr:col>22</xdr:col>
      <xdr:colOff>165100</xdr:colOff>
      <xdr:row>36</xdr:row>
      <xdr:rowOff>131394</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4254500" y="69830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116171</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924300" y="7069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53718</xdr:rowOff>
    </xdr:from>
    <xdr:to>
      <xdr:col>18</xdr:col>
      <xdr:colOff>177800</xdr:colOff>
      <xdr:row>35</xdr:row>
      <xdr:rowOff>187742</xdr:rowOff>
    </xdr:to>
    <xdr:cxnSp macro="">
      <xdr:nvCxnSpPr>
        <xdr:cNvPr id="127" name="直線コネクタ 126">
          <a:extLst>
            <a:ext uri="{FF2B5EF4-FFF2-40B4-BE49-F238E27FC236}">
              <a16:creationId xmlns:a16="http://schemas.microsoft.com/office/drawing/2014/main" id="{00000000-0008-0000-0500-00007F000000}"/>
            </a:ext>
          </a:extLst>
        </xdr:cNvPr>
        <xdr:cNvCxnSpPr/>
      </xdr:nvCxnSpPr>
      <xdr:spPr bwMode="auto">
        <a:xfrm>
          <a:off x="2908300" y="6664068"/>
          <a:ext cx="698500" cy="1340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44033</xdr:rowOff>
    </xdr:from>
    <xdr:to>
      <xdr:col>19</xdr:col>
      <xdr:colOff>38100</xdr:colOff>
      <xdr:row>36</xdr:row>
      <xdr:rowOff>145633</xdr:rowOff>
    </xdr:to>
    <xdr:sp macro="" textlink="">
      <xdr:nvSpPr>
        <xdr:cNvPr id="128" name="フローチャート: 判断 127">
          <a:extLst>
            <a:ext uri="{FF2B5EF4-FFF2-40B4-BE49-F238E27FC236}">
              <a16:creationId xmlns:a16="http://schemas.microsoft.com/office/drawing/2014/main" id="{00000000-0008-0000-0500-000080000000}"/>
            </a:ext>
          </a:extLst>
        </xdr:cNvPr>
        <xdr:cNvSpPr/>
      </xdr:nvSpPr>
      <xdr:spPr bwMode="auto">
        <a:xfrm>
          <a:off x="3556000" y="69972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130410</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225800" y="7083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9743</xdr:rowOff>
    </xdr:from>
    <xdr:to>
      <xdr:col>15</xdr:col>
      <xdr:colOff>101600</xdr:colOff>
      <xdr:row>36</xdr:row>
      <xdr:rowOff>111343</xdr:rowOff>
    </xdr:to>
    <xdr:sp macro="" textlink="">
      <xdr:nvSpPr>
        <xdr:cNvPr id="130" name="フローチャート: 判断 129">
          <a:extLst>
            <a:ext uri="{FF2B5EF4-FFF2-40B4-BE49-F238E27FC236}">
              <a16:creationId xmlns:a16="http://schemas.microsoft.com/office/drawing/2014/main" id="{00000000-0008-0000-0500-000082000000}"/>
            </a:ext>
          </a:extLst>
        </xdr:cNvPr>
        <xdr:cNvSpPr/>
      </xdr:nvSpPr>
      <xdr:spPr bwMode="auto">
        <a:xfrm>
          <a:off x="2857500" y="69629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96120</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527300" y="7049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75971</xdr:rowOff>
    </xdr:from>
    <xdr:to>
      <xdr:col>29</xdr:col>
      <xdr:colOff>177800</xdr:colOff>
      <xdr:row>35</xdr:row>
      <xdr:rowOff>177571</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5600700" y="66863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263948</xdr:rowOff>
    </xdr:from>
    <xdr:ext cx="762000" cy="259045"/>
    <xdr:sp macro="" textlink="">
      <xdr:nvSpPr>
        <xdr:cNvPr id="138" name="人口1人当たり決算額の推移該当値テキスト445">
          <a:extLst>
            <a:ext uri="{FF2B5EF4-FFF2-40B4-BE49-F238E27FC236}">
              <a16:creationId xmlns:a16="http://schemas.microsoft.com/office/drawing/2014/main" id="{00000000-0008-0000-0500-00008A000000}"/>
            </a:ext>
          </a:extLst>
        </xdr:cNvPr>
        <xdr:cNvSpPr txBox="1"/>
      </xdr:nvSpPr>
      <xdr:spPr>
        <a:xfrm>
          <a:off x="5740400" y="6531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142005</xdr:rowOff>
    </xdr:from>
    <xdr:to>
      <xdr:col>26</xdr:col>
      <xdr:colOff>101600</xdr:colOff>
      <xdr:row>35</xdr:row>
      <xdr:rowOff>243605</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4953000" y="67523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253782</xdr:rowOff>
    </xdr:from>
    <xdr:ext cx="7366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4622800" y="65212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49486</xdr:rowOff>
    </xdr:from>
    <xdr:to>
      <xdr:col>22</xdr:col>
      <xdr:colOff>165100</xdr:colOff>
      <xdr:row>35</xdr:row>
      <xdr:rowOff>151086</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4254500" y="66598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161264</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3924300" y="6428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136942</xdr:rowOff>
    </xdr:from>
    <xdr:to>
      <xdr:col>19</xdr:col>
      <xdr:colOff>38100</xdr:colOff>
      <xdr:row>35</xdr:row>
      <xdr:rowOff>238542</xdr:rowOff>
    </xdr:to>
    <xdr:sp macro="" textlink="">
      <xdr:nvSpPr>
        <xdr:cNvPr id="143" name="楕円 142">
          <a:extLst>
            <a:ext uri="{FF2B5EF4-FFF2-40B4-BE49-F238E27FC236}">
              <a16:creationId xmlns:a16="http://schemas.microsoft.com/office/drawing/2014/main" id="{00000000-0008-0000-0500-00008F000000}"/>
            </a:ext>
          </a:extLst>
        </xdr:cNvPr>
        <xdr:cNvSpPr/>
      </xdr:nvSpPr>
      <xdr:spPr bwMode="auto">
        <a:xfrm>
          <a:off x="3556000" y="67472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248719</xdr:rowOff>
    </xdr:from>
    <xdr:ext cx="762000" cy="259045"/>
    <xdr:sp macro="" textlink="">
      <xdr:nvSpPr>
        <xdr:cNvPr id="144" name="テキスト ボックス 143">
          <a:extLst>
            <a:ext uri="{FF2B5EF4-FFF2-40B4-BE49-F238E27FC236}">
              <a16:creationId xmlns:a16="http://schemas.microsoft.com/office/drawing/2014/main" id="{00000000-0008-0000-0500-000090000000}"/>
            </a:ext>
          </a:extLst>
        </xdr:cNvPr>
        <xdr:cNvSpPr txBox="1"/>
      </xdr:nvSpPr>
      <xdr:spPr>
        <a:xfrm>
          <a:off x="3225800" y="6516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2918</xdr:rowOff>
    </xdr:from>
    <xdr:to>
      <xdr:col>15</xdr:col>
      <xdr:colOff>101600</xdr:colOff>
      <xdr:row>35</xdr:row>
      <xdr:rowOff>104518</xdr:rowOff>
    </xdr:to>
    <xdr:sp macro="" textlink="">
      <xdr:nvSpPr>
        <xdr:cNvPr id="145" name="楕円 144">
          <a:extLst>
            <a:ext uri="{FF2B5EF4-FFF2-40B4-BE49-F238E27FC236}">
              <a16:creationId xmlns:a16="http://schemas.microsoft.com/office/drawing/2014/main" id="{00000000-0008-0000-0500-000091000000}"/>
            </a:ext>
          </a:extLst>
        </xdr:cNvPr>
        <xdr:cNvSpPr/>
      </xdr:nvSpPr>
      <xdr:spPr bwMode="auto">
        <a:xfrm>
          <a:off x="2857500" y="66132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114694</xdr:rowOff>
    </xdr:from>
    <xdr:ext cx="762000" cy="259045"/>
    <xdr:sp macro="" textlink="">
      <xdr:nvSpPr>
        <xdr:cNvPr id="146" name="テキスト ボックス 145">
          <a:extLst>
            <a:ext uri="{FF2B5EF4-FFF2-40B4-BE49-F238E27FC236}">
              <a16:creationId xmlns:a16="http://schemas.microsoft.com/office/drawing/2014/main" id="{00000000-0008-0000-0500-000092000000}"/>
            </a:ext>
          </a:extLst>
        </xdr:cNvPr>
        <xdr:cNvSpPr txBox="1"/>
      </xdr:nvSpPr>
      <xdr:spPr>
        <a:xfrm>
          <a:off x="2527300" y="6382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千葉県銚子市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57,589
55,344
84.20
27,056,620
25,821,542
1,221,340
15,307,304
26,607,934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12.0
92.8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52222</xdr:rowOff>
    </xdr:from>
    <xdr:to>
      <xdr:col>24</xdr:col>
      <xdr:colOff>62865</xdr:colOff>
      <xdr:row>37</xdr:row>
      <xdr:rowOff>125692</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95722"/>
          <a:ext cx="1270" cy="1273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129519</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473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125692</xdr:rowOff>
    </xdr:from>
    <xdr:to>
      <xdr:col>24</xdr:col>
      <xdr:colOff>152400</xdr:colOff>
      <xdr:row>37</xdr:row>
      <xdr:rowOff>125692</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469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170349</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70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52222</xdr:rowOff>
    </xdr:from>
    <xdr:to>
      <xdr:col>24</xdr:col>
      <xdr:colOff>152400</xdr:colOff>
      <xdr:row>30</xdr:row>
      <xdr:rowOff>52222</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95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83794</xdr:rowOff>
    </xdr:from>
    <xdr:to>
      <xdr:col>24</xdr:col>
      <xdr:colOff>63500</xdr:colOff>
      <xdr:row>34</xdr:row>
      <xdr:rowOff>86563</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913094"/>
          <a:ext cx="838200" cy="2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121937</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9512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143510</xdr:rowOff>
    </xdr:from>
    <xdr:to>
      <xdr:col>24</xdr:col>
      <xdr:colOff>114300</xdr:colOff>
      <xdr:row>35</xdr:row>
      <xdr:rowOff>73660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972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86563</xdr:rowOff>
    </xdr:from>
    <xdr:to>
      <xdr:col>19</xdr:col>
      <xdr:colOff>177800</xdr:colOff>
      <xdr:row>34</xdr:row>
      <xdr:rowOff>118618</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915863"/>
          <a:ext cx="889000" cy="32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29235</xdr:rowOff>
    </xdr:from>
    <xdr:to>
      <xdr:col>20</xdr:col>
      <xdr:colOff>38100</xdr:colOff>
      <xdr:row>35</xdr:row>
      <xdr:rowOff>130835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2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121962</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122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116154</xdr:rowOff>
    </xdr:from>
    <xdr:to>
      <xdr:col>15</xdr:col>
      <xdr:colOff>50800</xdr:colOff>
      <xdr:row>34</xdr:row>
      <xdr:rowOff>118618</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5945454"/>
          <a:ext cx="889000" cy="2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131864</xdr:rowOff>
    </xdr:from>
    <xdr:to>
      <xdr:col>15</xdr:col>
      <xdr:colOff>101600</xdr:colOff>
      <xdr:row>36</xdr:row>
      <xdr:rowOff>62014</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132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53141</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225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116154</xdr:rowOff>
    </xdr:from>
    <xdr:to>
      <xdr:col>10</xdr:col>
      <xdr:colOff>114300</xdr:colOff>
      <xdr:row>34</xdr:row>
      <xdr:rowOff>144259</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5945454"/>
          <a:ext cx="889000" cy="2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135230</xdr:rowOff>
    </xdr:from>
    <xdr:to>
      <xdr:col>10</xdr:col>
      <xdr:colOff>165100</xdr:colOff>
      <xdr:row>36</xdr:row>
      <xdr:rowOff>65380</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13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56507</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228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135534</xdr:rowOff>
    </xdr:from>
    <xdr:to>
      <xdr:col>6</xdr:col>
      <xdr:colOff>38100</xdr:colOff>
      <xdr:row>36</xdr:row>
      <xdr:rowOff>65684</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136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56811</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229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32994</xdr:rowOff>
    </xdr:from>
    <xdr:to>
      <xdr:col>24</xdr:col>
      <xdr:colOff>114300</xdr:colOff>
      <xdr:row>34</xdr:row>
      <xdr:rowOff>134594</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862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55871</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713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35763</xdr:rowOff>
    </xdr:from>
    <xdr:to>
      <xdr:col>20</xdr:col>
      <xdr:colOff>38100</xdr:colOff>
      <xdr:row>34</xdr:row>
      <xdr:rowOff>137363</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86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153890</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5640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67818</xdr:rowOff>
    </xdr:from>
    <xdr:to>
      <xdr:col>15</xdr:col>
      <xdr:colOff>101600</xdr:colOff>
      <xdr:row>34</xdr:row>
      <xdr:rowOff>169418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897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14495</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5672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65354</xdr:rowOff>
    </xdr:from>
    <xdr:to>
      <xdr:col>10</xdr:col>
      <xdr:colOff>165100</xdr:colOff>
      <xdr:row>34</xdr:row>
      <xdr:rowOff>166954</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894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12031</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5669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93459</xdr:rowOff>
    </xdr:from>
    <xdr:to>
      <xdr:col>6</xdr:col>
      <xdr:colOff>38100</xdr:colOff>
      <xdr:row>35</xdr:row>
      <xdr:rowOff>23609</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922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40136</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5697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56637</xdr:rowOff>
    </xdr:from>
    <xdr:to>
      <xdr:col>24</xdr:col>
      <xdr:colOff>62865</xdr:colOff>
      <xdr:row>58</xdr:row>
      <xdr:rowOff>67332</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800587"/>
          <a:ext cx="1270" cy="1210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71159</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015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67332</xdr:rowOff>
    </xdr:from>
    <xdr:to>
      <xdr:col>24</xdr:col>
      <xdr:colOff>152400</xdr:colOff>
      <xdr:row>58</xdr:row>
      <xdr:rowOff>67332</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011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3314</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575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56637</xdr:rowOff>
    </xdr:from>
    <xdr:to>
      <xdr:col>24</xdr:col>
      <xdr:colOff>152400</xdr:colOff>
      <xdr:row>51</xdr:row>
      <xdr:rowOff>56637</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800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151408</xdr:rowOff>
    </xdr:from>
    <xdr:to>
      <xdr:col>24</xdr:col>
      <xdr:colOff>63500</xdr:colOff>
      <xdr:row>58</xdr:row>
      <xdr:rowOff>53991</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3797300" y="9924058"/>
          <a:ext cx="838200" cy="74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82761</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341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59884</xdr:rowOff>
    </xdr:from>
    <xdr:to>
      <xdr:col>24</xdr:col>
      <xdr:colOff>114300</xdr:colOff>
      <xdr:row>55</xdr:row>
      <xdr:rowOff>161484</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489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151408</xdr:rowOff>
    </xdr:from>
    <xdr:to>
      <xdr:col>19</xdr:col>
      <xdr:colOff>177800</xdr:colOff>
      <xdr:row>58</xdr:row>
      <xdr:rowOff>146607</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924058"/>
          <a:ext cx="889000" cy="166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49450</xdr:rowOff>
    </xdr:from>
    <xdr:to>
      <xdr:col>20</xdr:col>
      <xdr:colOff>38100</xdr:colOff>
      <xdr:row>56</xdr:row>
      <xdr:rowOff>151050</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650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167577</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425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146607</xdr:rowOff>
    </xdr:from>
    <xdr:to>
      <xdr:col>15</xdr:col>
      <xdr:colOff>50800</xdr:colOff>
      <xdr:row>58</xdr:row>
      <xdr:rowOff>165957</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10090707"/>
          <a:ext cx="889000" cy="19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96901</xdr:rowOff>
    </xdr:from>
    <xdr:to>
      <xdr:col>15</xdr:col>
      <xdr:colOff>101600</xdr:colOff>
      <xdr:row>57</xdr:row>
      <xdr:rowOff>27051</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698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43578</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473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146786</xdr:rowOff>
    </xdr:from>
    <xdr:to>
      <xdr:col>10</xdr:col>
      <xdr:colOff>114300</xdr:colOff>
      <xdr:row>58</xdr:row>
      <xdr:rowOff>165957</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a:off x="1130300" y="10090886"/>
          <a:ext cx="889000" cy="19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171310</xdr:rowOff>
    </xdr:from>
    <xdr:to>
      <xdr:col>10</xdr:col>
      <xdr:colOff>165100</xdr:colOff>
      <xdr:row>57</xdr:row>
      <xdr:rowOff>101460</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772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117987</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547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25349</xdr:rowOff>
    </xdr:from>
    <xdr:to>
      <xdr:col>6</xdr:col>
      <xdr:colOff>38100</xdr:colOff>
      <xdr:row>57</xdr:row>
      <xdr:rowOff>126949</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797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143476</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573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3191</xdr:rowOff>
    </xdr:from>
    <xdr:to>
      <xdr:col>24</xdr:col>
      <xdr:colOff>114300</xdr:colOff>
      <xdr:row>58</xdr:row>
      <xdr:rowOff>104791</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947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89568</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862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100608</xdr:rowOff>
    </xdr:from>
    <xdr:to>
      <xdr:col>20</xdr:col>
      <xdr:colOff>38100</xdr:colOff>
      <xdr:row>58</xdr:row>
      <xdr:rowOff>30758</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873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21885</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965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95807</xdr:rowOff>
    </xdr:from>
    <xdr:to>
      <xdr:col>15</xdr:col>
      <xdr:colOff>101600</xdr:colOff>
      <xdr:row>59</xdr:row>
      <xdr:rowOff>25957</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10039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17084</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10132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115157</xdr:rowOff>
    </xdr:from>
    <xdr:to>
      <xdr:col>10</xdr:col>
      <xdr:colOff>165100</xdr:colOff>
      <xdr:row>59</xdr:row>
      <xdr:rowOff>45307</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10059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36434</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10151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95986</xdr:rowOff>
    </xdr:from>
    <xdr:to>
      <xdr:col>6</xdr:col>
      <xdr:colOff>38100</xdr:colOff>
      <xdr:row>59</xdr:row>
      <xdr:rowOff>26136</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10040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17263</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10132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36220</xdr:rowOff>
    </xdr:from>
    <xdr:to>
      <xdr:col>24</xdr:col>
      <xdr:colOff>62865</xdr:colOff>
      <xdr:row>79</xdr:row>
      <xdr:rowOff>4941</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209170"/>
          <a:ext cx="1270" cy="1340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8768</xdr:rowOff>
    </xdr:from>
    <xdr:ext cx="469744"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553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4941</xdr:rowOff>
    </xdr:from>
    <xdr:to>
      <xdr:col>24</xdr:col>
      <xdr:colOff>152400</xdr:colOff>
      <xdr:row>79</xdr:row>
      <xdr:rowOff>4941</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549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154347</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984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36220</xdr:rowOff>
    </xdr:from>
    <xdr:to>
      <xdr:col>24</xdr:col>
      <xdr:colOff>152400</xdr:colOff>
      <xdr:row>71</xdr:row>
      <xdr:rowOff>36220</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209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131547</xdr:rowOff>
    </xdr:from>
    <xdr:to>
      <xdr:col>24</xdr:col>
      <xdr:colOff>63500</xdr:colOff>
      <xdr:row>78</xdr:row>
      <xdr:rowOff>139852</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3797300" y="13504647"/>
          <a:ext cx="838200" cy="8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7535</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0377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156108</xdr:rowOff>
    </xdr:from>
    <xdr:to>
      <xdr:col>24</xdr:col>
      <xdr:colOff>114300</xdr:colOff>
      <xdr:row>77</xdr:row>
      <xdr:rowOff>86258</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186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139852</xdr:rowOff>
    </xdr:from>
    <xdr:to>
      <xdr:col>19</xdr:col>
      <xdr:colOff>177800</xdr:colOff>
      <xdr:row>78</xdr:row>
      <xdr:rowOff>152045</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908300" y="13512952"/>
          <a:ext cx="889000" cy="12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33007</xdr:rowOff>
    </xdr:from>
    <xdr:to>
      <xdr:col>20</xdr:col>
      <xdr:colOff>38100</xdr:colOff>
      <xdr:row>77</xdr:row>
      <xdr:rowOff>134607</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234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151134</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009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147168</xdr:rowOff>
    </xdr:from>
    <xdr:to>
      <xdr:col>15</xdr:col>
      <xdr:colOff>50800</xdr:colOff>
      <xdr:row>78</xdr:row>
      <xdr:rowOff>152045</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2019300" y="13520268"/>
          <a:ext cx="889000" cy="4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107798</xdr:rowOff>
    </xdr:from>
    <xdr:to>
      <xdr:col>15</xdr:col>
      <xdr:colOff>101600</xdr:colOff>
      <xdr:row>78</xdr:row>
      <xdr:rowOff>37948</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309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54475</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084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104953</xdr:rowOff>
    </xdr:from>
    <xdr:to>
      <xdr:col>10</xdr:col>
      <xdr:colOff>114300</xdr:colOff>
      <xdr:row>78</xdr:row>
      <xdr:rowOff>147168</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a:off x="1130300" y="13478053"/>
          <a:ext cx="889000" cy="42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70459</xdr:rowOff>
    </xdr:from>
    <xdr:to>
      <xdr:col>10</xdr:col>
      <xdr:colOff>165100</xdr:colOff>
      <xdr:row>78</xdr:row>
      <xdr:rowOff>609</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272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17136</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047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31674</xdr:rowOff>
    </xdr:from>
    <xdr:to>
      <xdr:col>6</xdr:col>
      <xdr:colOff>38100</xdr:colOff>
      <xdr:row>77</xdr:row>
      <xdr:rowOff>133274</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233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149801</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008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80747</xdr:rowOff>
    </xdr:from>
    <xdr:to>
      <xdr:col>24</xdr:col>
      <xdr:colOff>114300</xdr:colOff>
      <xdr:row>79</xdr:row>
      <xdr:rowOff>10897</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453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167124</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368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89052</xdr:rowOff>
    </xdr:from>
    <xdr:to>
      <xdr:col>20</xdr:col>
      <xdr:colOff>38100</xdr:colOff>
      <xdr:row>79</xdr:row>
      <xdr:rowOff>19202</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46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10329</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554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101245</xdr:rowOff>
    </xdr:from>
    <xdr:to>
      <xdr:col>15</xdr:col>
      <xdr:colOff>101600</xdr:colOff>
      <xdr:row>79</xdr:row>
      <xdr:rowOff>31395</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47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22522</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567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96368</xdr:rowOff>
    </xdr:from>
    <xdr:to>
      <xdr:col>10</xdr:col>
      <xdr:colOff>165100</xdr:colOff>
      <xdr:row>79</xdr:row>
      <xdr:rowOff>26518</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469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17645</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562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54153</xdr:rowOff>
    </xdr:from>
    <xdr:to>
      <xdr:col>6</xdr:col>
      <xdr:colOff>38100</xdr:colOff>
      <xdr:row>78</xdr:row>
      <xdr:rowOff>155753</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427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146880</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519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72797</xdr:rowOff>
    </xdr:from>
    <xdr:to>
      <xdr:col>24</xdr:col>
      <xdr:colOff>62865</xdr:colOff>
      <xdr:row>98</xdr:row>
      <xdr:rowOff>85544</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503297"/>
          <a:ext cx="1270" cy="13843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89371</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6891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85544</xdr:rowOff>
    </xdr:from>
    <xdr:to>
      <xdr:col>24</xdr:col>
      <xdr:colOff>152400</xdr:colOff>
      <xdr:row>98</xdr:row>
      <xdr:rowOff>85544</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6887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19474</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278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72797</xdr:rowOff>
    </xdr:from>
    <xdr:to>
      <xdr:col>24</xdr:col>
      <xdr:colOff>152400</xdr:colOff>
      <xdr:row>90</xdr:row>
      <xdr:rowOff>72797</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503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29525</xdr:rowOff>
    </xdr:from>
    <xdr:to>
      <xdr:col>24</xdr:col>
      <xdr:colOff>63500</xdr:colOff>
      <xdr:row>98</xdr:row>
      <xdr:rowOff>110613</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3797300" y="16660175"/>
          <a:ext cx="838200" cy="252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62444</xdr:rowOff>
    </xdr:from>
    <xdr:ext cx="599010"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1787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39567</xdr:rowOff>
    </xdr:from>
    <xdr:to>
      <xdr:col>24</xdr:col>
      <xdr:colOff>114300</xdr:colOff>
      <xdr:row>95</xdr:row>
      <xdr:rowOff>141167</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327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110613</xdr:rowOff>
    </xdr:from>
    <xdr:to>
      <xdr:col>19</xdr:col>
      <xdr:colOff>177800</xdr:colOff>
      <xdr:row>98</xdr:row>
      <xdr:rowOff>137523</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908300" y="16912713"/>
          <a:ext cx="889000" cy="26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87354</xdr:rowOff>
    </xdr:from>
    <xdr:to>
      <xdr:col>20</xdr:col>
      <xdr:colOff>38100</xdr:colOff>
      <xdr:row>97</xdr:row>
      <xdr:rowOff>17504</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546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34031</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497795" y="16321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137523</xdr:rowOff>
    </xdr:from>
    <xdr:to>
      <xdr:col>15</xdr:col>
      <xdr:colOff>50800</xdr:colOff>
      <xdr:row>98</xdr:row>
      <xdr:rowOff>141811</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939623"/>
          <a:ext cx="889000" cy="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119543</xdr:rowOff>
    </xdr:from>
    <xdr:to>
      <xdr:col>15</xdr:col>
      <xdr:colOff>101600</xdr:colOff>
      <xdr:row>97</xdr:row>
      <xdr:rowOff>49693</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578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66220</xdr:rowOff>
    </xdr:from>
    <xdr:ext cx="59901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08795" y="16353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119605</xdr:rowOff>
    </xdr:from>
    <xdr:to>
      <xdr:col>10</xdr:col>
      <xdr:colOff>114300</xdr:colOff>
      <xdr:row>98</xdr:row>
      <xdr:rowOff>141811</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a:off x="1130300" y="16921705"/>
          <a:ext cx="889000" cy="22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162913</xdr:rowOff>
    </xdr:from>
    <xdr:to>
      <xdr:col>10</xdr:col>
      <xdr:colOff>165100</xdr:colOff>
      <xdr:row>97</xdr:row>
      <xdr:rowOff>93063</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62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109590</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6397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164773</xdr:rowOff>
    </xdr:from>
    <xdr:to>
      <xdr:col>6</xdr:col>
      <xdr:colOff>38100</xdr:colOff>
      <xdr:row>97</xdr:row>
      <xdr:rowOff>94923</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623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111450</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399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150175</xdr:rowOff>
    </xdr:from>
    <xdr:to>
      <xdr:col>24</xdr:col>
      <xdr:colOff>114300</xdr:colOff>
      <xdr:row>97</xdr:row>
      <xdr:rowOff>80325</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609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128602</xdr:rowOff>
    </xdr:from>
    <xdr:ext cx="534377"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6587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59813</xdr:rowOff>
    </xdr:from>
    <xdr:to>
      <xdr:col>20</xdr:col>
      <xdr:colOff>38100</xdr:colOff>
      <xdr:row>98</xdr:row>
      <xdr:rowOff>161413</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861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152540</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530111" y="16954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86723</xdr:rowOff>
    </xdr:from>
    <xdr:to>
      <xdr:col>15</xdr:col>
      <xdr:colOff>101600</xdr:colOff>
      <xdr:row>99</xdr:row>
      <xdr:rowOff>16873</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888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8000</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41111" y="16981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91011</xdr:rowOff>
    </xdr:from>
    <xdr:to>
      <xdr:col>10</xdr:col>
      <xdr:colOff>165100</xdr:colOff>
      <xdr:row>99</xdr:row>
      <xdr:rowOff>21161</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89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12288</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52111" y="1698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68805</xdr:rowOff>
    </xdr:from>
    <xdr:to>
      <xdr:col>6</xdr:col>
      <xdr:colOff>38100</xdr:colOff>
      <xdr:row>98</xdr:row>
      <xdr:rowOff>170405</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870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161532</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63111" y="16963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a:extLst>
            <a:ext uri="{FF2B5EF4-FFF2-40B4-BE49-F238E27FC236}">
              <a16:creationId xmlns:a16="http://schemas.microsoft.com/office/drawing/2014/main" id="{00000000-0008-0000-0600-000023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135585</xdr:rowOff>
    </xdr:from>
    <xdr:to>
      <xdr:col>54</xdr:col>
      <xdr:colOff>189865</xdr:colOff>
      <xdr:row>38</xdr:row>
      <xdr:rowOff>90009</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10475595" y="5793435"/>
          <a:ext cx="1270" cy="8116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93836</xdr:rowOff>
    </xdr:from>
    <xdr:ext cx="534377" cy="259045"/>
    <xdr:sp macro="" textlink="">
      <xdr:nvSpPr>
        <xdr:cNvPr id="293" name="補助費等最小値テキスト">
          <a:extLst>
            <a:ext uri="{FF2B5EF4-FFF2-40B4-BE49-F238E27FC236}">
              <a16:creationId xmlns:a16="http://schemas.microsoft.com/office/drawing/2014/main" id="{00000000-0008-0000-0600-000025010000}"/>
            </a:ext>
          </a:extLst>
        </xdr:cNvPr>
        <xdr:cNvSpPr txBox="1"/>
      </xdr:nvSpPr>
      <xdr:spPr>
        <a:xfrm>
          <a:off x="10528300" y="6608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90009</xdr:rowOff>
    </xdr:from>
    <xdr:to>
      <xdr:col>55</xdr:col>
      <xdr:colOff>88900</xdr:colOff>
      <xdr:row>38</xdr:row>
      <xdr:rowOff>90009</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6605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82262</xdr:rowOff>
    </xdr:from>
    <xdr:ext cx="599010" cy="259045"/>
    <xdr:sp macro="" textlink="">
      <xdr:nvSpPr>
        <xdr:cNvPr id="295" name="補助費等最大値テキスト">
          <a:extLst>
            <a:ext uri="{FF2B5EF4-FFF2-40B4-BE49-F238E27FC236}">
              <a16:creationId xmlns:a16="http://schemas.microsoft.com/office/drawing/2014/main" id="{00000000-0008-0000-0600-000027010000}"/>
            </a:ext>
          </a:extLst>
        </xdr:cNvPr>
        <xdr:cNvSpPr txBox="1"/>
      </xdr:nvSpPr>
      <xdr:spPr>
        <a:xfrm>
          <a:off x="10528300" y="5568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135585</xdr:rowOff>
    </xdr:from>
    <xdr:to>
      <xdr:col>55</xdr:col>
      <xdr:colOff>88900</xdr:colOff>
      <xdr:row>33</xdr:row>
      <xdr:rowOff>135585</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10388600" y="5793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53812</xdr:rowOff>
    </xdr:from>
    <xdr:to>
      <xdr:col>55</xdr:col>
      <xdr:colOff>0</xdr:colOff>
      <xdr:row>38</xdr:row>
      <xdr:rowOff>11874</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9639300" y="5368762"/>
          <a:ext cx="838200" cy="1158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77395</xdr:rowOff>
    </xdr:from>
    <xdr:ext cx="534377" cy="259045"/>
    <xdr:sp macro="" textlink="">
      <xdr:nvSpPr>
        <xdr:cNvPr id="298" name="補助費等平均値テキスト">
          <a:extLst>
            <a:ext uri="{FF2B5EF4-FFF2-40B4-BE49-F238E27FC236}">
              <a16:creationId xmlns:a16="http://schemas.microsoft.com/office/drawing/2014/main" id="{00000000-0008-0000-0600-00002A010000}"/>
            </a:ext>
          </a:extLst>
        </xdr:cNvPr>
        <xdr:cNvSpPr txBox="1"/>
      </xdr:nvSpPr>
      <xdr:spPr>
        <a:xfrm>
          <a:off x="10528300" y="60781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54518</xdr:rowOff>
    </xdr:from>
    <xdr:to>
      <xdr:col>55</xdr:col>
      <xdr:colOff>50800</xdr:colOff>
      <xdr:row>36</xdr:row>
      <xdr:rowOff>156118</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10426700" y="6226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53812</xdr:rowOff>
    </xdr:from>
    <xdr:to>
      <xdr:col>50</xdr:col>
      <xdr:colOff>114300</xdr:colOff>
      <xdr:row>37</xdr:row>
      <xdr:rowOff>163376</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8750300" y="5368762"/>
          <a:ext cx="889000" cy="1138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32</xdr:row>
      <xdr:rowOff>107900</xdr:rowOff>
    </xdr:from>
    <xdr:to>
      <xdr:col>50</xdr:col>
      <xdr:colOff>165100</xdr:colOff>
      <xdr:row>33</xdr:row>
      <xdr:rowOff>38050</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9588500" y="559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29177</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9339795" y="5687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163376</xdr:rowOff>
    </xdr:from>
    <xdr:to>
      <xdr:col>45</xdr:col>
      <xdr:colOff>177800</xdr:colOff>
      <xdr:row>38</xdr:row>
      <xdr:rowOff>151646</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flipV="1">
          <a:off x="7861300" y="6507026"/>
          <a:ext cx="889000" cy="159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34434</xdr:rowOff>
    </xdr:from>
    <xdr:to>
      <xdr:col>46</xdr:col>
      <xdr:colOff>38100</xdr:colOff>
      <xdr:row>37</xdr:row>
      <xdr:rowOff>136034</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8699500" y="6378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152561</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483111" y="6153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131673</xdr:rowOff>
    </xdr:from>
    <xdr:to>
      <xdr:col>41</xdr:col>
      <xdr:colOff>50800</xdr:colOff>
      <xdr:row>38</xdr:row>
      <xdr:rowOff>151646</xdr:rowOff>
    </xdr:to>
    <xdr:cxnSp macro="">
      <xdr:nvCxnSpPr>
        <xdr:cNvPr id="306" name="直線コネクタ 305">
          <a:extLst>
            <a:ext uri="{FF2B5EF4-FFF2-40B4-BE49-F238E27FC236}">
              <a16:creationId xmlns:a16="http://schemas.microsoft.com/office/drawing/2014/main" id="{00000000-0008-0000-0600-000032010000}"/>
            </a:ext>
          </a:extLst>
        </xdr:cNvPr>
        <xdr:cNvCxnSpPr/>
      </xdr:nvCxnSpPr>
      <xdr:spPr>
        <a:xfrm>
          <a:off x="6972300" y="6646773"/>
          <a:ext cx="889000" cy="19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59182</xdr:rowOff>
    </xdr:from>
    <xdr:to>
      <xdr:col>41</xdr:col>
      <xdr:colOff>101600</xdr:colOff>
      <xdr:row>37</xdr:row>
      <xdr:rowOff>160782</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7810500" y="6402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5859</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594111" y="6178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64962</xdr:rowOff>
    </xdr:from>
    <xdr:to>
      <xdr:col>36</xdr:col>
      <xdr:colOff>165100</xdr:colOff>
      <xdr:row>37</xdr:row>
      <xdr:rowOff>166562</xdr:rowOff>
    </xdr:to>
    <xdr:sp macro="" textlink="">
      <xdr:nvSpPr>
        <xdr:cNvPr id="309" name="フローチャート: 判断 308">
          <a:extLst>
            <a:ext uri="{FF2B5EF4-FFF2-40B4-BE49-F238E27FC236}">
              <a16:creationId xmlns:a16="http://schemas.microsoft.com/office/drawing/2014/main" id="{00000000-0008-0000-0600-000035010000}"/>
            </a:ext>
          </a:extLst>
        </xdr:cNvPr>
        <xdr:cNvSpPr/>
      </xdr:nvSpPr>
      <xdr:spPr>
        <a:xfrm>
          <a:off x="6921500" y="6408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11639</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05111" y="6183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132523</xdr:rowOff>
    </xdr:from>
    <xdr:to>
      <xdr:col>55</xdr:col>
      <xdr:colOff>50800</xdr:colOff>
      <xdr:row>38</xdr:row>
      <xdr:rowOff>62674</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10426700" y="647617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47450</xdr:rowOff>
    </xdr:from>
    <xdr:ext cx="534377" cy="259045"/>
    <xdr:sp macro="" textlink="">
      <xdr:nvSpPr>
        <xdr:cNvPr id="317" name="補助費等該当値テキスト">
          <a:extLst>
            <a:ext uri="{FF2B5EF4-FFF2-40B4-BE49-F238E27FC236}">
              <a16:creationId xmlns:a16="http://schemas.microsoft.com/office/drawing/2014/main" id="{00000000-0008-0000-0600-00003D010000}"/>
            </a:ext>
          </a:extLst>
        </xdr:cNvPr>
        <xdr:cNvSpPr txBox="1"/>
      </xdr:nvSpPr>
      <xdr:spPr>
        <a:xfrm>
          <a:off x="10528300" y="6391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3012</xdr:rowOff>
    </xdr:from>
    <xdr:to>
      <xdr:col>50</xdr:col>
      <xdr:colOff>165100</xdr:colOff>
      <xdr:row>31</xdr:row>
      <xdr:rowOff>104612</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9588500" y="5317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29</xdr:row>
      <xdr:rowOff>121139</xdr:rowOff>
    </xdr:from>
    <xdr:ext cx="599010"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9339795" y="5093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112576</xdr:rowOff>
    </xdr:from>
    <xdr:to>
      <xdr:col>46</xdr:col>
      <xdr:colOff>38100</xdr:colOff>
      <xdr:row>38</xdr:row>
      <xdr:rowOff>42726</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8699500" y="6456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33853</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8483111" y="6548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100846</xdr:rowOff>
    </xdr:from>
    <xdr:to>
      <xdr:col>41</xdr:col>
      <xdr:colOff>101600</xdr:colOff>
      <xdr:row>39</xdr:row>
      <xdr:rowOff>30996</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7810500" y="661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22123</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7594111" y="6708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80873</xdr:rowOff>
    </xdr:from>
    <xdr:to>
      <xdr:col>36</xdr:col>
      <xdr:colOff>165100</xdr:colOff>
      <xdr:row>39</xdr:row>
      <xdr:rowOff>11023</xdr:rowOff>
    </xdr:to>
    <xdr:sp macro="" textlink="">
      <xdr:nvSpPr>
        <xdr:cNvPr id="324" name="楕円 323">
          <a:extLst>
            <a:ext uri="{FF2B5EF4-FFF2-40B4-BE49-F238E27FC236}">
              <a16:creationId xmlns:a16="http://schemas.microsoft.com/office/drawing/2014/main" id="{00000000-0008-0000-0600-000044010000}"/>
            </a:ext>
          </a:extLst>
        </xdr:cNvPr>
        <xdr:cNvSpPr/>
      </xdr:nvSpPr>
      <xdr:spPr>
        <a:xfrm>
          <a:off x="6921500" y="6595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2150</xdr:rowOff>
    </xdr:from>
    <xdr:ext cx="534377"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705111" y="6688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a:extLst>
            <a:ext uri="{FF2B5EF4-FFF2-40B4-BE49-F238E27FC236}">
              <a16:creationId xmlns:a16="http://schemas.microsoft.com/office/drawing/2014/main" id="{00000000-0008-0000-06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27174</xdr:rowOff>
    </xdr:from>
    <xdr:to>
      <xdr:col>54</xdr:col>
      <xdr:colOff>189865</xdr:colOff>
      <xdr:row>58</xdr:row>
      <xdr:rowOff>13874</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10475595" y="8771124"/>
          <a:ext cx="1270" cy="118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17701</xdr:rowOff>
    </xdr:from>
    <xdr:ext cx="534377" cy="259045"/>
    <xdr:sp macro="" textlink="">
      <xdr:nvSpPr>
        <xdr:cNvPr id="348" name="普通建設事業費最小値テキスト">
          <a:extLst>
            <a:ext uri="{FF2B5EF4-FFF2-40B4-BE49-F238E27FC236}">
              <a16:creationId xmlns:a16="http://schemas.microsoft.com/office/drawing/2014/main" id="{00000000-0008-0000-0600-00005C010000}"/>
            </a:ext>
          </a:extLst>
        </xdr:cNvPr>
        <xdr:cNvSpPr txBox="1"/>
      </xdr:nvSpPr>
      <xdr:spPr>
        <a:xfrm>
          <a:off x="10528300" y="9961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13874</xdr:rowOff>
    </xdr:from>
    <xdr:to>
      <xdr:col>55</xdr:col>
      <xdr:colOff>88900</xdr:colOff>
      <xdr:row>58</xdr:row>
      <xdr:rowOff>13874</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9957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145301</xdr:rowOff>
    </xdr:from>
    <xdr:ext cx="599010" cy="259045"/>
    <xdr:sp macro="" textlink="">
      <xdr:nvSpPr>
        <xdr:cNvPr id="350" name="普通建設事業費最大値テキスト">
          <a:extLst>
            <a:ext uri="{FF2B5EF4-FFF2-40B4-BE49-F238E27FC236}">
              <a16:creationId xmlns:a16="http://schemas.microsoft.com/office/drawing/2014/main" id="{00000000-0008-0000-0600-00005E010000}"/>
            </a:ext>
          </a:extLst>
        </xdr:cNvPr>
        <xdr:cNvSpPr txBox="1"/>
      </xdr:nvSpPr>
      <xdr:spPr>
        <a:xfrm>
          <a:off x="10528300" y="8546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27174</xdr:rowOff>
    </xdr:from>
    <xdr:to>
      <xdr:col>55</xdr:col>
      <xdr:colOff>88900</xdr:colOff>
      <xdr:row>51</xdr:row>
      <xdr:rowOff>27174</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8771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135362</xdr:rowOff>
    </xdr:from>
    <xdr:to>
      <xdr:col>55</xdr:col>
      <xdr:colOff>0</xdr:colOff>
      <xdr:row>57</xdr:row>
      <xdr:rowOff>141968</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9639300" y="9908012"/>
          <a:ext cx="838200" cy="6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126083</xdr:rowOff>
    </xdr:from>
    <xdr:ext cx="534377" cy="259045"/>
    <xdr:sp macro="" textlink="">
      <xdr:nvSpPr>
        <xdr:cNvPr id="353" name="普通建設事業費平均値テキスト">
          <a:extLst>
            <a:ext uri="{FF2B5EF4-FFF2-40B4-BE49-F238E27FC236}">
              <a16:creationId xmlns:a16="http://schemas.microsoft.com/office/drawing/2014/main" id="{00000000-0008-0000-0600-000061010000}"/>
            </a:ext>
          </a:extLst>
        </xdr:cNvPr>
        <xdr:cNvSpPr txBox="1"/>
      </xdr:nvSpPr>
      <xdr:spPr>
        <a:xfrm>
          <a:off x="10528300" y="9555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103206</xdr:rowOff>
    </xdr:from>
    <xdr:to>
      <xdr:col>55</xdr:col>
      <xdr:colOff>50800</xdr:colOff>
      <xdr:row>57</xdr:row>
      <xdr:rowOff>33356</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10426700" y="9704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135362</xdr:rowOff>
    </xdr:from>
    <xdr:to>
      <xdr:col>50</xdr:col>
      <xdr:colOff>114300</xdr:colOff>
      <xdr:row>58</xdr:row>
      <xdr:rowOff>13714</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8750300" y="9908012"/>
          <a:ext cx="889000" cy="49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110256</xdr:rowOff>
    </xdr:from>
    <xdr:to>
      <xdr:col>50</xdr:col>
      <xdr:colOff>165100</xdr:colOff>
      <xdr:row>57</xdr:row>
      <xdr:rowOff>40406</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9588500" y="9711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56933</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372111" y="9486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13714</xdr:rowOff>
    </xdr:from>
    <xdr:to>
      <xdr:col>45</xdr:col>
      <xdr:colOff>177800</xdr:colOff>
      <xdr:row>58</xdr:row>
      <xdr:rowOff>20526</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7861300" y="9957814"/>
          <a:ext cx="889000" cy="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111001</xdr:rowOff>
    </xdr:from>
    <xdr:to>
      <xdr:col>46</xdr:col>
      <xdr:colOff>38100</xdr:colOff>
      <xdr:row>57</xdr:row>
      <xdr:rowOff>41151</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8699500" y="9712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57678</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483111" y="9487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125367</xdr:rowOff>
    </xdr:from>
    <xdr:to>
      <xdr:col>41</xdr:col>
      <xdr:colOff>50800</xdr:colOff>
      <xdr:row>58</xdr:row>
      <xdr:rowOff>20526</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a:off x="6972300" y="9898017"/>
          <a:ext cx="889000" cy="66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115486</xdr:rowOff>
    </xdr:from>
    <xdr:to>
      <xdr:col>41</xdr:col>
      <xdr:colOff>101600</xdr:colOff>
      <xdr:row>57</xdr:row>
      <xdr:rowOff>45636</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7810500" y="971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62163</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594111" y="9491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108948</xdr:rowOff>
    </xdr:from>
    <xdr:to>
      <xdr:col>36</xdr:col>
      <xdr:colOff>165100</xdr:colOff>
      <xdr:row>57</xdr:row>
      <xdr:rowOff>39098</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6921500" y="9710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55625</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05111" y="9485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91168</xdr:rowOff>
    </xdr:from>
    <xdr:to>
      <xdr:col>55</xdr:col>
      <xdr:colOff>50800</xdr:colOff>
      <xdr:row>58</xdr:row>
      <xdr:rowOff>21318</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10426700" y="9863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6095</xdr:rowOff>
    </xdr:from>
    <xdr:ext cx="534377" cy="259045"/>
    <xdr:sp macro="" textlink="">
      <xdr:nvSpPr>
        <xdr:cNvPr id="372" name="普通建設事業費該当値テキスト">
          <a:extLst>
            <a:ext uri="{FF2B5EF4-FFF2-40B4-BE49-F238E27FC236}">
              <a16:creationId xmlns:a16="http://schemas.microsoft.com/office/drawing/2014/main" id="{00000000-0008-0000-0600-000074010000}"/>
            </a:ext>
          </a:extLst>
        </xdr:cNvPr>
        <xdr:cNvSpPr txBox="1"/>
      </xdr:nvSpPr>
      <xdr:spPr>
        <a:xfrm>
          <a:off x="10528300" y="9778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84562</xdr:rowOff>
    </xdr:from>
    <xdr:to>
      <xdr:col>50</xdr:col>
      <xdr:colOff>165100</xdr:colOff>
      <xdr:row>58</xdr:row>
      <xdr:rowOff>14712</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9588500" y="9857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5839</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9372111" y="9949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134364</xdr:rowOff>
    </xdr:from>
    <xdr:to>
      <xdr:col>46</xdr:col>
      <xdr:colOff>38100</xdr:colOff>
      <xdr:row>58</xdr:row>
      <xdr:rowOff>64514</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8699500" y="9907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55641</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8483111" y="9999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141176</xdr:rowOff>
    </xdr:from>
    <xdr:to>
      <xdr:col>41</xdr:col>
      <xdr:colOff>101600</xdr:colOff>
      <xdr:row>58</xdr:row>
      <xdr:rowOff>71326</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7810500" y="991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62453</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7594111" y="10006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74567</xdr:rowOff>
    </xdr:from>
    <xdr:to>
      <xdr:col>36</xdr:col>
      <xdr:colOff>165100</xdr:colOff>
      <xdr:row>58</xdr:row>
      <xdr:rowOff>4717</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6921500" y="9847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167294</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705111" y="9939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a16="http://schemas.microsoft.com/office/drawing/2014/main" id="{00000000-0008-0000-06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103084</xdr:rowOff>
    </xdr:from>
    <xdr:to>
      <xdr:col>54</xdr:col>
      <xdr:colOff>189865</xdr:colOff>
      <xdr:row>78</xdr:row>
      <xdr:rowOff>25400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10475595" y="12104584"/>
          <a:ext cx="1270" cy="12939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29227</xdr:rowOff>
    </xdr:from>
    <xdr:ext cx="249299" cy="259045"/>
    <xdr:sp macro="" textlink="">
      <xdr:nvSpPr>
        <xdr:cNvPr id="401" name="普通建設事業費 （ うち新規整備　）最小値テキスト">
          <a:extLst>
            <a:ext uri="{FF2B5EF4-FFF2-40B4-BE49-F238E27FC236}">
              <a16:creationId xmlns:a16="http://schemas.microsoft.com/office/drawing/2014/main" id="{00000000-0008-0000-0600-000091010000}"/>
            </a:ext>
          </a:extLst>
        </xdr:cNvPr>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49761</xdr:rowOff>
    </xdr:from>
    <xdr:ext cx="599010" cy="259045"/>
    <xdr:sp macro="" textlink="">
      <xdr:nvSpPr>
        <xdr:cNvPr id="403" name="普通建設事業費 （ うち新規整備　）最大値テキスト">
          <a:extLst>
            <a:ext uri="{FF2B5EF4-FFF2-40B4-BE49-F238E27FC236}">
              <a16:creationId xmlns:a16="http://schemas.microsoft.com/office/drawing/2014/main" id="{00000000-0008-0000-0600-000093010000}"/>
            </a:ext>
          </a:extLst>
        </xdr:cNvPr>
        <xdr:cNvSpPr txBox="1"/>
      </xdr:nvSpPr>
      <xdr:spPr>
        <a:xfrm>
          <a:off x="10528300" y="11879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103084</xdr:rowOff>
    </xdr:from>
    <xdr:to>
      <xdr:col>55</xdr:col>
      <xdr:colOff>88900</xdr:colOff>
      <xdr:row>70</xdr:row>
      <xdr:rowOff>103084</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2104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25400</xdr:rowOff>
    </xdr:from>
    <xdr:to>
      <xdr:col>55</xdr:col>
      <xdr:colOff>0</xdr:colOff>
      <xdr:row>78</xdr:row>
      <xdr:rowOff>25400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9639300" y="13398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74178</xdr:rowOff>
    </xdr:from>
    <xdr:ext cx="534377" cy="259045"/>
    <xdr:sp macro="" textlink="">
      <xdr:nvSpPr>
        <xdr:cNvPr id="406" name="普通建設事業費 （ うち新規整備　）平均値テキスト">
          <a:extLst>
            <a:ext uri="{FF2B5EF4-FFF2-40B4-BE49-F238E27FC236}">
              <a16:creationId xmlns:a16="http://schemas.microsoft.com/office/drawing/2014/main" id="{00000000-0008-0000-0600-000096010000}"/>
            </a:ext>
          </a:extLst>
        </xdr:cNvPr>
        <xdr:cNvSpPr txBox="1"/>
      </xdr:nvSpPr>
      <xdr:spPr>
        <a:xfrm>
          <a:off x="10528300" y="131043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51301</xdr:rowOff>
    </xdr:from>
    <xdr:to>
      <xdr:col>55</xdr:col>
      <xdr:colOff>50800</xdr:colOff>
      <xdr:row>77</xdr:row>
      <xdr:rowOff>152901</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10426700" y="1325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25400</xdr:rowOff>
    </xdr:from>
    <xdr:to>
      <xdr:col>50</xdr:col>
      <xdr:colOff>114300</xdr:colOff>
      <xdr:row>78</xdr:row>
      <xdr:rowOff>25400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8750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42900</xdr:rowOff>
    </xdr:from>
    <xdr:to>
      <xdr:col>50</xdr:col>
      <xdr:colOff>165100</xdr:colOff>
      <xdr:row>77</xdr:row>
      <xdr:rowOff>144500</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9588500" y="1324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161027</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372111" y="13019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9204</xdr:rowOff>
    </xdr:from>
    <xdr:to>
      <xdr:col>45</xdr:col>
      <xdr:colOff>177800</xdr:colOff>
      <xdr:row>78</xdr:row>
      <xdr:rowOff>25400</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7861300" y="13382304"/>
          <a:ext cx="889000" cy="16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49478</xdr:rowOff>
    </xdr:from>
    <xdr:to>
      <xdr:col>46</xdr:col>
      <xdr:colOff>38100</xdr:colOff>
      <xdr:row>77</xdr:row>
      <xdr:rowOff>151078</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8699500" y="1325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167605</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483111" y="13026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9204</xdr:rowOff>
    </xdr:from>
    <xdr:to>
      <xdr:col>41</xdr:col>
      <xdr:colOff>50800</xdr:colOff>
      <xdr:row>78</xdr:row>
      <xdr:rowOff>12119</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6972300" y="13382304"/>
          <a:ext cx="889000" cy="2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28853</xdr:rowOff>
    </xdr:from>
    <xdr:to>
      <xdr:col>41</xdr:col>
      <xdr:colOff>101600</xdr:colOff>
      <xdr:row>77</xdr:row>
      <xdr:rowOff>130453</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7810500" y="13230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146980</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594111" y="13005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43476</xdr:rowOff>
    </xdr:from>
    <xdr:to>
      <xdr:col>36</xdr:col>
      <xdr:colOff>165100</xdr:colOff>
      <xdr:row>77</xdr:row>
      <xdr:rowOff>145076</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6921500" y="13245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161603</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05111" y="13020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146050</xdr:rowOff>
    </xdr:from>
    <xdr:to>
      <xdr:col>55</xdr:col>
      <xdr:colOff>50800</xdr:colOff>
      <xdr:row>78</xdr:row>
      <xdr:rowOff>76200</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104267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60977</xdr:rowOff>
    </xdr:from>
    <xdr:ext cx="249299" cy="259045"/>
    <xdr:sp macro="" textlink="">
      <xdr:nvSpPr>
        <xdr:cNvPr id="425" name="普通建設事業費 （ うち新規整備　）該当値テキスト">
          <a:extLst>
            <a:ext uri="{FF2B5EF4-FFF2-40B4-BE49-F238E27FC236}">
              <a16:creationId xmlns:a16="http://schemas.microsoft.com/office/drawing/2014/main" id="{00000000-0008-0000-0600-0000A9010000}"/>
            </a:ext>
          </a:extLst>
        </xdr:cNvPr>
        <xdr:cNvSpPr txBox="1"/>
      </xdr:nvSpPr>
      <xdr:spPr>
        <a:xfrm>
          <a:off x="10528300" y="13262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146050</xdr:rowOff>
    </xdr:from>
    <xdr:to>
      <xdr:col>50</xdr:col>
      <xdr:colOff>165100</xdr:colOff>
      <xdr:row>78</xdr:row>
      <xdr:rowOff>76200</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9588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78</xdr:row>
      <xdr:rowOff>67327</xdr:rowOff>
    </xdr:from>
    <xdr:ext cx="249299"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514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146050</xdr:rowOff>
    </xdr:from>
    <xdr:to>
      <xdr:col>46</xdr:col>
      <xdr:colOff>38100</xdr:colOff>
      <xdr:row>78</xdr:row>
      <xdr:rowOff>76200</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8699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78</xdr:row>
      <xdr:rowOff>67327</xdr:rowOff>
    </xdr:from>
    <xdr:ext cx="249299"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625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129854</xdr:rowOff>
    </xdr:from>
    <xdr:to>
      <xdr:col>41</xdr:col>
      <xdr:colOff>101600</xdr:colOff>
      <xdr:row>78</xdr:row>
      <xdr:rowOff>60004</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7810500" y="13331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51131</xdr:rowOff>
    </xdr:from>
    <xdr:ext cx="469744"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626428" y="13424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132769</xdr:rowOff>
    </xdr:from>
    <xdr:to>
      <xdr:col>36</xdr:col>
      <xdr:colOff>165100</xdr:colOff>
      <xdr:row>78</xdr:row>
      <xdr:rowOff>62919</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6921500" y="13334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54046</xdr:rowOff>
    </xdr:from>
    <xdr:ext cx="469744"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737428" y="13427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a:extLst>
            <a:ext uri="{FF2B5EF4-FFF2-40B4-BE49-F238E27FC236}">
              <a16:creationId xmlns:a16="http://schemas.microsoft.com/office/drawing/2014/main" id="{00000000-0008-0000-06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139636</xdr:rowOff>
    </xdr:from>
    <xdr:to>
      <xdr:col>54</xdr:col>
      <xdr:colOff>189865</xdr:colOff>
      <xdr:row>98</xdr:row>
      <xdr:rowOff>40920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10475595" y="15570136"/>
          <a:ext cx="1270" cy="12728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44747</xdr:rowOff>
    </xdr:from>
    <xdr:ext cx="534377" cy="259045"/>
    <xdr:sp macro="" textlink="">
      <xdr:nvSpPr>
        <xdr:cNvPr id="458" name="普通建設事業費 （ うち更新整備　）最小値テキスト">
          <a:extLst>
            <a:ext uri="{FF2B5EF4-FFF2-40B4-BE49-F238E27FC236}">
              <a16:creationId xmlns:a16="http://schemas.microsoft.com/office/drawing/2014/main" id="{00000000-0008-0000-0600-0000CA010000}"/>
            </a:ext>
          </a:extLst>
        </xdr:cNvPr>
        <xdr:cNvSpPr txBox="1"/>
      </xdr:nvSpPr>
      <xdr:spPr>
        <a:xfrm>
          <a:off x="10528300" y="16846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40920</xdr:rowOff>
    </xdr:from>
    <xdr:to>
      <xdr:col>55</xdr:col>
      <xdr:colOff>88900</xdr:colOff>
      <xdr:row>98</xdr:row>
      <xdr:rowOff>40920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684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86313</xdr:rowOff>
    </xdr:from>
    <xdr:ext cx="599010" cy="259045"/>
    <xdr:sp macro="" textlink="">
      <xdr:nvSpPr>
        <xdr:cNvPr id="460" name="普通建設事業費 （ うち更新整備　）最大値テキスト">
          <a:extLst>
            <a:ext uri="{FF2B5EF4-FFF2-40B4-BE49-F238E27FC236}">
              <a16:creationId xmlns:a16="http://schemas.microsoft.com/office/drawing/2014/main" id="{00000000-0008-0000-0600-0000CC010000}"/>
            </a:ext>
          </a:extLst>
        </xdr:cNvPr>
        <xdr:cNvSpPr txBox="1"/>
      </xdr:nvSpPr>
      <xdr:spPr>
        <a:xfrm>
          <a:off x="10528300" y="15345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139636</xdr:rowOff>
    </xdr:from>
    <xdr:to>
      <xdr:col>55</xdr:col>
      <xdr:colOff>88900</xdr:colOff>
      <xdr:row>90</xdr:row>
      <xdr:rowOff>139636</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557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165836</xdr:rowOff>
    </xdr:from>
    <xdr:to>
      <xdr:col>55</xdr:col>
      <xdr:colOff>0</xdr:colOff>
      <xdr:row>97</xdr:row>
      <xdr:rowOff>45543</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9639300" y="16625036"/>
          <a:ext cx="838200" cy="51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158894</xdr:rowOff>
    </xdr:from>
    <xdr:ext cx="534377" cy="259045"/>
    <xdr:sp macro="" textlink="">
      <xdr:nvSpPr>
        <xdr:cNvPr id="463" name="普通建設事業費 （ うち更新整備　）平均値テキスト">
          <a:extLst>
            <a:ext uri="{FF2B5EF4-FFF2-40B4-BE49-F238E27FC236}">
              <a16:creationId xmlns:a16="http://schemas.microsoft.com/office/drawing/2014/main" id="{00000000-0008-0000-0600-0000CF010000}"/>
            </a:ext>
          </a:extLst>
        </xdr:cNvPr>
        <xdr:cNvSpPr txBox="1"/>
      </xdr:nvSpPr>
      <xdr:spPr>
        <a:xfrm>
          <a:off x="10528300" y="162751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136017</xdr:rowOff>
    </xdr:from>
    <xdr:to>
      <xdr:col>55</xdr:col>
      <xdr:colOff>50800</xdr:colOff>
      <xdr:row>96</xdr:row>
      <xdr:rowOff>66167</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10426700" y="1642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165836</xdr:rowOff>
    </xdr:from>
    <xdr:to>
      <xdr:col>50</xdr:col>
      <xdr:colOff>114300</xdr:colOff>
      <xdr:row>97</xdr:row>
      <xdr:rowOff>112624</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8750300" y="16625036"/>
          <a:ext cx="889000" cy="118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161886</xdr:rowOff>
    </xdr:from>
    <xdr:to>
      <xdr:col>50</xdr:col>
      <xdr:colOff>165100</xdr:colOff>
      <xdr:row>96</xdr:row>
      <xdr:rowOff>92036</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9588500" y="16449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108563</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372111" y="16224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112624</xdr:rowOff>
    </xdr:from>
    <xdr:to>
      <xdr:col>45</xdr:col>
      <xdr:colOff>177800</xdr:colOff>
      <xdr:row>97</xdr:row>
      <xdr:rowOff>156287</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7861300" y="16743274"/>
          <a:ext cx="889000" cy="43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168263</xdr:rowOff>
    </xdr:from>
    <xdr:to>
      <xdr:col>46</xdr:col>
      <xdr:colOff>38100</xdr:colOff>
      <xdr:row>96</xdr:row>
      <xdr:rowOff>98413</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8699500" y="16456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114940</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8483111" y="16231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156287</xdr:rowOff>
    </xdr:from>
    <xdr:to>
      <xdr:col>41</xdr:col>
      <xdr:colOff>50800</xdr:colOff>
      <xdr:row>98</xdr:row>
      <xdr:rowOff>24588</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6972300" y="16786937"/>
          <a:ext cx="889000" cy="39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40081</xdr:rowOff>
    </xdr:from>
    <xdr:to>
      <xdr:col>41</xdr:col>
      <xdr:colOff>101600</xdr:colOff>
      <xdr:row>96</xdr:row>
      <xdr:rowOff>141681</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7810500" y="16499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158208</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594111" y="16274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13666</xdr:rowOff>
    </xdr:from>
    <xdr:to>
      <xdr:col>36</xdr:col>
      <xdr:colOff>165100</xdr:colOff>
      <xdr:row>96</xdr:row>
      <xdr:rowOff>115266</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6921500" y="1647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131793</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05111" y="16248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166193</xdr:rowOff>
    </xdr:from>
    <xdr:to>
      <xdr:col>55</xdr:col>
      <xdr:colOff>50800</xdr:colOff>
      <xdr:row>97</xdr:row>
      <xdr:rowOff>96343</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10426700" y="16625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144620</xdr:rowOff>
    </xdr:from>
    <xdr:ext cx="534377" cy="259045"/>
    <xdr:sp macro="" textlink="">
      <xdr:nvSpPr>
        <xdr:cNvPr id="482" name="普通建設事業費 （ うち更新整備　）該当値テキスト">
          <a:extLst>
            <a:ext uri="{FF2B5EF4-FFF2-40B4-BE49-F238E27FC236}">
              <a16:creationId xmlns:a16="http://schemas.microsoft.com/office/drawing/2014/main" id="{00000000-0008-0000-0600-0000E2010000}"/>
            </a:ext>
          </a:extLst>
        </xdr:cNvPr>
        <xdr:cNvSpPr txBox="1"/>
      </xdr:nvSpPr>
      <xdr:spPr>
        <a:xfrm>
          <a:off x="10528300" y="16603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115036</xdr:rowOff>
    </xdr:from>
    <xdr:to>
      <xdr:col>50</xdr:col>
      <xdr:colOff>165100</xdr:colOff>
      <xdr:row>97</xdr:row>
      <xdr:rowOff>45186</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9588500" y="16574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36313</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372111" y="16666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61824</xdr:rowOff>
    </xdr:from>
    <xdr:to>
      <xdr:col>46</xdr:col>
      <xdr:colOff>38100</xdr:colOff>
      <xdr:row>97</xdr:row>
      <xdr:rowOff>163424</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8699500" y="16692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154551</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483111" y="16785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105487</xdr:rowOff>
    </xdr:from>
    <xdr:to>
      <xdr:col>41</xdr:col>
      <xdr:colOff>101600</xdr:colOff>
      <xdr:row>98</xdr:row>
      <xdr:rowOff>35637</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7810500" y="16736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26764</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594111" y="16828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145238</xdr:rowOff>
    </xdr:from>
    <xdr:to>
      <xdr:col>36</xdr:col>
      <xdr:colOff>165100</xdr:colOff>
      <xdr:row>98</xdr:row>
      <xdr:rowOff>75388</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6921500" y="16775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66515</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6705111" y="16868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a:extLst>
            <a:ext uri="{FF2B5EF4-FFF2-40B4-BE49-F238E27FC236}">
              <a16:creationId xmlns:a16="http://schemas.microsoft.com/office/drawing/2014/main" id="{00000000-0008-0000-06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20003</xdr:rowOff>
    </xdr:from>
    <xdr:to>
      <xdr:col>85</xdr:col>
      <xdr:colOff>126364</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6317595" y="5163503"/>
          <a:ext cx="1269" cy="1567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5" name="災害復旧事業費最小値テキスト">
          <a:extLst>
            <a:ext uri="{FF2B5EF4-FFF2-40B4-BE49-F238E27FC236}">
              <a16:creationId xmlns:a16="http://schemas.microsoft.com/office/drawing/2014/main" id="{00000000-0008-0000-0600-000003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138130</xdr:rowOff>
    </xdr:from>
    <xdr:ext cx="599010" cy="259045"/>
    <xdr:sp macro="" textlink="">
      <xdr:nvSpPr>
        <xdr:cNvPr id="517" name="災害復旧事業費最大値テキスト">
          <a:extLst>
            <a:ext uri="{FF2B5EF4-FFF2-40B4-BE49-F238E27FC236}">
              <a16:creationId xmlns:a16="http://schemas.microsoft.com/office/drawing/2014/main" id="{00000000-0008-0000-0600-000005020000}"/>
            </a:ext>
          </a:extLst>
        </xdr:cNvPr>
        <xdr:cNvSpPr txBox="1"/>
      </xdr:nvSpPr>
      <xdr:spPr>
        <a:xfrm>
          <a:off x="16370300" y="4938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20003</xdr:rowOff>
    </xdr:from>
    <xdr:to>
      <xdr:col>86</xdr:col>
      <xdr:colOff>25400</xdr:colOff>
      <xdr:row>30</xdr:row>
      <xdr:rowOff>20003</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5163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39548</xdr:rowOff>
    </xdr:from>
    <xdr:to>
      <xdr:col>85</xdr:col>
      <xdr:colOff>127000</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5481300" y="6726098"/>
          <a:ext cx="838200" cy="4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61371</xdr:rowOff>
    </xdr:from>
    <xdr:ext cx="469744" cy="259045"/>
    <xdr:sp macro="" textlink="">
      <xdr:nvSpPr>
        <xdr:cNvPr id="520" name="災害復旧事業費平均値テキスト">
          <a:extLst>
            <a:ext uri="{FF2B5EF4-FFF2-40B4-BE49-F238E27FC236}">
              <a16:creationId xmlns:a16="http://schemas.microsoft.com/office/drawing/2014/main" id="{00000000-0008-0000-0600-000008020000}"/>
            </a:ext>
          </a:extLst>
        </xdr:cNvPr>
        <xdr:cNvSpPr txBox="1"/>
      </xdr:nvSpPr>
      <xdr:spPr>
        <a:xfrm>
          <a:off x="16370300" y="64050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38494</xdr:rowOff>
    </xdr:from>
    <xdr:to>
      <xdr:col>85</xdr:col>
      <xdr:colOff>177800</xdr:colOff>
      <xdr:row>38</xdr:row>
      <xdr:rowOff>140094</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6268700" y="6553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28740</xdr:rowOff>
    </xdr:from>
    <xdr:to>
      <xdr:col>81</xdr:col>
      <xdr:colOff>50800</xdr:colOff>
      <xdr:row>39</xdr:row>
      <xdr:rowOff>39548</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4592300" y="6715290"/>
          <a:ext cx="889000" cy="10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66154</xdr:rowOff>
    </xdr:from>
    <xdr:to>
      <xdr:col>81</xdr:col>
      <xdr:colOff>101600</xdr:colOff>
      <xdr:row>38</xdr:row>
      <xdr:rowOff>167754</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5430500" y="6581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12831</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46428" y="6356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28740</xdr:rowOff>
    </xdr:from>
    <xdr:to>
      <xdr:col>76</xdr:col>
      <xdr:colOff>114300</xdr:colOff>
      <xdr:row>39</xdr:row>
      <xdr:rowOff>37274</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3703300" y="6715290"/>
          <a:ext cx="889000" cy="8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66561</xdr:rowOff>
    </xdr:from>
    <xdr:to>
      <xdr:col>76</xdr:col>
      <xdr:colOff>165100</xdr:colOff>
      <xdr:row>38</xdr:row>
      <xdr:rowOff>168161</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4541500" y="65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13238</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357428" y="6356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31623</xdr:rowOff>
    </xdr:from>
    <xdr:to>
      <xdr:col>71</xdr:col>
      <xdr:colOff>177800</xdr:colOff>
      <xdr:row>39</xdr:row>
      <xdr:rowOff>37274</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2814300" y="6718173"/>
          <a:ext cx="889000" cy="5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90322</xdr:rowOff>
    </xdr:from>
    <xdr:to>
      <xdr:col>72</xdr:col>
      <xdr:colOff>38100</xdr:colOff>
      <xdr:row>39</xdr:row>
      <xdr:rowOff>20472</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3652500" y="660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36999</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468428" y="6380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118249</xdr:rowOff>
    </xdr:from>
    <xdr:to>
      <xdr:col>67</xdr:col>
      <xdr:colOff>101600</xdr:colOff>
      <xdr:row>39</xdr:row>
      <xdr:rowOff>48399</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2763500" y="6633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64927</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579428" y="640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39" name="災害復旧事業費該当値テキスト">
          <a:extLst>
            <a:ext uri="{FF2B5EF4-FFF2-40B4-BE49-F238E27FC236}">
              <a16:creationId xmlns:a16="http://schemas.microsoft.com/office/drawing/2014/main" id="{00000000-0008-0000-0600-00001B020000}"/>
            </a:ext>
          </a:extLst>
        </xdr:cNvPr>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160198</xdr:rowOff>
    </xdr:from>
    <xdr:to>
      <xdr:col>81</xdr:col>
      <xdr:colOff>101600</xdr:colOff>
      <xdr:row>39</xdr:row>
      <xdr:rowOff>90348</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5430500" y="6675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81475</xdr:rowOff>
    </xdr:from>
    <xdr:ext cx="378565"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292017" y="67680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149390</xdr:rowOff>
    </xdr:from>
    <xdr:to>
      <xdr:col>76</xdr:col>
      <xdr:colOff>165100</xdr:colOff>
      <xdr:row>39</xdr:row>
      <xdr:rowOff>79540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4541500" y="6664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70667</xdr:rowOff>
    </xdr:from>
    <xdr:ext cx="469744"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4357428" y="6757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157924</xdr:rowOff>
    </xdr:from>
    <xdr:to>
      <xdr:col>72</xdr:col>
      <xdr:colOff>38100</xdr:colOff>
      <xdr:row>39</xdr:row>
      <xdr:rowOff>88074</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3652500" y="6673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79201</xdr:rowOff>
    </xdr:from>
    <xdr:ext cx="378565"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3514017" y="67657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152273</xdr:rowOff>
    </xdr:from>
    <xdr:to>
      <xdr:col>67</xdr:col>
      <xdr:colOff>101600</xdr:colOff>
      <xdr:row>39</xdr:row>
      <xdr:rowOff>82423</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2763500" y="6667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73550</xdr:rowOff>
    </xdr:from>
    <xdr:ext cx="469744"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579428" y="6760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a:extLst>
            <a:ext uri="{FF2B5EF4-FFF2-40B4-BE49-F238E27FC236}">
              <a16:creationId xmlns:a16="http://schemas.microsoft.com/office/drawing/2014/main" id="{00000000-0008-0000-0600-000034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a:extLst>
            <a:ext uri="{FF2B5EF4-FFF2-40B4-BE49-F238E27FC236}">
              <a16:creationId xmlns:a16="http://schemas.microsoft.com/office/drawing/2014/main" id="{00000000-0008-0000-0600-000036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a:extLst>
            <a:ext uri="{FF2B5EF4-FFF2-40B4-BE49-F238E27FC236}">
              <a16:creationId xmlns:a16="http://schemas.microsoft.com/office/drawing/2014/main" id="{00000000-0008-0000-0600-000039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a:extLst>
            <a:ext uri="{FF2B5EF4-FFF2-40B4-BE49-F238E27FC236}">
              <a16:creationId xmlns:a16="http://schemas.microsoft.com/office/drawing/2014/main" id="{00000000-0008-0000-0600-00004C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a:extLst>
            <a:ext uri="{FF2B5EF4-FFF2-40B4-BE49-F238E27FC236}">
              <a16:creationId xmlns:a16="http://schemas.microsoft.com/office/drawing/2014/main" id="{00000000-0008-0000-06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109082</xdr:rowOff>
    </xdr:from>
    <xdr:to>
      <xdr:col>85</xdr:col>
      <xdr:colOff>126364</xdr:colOff>
      <xdr:row>78</xdr:row>
      <xdr:rowOff>1969</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6317595" y="12110582"/>
          <a:ext cx="1269" cy="1264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5796</xdr:rowOff>
    </xdr:from>
    <xdr:ext cx="534377" cy="259045"/>
    <xdr:sp macro="" textlink="">
      <xdr:nvSpPr>
        <xdr:cNvPr id="621" name="公債費最小値テキスト">
          <a:extLst>
            <a:ext uri="{FF2B5EF4-FFF2-40B4-BE49-F238E27FC236}">
              <a16:creationId xmlns:a16="http://schemas.microsoft.com/office/drawing/2014/main" id="{00000000-0008-0000-0600-00006D020000}"/>
            </a:ext>
          </a:extLst>
        </xdr:cNvPr>
        <xdr:cNvSpPr txBox="1"/>
      </xdr:nvSpPr>
      <xdr:spPr>
        <a:xfrm>
          <a:off x="16370300" y="13378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1969</xdr:rowOff>
    </xdr:from>
    <xdr:to>
      <xdr:col>86</xdr:col>
      <xdr:colOff>25400</xdr:colOff>
      <xdr:row>78</xdr:row>
      <xdr:rowOff>1969</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3375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55759</xdr:rowOff>
    </xdr:from>
    <xdr:ext cx="599010" cy="259045"/>
    <xdr:sp macro="" textlink="">
      <xdr:nvSpPr>
        <xdr:cNvPr id="623" name="公債費最大値テキスト">
          <a:extLst>
            <a:ext uri="{FF2B5EF4-FFF2-40B4-BE49-F238E27FC236}">
              <a16:creationId xmlns:a16="http://schemas.microsoft.com/office/drawing/2014/main" id="{00000000-0008-0000-0600-00006F020000}"/>
            </a:ext>
          </a:extLst>
        </xdr:cNvPr>
        <xdr:cNvSpPr txBox="1"/>
      </xdr:nvSpPr>
      <xdr:spPr>
        <a:xfrm>
          <a:off x="16370300" y="11885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109082</xdr:rowOff>
    </xdr:from>
    <xdr:to>
      <xdr:col>86</xdr:col>
      <xdr:colOff>25400</xdr:colOff>
      <xdr:row>70</xdr:row>
      <xdr:rowOff>109082</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2110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162477</xdr:rowOff>
    </xdr:from>
    <xdr:to>
      <xdr:col>85</xdr:col>
      <xdr:colOff>127000</xdr:colOff>
      <xdr:row>76</xdr:row>
      <xdr:rowOff>166179</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5481300" y="13192677"/>
          <a:ext cx="838200" cy="3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52250</xdr:rowOff>
    </xdr:from>
    <xdr:ext cx="534377" cy="259045"/>
    <xdr:sp macro="" textlink="">
      <xdr:nvSpPr>
        <xdr:cNvPr id="626" name="公債費平均値テキスト">
          <a:extLst>
            <a:ext uri="{FF2B5EF4-FFF2-40B4-BE49-F238E27FC236}">
              <a16:creationId xmlns:a16="http://schemas.microsoft.com/office/drawing/2014/main" id="{00000000-0008-0000-0600-000072020000}"/>
            </a:ext>
          </a:extLst>
        </xdr:cNvPr>
        <xdr:cNvSpPr txBox="1"/>
      </xdr:nvSpPr>
      <xdr:spPr>
        <a:xfrm>
          <a:off x="16370300" y="129110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29372</xdr:rowOff>
    </xdr:from>
    <xdr:to>
      <xdr:col>85</xdr:col>
      <xdr:colOff>177800</xdr:colOff>
      <xdr:row>76</xdr:row>
      <xdr:rowOff>130972</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6268700" y="1305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166179</xdr:rowOff>
    </xdr:from>
    <xdr:to>
      <xdr:col>81</xdr:col>
      <xdr:colOff>50800</xdr:colOff>
      <xdr:row>77</xdr:row>
      <xdr:rowOff>5665</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4592300" y="13196379"/>
          <a:ext cx="889000" cy="10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90027</xdr:rowOff>
    </xdr:from>
    <xdr:to>
      <xdr:col>81</xdr:col>
      <xdr:colOff>101600</xdr:colOff>
      <xdr:row>77</xdr:row>
      <xdr:rowOff>20177</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5430500" y="13120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36705</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14111" y="12895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5665</xdr:rowOff>
    </xdr:from>
    <xdr:to>
      <xdr:col>76</xdr:col>
      <xdr:colOff>114300</xdr:colOff>
      <xdr:row>77</xdr:row>
      <xdr:rowOff>17543</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3703300" y="13207315"/>
          <a:ext cx="889000" cy="11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92314</xdr:rowOff>
    </xdr:from>
    <xdr:to>
      <xdr:col>76</xdr:col>
      <xdr:colOff>165100</xdr:colOff>
      <xdr:row>77</xdr:row>
      <xdr:rowOff>22464</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4541500" y="13122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38991</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325111" y="12897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3522</xdr:rowOff>
    </xdr:from>
    <xdr:to>
      <xdr:col>71</xdr:col>
      <xdr:colOff>177800</xdr:colOff>
      <xdr:row>77</xdr:row>
      <xdr:rowOff>17543</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2814300" y="13205172"/>
          <a:ext cx="889000" cy="1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94867</xdr:rowOff>
    </xdr:from>
    <xdr:to>
      <xdr:col>72</xdr:col>
      <xdr:colOff>38100</xdr:colOff>
      <xdr:row>77</xdr:row>
      <xdr:rowOff>25017</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3652500" y="1312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41543</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436111" y="12900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87376</xdr:rowOff>
    </xdr:from>
    <xdr:to>
      <xdr:col>67</xdr:col>
      <xdr:colOff>101600</xdr:colOff>
      <xdr:row>77</xdr:row>
      <xdr:rowOff>17526</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2763500" y="13117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34053</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547111" y="12892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111677</xdr:rowOff>
    </xdr:from>
    <xdr:to>
      <xdr:col>85</xdr:col>
      <xdr:colOff>177800</xdr:colOff>
      <xdr:row>77</xdr:row>
      <xdr:rowOff>41827</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6268700" y="13141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90104</xdr:rowOff>
    </xdr:from>
    <xdr:ext cx="534377" cy="259045"/>
    <xdr:sp macro="" textlink="">
      <xdr:nvSpPr>
        <xdr:cNvPr id="645" name="公債費該当値テキスト">
          <a:extLst>
            <a:ext uri="{FF2B5EF4-FFF2-40B4-BE49-F238E27FC236}">
              <a16:creationId xmlns:a16="http://schemas.microsoft.com/office/drawing/2014/main" id="{00000000-0008-0000-0600-000085020000}"/>
            </a:ext>
          </a:extLst>
        </xdr:cNvPr>
        <xdr:cNvSpPr txBox="1"/>
      </xdr:nvSpPr>
      <xdr:spPr>
        <a:xfrm>
          <a:off x="16370300" y="13120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115379</xdr:rowOff>
    </xdr:from>
    <xdr:to>
      <xdr:col>81</xdr:col>
      <xdr:colOff>101600</xdr:colOff>
      <xdr:row>77</xdr:row>
      <xdr:rowOff>45529</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5430500" y="13145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36656</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14111" y="13238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126315</xdr:rowOff>
    </xdr:from>
    <xdr:to>
      <xdr:col>76</xdr:col>
      <xdr:colOff>165100</xdr:colOff>
      <xdr:row>77</xdr:row>
      <xdr:rowOff>56465</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4541500" y="13156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47592</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325111" y="13249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138193</xdr:rowOff>
    </xdr:from>
    <xdr:to>
      <xdr:col>72</xdr:col>
      <xdr:colOff>38100</xdr:colOff>
      <xdr:row>77</xdr:row>
      <xdr:rowOff>68343</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3652500" y="13168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59470</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436111" y="13261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124172</xdr:rowOff>
    </xdr:from>
    <xdr:to>
      <xdr:col>67</xdr:col>
      <xdr:colOff>101600</xdr:colOff>
      <xdr:row>77</xdr:row>
      <xdr:rowOff>54322</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2763500" y="1315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45449</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547111" y="13247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a:extLst>
            <a:ext uri="{FF2B5EF4-FFF2-40B4-BE49-F238E27FC236}">
              <a16:creationId xmlns:a16="http://schemas.microsoft.com/office/drawing/2014/main" id="{00000000-0008-0000-06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22631</xdr:rowOff>
    </xdr:from>
    <xdr:to>
      <xdr:col>85</xdr:col>
      <xdr:colOff>126364</xdr:colOff>
      <xdr:row>99</xdr:row>
      <xdr:rowOff>18111</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6317595" y="15624581"/>
          <a:ext cx="1269" cy="1367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21938</xdr:rowOff>
    </xdr:from>
    <xdr:ext cx="469744" cy="259045"/>
    <xdr:sp macro="" textlink="">
      <xdr:nvSpPr>
        <xdr:cNvPr id="678" name="積立金最小値テキスト">
          <a:extLst>
            <a:ext uri="{FF2B5EF4-FFF2-40B4-BE49-F238E27FC236}">
              <a16:creationId xmlns:a16="http://schemas.microsoft.com/office/drawing/2014/main" id="{00000000-0008-0000-0600-0000A6020000}"/>
            </a:ext>
          </a:extLst>
        </xdr:cNvPr>
        <xdr:cNvSpPr txBox="1"/>
      </xdr:nvSpPr>
      <xdr:spPr>
        <a:xfrm>
          <a:off x="16370300" y="16995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18111</xdr:rowOff>
    </xdr:from>
    <xdr:to>
      <xdr:col>86</xdr:col>
      <xdr:colOff>25400</xdr:colOff>
      <xdr:row>99</xdr:row>
      <xdr:rowOff>18111</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6991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140758</xdr:rowOff>
    </xdr:from>
    <xdr:ext cx="599010" cy="259045"/>
    <xdr:sp macro="" textlink="">
      <xdr:nvSpPr>
        <xdr:cNvPr id="680" name="積立金最大値テキスト">
          <a:extLst>
            <a:ext uri="{FF2B5EF4-FFF2-40B4-BE49-F238E27FC236}">
              <a16:creationId xmlns:a16="http://schemas.microsoft.com/office/drawing/2014/main" id="{00000000-0008-0000-0600-0000A8020000}"/>
            </a:ext>
          </a:extLst>
        </xdr:cNvPr>
        <xdr:cNvSpPr txBox="1"/>
      </xdr:nvSpPr>
      <xdr:spPr>
        <a:xfrm>
          <a:off x="16370300" y="15399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22631</xdr:rowOff>
    </xdr:from>
    <xdr:to>
      <xdr:col>86</xdr:col>
      <xdr:colOff>25400</xdr:colOff>
      <xdr:row>91</xdr:row>
      <xdr:rowOff>22631</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5624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136804</xdr:rowOff>
    </xdr:from>
    <xdr:to>
      <xdr:col>85</xdr:col>
      <xdr:colOff>127000</xdr:colOff>
      <xdr:row>98</xdr:row>
      <xdr:rowOff>155663</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5481300" y="16767454"/>
          <a:ext cx="838200" cy="190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133202</xdr:rowOff>
    </xdr:from>
    <xdr:ext cx="534377" cy="259045"/>
    <xdr:sp macro="" textlink="">
      <xdr:nvSpPr>
        <xdr:cNvPr id="683" name="積立金平均値テキスト">
          <a:extLst>
            <a:ext uri="{FF2B5EF4-FFF2-40B4-BE49-F238E27FC236}">
              <a16:creationId xmlns:a16="http://schemas.microsoft.com/office/drawing/2014/main" id="{00000000-0008-0000-0600-0000AB020000}"/>
            </a:ext>
          </a:extLst>
        </xdr:cNvPr>
        <xdr:cNvSpPr txBox="1"/>
      </xdr:nvSpPr>
      <xdr:spPr>
        <a:xfrm>
          <a:off x="16370300" y="16420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110325</xdr:rowOff>
    </xdr:from>
    <xdr:to>
      <xdr:col>85</xdr:col>
      <xdr:colOff>177800</xdr:colOff>
      <xdr:row>97</xdr:row>
      <xdr:rowOff>40475</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6268700" y="1656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155663</xdr:rowOff>
    </xdr:from>
    <xdr:to>
      <xdr:col>81</xdr:col>
      <xdr:colOff>50800</xdr:colOff>
      <xdr:row>99</xdr:row>
      <xdr:rowOff>13539</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4592300" y="16957763"/>
          <a:ext cx="889000" cy="29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135573</xdr:rowOff>
    </xdr:from>
    <xdr:to>
      <xdr:col>81</xdr:col>
      <xdr:colOff>101600</xdr:colOff>
      <xdr:row>98</xdr:row>
      <xdr:rowOff>65723</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5430500" y="16766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82250</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5214111" y="16541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4141</xdr:rowOff>
    </xdr:from>
    <xdr:to>
      <xdr:col>76</xdr:col>
      <xdr:colOff>114300</xdr:colOff>
      <xdr:row>99</xdr:row>
      <xdr:rowOff>13539</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3703300" y="16977691"/>
          <a:ext cx="889000" cy="9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151905</xdr:rowOff>
    </xdr:from>
    <xdr:to>
      <xdr:col>76</xdr:col>
      <xdr:colOff>165100</xdr:colOff>
      <xdr:row>98</xdr:row>
      <xdr:rowOff>82055</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4541500" y="1678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98582</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325111" y="16557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4141</xdr:rowOff>
    </xdr:from>
    <xdr:to>
      <xdr:col>71</xdr:col>
      <xdr:colOff>177800</xdr:colOff>
      <xdr:row>99</xdr:row>
      <xdr:rowOff>23101</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2814300" y="16977691"/>
          <a:ext cx="889000" cy="18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147841</xdr:rowOff>
    </xdr:from>
    <xdr:to>
      <xdr:col>72</xdr:col>
      <xdr:colOff>38100</xdr:colOff>
      <xdr:row>98</xdr:row>
      <xdr:rowOff>77991</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3652500" y="1677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94518</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436111" y="16553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128042</xdr:rowOff>
    </xdr:from>
    <xdr:to>
      <xdr:col>67</xdr:col>
      <xdr:colOff>101600</xdr:colOff>
      <xdr:row>98</xdr:row>
      <xdr:rowOff>58192</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2763500" y="1675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74719</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547111" y="16533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86004</xdr:rowOff>
    </xdr:from>
    <xdr:to>
      <xdr:col>85</xdr:col>
      <xdr:colOff>177800</xdr:colOff>
      <xdr:row>98</xdr:row>
      <xdr:rowOff>16154</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6268700" y="16716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64431</xdr:rowOff>
    </xdr:from>
    <xdr:ext cx="534377" cy="259045"/>
    <xdr:sp macro="" textlink="">
      <xdr:nvSpPr>
        <xdr:cNvPr id="702" name="積立金該当値テキスト">
          <a:extLst>
            <a:ext uri="{FF2B5EF4-FFF2-40B4-BE49-F238E27FC236}">
              <a16:creationId xmlns:a16="http://schemas.microsoft.com/office/drawing/2014/main" id="{00000000-0008-0000-0600-0000BE020000}"/>
            </a:ext>
          </a:extLst>
        </xdr:cNvPr>
        <xdr:cNvSpPr txBox="1"/>
      </xdr:nvSpPr>
      <xdr:spPr>
        <a:xfrm>
          <a:off x="16370300" y="16695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104863</xdr:rowOff>
    </xdr:from>
    <xdr:to>
      <xdr:col>81</xdr:col>
      <xdr:colOff>101600</xdr:colOff>
      <xdr:row>99</xdr:row>
      <xdr:rowOff>35013</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5430500" y="1690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26140</xdr:rowOff>
    </xdr:from>
    <xdr:ext cx="469744"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46428" y="16999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134189</xdr:rowOff>
    </xdr:from>
    <xdr:to>
      <xdr:col>76</xdr:col>
      <xdr:colOff>165100</xdr:colOff>
      <xdr:row>99</xdr:row>
      <xdr:rowOff>64339</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4541500" y="16936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55466</xdr:rowOff>
    </xdr:from>
    <xdr:ext cx="469744"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4357428" y="1702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124791</xdr:rowOff>
    </xdr:from>
    <xdr:to>
      <xdr:col>72</xdr:col>
      <xdr:colOff>38100</xdr:colOff>
      <xdr:row>99</xdr:row>
      <xdr:rowOff>54941</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3652500" y="16926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46068</xdr:rowOff>
    </xdr:from>
    <xdr:ext cx="469744"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468428" y="17019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143751</xdr:rowOff>
    </xdr:from>
    <xdr:to>
      <xdr:col>67</xdr:col>
      <xdr:colOff>101600</xdr:colOff>
      <xdr:row>99</xdr:row>
      <xdr:rowOff>73901</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2763500" y="16945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65028</xdr:rowOff>
    </xdr:from>
    <xdr:ext cx="469744"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579428" y="17038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投資及び出資金グラフ枠">
          <a:extLst>
            <a:ext uri="{FF2B5EF4-FFF2-40B4-BE49-F238E27FC236}">
              <a16:creationId xmlns:a16="http://schemas.microsoft.com/office/drawing/2014/main" id="{00000000-0008-0000-0600-0000D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47574</xdr:rowOff>
    </xdr:from>
    <xdr:to>
      <xdr:col>116</xdr:col>
      <xdr:colOff>62864</xdr:colOff>
      <xdr:row>38</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flipV="1">
          <a:off x="22159595" y="5533974"/>
          <a:ext cx="1269" cy="1120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3" name="投資及び出資金最小値テキスト">
          <a:extLst>
            <a:ext uri="{FF2B5EF4-FFF2-40B4-BE49-F238E27FC236}">
              <a16:creationId xmlns:a16="http://schemas.microsoft.com/office/drawing/2014/main" id="{00000000-0008-0000-0600-0000DD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165701</xdr:rowOff>
    </xdr:from>
    <xdr:ext cx="534377" cy="259045"/>
    <xdr:sp macro="" textlink="">
      <xdr:nvSpPr>
        <xdr:cNvPr id="735" name="投資及び出資金最大値テキスト">
          <a:extLst>
            <a:ext uri="{FF2B5EF4-FFF2-40B4-BE49-F238E27FC236}">
              <a16:creationId xmlns:a16="http://schemas.microsoft.com/office/drawing/2014/main" id="{00000000-0008-0000-0600-0000DF020000}"/>
            </a:ext>
          </a:extLst>
        </xdr:cNvPr>
        <xdr:cNvSpPr txBox="1"/>
      </xdr:nvSpPr>
      <xdr:spPr>
        <a:xfrm>
          <a:off x="22212300" y="5309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47574</xdr:rowOff>
    </xdr:from>
    <xdr:to>
      <xdr:col>116</xdr:col>
      <xdr:colOff>152400</xdr:colOff>
      <xdr:row>32</xdr:row>
      <xdr:rowOff>47574</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5533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161326</xdr:rowOff>
    </xdr:from>
    <xdr:to>
      <xdr:col>116</xdr:col>
      <xdr:colOff>63500</xdr:colOff>
      <xdr:row>38</xdr:row>
      <xdr:rowOff>62845</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flipV="1">
          <a:off x="21323300" y="6504976"/>
          <a:ext cx="838200" cy="72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41780</xdr:rowOff>
    </xdr:from>
    <xdr:ext cx="469744" cy="259045"/>
    <xdr:sp macro="" textlink="">
      <xdr:nvSpPr>
        <xdr:cNvPr id="738" name="投資及び出資金平均値テキスト">
          <a:extLst>
            <a:ext uri="{FF2B5EF4-FFF2-40B4-BE49-F238E27FC236}">
              <a16:creationId xmlns:a16="http://schemas.microsoft.com/office/drawing/2014/main" id="{00000000-0008-0000-0600-0000E2020000}"/>
            </a:ext>
          </a:extLst>
        </xdr:cNvPr>
        <xdr:cNvSpPr txBox="1"/>
      </xdr:nvSpPr>
      <xdr:spPr>
        <a:xfrm>
          <a:off x="22212300" y="62139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18903</xdr:rowOff>
    </xdr:from>
    <xdr:to>
      <xdr:col>116</xdr:col>
      <xdr:colOff>114300</xdr:colOff>
      <xdr:row>37</xdr:row>
      <xdr:rowOff>120503</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2110700" y="6362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62845</xdr:rowOff>
    </xdr:from>
    <xdr:to>
      <xdr:col>111</xdr:col>
      <xdr:colOff>177800</xdr:colOff>
      <xdr:row>38</xdr:row>
      <xdr:rowOff>119218</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flipV="1">
          <a:off x="20434300" y="6577945"/>
          <a:ext cx="889000" cy="56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76738</xdr:rowOff>
    </xdr:from>
    <xdr:to>
      <xdr:col>112</xdr:col>
      <xdr:colOff>38100</xdr:colOff>
      <xdr:row>38</xdr:row>
      <xdr:rowOff>6888</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1272500" y="642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23415</xdr:rowOff>
    </xdr:from>
    <xdr:ext cx="469744"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1088428" y="6195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119218</xdr:rowOff>
    </xdr:from>
    <xdr:to>
      <xdr:col>107</xdr:col>
      <xdr:colOff>50800</xdr:colOff>
      <xdr:row>38</xdr:row>
      <xdr:rowOff>132476</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flipV="1">
          <a:off x="19545300" y="6634318"/>
          <a:ext cx="889000" cy="13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151765</xdr:rowOff>
    </xdr:from>
    <xdr:to>
      <xdr:col>107</xdr:col>
      <xdr:colOff>101600</xdr:colOff>
      <xdr:row>38</xdr:row>
      <xdr:rowOff>81915</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0383500" y="6495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98442</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0199428" y="6270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52832</xdr:rowOff>
    </xdr:from>
    <xdr:to>
      <xdr:col>102</xdr:col>
      <xdr:colOff>114300</xdr:colOff>
      <xdr:row>38</xdr:row>
      <xdr:rowOff>132476</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18656300" y="6567932"/>
          <a:ext cx="889000" cy="79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166212</xdr:rowOff>
    </xdr:from>
    <xdr:to>
      <xdr:col>102</xdr:col>
      <xdr:colOff>165100</xdr:colOff>
      <xdr:row>38</xdr:row>
      <xdr:rowOff>96362</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19494500" y="650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112889</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9310428" y="6285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6376</xdr:rowOff>
    </xdr:from>
    <xdr:to>
      <xdr:col>98</xdr:col>
      <xdr:colOff>38100</xdr:colOff>
      <xdr:row>38</xdr:row>
      <xdr:rowOff>107976</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8605500" y="652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99103</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21428" y="6614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110525</xdr:rowOff>
    </xdr:from>
    <xdr:to>
      <xdr:col>116</xdr:col>
      <xdr:colOff>114300</xdr:colOff>
      <xdr:row>38</xdr:row>
      <xdr:rowOff>40675</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2110700" y="6454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88952</xdr:rowOff>
    </xdr:from>
    <xdr:ext cx="469744" cy="259045"/>
    <xdr:sp macro="" textlink="">
      <xdr:nvSpPr>
        <xdr:cNvPr id="757" name="投資及び出資金該当値テキスト">
          <a:extLst>
            <a:ext uri="{FF2B5EF4-FFF2-40B4-BE49-F238E27FC236}">
              <a16:creationId xmlns:a16="http://schemas.microsoft.com/office/drawing/2014/main" id="{00000000-0008-0000-0600-0000F5020000}"/>
            </a:ext>
          </a:extLst>
        </xdr:cNvPr>
        <xdr:cNvSpPr txBox="1"/>
      </xdr:nvSpPr>
      <xdr:spPr>
        <a:xfrm>
          <a:off x="22212300" y="6432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12045</xdr:rowOff>
    </xdr:from>
    <xdr:to>
      <xdr:col>112</xdr:col>
      <xdr:colOff>38100</xdr:colOff>
      <xdr:row>38</xdr:row>
      <xdr:rowOff>113645</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1272500" y="652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104772</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088428" y="6619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68418</xdr:rowOff>
    </xdr:from>
    <xdr:to>
      <xdr:col>107</xdr:col>
      <xdr:colOff>101600</xdr:colOff>
      <xdr:row>38</xdr:row>
      <xdr:rowOff>170018</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0383500" y="6583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161145</xdr:rowOff>
    </xdr:from>
    <xdr:ext cx="378565"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0245017" y="66762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81676</xdr:rowOff>
    </xdr:from>
    <xdr:to>
      <xdr:col>102</xdr:col>
      <xdr:colOff>165100</xdr:colOff>
      <xdr:row>39</xdr:row>
      <xdr:rowOff>11826</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19494500" y="6596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2953</xdr:rowOff>
    </xdr:from>
    <xdr:ext cx="378565"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9356017" y="66895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2032</xdr:rowOff>
    </xdr:from>
    <xdr:to>
      <xdr:col>98</xdr:col>
      <xdr:colOff>38100</xdr:colOff>
      <xdr:row>38</xdr:row>
      <xdr:rowOff>103632</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8605500" y="6517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120159</xdr:rowOff>
    </xdr:from>
    <xdr:ext cx="469744"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421428" y="6292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a:extLst>
            <a:ext uri="{FF2B5EF4-FFF2-40B4-BE49-F238E27FC236}">
              <a16:creationId xmlns:a16="http://schemas.microsoft.com/office/drawing/2014/main" id="{00000000-0008-0000-06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86162</xdr:rowOff>
    </xdr:from>
    <xdr:to>
      <xdr:col>116</xdr:col>
      <xdr:colOff>62864</xdr:colOff>
      <xdr:row>58</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flipV="1">
          <a:off x="22159595" y="8658662"/>
          <a:ext cx="1269" cy="1425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8" name="貸付金最小値テキスト">
          <a:extLst>
            <a:ext uri="{FF2B5EF4-FFF2-40B4-BE49-F238E27FC236}">
              <a16:creationId xmlns:a16="http://schemas.microsoft.com/office/drawing/2014/main" id="{00000000-0008-0000-0600-000014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32839</xdr:rowOff>
    </xdr:from>
    <xdr:ext cx="534377" cy="259045"/>
    <xdr:sp macro="" textlink="">
      <xdr:nvSpPr>
        <xdr:cNvPr id="790" name="貸付金最大値テキスト">
          <a:extLst>
            <a:ext uri="{FF2B5EF4-FFF2-40B4-BE49-F238E27FC236}">
              <a16:creationId xmlns:a16="http://schemas.microsoft.com/office/drawing/2014/main" id="{00000000-0008-0000-0600-000016030000}"/>
            </a:ext>
          </a:extLst>
        </xdr:cNvPr>
        <xdr:cNvSpPr txBox="1"/>
      </xdr:nvSpPr>
      <xdr:spPr>
        <a:xfrm>
          <a:off x="22212300" y="8433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86162</xdr:rowOff>
    </xdr:from>
    <xdr:to>
      <xdr:col>116</xdr:col>
      <xdr:colOff>152400</xdr:colOff>
      <xdr:row>50</xdr:row>
      <xdr:rowOff>86162</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2072600" y="8658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62250</xdr:rowOff>
    </xdr:from>
    <xdr:to>
      <xdr:col>116</xdr:col>
      <xdr:colOff>63500</xdr:colOff>
      <xdr:row>57</xdr:row>
      <xdr:rowOff>146055</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21323300" y="9834900"/>
          <a:ext cx="838200" cy="83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130339</xdr:rowOff>
    </xdr:from>
    <xdr:ext cx="469744" cy="259045"/>
    <xdr:sp macro="" textlink="">
      <xdr:nvSpPr>
        <xdr:cNvPr id="793" name="貸付金平均値テキスト">
          <a:extLst>
            <a:ext uri="{FF2B5EF4-FFF2-40B4-BE49-F238E27FC236}">
              <a16:creationId xmlns:a16="http://schemas.microsoft.com/office/drawing/2014/main" id="{00000000-0008-0000-0600-000019030000}"/>
            </a:ext>
          </a:extLst>
        </xdr:cNvPr>
        <xdr:cNvSpPr txBox="1"/>
      </xdr:nvSpPr>
      <xdr:spPr>
        <a:xfrm>
          <a:off x="22212300" y="95600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107462</xdr:rowOff>
    </xdr:from>
    <xdr:to>
      <xdr:col>116</xdr:col>
      <xdr:colOff>114300</xdr:colOff>
      <xdr:row>57</xdr:row>
      <xdr:rowOff>37612</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2110700" y="9708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87762</xdr:rowOff>
    </xdr:from>
    <xdr:to>
      <xdr:col>111</xdr:col>
      <xdr:colOff>177800</xdr:colOff>
      <xdr:row>57</xdr:row>
      <xdr:rowOff>146055</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0434300" y="9860412"/>
          <a:ext cx="889000" cy="58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6696</xdr:rowOff>
    </xdr:from>
    <xdr:to>
      <xdr:col>112</xdr:col>
      <xdr:colOff>38100</xdr:colOff>
      <xdr:row>57</xdr:row>
      <xdr:rowOff>108296</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1272500" y="9779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124823</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1088428" y="9554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137963</xdr:rowOff>
    </xdr:from>
    <xdr:to>
      <xdr:col>107</xdr:col>
      <xdr:colOff>50800</xdr:colOff>
      <xdr:row>57</xdr:row>
      <xdr:rowOff>87762</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9545300" y="9739163"/>
          <a:ext cx="889000" cy="121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17349</xdr:rowOff>
    </xdr:from>
    <xdr:to>
      <xdr:col>107</xdr:col>
      <xdr:colOff>101600</xdr:colOff>
      <xdr:row>57</xdr:row>
      <xdr:rowOff>118949</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0383500" y="9789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135476</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0199428" y="9565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137963</xdr:rowOff>
    </xdr:from>
    <xdr:to>
      <xdr:col>102</xdr:col>
      <xdr:colOff>114300</xdr:colOff>
      <xdr:row>56</xdr:row>
      <xdr:rowOff>139883</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18656300" y="9739163"/>
          <a:ext cx="889000" cy="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11222</xdr:rowOff>
    </xdr:from>
    <xdr:to>
      <xdr:col>102</xdr:col>
      <xdr:colOff>165100</xdr:colOff>
      <xdr:row>57</xdr:row>
      <xdr:rowOff>112822</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19494500" y="9783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103949</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9310428" y="9876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1712</xdr:rowOff>
    </xdr:from>
    <xdr:to>
      <xdr:col>98</xdr:col>
      <xdr:colOff>38100</xdr:colOff>
      <xdr:row>57</xdr:row>
      <xdr:rowOff>103312</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18605500" y="9774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94439</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8421428" y="9867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11450</xdr:rowOff>
    </xdr:from>
    <xdr:to>
      <xdr:col>116</xdr:col>
      <xdr:colOff>114300</xdr:colOff>
      <xdr:row>57</xdr:row>
      <xdr:rowOff>113050</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2110700" y="978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161327</xdr:rowOff>
    </xdr:from>
    <xdr:ext cx="469744" cy="259045"/>
    <xdr:sp macro="" textlink="">
      <xdr:nvSpPr>
        <xdr:cNvPr id="812" name="貸付金該当値テキスト">
          <a:extLst>
            <a:ext uri="{FF2B5EF4-FFF2-40B4-BE49-F238E27FC236}">
              <a16:creationId xmlns:a16="http://schemas.microsoft.com/office/drawing/2014/main" id="{00000000-0008-0000-0600-00002C030000}"/>
            </a:ext>
          </a:extLst>
        </xdr:cNvPr>
        <xdr:cNvSpPr txBox="1"/>
      </xdr:nvSpPr>
      <xdr:spPr>
        <a:xfrm>
          <a:off x="22212300" y="9762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95255</xdr:rowOff>
    </xdr:from>
    <xdr:to>
      <xdr:col>112</xdr:col>
      <xdr:colOff>38100</xdr:colOff>
      <xdr:row>58</xdr:row>
      <xdr:rowOff>25405</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1272500" y="9867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16532</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088428" y="9960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36962</xdr:rowOff>
    </xdr:from>
    <xdr:to>
      <xdr:col>107</xdr:col>
      <xdr:colOff>101600</xdr:colOff>
      <xdr:row>57</xdr:row>
      <xdr:rowOff>138562</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0383500" y="9809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129689</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199428" y="9902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87163</xdr:rowOff>
    </xdr:from>
    <xdr:to>
      <xdr:col>102</xdr:col>
      <xdr:colOff>165100</xdr:colOff>
      <xdr:row>57</xdr:row>
      <xdr:rowOff>17313</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19494500" y="9688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33840</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10428" y="9463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89083</xdr:rowOff>
    </xdr:from>
    <xdr:to>
      <xdr:col>98</xdr:col>
      <xdr:colOff>38100</xdr:colOff>
      <xdr:row>57</xdr:row>
      <xdr:rowOff>19233</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18605500" y="9690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35760</xdr:rowOff>
    </xdr:from>
    <xdr:ext cx="469744"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421428" y="9465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4" name="繰出金グラフ枠">
          <a:extLst>
            <a:ext uri="{FF2B5EF4-FFF2-40B4-BE49-F238E27FC236}">
              <a16:creationId xmlns:a16="http://schemas.microsoft.com/office/drawing/2014/main" id="{00000000-0008-0000-0600-00004C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139814</xdr:rowOff>
    </xdr:from>
    <xdr:to>
      <xdr:col>116</xdr:col>
      <xdr:colOff>62864</xdr:colOff>
      <xdr:row>78</xdr:row>
      <xdr:rowOff>88112</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22159595" y="12312764"/>
          <a:ext cx="1269" cy="114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91939</xdr:rowOff>
    </xdr:from>
    <xdr:ext cx="534377" cy="259045"/>
    <xdr:sp macro="" textlink="">
      <xdr:nvSpPr>
        <xdr:cNvPr id="846" name="繰出金最小値テキスト">
          <a:extLst>
            <a:ext uri="{FF2B5EF4-FFF2-40B4-BE49-F238E27FC236}">
              <a16:creationId xmlns:a16="http://schemas.microsoft.com/office/drawing/2014/main" id="{00000000-0008-0000-0600-00004E030000}"/>
            </a:ext>
          </a:extLst>
        </xdr:cNvPr>
        <xdr:cNvSpPr txBox="1"/>
      </xdr:nvSpPr>
      <xdr:spPr>
        <a:xfrm>
          <a:off x="22212300" y="13465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88112</xdr:rowOff>
    </xdr:from>
    <xdr:to>
      <xdr:col>116</xdr:col>
      <xdr:colOff>152400</xdr:colOff>
      <xdr:row>78</xdr:row>
      <xdr:rowOff>88112</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3461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86491</xdr:rowOff>
    </xdr:from>
    <xdr:ext cx="534377" cy="259045"/>
    <xdr:sp macro="" textlink="">
      <xdr:nvSpPr>
        <xdr:cNvPr id="848" name="繰出金最大値テキスト">
          <a:extLst>
            <a:ext uri="{FF2B5EF4-FFF2-40B4-BE49-F238E27FC236}">
              <a16:creationId xmlns:a16="http://schemas.microsoft.com/office/drawing/2014/main" id="{00000000-0008-0000-0600-000050030000}"/>
            </a:ext>
          </a:extLst>
        </xdr:cNvPr>
        <xdr:cNvSpPr txBox="1"/>
      </xdr:nvSpPr>
      <xdr:spPr>
        <a:xfrm>
          <a:off x="22212300" y="12087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139814</xdr:rowOff>
    </xdr:from>
    <xdr:to>
      <xdr:col>116</xdr:col>
      <xdr:colOff>152400</xdr:colOff>
      <xdr:row>71</xdr:row>
      <xdr:rowOff>139814</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2312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40373</xdr:rowOff>
    </xdr:from>
    <xdr:to>
      <xdr:col>116</xdr:col>
      <xdr:colOff>63500</xdr:colOff>
      <xdr:row>76</xdr:row>
      <xdr:rowOff>104457</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21323300" y="13070573"/>
          <a:ext cx="838200" cy="6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109720</xdr:rowOff>
    </xdr:from>
    <xdr:ext cx="534377" cy="259045"/>
    <xdr:sp macro="" textlink="">
      <xdr:nvSpPr>
        <xdr:cNvPr id="851" name="繰出金平均値テキスト">
          <a:extLst>
            <a:ext uri="{FF2B5EF4-FFF2-40B4-BE49-F238E27FC236}">
              <a16:creationId xmlns:a16="http://schemas.microsoft.com/office/drawing/2014/main" id="{00000000-0008-0000-0600-000053030000}"/>
            </a:ext>
          </a:extLst>
        </xdr:cNvPr>
        <xdr:cNvSpPr txBox="1"/>
      </xdr:nvSpPr>
      <xdr:spPr>
        <a:xfrm>
          <a:off x="22212300" y="127970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86843</xdr:rowOff>
    </xdr:from>
    <xdr:to>
      <xdr:col>116</xdr:col>
      <xdr:colOff>114300</xdr:colOff>
      <xdr:row>76</xdr:row>
      <xdr:rowOff>16993</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2110700" y="12945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102591</xdr:rowOff>
    </xdr:from>
    <xdr:to>
      <xdr:col>111</xdr:col>
      <xdr:colOff>177800</xdr:colOff>
      <xdr:row>76</xdr:row>
      <xdr:rowOff>104457</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0434300" y="12618441"/>
          <a:ext cx="889000" cy="516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25197</xdr:rowOff>
    </xdr:from>
    <xdr:to>
      <xdr:col>112</xdr:col>
      <xdr:colOff>38100</xdr:colOff>
      <xdr:row>76</xdr:row>
      <xdr:rowOff>126797</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1272500" y="13055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143324</xdr:rowOff>
    </xdr:from>
    <xdr:ext cx="534377"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056111" y="12830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102591</xdr:rowOff>
    </xdr:from>
    <xdr:to>
      <xdr:col>107</xdr:col>
      <xdr:colOff>50800</xdr:colOff>
      <xdr:row>73</xdr:row>
      <xdr:rowOff>113754</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19545300" y="12618441"/>
          <a:ext cx="889000" cy="11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143764</xdr:rowOff>
    </xdr:from>
    <xdr:to>
      <xdr:col>107</xdr:col>
      <xdr:colOff>101600</xdr:colOff>
      <xdr:row>75</xdr:row>
      <xdr:rowOff>73914</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0383500" y="1283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65041</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0167111" y="12923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113754</xdr:rowOff>
    </xdr:from>
    <xdr:to>
      <xdr:col>102</xdr:col>
      <xdr:colOff>114300</xdr:colOff>
      <xdr:row>74</xdr:row>
      <xdr:rowOff>18352</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18656300" y="12629604"/>
          <a:ext cx="889000" cy="76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138964</xdr:rowOff>
    </xdr:from>
    <xdr:to>
      <xdr:col>102</xdr:col>
      <xdr:colOff>165100</xdr:colOff>
      <xdr:row>75</xdr:row>
      <xdr:rowOff>69114</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9494500" y="12826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60241</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9278111" y="12918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83338</xdr:rowOff>
    </xdr:from>
    <xdr:to>
      <xdr:col>98</xdr:col>
      <xdr:colOff>38100</xdr:colOff>
      <xdr:row>75</xdr:row>
      <xdr:rowOff>13488</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8605500" y="12770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4615</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389111" y="12863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161023</xdr:rowOff>
    </xdr:from>
    <xdr:to>
      <xdr:col>116</xdr:col>
      <xdr:colOff>114300</xdr:colOff>
      <xdr:row>76</xdr:row>
      <xdr:rowOff>91173</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2110700" y="13019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139450</xdr:rowOff>
    </xdr:from>
    <xdr:ext cx="534377" cy="259045"/>
    <xdr:sp macro="" textlink="">
      <xdr:nvSpPr>
        <xdr:cNvPr id="870" name="繰出金該当値テキスト">
          <a:extLst>
            <a:ext uri="{FF2B5EF4-FFF2-40B4-BE49-F238E27FC236}">
              <a16:creationId xmlns:a16="http://schemas.microsoft.com/office/drawing/2014/main" id="{00000000-0008-0000-0600-000066030000}"/>
            </a:ext>
          </a:extLst>
        </xdr:cNvPr>
        <xdr:cNvSpPr txBox="1"/>
      </xdr:nvSpPr>
      <xdr:spPr>
        <a:xfrm>
          <a:off x="22212300" y="12998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53657</xdr:rowOff>
    </xdr:from>
    <xdr:to>
      <xdr:col>112</xdr:col>
      <xdr:colOff>38100</xdr:colOff>
      <xdr:row>76</xdr:row>
      <xdr:rowOff>155257</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1272500" y="13083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146384</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056111" y="13176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51791</xdr:rowOff>
    </xdr:from>
    <xdr:to>
      <xdr:col>107</xdr:col>
      <xdr:colOff>101600</xdr:colOff>
      <xdr:row>73</xdr:row>
      <xdr:rowOff>153391</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0383500" y="12567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169918</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167111" y="12342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62954</xdr:rowOff>
    </xdr:from>
    <xdr:to>
      <xdr:col>102</xdr:col>
      <xdr:colOff>165100</xdr:colOff>
      <xdr:row>73</xdr:row>
      <xdr:rowOff>164554</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9494500" y="12578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9631</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278111" y="12354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139002</xdr:rowOff>
    </xdr:from>
    <xdr:to>
      <xdr:col>98</xdr:col>
      <xdr:colOff>38100</xdr:colOff>
      <xdr:row>74</xdr:row>
      <xdr:rowOff>69152</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8605500" y="12654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85679</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389111" y="12430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3" name="前年度繰上充用金グラフ枠">
          <a:extLst>
            <a:ext uri="{FF2B5EF4-FFF2-40B4-BE49-F238E27FC236}">
              <a16:creationId xmlns:a16="http://schemas.microsoft.com/office/drawing/2014/main" id="{00000000-0008-0000-0600-00007D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5" name="前年度繰上充用金最小値テキスト">
          <a:extLst>
            <a:ext uri="{FF2B5EF4-FFF2-40B4-BE49-F238E27FC236}">
              <a16:creationId xmlns:a16="http://schemas.microsoft.com/office/drawing/2014/main" id="{00000000-0008-0000-0600-00007F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7" name="前年度繰上充用金最大値テキスト">
          <a:extLst>
            <a:ext uri="{FF2B5EF4-FFF2-40B4-BE49-F238E27FC236}">
              <a16:creationId xmlns:a16="http://schemas.microsoft.com/office/drawing/2014/main" id="{00000000-0008-0000-0600-000081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0" name="前年度繰上充用金平均値テキスト">
          <a:extLst>
            <a:ext uri="{FF2B5EF4-FFF2-40B4-BE49-F238E27FC236}">
              <a16:creationId xmlns:a16="http://schemas.microsoft.com/office/drawing/2014/main" id="{00000000-0008-0000-0600-000084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9" name="前年度繰上充用金該当値テキスト">
          <a:extLst>
            <a:ext uri="{FF2B5EF4-FFF2-40B4-BE49-F238E27FC236}">
              <a16:creationId xmlns:a16="http://schemas.microsoft.com/office/drawing/2014/main" id="{00000000-0008-0000-0600-000097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8" name="正方形/長方形 927">
          <a:extLst>
            <a:ext uri="{FF2B5EF4-FFF2-40B4-BE49-F238E27FC236}">
              <a16:creationId xmlns:a16="http://schemas.microsoft.com/office/drawing/2014/main" id="{00000000-0008-0000-0600-0000A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9" name="正方形/長方形 928">
          <a:extLst>
            <a:ext uri="{FF2B5EF4-FFF2-40B4-BE49-F238E27FC236}">
              <a16:creationId xmlns:a16="http://schemas.microsoft.com/office/drawing/2014/main" id="{00000000-0008-0000-0600-0000A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本市の性質別歳出の特徴は、市立高校を有しており、教育関係の職員数が多いことや、上下水道や消防業務などを直営で行っていることから、住民一人当たりの人件費が類似団体平均と比較すると８，７０２円高く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３年度決算の特徴は、令和２年度と比較すると扶助費が大幅に増加しているが、これは住民税非課税世帯等に対する臨時特別給付金事業や子育て世帯への臨時特別給付金事業に伴う増加によるものである。また、積立金も大幅に増加しており、これは、国の施策による普通交付税の増加（臨時経済対策費、臨時財政対策債償還基金費）等に伴う財政調整基金及び減債基金への積立金の増加によるもの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千葉県銚子市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57,589
55,344
84.20
27,056,620
25,821,542
1,221,340
15,307,304
26,607,934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12.0
92.8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6198</xdr:rowOff>
    </xdr:from>
    <xdr:to>
      <xdr:col>24</xdr:col>
      <xdr:colOff>62865</xdr:colOff>
      <xdr:row>37</xdr:row>
      <xdr:rowOff>146558</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149698"/>
          <a:ext cx="1270" cy="1340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150385</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49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146558</xdr:rowOff>
    </xdr:from>
    <xdr:to>
      <xdr:col>24</xdr:col>
      <xdr:colOff>152400</xdr:colOff>
      <xdr:row>37</xdr:row>
      <xdr:rowOff>146558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490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124325</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4924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6198</xdr:rowOff>
    </xdr:from>
    <xdr:to>
      <xdr:col>24</xdr:col>
      <xdr:colOff>152400</xdr:colOff>
      <xdr:row>30</xdr:row>
      <xdr:rowOff>6198</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149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115011</xdr:rowOff>
    </xdr:from>
    <xdr:to>
      <xdr:col>24</xdr:col>
      <xdr:colOff>63500</xdr:colOff>
      <xdr:row>35</xdr:row>
      <xdr:rowOff>142443</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6115761"/>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12564</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8418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161137</xdr:rowOff>
    </xdr:from>
    <xdr:to>
      <xdr:col>24</xdr:col>
      <xdr:colOff>114300</xdr:colOff>
      <xdr:row>35</xdr:row>
      <xdr:rowOff>91287</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599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137871</xdr:rowOff>
    </xdr:from>
    <xdr:to>
      <xdr:col>19</xdr:col>
      <xdr:colOff>177800</xdr:colOff>
      <xdr:row>35</xdr:row>
      <xdr:rowOff>142443</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6138621"/>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141478</xdr:rowOff>
    </xdr:from>
    <xdr:to>
      <xdr:col>20</xdr:col>
      <xdr:colOff>38100</xdr:colOff>
      <xdr:row>35</xdr:row>
      <xdr:rowOff>71628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5970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88155</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746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58775</xdr:rowOff>
    </xdr:from>
    <xdr:to>
      <xdr:col>15</xdr:col>
      <xdr:colOff>50800</xdr:colOff>
      <xdr:row>35</xdr:row>
      <xdr:rowOff>137871</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6059525"/>
          <a:ext cx="889000" cy="79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94386</xdr:rowOff>
    </xdr:from>
    <xdr:to>
      <xdr:col>15</xdr:col>
      <xdr:colOff>101600</xdr:colOff>
      <xdr:row>35</xdr:row>
      <xdr:rowOff>24536</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9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41063</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698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58775</xdr:rowOff>
    </xdr:from>
    <xdr:to>
      <xdr:col>10</xdr:col>
      <xdr:colOff>114300</xdr:colOff>
      <xdr:row>35</xdr:row>
      <xdr:rowOff>93523</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6059525"/>
          <a:ext cx="889000" cy="34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83871</xdr:rowOff>
    </xdr:from>
    <xdr:to>
      <xdr:col>10</xdr:col>
      <xdr:colOff>165100</xdr:colOff>
      <xdr:row>35</xdr:row>
      <xdr:rowOff>14021</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913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30548</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688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71984</xdr:rowOff>
    </xdr:from>
    <xdr:to>
      <xdr:col>6</xdr:col>
      <xdr:colOff>38100</xdr:colOff>
      <xdr:row>35</xdr:row>
      <xdr:rowOff>2134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901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18661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676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64211</xdr:rowOff>
    </xdr:from>
    <xdr:to>
      <xdr:col>24</xdr:col>
      <xdr:colOff>114300</xdr:colOff>
      <xdr:row>35</xdr:row>
      <xdr:rowOff>165811</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06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42638</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043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91643</xdr:rowOff>
    </xdr:from>
    <xdr:to>
      <xdr:col>20</xdr:col>
      <xdr:colOff>38100</xdr:colOff>
      <xdr:row>36</xdr:row>
      <xdr:rowOff>21793</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092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12920</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185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87071</xdr:rowOff>
    </xdr:from>
    <xdr:to>
      <xdr:col>15</xdr:col>
      <xdr:colOff>101600</xdr:colOff>
      <xdr:row>36</xdr:row>
      <xdr:rowOff>17221</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087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8348</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180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7975</xdr:rowOff>
    </xdr:from>
    <xdr:to>
      <xdr:col>10</xdr:col>
      <xdr:colOff>165100</xdr:colOff>
      <xdr:row>35</xdr:row>
      <xdr:rowOff>109575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008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100702</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101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42723</xdr:rowOff>
    </xdr:from>
    <xdr:to>
      <xdr:col>6</xdr:col>
      <xdr:colOff>38100</xdr:colOff>
      <xdr:row>35</xdr:row>
      <xdr:rowOff>144323</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043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135450</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136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7005</xdr:rowOff>
    </xdr:from>
    <xdr:to>
      <xdr:col>24</xdr:col>
      <xdr:colOff>62865</xdr:colOff>
      <xdr:row>58</xdr:row>
      <xdr:rowOff>2990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750955"/>
          <a:ext cx="1270" cy="1196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6817</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50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2990</xdr:rowOff>
    </xdr:from>
    <xdr:to>
      <xdr:col>24</xdr:col>
      <xdr:colOff>152400</xdr:colOff>
      <xdr:row>58</xdr:row>
      <xdr:rowOff>2990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4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125132</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526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184,914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7005</xdr:rowOff>
    </xdr:from>
    <xdr:to>
      <xdr:col>24</xdr:col>
      <xdr:colOff>152400</xdr:colOff>
      <xdr:row>51</xdr:row>
      <xdr:rowOff>7005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750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101379</xdr:rowOff>
    </xdr:from>
    <xdr:to>
      <xdr:col>24</xdr:col>
      <xdr:colOff>63500</xdr:colOff>
      <xdr:row>56</xdr:row>
      <xdr:rowOff>68384</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9016779"/>
          <a:ext cx="838200" cy="652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157794</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2446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134917</xdr:rowOff>
    </xdr:from>
    <xdr:to>
      <xdr:col>24</xdr:col>
      <xdr:colOff>114300</xdr:colOff>
      <xdr:row>55</xdr:row>
      <xdr:rowOff>65067</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393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101379</xdr:rowOff>
    </xdr:from>
    <xdr:to>
      <xdr:col>19</xdr:col>
      <xdr:colOff>177800</xdr:colOff>
      <xdr:row>57</xdr:row>
      <xdr:rowOff>54349</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9016779"/>
          <a:ext cx="889000" cy="810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51</xdr:row>
      <xdr:rowOff>33350</xdr:rowOff>
    </xdr:from>
    <xdr:to>
      <xdr:col>20</xdr:col>
      <xdr:colOff>38100</xdr:colOff>
      <xdr:row>51</xdr:row>
      <xdr:rowOff>134950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877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49</xdr:row>
      <xdr:rowOff>151477</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497795" y="8552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54349</xdr:rowOff>
    </xdr:from>
    <xdr:to>
      <xdr:col>15</xdr:col>
      <xdr:colOff>50800</xdr:colOff>
      <xdr:row>57</xdr:row>
      <xdr:rowOff>55911</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019300" y="9826999"/>
          <a:ext cx="889000" cy="1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151871</xdr:rowOff>
    </xdr:from>
    <xdr:to>
      <xdr:col>15</xdr:col>
      <xdr:colOff>101600</xdr:colOff>
      <xdr:row>56</xdr:row>
      <xdr:rowOff>82021</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581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98548</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41111" y="9356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45562</xdr:rowOff>
    </xdr:from>
    <xdr:to>
      <xdr:col>10</xdr:col>
      <xdr:colOff>114300</xdr:colOff>
      <xdr:row>57</xdr:row>
      <xdr:rowOff>55911</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1130300" y="9818212"/>
          <a:ext cx="889000" cy="10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4882</xdr:rowOff>
    </xdr:from>
    <xdr:to>
      <xdr:col>10</xdr:col>
      <xdr:colOff>165100</xdr:colOff>
      <xdr:row>56</xdr:row>
      <xdr:rowOff>106482</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606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123009</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52111" y="9381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3571</xdr:rowOff>
    </xdr:from>
    <xdr:to>
      <xdr:col>6</xdr:col>
      <xdr:colOff>38100</xdr:colOff>
      <xdr:row>56</xdr:row>
      <xdr:rowOff>105171</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604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121698</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379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17584</xdr:rowOff>
    </xdr:from>
    <xdr:to>
      <xdr:col>24</xdr:col>
      <xdr:colOff>114300</xdr:colOff>
      <xdr:row>56</xdr:row>
      <xdr:rowOff>119184</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618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167461</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597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52</xdr:row>
      <xdr:rowOff>50579</xdr:rowOff>
    </xdr:from>
    <xdr:to>
      <xdr:col>20</xdr:col>
      <xdr:colOff>38100</xdr:colOff>
      <xdr:row>52</xdr:row>
      <xdr:rowOff>152179</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8965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143306</xdr:rowOff>
    </xdr:from>
    <xdr:ext cx="59901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497795" y="9058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3549</xdr:rowOff>
    </xdr:from>
    <xdr:to>
      <xdr:col>15</xdr:col>
      <xdr:colOff>101600</xdr:colOff>
      <xdr:row>57</xdr:row>
      <xdr:rowOff>105149</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776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96276</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9868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5111</xdr:rowOff>
    </xdr:from>
    <xdr:to>
      <xdr:col>10</xdr:col>
      <xdr:colOff>165100</xdr:colOff>
      <xdr:row>57</xdr:row>
      <xdr:rowOff>106711</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777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97838</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9870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166212</xdr:rowOff>
    </xdr:from>
    <xdr:to>
      <xdr:col>6</xdr:col>
      <xdr:colOff>38100</xdr:colOff>
      <xdr:row>57</xdr:row>
      <xdr:rowOff>96362</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767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87489</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860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146689</xdr:rowOff>
    </xdr:from>
    <xdr:to>
      <xdr:col>24</xdr:col>
      <xdr:colOff>62865</xdr:colOff>
      <xdr:row>76</xdr:row>
      <xdr:rowOff>158032</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1976739"/>
          <a:ext cx="1270" cy="12114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161859</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192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76</xdr:row>
      <xdr:rowOff>158032</xdr:rowOff>
    </xdr:from>
    <xdr:to>
      <xdr:col>24</xdr:col>
      <xdr:colOff>152400</xdr:colOff>
      <xdr:row>76</xdr:row>
      <xdr:rowOff>158032</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188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93366</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751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273,108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146689</xdr:rowOff>
    </xdr:from>
    <xdr:to>
      <xdr:col>24</xdr:col>
      <xdr:colOff>152400</xdr:colOff>
      <xdr:row>69</xdr:row>
      <xdr:rowOff>146689</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1976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158032</xdr:rowOff>
    </xdr:from>
    <xdr:to>
      <xdr:col>24</xdr:col>
      <xdr:colOff>63500</xdr:colOff>
      <xdr:row>78</xdr:row>
      <xdr:rowOff>73242</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3188232"/>
          <a:ext cx="838200" cy="258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35686</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5515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12809</xdr:rowOff>
    </xdr:from>
    <xdr:to>
      <xdr:col>24</xdr:col>
      <xdr:colOff>114300</xdr:colOff>
      <xdr:row>74</xdr:row>
      <xdr:rowOff>114409</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700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73242</xdr:rowOff>
    </xdr:from>
    <xdr:to>
      <xdr:col>19</xdr:col>
      <xdr:colOff>177800</xdr:colOff>
      <xdr:row>78</xdr:row>
      <xdr:rowOff>133049</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446342"/>
          <a:ext cx="889000" cy="59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128731</xdr:rowOff>
    </xdr:from>
    <xdr:to>
      <xdr:col>20</xdr:col>
      <xdr:colOff>38100</xdr:colOff>
      <xdr:row>76</xdr:row>
      <xdr:rowOff>58880</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298748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75408</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762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131438</xdr:rowOff>
    </xdr:from>
    <xdr:to>
      <xdr:col>15</xdr:col>
      <xdr:colOff>50800</xdr:colOff>
      <xdr:row>78</xdr:row>
      <xdr:rowOff>133049</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2019300" y="13504538"/>
          <a:ext cx="889000" cy="1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15388</xdr:rowOff>
    </xdr:from>
    <xdr:to>
      <xdr:col>15</xdr:col>
      <xdr:colOff>101600</xdr:colOff>
      <xdr:row>76</xdr:row>
      <xdr:rowOff>116988</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04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133516</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820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131438</xdr:rowOff>
    </xdr:from>
    <xdr:to>
      <xdr:col>10</xdr:col>
      <xdr:colOff>114300</xdr:colOff>
      <xdr:row>78</xdr:row>
      <xdr:rowOff>146155</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504538"/>
          <a:ext cx="889000" cy="14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75499</xdr:rowOff>
    </xdr:from>
    <xdr:to>
      <xdr:col>10</xdr:col>
      <xdr:colOff>165100</xdr:colOff>
      <xdr:row>77</xdr:row>
      <xdr:rowOff>5649</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105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22177</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2880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74519</xdr:rowOff>
    </xdr:from>
    <xdr:to>
      <xdr:col>6</xdr:col>
      <xdr:colOff>38100</xdr:colOff>
      <xdr:row>77</xdr:row>
      <xdr:rowOff>4669</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104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21197</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2879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107232</xdr:rowOff>
    </xdr:from>
    <xdr:to>
      <xdr:col>24</xdr:col>
      <xdr:colOff>114300</xdr:colOff>
      <xdr:row>77</xdr:row>
      <xdr:rowOff>37382</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137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22159</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052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22442</xdr:rowOff>
    </xdr:from>
    <xdr:to>
      <xdr:col>20</xdr:col>
      <xdr:colOff>38100</xdr:colOff>
      <xdr:row>78</xdr:row>
      <xdr:rowOff>124042</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395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115169</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488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82249</xdr:rowOff>
    </xdr:from>
    <xdr:to>
      <xdr:col>15</xdr:col>
      <xdr:colOff>101600</xdr:colOff>
      <xdr:row>79</xdr:row>
      <xdr:rowOff>12399</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455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3526</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548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80638</xdr:rowOff>
    </xdr:from>
    <xdr:to>
      <xdr:col>10</xdr:col>
      <xdr:colOff>165100</xdr:colOff>
      <xdr:row>79</xdr:row>
      <xdr:rowOff>10788</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453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1915</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546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95355</xdr:rowOff>
    </xdr:from>
    <xdr:to>
      <xdr:col>6</xdr:col>
      <xdr:colOff>38100</xdr:colOff>
      <xdr:row>79</xdr:row>
      <xdr:rowOff>25505</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468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16632</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561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37643</xdr:rowOff>
    </xdr:from>
    <xdr:to>
      <xdr:col>24</xdr:col>
      <xdr:colOff>62865</xdr:colOff>
      <xdr:row>99</xdr:row>
      <xdr:rowOff>44171</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811043"/>
          <a:ext cx="1270" cy="12066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47998</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7021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44171</xdr:rowOff>
    </xdr:from>
    <xdr:to>
      <xdr:col>24</xdr:col>
      <xdr:colOff>152400</xdr:colOff>
      <xdr:row>99</xdr:row>
      <xdr:rowOff>44171</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7017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155770</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586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125,036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37643</xdr:rowOff>
    </xdr:from>
    <xdr:to>
      <xdr:col>24</xdr:col>
      <xdr:colOff>152400</xdr:colOff>
      <xdr:row>92</xdr:row>
      <xdr:rowOff>37643</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811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94881</xdr:rowOff>
    </xdr:from>
    <xdr:to>
      <xdr:col>24</xdr:col>
      <xdr:colOff>63500</xdr:colOff>
      <xdr:row>98</xdr:row>
      <xdr:rowOff>29769</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3797300" y="15696831"/>
          <a:ext cx="838200" cy="1135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70820</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5300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47943</xdr:rowOff>
    </xdr:from>
    <xdr:to>
      <xdr:col>24</xdr:col>
      <xdr:colOff>114300</xdr:colOff>
      <xdr:row>97</xdr:row>
      <xdr:rowOff>149543</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678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94881</xdr:rowOff>
    </xdr:from>
    <xdr:to>
      <xdr:col>19</xdr:col>
      <xdr:colOff>177800</xdr:colOff>
      <xdr:row>96</xdr:row>
      <xdr:rowOff>102972</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908300" y="15696831"/>
          <a:ext cx="889000" cy="865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131865</xdr:rowOff>
    </xdr:from>
    <xdr:to>
      <xdr:col>20</xdr:col>
      <xdr:colOff>38100</xdr:colOff>
      <xdr:row>98</xdr:row>
      <xdr:rowOff>62015</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762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53142</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855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102972</xdr:rowOff>
    </xdr:from>
    <xdr:to>
      <xdr:col>15</xdr:col>
      <xdr:colOff>50800</xdr:colOff>
      <xdr:row>98</xdr:row>
      <xdr:rowOff>88379</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019300" y="16562172"/>
          <a:ext cx="889000" cy="328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1969</xdr:rowOff>
    </xdr:from>
    <xdr:to>
      <xdr:col>15</xdr:col>
      <xdr:colOff>101600</xdr:colOff>
      <xdr:row>98</xdr:row>
      <xdr:rowOff>103569</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804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94696</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6896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63919</xdr:rowOff>
    </xdr:from>
    <xdr:to>
      <xdr:col>10</xdr:col>
      <xdr:colOff>114300</xdr:colOff>
      <xdr:row>98</xdr:row>
      <xdr:rowOff>88379</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a:off x="1130300" y="16866019"/>
          <a:ext cx="889000" cy="24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27330</xdr:rowOff>
    </xdr:from>
    <xdr:to>
      <xdr:col>10</xdr:col>
      <xdr:colOff>165100</xdr:colOff>
      <xdr:row>98</xdr:row>
      <xdr:rowOff>128930</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82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145457</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6604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49327</xdr:rowOff>
    </xdr:from>
    <xdr:to>
      <xdr:col>6</xdr:col>
      <xdr:colOff>38100</xdr:colOff>
      <xdr:row>98</xdr:row>
      <xdr:rowOff>150927</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851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142054</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6944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150419</xdr:rowOff>
    </xdr:from>
    <xdr:to>
      <xdr:col>24</xdr:col>
      <xdr:colOff>114300</xdr:colOff>
      <xdr:row>98</xdr:row>
      <xdr:rowOff>80569</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781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128846</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759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91</xdr:row>
      <xdr:rowOff>44081</xdr:rowOff>
    </xdr:from>
    <xdr:to>
      <xdr:col>20</xdr:col>
      <xdr:colOff>38100</xdr:colOff>
      <xdr:row>91</xdr:row>
      <xdr:rowOff>145681</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5646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89</xdr:row>
      <xdr:rowOff>162208</xdr:rowOff>
    </xdr:from>
    <xdr:ext cx="59901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497795" y="15421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52172</xdr:rowOff>
    </xdr:from>
    <xdr:to>
      <xdr:col>15</xdr:col>
      <xdr:colOff>101600</xdr:colOff>
      <xdr:row>96</xdr:row>
      <xdr:rowOff>153772</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51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170299</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6286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37579</xdr:rowOff>
    </xdr:from>
    <xdr:to>
      <xdr:col>10</xdr:col>
      <xdr:colOff>165100</xdr:colOff>
      <xdr:row>98</xdr:row>
      <xdr:rowOff>139179</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839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130306</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6932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13119</xdr:rowOff>
    </xdr:from>
    <xdr:to>
      <xdr:col>6</xdr:col>
      <xdr:colOff>38100</xdr:colOff>
      <xdr:row>98</xdr:row>
      <xdr:rowOff>114719</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815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131246</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6590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id="{00000000-0008-0000-07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12370</xdr:rowOff>
    </xdr:from>
    <xdr:to>
      <xdr:col>54</xdr:col>
      <xdr:colOff>189865</xdr:colOff>
      <xdr:row>38</xdr:row>
      <xdr:rowOff>139700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10475595" y="5498770"/>
          <a:ext cx="1270" cy="1156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5" name="労働費最小値テキスト">
          <a:extLst>
            <a:ext uri="{FF2B5EF4-FFF2-40B4-BE49-F238E27FC236}">
              <a16:creationId xmlns:a16="http://schemas.microsoft.com/office/drawing/2014/main" id="{00000000-0008-0000-0700-00001D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130497</xdr:rowOff>
    </xdr:from>
    <xdr:ext cx="469744" cy="259045"/>
    <xdr:sp macro="" textlink="">
      <xdr:nvSpPr>
        <xdr:cNvPr id="287" name="労働費最大値テキスト">
          <a:extLst>
            <a:ext uri="{FF2B5EF4-FFF2-40B4-BE49-F238E27FC236}">
              <a16:creationId xmlns:a16="http://schemas.microsoft.com/office/drawing/2014/main" id="{00000000-0008-0000-0700-00001F010000}"/>
            </a:ext>
          </a:extLst>
        </xdr:cNvPr>
        <xdr:cNvSpPr txBox="1"/>
      </xdr:nvSpPr>
      <xdr:spPr>
        <a:xfrm>
          <a:off x="10528300" y="5273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5,057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32</xdr:row>
      <xdr:rowOff>12370</xdr:rowOff>
    </xdr:from>
    <xdr:to>
      <xdr:col>55</xdr:col>
      <xdr:colOff>88900</xdr:colOff>
      <xdr:row>32</xdr:row>
      <xdr:rowOff>12370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5498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72034</xdr:rowOff>
    </xdr:from>
    <xdr:to>
      <xdr:col>55</xdr:col>
      <xdr:colOff>0</xdr:colOff>
      <xdr:row>38</xdr:row>
      <xdr:rowOff>100152</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9639300" y="6587134"/>
          <a:ext cx="838200" cy="28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143324</xdr:rowOff>
    </xdr:from>
    <xdr:ext cx="378565" cy="259045"/>
    <xdr:sp macro="" textlink="">
      <xdr:nvSpPr>
        <xdr:cNvPr id="290" name="労働費平均値テキスト">
          <a:extLst>
            <a:ext uri="{FF2B5EF4-FFF2-40B4-BE49-F238E27FC236}">
              <a16:creationId xmlns:a16="http://schemas.microsoft.com/office/drawing/2014/main" id="{00000000-0008-0000-0700-000022010000}"/>
            </a:ext>
          </a:extLst>
        </xdr:cNvPr>
        <xdr:cNvSpPr txBox="1"/>
      </xdr:nvSpPr>
      <xdr:spPr>
        <a:xfrm>
          <a:off x="10528300" y="631552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120447</xdr:rowOff>
    </xdr:from>
    <xdr:to>
      <xdr:col>55</xdr:col>
      <xdr:colOff>50800</xdr:colOff>
      <xdr:row>38</xdr:row>
      <xdr:rowOff>50597</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10426700" y="6464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97637</xdr:rowOff>
    </xdr:from>
    <xdr:to>
      <xdr:col>50</xdr:col>
      <xdr:colOff>114300</xdr:colOff>
      <xdr:row>38</xdr:row>
      <xdr:rowOff>100152</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8750300" y="6612737"/>
          <a:ext cx="889000" cy="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51181</xdr:rowOff>
    </xdr:from>
    <xdr:to>
      <xdr:col>50</xdr:col>
      <xdr:colOff>165100</xdr:colOff>
      <xdr:row>37</xdr:row>
      <xdr:rowOff>152781</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9588500" y="6394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169308</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450017" y="61700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97637</xdr:rowOff>
    </xdr:from>
    <xdr:to>
      <xdr:col>45</xdr:col>
      <xdr:colOff>177800</xdr:colOff>
      <xdr:row>38</xdr:row>
      <xdr:rowOff>103124</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7861300" y="6612737"/>
          <a:ext cx="8890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98273</xdr:rowOff>
    </xdr:from>
    <xdr:to>
      <xdr:col>46</xdr:col>
      <xdr:colOff>38100</xdr:colOff>
      <xdr:row>38</xdr:row>
      <xdr:rowOff>28423</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8699500" y="6441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44950</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8561017" y="62171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90322</xdr:rowOff>
    </xdr:from>
    <xdr:to>
      <xdr:col>41</xdr:col>
      <xdr:colOff>50800</xdr:colOff>
      <xdr:row>38</xdr:row>
      <xdr:rowOff>103124</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6972300" y="6605422"/>
          <a:ext cx="889000" cy="12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104673</xdr:rowOff>
    </xdr:from>
    <xdr:to>
      <xdr:col>41</xdr:col>
      <xdr:colOff>101600</xdr:colOff>
      <xdr:row>38</xdr:row>
      <xdr:rowOff>34823</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7810500" y="644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51350</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72017" y="62235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98730</xdr:rowOff>
    </xdr:from>
    <xdr:to>
      <xdr:col>36</xdr:col>
      <xdr:colOff>165100</xdr:colOff>
      <xdr:row>38</xdr:row>
      <xdr:rowOff>28880</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6921500" y="644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45407</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3017" y="62176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21234</xdr:rowOff>
    </xdr:from>
    <xdr:to>
      <xdr:col>55</xdr:col>
      <xdr:colOff>50800</xdr:colOff>
      <xdr:row>38</xdr:row>
      <xdr:rowOff>122834</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10426700" y="6536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107611</xdr:rowOff>
    </xdr:from>
    <xdr:ext cx="378565" cy="259045"/>
    <xdr:sp macro="" textlink="">
      <xdr:nvSpPr>
        <xdr:cNvPr id="309" name="労働費該当値テキスト">
          <a:extLst>
            <a:ext uri="{FF2B5EF4-FFF2-40B4-BE49-F238E27FC236}">
              <a16:creationId xmlns:a16="http://schemas.microsoft.com/office/drawing/2014/main" id="{00000000-0008-0000-0700-000035010000}"/>
            </a:ext>
          </a:extLst>
        </xdr:cNvPr>
        <xdr:cNvSpPr txBox="1"/>
      </xdr:nvSpPr>
      <xdr:spPr>
        <a:xfrm>
          <a:off x="10528300" y="64512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49352</xdr:rowOff>
    </xdr:from>
    <xdr:to>
      <xdr:col>50</xdr:col>
      <xdr:colOff>165100</xdr:colOff>
      <xdr:row>38</xdr:row>
      <xdr:rowOff>150952</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9588500" y="6564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142079</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450017" y="66571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46837</xdr:rowOff>
    </xdr:from>
    <xdr:to>
      <xdr:col>46</xdr:col>
      <xdr:colOff>38100</xdr:colOff>
      <xdr:row>38</xdr:row>
      <xdr:rowOff>148437</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8699500" y="6561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139564</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561017" y="66546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52324</xdr:rowOff>
    </xdr:from>
    <xdr:to>
      <xdr:col>41</xdr:col>
      <xdr:colOff>101600</xdr:colOff>
      <xdr:row>38</xdr:row>
      <xdr:rowOff>153924</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7810500" y="656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145051</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672017" y="66601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39522</xdr:rowOff>
    </xdr:from>
    <xdr:to>
      <xdr:col>36</xdr:col>
      <xdr:colOff>165100</xdr:colOff>
      <xdr:row>38</xdr:row>
      <xdr:rowOff>141122</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6921500" y="6554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132249</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783017" y="66473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67716</xdr:rowOff>
    </xdr:from>
    <xdr:to>
      <xdr:col>54</xdr:col>
      <xdr:colOff>189865</xdr:colOff>
      <xdr:row>58</xdr:row>
      <xdr:rowOff>118326</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640216"/>
          <a:ext cx="1270" cy="1422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122153</xdr:rowOff>
    </xdr:from>
    <xdr:ext cx="469744"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066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118326</xdr:rowOff>
    </xdr:from>
    <xdr:to>
      <xdr:col>55</xdr:col>
      <xdr:colOff>88900</xdr:colOff>
      <xdr:row>58</xdr:row>
      <xdr:rowOff>118326</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062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14393</xdr:rowOff>
    </xdr:from>
    <xdr:ext cx="599010"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415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119,668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67716</xdr:rowOff>
    </xdr:from>
    <xdr:to>
      <xdr:col>55</xdr:col>
      <xdr:colOff>88900</xdr:colOff>
      <xdr:row>50</xdr:row>
      <xdr:rowOff>67716</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640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69697</xdr:rowOff>
    </xdr:from>
    <xdr:to>
      <xdr:col>55</xdr:col>
      <xdr:colOff>0</xdr:colOff>
      <xdr:row>58</xdr:row>
      <xdr:rowOff>130201</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9639300" y="10013797"/>
          <a:ext cx="838200" cy="60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12323</xdr:rowOff>
    </xdr:from>
    <xdr:ext cx="534377"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6135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160896</xdr:rowOff>
    </xdr:from>
    <xdr:to>
      <xdr:col>55</xdr:col>
      <xdr:colOff>50800</xdr:colOff>
      <xdr:row>57</xdr:row>
      <xdr:rowOff>91046</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76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119672</xdr:rowOff>
    </xdr:from>
    <xdr:to>
      <xdr:col>50</xdr:col>
      <xdr:colOff>114300</xdr:colOff>
      <xdr:row>58</xdr:row>
      <xdr:rowOff>130201</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8750300" y="10063772"/>
          <a:ext cx="889000" cy="10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28587</xdr:rowOff>
    </xdr:from>
    <xdr:to>
      <xdr:col>50</xdr:col>
      <xdr:colOff>165100</xdr:colOff>
      <xdr:row>57</xdr:row>
      <xdr:rowOff>130187</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801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146714</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72111" y="9576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119672</xdr:rowOff>
    </xdr:from>
    <xdr:to>
      <xdr:col>45</xdr:col>
      <xdr:colOff>177800</xdr:colOff>
      <xdr:row>58</xdr:row>
      <xdr:rowOff>123927</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7861300" y="10063772"/>
          <a:ext cx="889000" cy="4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40374</xdr:rowOff>
    </xdr:from>
    <xdr:to>
      <xdr:col>46</xdr:col>
      <xdr:colOff>38100</xdr:colOff>
      <xdr:row>57</xdr:row>
      <xdr:rowOff>141974</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813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158501</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83111" y="9588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101612</xdr:rowOff>
    </xdr:from>
    <xdr:to>
      <xdr:col>41</xdr:col>
      <xdr:colOff>50800</xdr:colOff>
      <xdr:row>58</xdr:row>
      <xdr:rowOff>123927</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6972300" y="9874262"/>
          <a:ext cx="889000" cy="193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37744</xdr:rowOff>
    </xdr:from>
    <xdr:to>
      <xdr:col>41</xdr:col>
      <xdr:colOff>101600</xdr:colOff>
      <xdr:row>57</xdr:row>
      <xdr:rowOff>139344</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81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155871</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94111" y="9585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22111</xdr:rowOff>
    </xdr:from>
    <xdr:to>
      <xdr:col>36</xdr:col>
      <xdr:colOff>165100</xdr:colOff>
      <xdr:row>57</xdr:row>
      <xdr:rowOff>123711</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794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140238</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05111" y="9569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18897</xdr:rowOff>
    </xdr:from>
    <xdr:to>
      <xdr:col>55</xdr:col>
      <xdr:colOff>50800</xdr:colOff>
      <xdr:row>58</xdr:row>
      <xdr:rowOff>120497</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9962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105274</xdr:rowOff>
    </xdr:from>
    <xdr:ext cx="534377"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877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79401</xdr:rowOff>
    </xdr:from>
    <xdr:to>
      <xdr:col>50</xdr:col>
      <xdr:colOff>165100</xdr:colOff>
      <xdr:row>59</xdr:row>
      <xdr:rowOff>9551</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10023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678</xdr:rowOff>
    </xdr:from>
    <xdr:ext cx="469744"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404428" y="10116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68872</xdr:rowOff>
    </xdr:from>
    <xdr:to>
      <xdr:col>46</xdr:col>
      <xdr:colOff>38100</xdr:colOff>
      <xdr:row>58</xdr:row>
      <xdr:rowOff>170472</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1001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161599</xdr:rowOff>
    </xdr:from>
    <xdr:ext cx="469744"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515428" y="10105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73127</xdr:rowOff>
    </xdr:from>
    <xdr:to>
      <xdr:col>41</xdr:col>
      <xdr:colOff>101600</xdr:colOff>
      <xdr:row>59</xdr:row>
      <xdr:rowOff>3277</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10017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165854</xdr:rowOff>
    </xdr:from>
    <xdr:ext cx="469744"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626428" y="10109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50812</xdr:rowOff>
    </xdr:from>
    <xdr:to>
      <xdr:col>36</xdr:col>
      <xdr:colOff>165100</xdr:colOff>
      <xdr:row>57</xdr:row>
      <xdr:rowOff>152412</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9823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143539</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05111" y="9916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a:extLst>
            <a:ext uri="{FF2B5EF4-FFF2-40B4-BE49-F238E27FC236}">
              <a16:creationId xmlns:a16="http://schemas.microsoft.com/office/drawing/2014/main" id="{00000000-0008-0000-07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15570</xdr:rowOff>
    </xdr:from>
    <xdr:to>
      <xdr:col>54</xdr:col>
      <xdr:colOff>189865</xdr:colOff>
      <xdr:row>78</xdr:row>
      <xdr:rowOff>153912</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10475595" y="12188520"/>
          <a:ext cx="1270" cy="1338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157739</xdr:rowOff>
    </xdr:from>
    <xdr:ext cx="469744" cy="259045"/>
    <xdr:sp macro="" textlink="">
      <xdr:nvSpPr>
        <xdr:cNvPr id="399" name="商工費最小値テキスト">
          <a:extLst>
            <a:ext uri="{FF2B5EF4-FFF2-40B4-BE49-F238E27FC236}">
              <a16:creationId xmlns:a16="http://schemas.microsoft.com/office/drawing/2014/main" id="{00000000-0008-0000-0700-00008F010000}"/>
            </a:ext>
          </a:extLst>
        </xdr:cNvPr>
        <xdr:cNvSpPr txBox="1"/>
      </xdr:nvSpPr>
      <xdr:spPr>
        <a:xfrm>
          <a:off x="10528300" y="13530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153912</xdr:rowOff>
    </xdr:from>
    <xdr:to>
      <xdr:col>55</xdr:col>
      <xdr:colOff>88900</xdr:colOff>
      <xdr:row>78</xdr:row>
      <xdr:rowOff>153912</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3527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133697</xdr:rowOff>
    </xdr:from>
    <xdr:ext cx="534377" cy="259045"/>
    <xdr:sp macro="" textlink="">
      <xdr:nvSpPr>
        <xdr:cNvPr id="401" name="商工費最大値テキスト">
          <a:extLst>
            <a:ext uri="{FF2B5EF4-FFF2-40B4-BE49-F238E27FC236}">
              <a16:creationId xmlns:a16="http://schemas.microsoft.com/office/drawing/2014/main" id="{00000000-0008-0000-0700-000091010000}"/>
            </a:ext>
          </a:extLst>
        </xdr:cNvPr>
        <xdr:cNvSpPr txBox="1"/>
      </xdr:nvSpPr>
      <xdr:spPr>
        <a:xfrm>
          <a:off x="10528300" y="11963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73,516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15570</xdr:rowOff>
    </xdr:from>
    <xdr:to>
      <xdr:col>55</xdr:col>
      <xdr:colOff>88900</xdr:colOff>
      <xdr:row>71</xdr:row>
      <xdr:rowOff>15570</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218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16142</xdr:rowOff>
    </xdr:from>
    <xdr:to>
      <xdr:col>55</xdr:col>
      <xdr:colOff>0</xdr:colOff>
      <xdr:row>78</xdr:row>
      <xdr:rowOff>47079</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9639300" y="13389242"/>
          <a:ext cx="838200" cy="30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64209</xdr:rowOff>
    </xdr:from>
    <xdr:ext cx="534377" cy="259045"/>
    <xdr:sp macro="" textlink="">
      <xdr:nvSpPr>
        <xdr:cNvPr id="404" name="商工費平均値テキスト">
          <a:extLst>
            <a:ext uri="{FF2B5EF4-FFF2-40B4-BE49-F238E27FC236}">
              <a16:creationId xmlns:a16="http://schemas.microsoft.com/office/drawing/2014/main" id="{00000000-0008-0000-0700-000094010000}"/>
            </a:ext>
          </a:extLst>
        </xdr:cNvPr>
        <xdr:cNvSpPr txBox="1"/>
      </xdr:nvSpPr>
      <xdr:spPr>
        <a:xfrm>
          <a:off x="10528300" y="129229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41332</xdr:rowOff>
    </xdr:from>
    <xdr:to>
      <xdr:col>55</xdr:col>
      <xdr:colOff>50800</xdr:colOff>
      <xdr:row>76</xdr:row>
      <xdr:rowOff>142932</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10426700" y="1307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16142</xdr:rowOff>
    </xdr:from>
    <xdr:to>
      <xdr:col>50</xdr:col>
      <xdr:colOff>114300</xdr:colOff>
      <xdr:row>78</xdr:row>
      <xdr:rowOff>83483</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8750300" y="13389242"/>
          <a:ext cx="889000" cy="67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86747</xdr:rowOff>
    </xdr:from>
    <xdr:to>
      <xdr:col>50</xdr:col>
      <xdr:colOff>165100</xdr:colOff>
      <xdr:row>77</xdr:row>
      <xdr:rowOff>16897</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9588500" y="13116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33424</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9372111" y="12892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83483</xdr:rowOff>
    </xdr:from>
    <xdr:to>
      <xdr:col>45</xdr:col>
      <xdr:colOff>177800</xdr:colOff>
      <xdr:row>78</xdr:row>
      <xdr:rowOff>92227</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7861300" y="13456583"/>
          <a:ext cx="889000" cy="8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93663</xdr:rowOff>
    </xdr:from>
    <xdr:to>
      <xdr:col>46</xdr:col>
      <xdr:colOff>38100</xdr:colOff>
      <xdr:row>78</xdr:row>
      <xdr:rowOff>23813</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8699500" y="1329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40340</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8483111" y="13070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76073</xdr:rowOff>
    </xdr:from>
    <xdr:to>
      <xdr:col>41</xdr:col>
      <xdr:colOff>50800</xdr:colOff>
      <xdr:row>78</xdr:row>
      <xdr:rowOff>92227</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6972300" y="13449173"/>
          <a:ext cx="889000" cy="16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92044</xdr:rowOff>
    </xdr:from>
    <xdr:to>
      <xdr:col>41</xdr:col>
      <xdr:colOff>101600</xdr:colOff>
      <xdr:row>78</xdr:row>
      <xdr:rowOff>22194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7810500" y="13293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38721</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594111" y="13068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84995</xdr:rowOff>
    </xdr:from>
    <xdr:to>
      <xdr:col>36</xdr:col>
      <xdr:colOff>165100</xdr:colOff>
      <xdr:row>78</xdr:row>
      <xdr:rowOff>15145</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6921500" y="1328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31672</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05111" y="13061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167729</xdr:rowOff>
    </xdr:from>
    <xdr:to>
      <xdr:col>55</xdr:col>
      <xdr:colOff>50800</xdr:colOff>
      <xdr:row>78</xdr:row>
      <xdr:rowOff>97879</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10426700" y="13369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82656</xdr:rowOff>
    </xdr:from>
    <xdr:ext cx="469744" cy="259045"/>
    <xdr:sp macro="" textlink="">
      <xdr:nvSpPr>
        <xdr:cNvPr id="423" name="商工費該当値テキスト">
          <a:extLst>
            <a:ext uri="{FF2B5EF4-FFF2-40B4-BE49-F238E27FC236}">
              <a16:creationId xmlns:a16="http://schemas.microsoft.com/office/drawing/2014/main" id="{00000000-0008-0000-0700-0000A7010000}"/>
            </a:ext>
          </a:extLst>
        </xdr:cNvPr>
        <xdr:cNvSpPr txBox="1"/>
      </xdr:nvSpPr>
      <xdr:spPr>
        <a:xfrm>
          <a:off x="10528300" y="13284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136792</xdr:rowOff>
    </xdr:from>
    <xdr:to>
      <xdr:col>50</xdr:col>
      <xdr:colOff>165100</xdr:colOff>
      <xdr:row>78</xdr:row>
      <xdr:rowOff>66942</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9588500" y="13338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58069</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372111" y="13431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32683</xdr:rowOff>
    </xdr:from>
    <xdr:to>
      <xdr:col>46</xdr:col>
      <xdr:colOff>38100</xdr:colOff>
      <xdr:row>78</xdr:row>
      <xdr:rowOff>134283</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8699500" y="13405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125410</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515428" y="13498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41427</xdr:rowOff>
    </xdr:from>
    <xdr:to>
      <xdr:col>41</xdr:col>
      <xdr:colOff>101600</xdr:colOff>
      <xdr:row>78</xdr:row>
      <xdr:rowOff>143027</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7810500" y="13414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134154</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626428" y="13507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25273</xdr:rowOff>
    </xdr:from>
    <xdr:to>
      <xdr:col>36</xdr:col>
      <xdr:colOff>165100</xdr:colOff>
      <xdr:row>78</xdr:row>
      <xdr:rowOff>126873</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6921500" y="13398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118000</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37428" y="13491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a:extLst>
            <a:ext uri="{FF2B5EF4-FFF2-40B4-BE49-F238E27FC236}">
              <a16:creationId xmlns:a16="http://schemas.microsoft.com/office/drawing/2014/main" id="{00000000-0008-0000-07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117822</xdr:rowOff>
    </xdr:from>
    <xdr:to>
      <xdr:col>54</xdr:col>
      <xdr:colOff>189865</xdr:colOff>
      <xdr:row>98</xdr:row>
      <xdr:rowOff>58303</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10475595" y="15548322"/>
          <a:ext cx="1270" cy="13120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62130</xdr:rowOff>
    </xdr:from>
    <xdr:ext cx="534377" cy="259045"/>
    <xdr:sp macro="" textlink="">
      <xdr:nvSpPr>
        <xdr:cNvPr id="456" name="土木費最小値テキスト">
          <a:extLst>
            <a:ext uri="{FF2B5EF4-FFF2-40B4-BE49-F238E27FC236}">
              <a16:creationId xmlns:a16="http://schemas.microsoft.com/office/drawing/2014/main" id="{00000000-0008-0000-0700-0000C8010000}"/>
            </a:ext>
          </a:extLst>
        </xdr:cNvPr>
        <xdr:cNvSpPr txBox="1"/>
      </xdr:nvSpPr>
      <xdr:spPr>
        <a:xfrm>
          <a:off x="10528300" y="16864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58303</xdr:rowOff>
    </xdr:from>
    <xdr:to>
      <xdr:col>55</xdr:col>
      <xdr:colOff>88900</xdr:colOff>
      <xdr:row>98</xdr:row>
      <xdr:rowOff>58303</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6860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64499</xdr:rowOff>
    </xdr:from>
    <xdr:ext cx="599010" cy="259045"/>
    <xdr:sp macro="" textlink="">
      <xdr:nvSpPr>
        <xdr:cNvPr id="458" name="土木費最大値テキスト">
          <a:extLst>
            <a:ext uri="{FF2B5EF4-FFF2-40B4-BE49-F238E27FC236}">
              <a16:creationId xmlns:a16="http://schemas.microsoft.com/office/drawing/2014/main" id="{00000000-0008-0000-0700-0000CA010000}"/>
            </a:ext>
          </a:extLst>
        </xdr:cNvPr>
        <xdr:cNvSpPr txBox="1"/>
      </xdr:nvSpPr>
      <xdr:spPr>
        <a:xfrm>
          <a:off x="10528300" y="15323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192,871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117822</xdr:rowOff>
    </xdr:from>
    <xdr:to>
      <xdr:col>55</xdr:col>
      <xdr:colOff>88900</xdr:colOff>
      <xdr:row>90</xdr:row>
      <xdr:rowOff>117822</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5548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34392</xdr:rowOff>
    </xdr:from>
    <xdr:to>
      <xdr:col>55</xdr:col>
      <xdr:colOff>0</xdr:colOff>
      <xdr:row>98</xdr:row>
      <xdr:rowOff>60003</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9639300" y="16836492"/>
          <a:ext cx="838200" cy="25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94212</xdr:rowOff>
    </xdr:from>
    <xdr:ext cx="534377" cy="259045"/>
    <xdr:sp macro="" textlink="">
      <xdr:nvSpPr>
        <xdr:cNvPr id="461" name="土木費平均値テキスト">
          <a:extLst>
            <a:ext uri="{FF2B5EF4-FFF2-40B4-BE49-F238E27FC236}">
              <a16:creationId xmlns:a16="http://schemas.microsoft.com/office/drawing/2014/main" id="{00000000-0008-0000-0700-0000CD010000}"/>
            </a:ext>
          </a:extLst>
        </xdr:cNvPr>
        <xdr:cNvSpPr txBox="1"/>
      </xdr:nvSpPr>
      <xdr:spPr>
        <a:xfrm>
          <a:off x="10528300" y="163819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71335</xdr:rowOff>
    </xdr:from>
    <xdr:to>
      <xdr:col>55</xdr:col>
      <xdr:colOff>50800</xdr:colOff>
      <xdr:row>97</xdr:row>
      <xdr:rowOff>1485</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10426700" y="16530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28973</xdr:rowOff>
    </xdr:from>
    <xdr:to>
      <xdr:col>50</xdr:col>
      <xdr:colOff>114300</xdr:colOff>
      <xdr:row>98</xdr:row>
      <xdr:rowOff>60003</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8750300" y="16831073"/>
          <a:ext cx="889000" cy="31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117528</xdr:rowOff>
    </xdr:from>
    <xdr:to>
      <xdr:col>50</xdr:col>
      <xdr:colOff>165100</xdr:colOff>
      <xdr:row>97</xdr:row>
      <xdr:rowOff>47678</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9588500" y="1657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64205</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9372111" y="16351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21834</xdr:rowOff>
    </xdr:from>
    <xdr:to>
      <xdr:col>45</xdr:col>
      <xdr:colOff>177800</xdr:colOff>
      <xdr:row>98</xdr:row>
      <xdr:rowOff>28973</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7861300" y="16823934"/>
          <a:ext cx="889000" cy="7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139915</xdr:rowOff>
    </xdr:from>
    <xdr:to>
      <xdr:col>46</xdr:col>
      <xdr:colOff>38100</xdr:colOff>
      <xdr:row>97</xdr:row>
      <xdr:rowOff>70065</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8699500" y="16599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86592</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8483111" y="16374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10145</xdr:rowOff>
    </xdr:from>
    <xdr:to>
      <xdr:col>41</xdr:col>
      <xdr:colOff>50800</xdr:colOff>
      <xdr:row>98</xdr:row>
      <xdr:rowOff>21834</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6972300" y="16812245"/>
          <a:ext cx="889000" cy="11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137058</xdr:rowOff>
    </xdr:from>
    <xdr:to>
      <xdr:col>41</xdr:col>
      <xdr:colOff>101600</xdr:colOff>
      <xdr:row>97</xdr:row>
      <xdr:rowOff>67208</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7810500" y="1659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83735</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7594111" y="16371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126550</xdr:rowOff>
    </xdr:from>
    <xdr:to>
      <xdr:col>36</xdr:col>
      <xdr:colOff>165100</xdr:colOff>
      <xdr:row>97</xdr:row>
      <xdr:rowOff>56700</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6921500" y="1658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73227</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05111" y="16360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155042</xdr:rowOff>
    </xdr:from>
    <xdr:to>
      <xdr:col>55</xdr:col>
      <xdr:colOff>50800</xdr:colOff>
      <xdr:row>98</xdr:row>
      <xdr:rowOff>85192</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10426700" y="16785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69969</xdr:rowOff>
    </xdr:from>
    <xdr:ext cx="534377" cy="259045"/>
    <xdr:sp macro="" textlink="">
      <xdr:nvSpPr>
        <xdr:cNvPr id="480" name="土木費該当値テキスト">
          <a:extLst>
            <a:ext uri="{FF2B5EF4-FFF2-40B4-BE49-F238E27FC236}">
              <a16:creationId xmlns:a16="http://schemas.microsoft.com/office/drawing/2014/main" id="{00000000-0008-0000-0700-0000E0010000}"/>
            </a:ext>
          </a:extLst>
        </xdr:cNvPr>
        <xdr:cNvSpPr txBox="1"/>
      </xdr:nvSpPr>
      <xdr:spPr>
        <a:xfrm>
          <a:off x="10528300" y="16700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9203</xdr:rowOff>
    </xdr:from>
    <xdr:to>
      <xdr:col>50</xdr:col>
      <xdr:colOff>165100</xdr:colOff>
      <xdr:row>98</xdr:row>
      <xdr:rowOff>110803</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9588500" y="16811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101930</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372111" y="16904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149623</xdr:rowOff>
    </xdr:from>
    <xdr:to>
      <xdr:col>46</xdr:col>
      <xdr:colOff>38100</xdr:colOff>
      <xdr:row>98</xdr:row>
      <xdr:rowOff>79773</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8699500" y="16780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70900</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483111" y="16873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142484</xdr:rowOff>
    </xdr:from>
    <xdr:to>
      <xdr:col>41</xdr:col>
      <xdr:colOff>101600</xdr:colOff>
      <xdr:row>98</xdr:row>
      <xdr:rowOff>72634</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7810500" y="16773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63761</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594111" y="16865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130795</xdr:rowOff>
    </xdr:from>
    <xdr:to>
      <xdr:col>36</xdr:col>
      <xdr:colOff>165100</xdr:colOff>
      <xdr:row>98</xdr:row>
      <xdr:rowOff>60945</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6921500" y="1676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52072</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05111" y="16854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a:extLst>
            <a:ext uri="{FF2B5EF4-FFF2-40B4-BE49-F238E27FC236}">
              <a16:creationId xmlns:a16="http://schemas.microsoft.com/office/drawing/2014/main" id="{00000000-0008-0000-07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115773</xdr:rowOff>
    </xdr:from>
    <xdr:to>
      <xdr:col>85</xdr:col>
      <xdr:colOff>126364</xdr:colOff>
      <xdr:row>39</xdr:row>
      <xdr:rowOff>22085</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6317595" y="5259273"/>
          <a:ext cx="1269" cy="14493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25912</xdr:rowOff>
    </xdr:from>
    <xdr:ext cx="534377" cy="259045"/>
    <xdr:sp macro="" textlink="">
      <xdr:nvSpPr>
        <xdr:cNvPr id="514" name="消防費最小値テキスト">
          <a:extLst>
            <a:ext uri="{FF2B5EF4-FFF2-40B4-BE49-F238E27FC236}">
              <a16:creationId xmlns:a16="http://schemas.microsoft.com/office/drawing/2014/main" id="{00000000-0008-0000-0700-000002020000}"/>
            </a:ext>
          </a:extLst>
        </xdr:cNvPr>
        <xdr:cNvSpPr txBox="1"/>
      </xdr:nvSpPr>
      <xdr:spPr>
        <a:xfrm>
          <a:off x="16370300" y="6712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22085</xdr:rowOff>
    </xdr:from>
    <xdr:to>
      <xdr:col>86</xdr:col>
      <xdr:colOff>25400</xdr:colOff>
      <xdr:row>39</xdr:row>
      <xdr:rowOff>22085</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6708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62450</xdr:rowOff>
    </xdr:from>
    <xdr:ext cx="534377" cy="259045"/>
    <xdr:sp macro="" textlink="">
      <xdr:nvSpPr>
        <xdr:cNvPr id="516" name="消防費最大値テキスト">
          <a:extLst>
            <a:ext uri="{FF2B5EF4-FFF2-40B4-BE49-F238E27FC236}">
              <a16:creationId xmlns:a16="http://schemas.microsoft.com/office/drawing/2014/main" id="{00000000-0008-0000-0700-000004020000}"/>
            </a:ext>
          </a:extLst>
        </xdr:cNvPr>
        <xdr:cNvSpPr txBox="1"/>
      </xdr:nvSpPr>
      <xdr:spPr>
        <a:xfrm>
          <a:off x="16370300" y="5034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48,628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115773</xdr:rowOff>
    </xdr:from>
    <xdr:to>
      <xdr:col>86</xdr:col>
      <xdr:colOff>25400</xdr:colOff>
      <xdr:row>30</xdr:row>
      <xdr:rowOff>115773</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5259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38392</xdr:rowOff>
    </xdr:from>
    <xdr:to>
      <xdr:col>85</xdr:col>
      <xdr:colOff>127000</xdr:colOff>
      <xdr:row>37</xdr:row>
      <xdr:rowOff>3645</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5481300" y="6210592"/>
          <a:ext cx="838200" cy="136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82300</xdr:rowOff>
    </xdr:from>
    <xdr:ext cx="534377" cy="259045"/>
    <xdr:sp macro="" textlink="">
      <xdr:nvSpPr>
        <xdr:cNvPr id="519" name="消防費平均値テキスト">
          <a:extLst>
            <a:ext uri="{FF2B5EF4-FFF2-40B4-BE49-F238E27FC236}">
              <a16:creationId xmlns:a16="http://schemas.microsoft.com/office/drawing/2014/main" id="{00000000-0008-0000-0700-000007020000}"/>
            </a:ext>
          </a:extLst>
        </xdr:cNvPr>
        <xdr:cNvSpPr txBox="1"/>
      </xdr:nvSpPr>
      <xdr:spPr>
        <a:xfrm>
          <a:off x="16370300" y="62545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103873</xdr:rowOff>
    </xdr:from>
    <xdr:to>
      <xdr:col>85</xdr:col>
      <xdr:colOff>177800</xdr:colOff>
      <xdr:row>37</xdr:row>
      <xdr:rowOff>34023</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6268700" y="6276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3645</xdr:rowOff>
    </xdr:from>
    <xdr:to>
      <xdr:col>81</xdr:col>
      <xdr:colOff>50800</xdr:colOff>
      <xdr:row>37</xdr:row>
      <xdr:rowOff>151168</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4592300" y="6347295"/>
          <a:ext cx="889000" cy="147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82918</xdr:rowOff>
    </xdr:from>
    <xdr:to>
      <xdr:col>81</xdr:col>
      <xdr:colOff>101600</xdr:colOff>
      <xdr:row>37</xdr:row>
      <xdr:rowOff>13068</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5430500" y="6255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29595</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5214111" y="6030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44412</xdr:rowOff>
    </xdr:from>
    <xdr:to>
      <xdr:col>76</xdr:col>
      <xdr:colOff>114300</xdr:colOff>
      <xdr:row>37</xdr:row>
      <xdr:rowOff>151168</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3703300" y="6388062"/>
          <a:ext cx="889000" cy="106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153060</xdr:rowOff>
    </xdr:from>
    <xdr:to>
      <xdr:col>76</xdr:col>
      <xdr:colOff>165100</xdr:colOff>
      <xdr:row>37</xdr:row>
      <xdr:rowOff>83210</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4541500" y="63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99737</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325111" y="6100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44412</xdr:rowOff>
    </xdr:from>
    <xdr:to>
      <xdr:col>71</xdr:col>
      <xdr:colOff>177800</xdr:colOff>
      <xdr:row>37</xdr:row>
      <xdr:rowOff>68072</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2814300" y="6388062"/>
          <a:ext cx="889000" cy="23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164643</xdr:rowOff>
    </xdr:from>
    <xdr:to>
      <xdr:col>72</xdr:col>
      <xdr:colOff>38100</xdr:colOff>
      <xdr:row>37</xdr:row>
      <xdr:rowOff>94793</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3652500" y="6336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111320</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436111" y="6112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2908</xdr:rowOff>
    </xdr:from>
    <xdr:to>
      <xdr:col>67</xdr:col>
      <xdr:colOff>101600</xdr:colOff>
      <xdr:row>37</xdr:row>
      <xdr:rowOff>104508</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2763500" y="6346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121035</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547111" y="6121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159042</xdr:rowOff>
    </xdr:from>
    <xdr:to>
      <xdr:col>85</xdr:col>
      <xdr:colOff>177800</xdr:colOff>
      <xdr:row>36</xdr:row>
      <xdr:rowOff>89192</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6268700" y="6159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10469</xdr:rowOff>
    </xdr:from>
    <xdr:ext cx="534377" cy="259045"/>
    <xdr:sp macro="" textlink="">
      <xdr:nvSpPr>
        <xdr:cNvPr id="538" name="消防費該当値テキスト">
          <a:extLst>
            <a:ext uri="{FF2B5EF4-FFF2-40B4-BE49-F238E27FC236}">
              <a16:creationId xmlns:a16="http://schemas.microsoft.com/office/drawing/2014/main" id="{00000000-0008-0000-0700-00001A020000}"/>
            </a:ext>
          </a:extLst>
        </xdr:cNvPr>
        <xdr:cNvSpPr txBox="1"/>
      </xdr:nvSpPr>
      <xdr:spPr>
        <a:xfrm>
          <a:off x="16370300" y="6011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124295</xdr:rowOff>
    </xdr:from>
    <xdr:to>
      <xdr:col>81</xdr:col>
      <xdr:colOff>101600</xdr:colOff>
      <xdr:row>37</xdr:row>
      <xdr:rowOff>54445</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5430500" y="6296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45572</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14111" y="6389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100368</xdr:rowOff>
    </xdr:from>
    <xdr:to>
      <xdr:col>76</xdr:col>
      <xdr:colOff>165100</xdr:colOff>
      <xdr:row>38</xdr:row>
      <xdr:rowOff>30518</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4541500" y="6444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21645</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325111" y="6536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165062</xdr:rowOff>
    </xdr:from>
    <xdr:to>
      <xdr:col>72</xdr:col>
      <xdr:colOff>38100</xdr:colOff>
      <xdr:row>37</xdr:row>
      <xdr:rowOff>95212</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3652500" y="6337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86339</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436111" y="6429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17272</xdr:rowOff>
    </xdr:from>
    <xdr:to>
      <xdr:col>67</xdr:col>
      <xdr:colOff>101600</xdr:colOff>
      <xdr:row>37</xdr:row>
      <xdr:rowOff>118872</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2763500" y="6360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109999</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547111" y="6453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a:extLst>
            <a:ext uri="{FF2B5EF4-FFF2-40B4-BE49-F238E27FC236}">
              <a16:creationId xmlns:a16="http://schemas.microsoft.com/office/drawing/2014/main" id="{00000000-0008-0000-0700-00003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728</xdr:rowOff>
    </xdr:from>
    <xdr:to>
      <xdr:col>85</xdr:col>
      <xdr:colOff>126364</xdr:colOff>
      <xdr:row>58</xdr:row>
      <xdr:rowOff>71708</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6317595" y="8744678"/>
          <a:ext cx="1269" cy="127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75535</xdr:rowOff>
    </xdr:from>
    <xdr:ext cx="534377" cy="259045"/>
    <xdr:sp macro="" textlink="">
      <xdr:nvSpPr>
        <xdr:cNvPr id="574" name="教育費最小値テキスト">
          <a:extLst>
            <a:ext uri="{FF2B5EF4-FFF2-40B4-BE49-F238E27FC236}">
              <a16:creationId xmlns:a16="http://schemas.microsoft.com/office/drawing/2014/main" id="{00000000-0008-0000-0700-00003E020000}"/>
            </a:ext>
          </a:extLst>
        </xdr:cNvPr>
        <xdr:cNvSpPr txBox="1"/>
      </xdr:nvSpPr>
      <xdr:spPr>
        <a:xfrm>
          <a:off x="16370300" y="10019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71708</xdr:rowOff>
    </xdr:from>
    <xdr:to>
      <xdr:col>86</xdr:col>
      <xdr:colOff>25400</xdr:colOff>
      <xdr:row>58</xdr:row>
      <xdr:rowOff>71708</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10015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118855</xdr:rowOff>
    </xdr:from>
    <xdr:ext cx="599010" cy="259045"/>
    <xdr:sp macro="" textlink="">
      <xdr:nvSpPr>
        <xdr:cNvPr id="576" name="教育費最大値テキスト">
          <a:extLst>
            <a:ext uri="{FF2B5EF4-FFF2-40B4-BE49-F238E27FC236}">
              <a16:creationId xmlns:a16="http://schemas.microsoft.com/office/drawing/2014/main" id="{00000000-0008-0000-0700-000040020000}"/>
            </a:ext>
          </a:extLst>
        </xdr:cNvPr>
        <xdr:cNvSpPr txBox="1"/>
      </xdr:nvSpPr>
      <xdr:spPr>
        <a:xfrm>
          <a:off x="16370300" y="8519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110,011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728</xdr:rowOff>
    </xdr:from>
    <xdr:to>
      <xdr:col>86</xdr:col>
      <xdr:colOff>25400</xdr:colOff>
      <xdr:row>51</xdr:row>
      <xdr:rowOff>728</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8744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54661</xdr:rowOff>
    </xdr:from>
    <xdr:to>
      <xdr:col>85</xdr:col>
      <xdr:colOff>127000</xdr:colOff>
      <xdr:row>56</xdr:row>
      <xdr:rowOff>78860</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5481300" y="9655861"/>
          <a:ext cx="838200" cy="24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168649</xdr:rowOff>
    </xdr:from>
    <xdr:ext cx="534377" cy="259045"/>
    <xdr:sp macro="" textlink="">
      <xdr:nvSpPr>
        <xdr:cNvPr id="579" name="教育費平均値テキスト">
          <a:extLst>
            <a:ext uri="{FF2B5EF4-FFF2-40B4-BE49-F238E27FC236}">
              <a16:creationId xmlns:a16="http://schemas.microsoft.com/office/drawing/2014/main" id="{00000000-0008-0000-0700-000043020000}"/>
            </a:ext>
          </a:extLst>
        </xdr:cNvPr>
        <xdr:cNvSpPr txBox="1"/>
      </xdr:nvSpPr>
      <xdr:spPr>
        <a:xfrm>
          <a:off x="16370300" y="94269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145772</xdr:rowOff>
    </xdr:from>
    <xdr:to>
      <xdr:col>85</xdr:col>
      <xdr:colOff>177800</xdr:colOff>
      <xdr:row>56</xdr:row>
      <xdr:rowOff>75922</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6268700" y="9575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78860</xdr:rowOff>
    </xdr:from>
    <xdr:to>
      <xdr:col>81</xdr:col>
      <xdr:colOff>50800</xdr:colOff>
      <xdr:row>57</xdr:row>
      <xdr:rowOff>21138</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4592300" y="9680060"/>
          <a:ext cx="889000" cy="113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122619</xdr:rowOff>
    </xdr:from>
    <xdr:to>
      <xdr:col>81</xdr:col>
      <xdr:colOff>101600</xdr:colOff>
      <xdr:row>56</xdr:row>
      <xdr:rowOff>52769</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5430500" y="9552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69296</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5214111" y="9327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21138</xdr:rowOff>
    </xdr:from>
    <xdr:to>
      <xdr:col>76</xdr:col>
      <xdr:colOff>114300</xdr:colOff>
      <xdr:row>57</xdr:row>
      <xdr:rowOff>46889</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3703300" y="9793788"/>
          <a:ext cx="889000" cy="25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15715</xdr:rowOff>
    </xdr:from>
    <xdr:to>
      <xdr:col>76</xdr:col>
      <xdr:colOff>165100</xdr:colOff>
      <xdr:row>56</xdr:row>
      <xdr:rowOff>117315</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4541500" y="961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133842</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325111" y="9392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46889</xdr:rowOff>
    </xdr:from>
    <xdr:to>
      <xdr:col>71</xdr:col>
      <xdr:colOff>177800</xdr:colOff>
      <xdr:row>57</xdr:row>
      <xdr:rowOff>62972</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2814300" y="9819539"/>
          <a:ext cx="889000" cy="16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46903</xdr:rowOff>
    </xdr:from>
    <xdr:to>
      <xdr:col>72</xdr:col>
      <xdr:colOff>38100</xdr:colOff>
      <xdr:row>56</xdr:row>
      <xdr:rowOff>148503</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3652500" y="9648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165030</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436111" y="9423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24533</xdr:rowOff>
    </xdr:from>
    <xdr:to>
      <xdr:col>67</xdr:col>
      <xdr:colOff>101600</xdr:colOff>
      <xdr:row>56</xdr:row>
      <xdr:rowOff>126133</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2763500" y="9625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142660</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547111" y="9400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3861</xdr:rowOff>
    </xdr:from>
    <xdr:to>
      <xdr:col>85</xdr:col>
      <xdr:colOff>177800</xdr:colOff>
      <xdr:row>56</xdr:row>
      <xdr:rowOff>105461</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6268700" y="960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153738</xdr:rowOff>
    </xdr:from>
    <xdr:ext cx="534377" cy="259045"/>
    <xdr:sp macro="" textlink="">
      <xdr:nvSpPr>
        <xdr:cNvPr id="598" name="教育費該当値テキスト">
          <a:extLst>
            <a:ext uri="{FF2B5EF4-FFF2-40B4-BE49-F238E27FC236}">
              <a16:creationId xmlns:a16="http://schemas.microsoft.com/office/drawing/2014/main" id="{00000000-0008-0000-0700-000056020000}"/>
            </a:ext>
          </a:extLst>
        </xdr:cNvPr>
        <xdr:cNvSpPr txBox="1"/>
      </xdr:nvSpPr>
      <xdr:spPr>
        <a:xfrm>
          <a:off x="16370300" y="9583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28060</xdr:rowOff>
    </xdr:from>
    <xdr:to>
      <xdr:col>81</xdr:col>
      <xdr:colOff>101600</xdr:colOff>
      <xdr:row>56</xdr:row>
      <xdr:rowOff>129660</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5430500" y="962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120787</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5214111" y="9721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141788</xdr:rowOff>
    </xdr:from>
    <xdr:to>
      <xdr:col>76</xdr:col>
      <xdr:colOff>165100</xdr:colOff>
      <xdr:row>57</xdr:row>
      <xdr:rowOff>71938</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4541500" y="9742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63065</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4325111" y="9835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167539</xdr:rowOff>
    </xdr:from>
    <xdr:to>
      <xdr:col>72</xdr:col>
      <xdr:colOff>38100</xdr:colOff>
      <xdr:row>57</xdr:row>
      <xdr:rowOff>97689</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3652500" y="9768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88816</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3436111" y="9861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12172</xdr:rowOff>
    </xdr:from>
    <xdr:to>
      <xdr:col>67</xdr:col>
      <xdr:colOff>101600</xdr:colOff>
      <xdr:row>57</xdr:row>
      <xdr:rowOff>113772</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2763500" y="9784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104899</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547111" y="987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a:extLst>
            <a:ext uri="{FF2B5EF4-FFF2-40B4-BE49-F238E27FC236}">
              <a16:creationId xmlns:a16="http://schemas.microsoft.com/office/drawing/2014/main" id="{00000000-0008-0000-07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20003</xdr:rowOff>
    </xdr:from>
    <xdr:to>
      <xdr:col>85</xdr:col>
      <xdr:colOff>126364</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6317595" y="12021503"/>
          <a:ext cx="1269" cy="1567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1" name="災害復旧費最小値テキスト">
          <a:extLst>
            <a:ext uri="{FF2B5EF4-FFF2-40B4-BE49-F238E27FC236}">
              <a16:creationId xmlns:a16="http://schemas.microsoft.com/office/drawing/2014/main" id="{00000000-0008-0000-0700-000077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138130</xdr:rowOff>
    </xdr:from>
    <xdr:ext cx="599010" cy="259045"/>
    <xdr:sp macro="" textlink="">
      <xdr:nvSpPr>
        <xdr:cNvPr id="633" name="災害復旧費最大値テキスト">
          <a:extLst>
            <a:ext uri="{FF2B5EF4-FFF2-40B4-BE49-F238E27FC236}">
              <a16:creationId xmlns:a16="http://schemas.microsoft.com/office/drawing/2014/main" id="{00000000-0008-0000-0700-000079020000}"/>
            </a:ext>
          </a:extLst>
        </xdr:cNvPr>
        <xdr:cNvSpPr txBox="1"/>
      </xdr:nvSpPr>
      <xdr:spPr>
        <a:xfrm>
          <a:off x="16370300" y="11796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123,425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20003</xdr:rowOff>
    </xdr:from>
    <xdr:to>
      <xdr:col>86</xdr:col>
      <xdr:colOff>25400</xdr:colOff>
      <xdr:row>70</xdr:row>
      <xdr:rowOff>20003</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6230600" y="12021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39548</xdr:rowOff>
    </xdr:from>
    <xdr:to>
      <xdr:col>85</xdr:col>
      <xdr:colOff>127000</xdr:colOff>
      <xdr:row>79</xdr:row>
      <xdr:rowOff>44450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5481300" y="13584098"/>
          <a:ext cx="838200" cy="4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61346</xdr:rowOff>
    </xdr:from>
    <xdr:ext cx="469744" cy="259045"/>
    <xdr:sp macro="" textlink="">
      <xdr:nvSpPr>
        <xdr:cNvPr id="636" name="災害復旧費平均値テキスト">
          <a:extLst>
            <a:ext uri="{FF2B5EF4-FFF2-40B4-BE49-F238E27FC236}">
              <a16:creationId xmlns:a16="http://schemas.microsoft.com/office/drawing/2014/main" id="{00000000-0008-0000-0700-00007C020000}"/>
            </a:ext>
          </a:extLst>
        </xdr:cNvPr>
        <xdr:cNvSpPr txBox="1"/>
      </xdr:nvSpPr>
      <xdr:spPr>
        <a:xfrm>
          <a:off x="16370300" y="132629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38469</xdr:rowOff>
    </xdr:from>
    <xdr:to>
      <xdr:col>85</xdr:col>
      <xdr:colOff>177800</xdr:colOff>
      <xdr:row>78</xdr:row>
      <xdr:rowOff>140069</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6268700" y="13411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28739</xdr:rowOff>
    </xdr:from>
    <xdr:to>
      <xdr:col>81</xdr:col>
      <xdr:colOff>50800</xdr:colOff>
      <xdr:row>79</xdr:row>
      <xdr:rowOff>39548</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4592300" y="13573289"/>
          <a:ext cx="889000" cy="10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66154</xdr:rowOff>
    </xdr:from>
    <xdr:to>
      <xdr:col>81</xdr:col>
      <xdr:colOff>101600</xdr:colOff>
      <xdr:row>78</xdr:row>
      <xdr:rowOff>167754</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5430500" y="13439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12831</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46428" y="13214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28739</xdr:rowOff>
    </xdr:from>
    <xdr:to>
      <xdr:col>76</xdr:col>
      <xdr:colOff>114300</xdr:colOff>
      <xdr:row>79</xdr:row>
      <xdr:rowOff>37275</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flipV="1">
          <a:off x="13703300" y="13573289"/>
          <a:ext cx="889000" cy="8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66560</xdr:rowOff>
    </xdr:from>
    <xdr:to>
      <xdr:col>76</xdr:col>
      <xdr:colOff>165100</xdr:colOff>
      <xdr:row>78</xdr:row>
      <xdr:rowOff>168160</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4541500" y="13439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13237</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357428" y="13214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31623</xdr:rowOff>
    </xdr:from>
    <xdr:to>
      <xdr:col>71</xdr:col>
      <xdr:colOff>177800</xdr:colOff>
      <xdr:row>79</xdr:row>
      <xdr:rowOff>37275</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2814300" y="13576173"/>
          <a:ext cx="889000" cy="5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90323</xdr:rowOff>
    </xdr:from>
    <xdr:to>
      <xdr:col>72</xdr:col>
      <xdr:colOff>38100</xdr:colOff>
      <xdr:row>79</xdr:row>
      <xdr:rowOff>20473</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3652500" y="13463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37000</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468428" y="13238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118250</xdr:rowOff>
    </xdr:from>
    <xdr:to>
      <xdr:col>67</xdr:col>
      <xdr:colOff>101600</xdr:colOff>
      <xdr:row>79</xdr:row>
      <xdr:rowOff>48400</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2763500" y="13491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64927</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579428" y="1326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55" name="災害復旧費該当値テキスト">
          <a:extLst>
            <a:ext uri="{FF2B5EF4-FFF2-40B4-BE49-F238E27FC236}">
              <a16:creationId xmlns:a16="http://schemas.microsoft.com/office/drawing/2014/main" id="{00000000-0008-0000-0700-00008F020000}"/>
            </a:ext>
          </a:extLst>
        </xdr:cNvPr>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160198</xdr:rowOff>
    </xdr:from>
    <xdr:to>
      <xdr:col>81</xdr:col>
      <xdr:colOff>101600</xdr:colOff>
      <xdr:row>79</xdr:row>
      <xdr:rowOff>90348</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5430500" y="13533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81475</xdr:rowOff>
    </xdr:from>
    <xdr:ext cx="378565"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5292017" y="136260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149389</xdr:rowOff>
    </xdr:from>
    <xdr:to>
      <xdr:col>76</xdr:col>
      <xdr:colOff>165100</xdr:colOff>
      <xdr:row>79</xdr:row>
      <xdr:rowOff>79539</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4541500" y="13522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70666</xdr:rowOff>
    </xdr:from>
    <xdr:ext cx="469744"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357428" y="13615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157925</xdr:rowOff>
    </xdr:from>
    <xdr:to>
      <xdr:col>72</xdr:col>
      <xdr:colOff>38100</xdr:colOff>
      <xdr:row>79</xdr:row>
      <xdr:rowOff>88075</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3652500" y="1353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79202</xdr:rowOff>
    </xdr:from>
    <xdr:ext cx="378565"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3514017" y="136237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152273</xdr:rowOff>
    </xdr:from>
    <xdr:to>
      <xdr:col>67</xdr:col>
      <xdr:colOff>101600</xdr:colOff>
      <xdr:row>79</xdr:row>
      <xdr:rowOff>82423</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2763500" y="13525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73550</xdr:rowOff>
    </xdr:from>
    <xdr:ext cx="469744"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579428" y="13618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a:extLst>
            <a:ext uri="{FF2B5EF4-FFF2-40B4-BE49-F238E27FC236}">
              <a16:creationId xmlns:a16="http://schemas.microsoft.com/office/drawing/2014/main" id="{00000000-0008-0000-0700-0000A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84851</xdr:rowOff>
    </xdr:from>
    <xdr:to>
      <xdr:col>85</xdr:col>
      <xdr:colOff>126364</xdr:colOff>
      <xdr:row>98</xdr:row>
      <xdr:rowOff>1969</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6317595" y="15515351"/>
          <a:ext cx="1269" cy="1288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5796</xdr:rowOff>
    </xdr:from>
    <xdr:ext cx="534377" cy="259045"/>
    <xdr:sp macro="" textlink="">
      <xdr:nvSpPr>
        <xdr:cNvPr id="688" name="公債費最小値テキスト">
          <a:extLst>
            <a:ext uri="{FF2B5EF4-FFF2-40B4-BE49-F238E27FC236}">
              <a16:creationId xmlns:a16="http://schemas.microsoft.com/office/drawing/2014/main" id="{00000000-0008-0000-0700-0000B0020000}"/>
            </a:ext>
          </a:extLst>
        </xdr:cNvPr>
        <xdr:cNvSpPr txBox="1"/>
      </xdr:nvSpPr>
      <xdr:spPr>
        <a:xfrm>
          <a:off x="16370300" y="16807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1969</xdr:rowOff>
    </xdr:from>
    <xdr:to>
      <xdr:col>86</xdr:col>
      <xdr:colOff>25400</xdr:colOff>
      <xdr:row>98</xdr:row>
      <xdr:rowOff>1969</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6804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31528</xdr:rowOff>
    </xdr:from>
    <xdr:ext cx="599010" cy="259045"/>
    <xdr:sp macro="" textlink="">
      <xdr:nvSpPr>
        <xdr:cNvPr id="690" name="公債費最大値テキスト">
          <a:extLst>
            <a:ext uri="{FF2B5EF4-FFF2-40B4-BE49-F238E27FC236}">
              <a16:creationId xmlns:a16="http://schemas.microsoft.com/office/drawing/2014/main" id="{00000000-0008-0000-0700-0000B2020000}"/>
            </a:ext>
          </a:extLst>
        </xdr:cNvPr>
        <xdr:cNvSpPr txBox="1"/>
      </xdr:nvSpPr>
      <xdr:spPr>
        <a:xfrm>
          <a:off x="16370300" y="15290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197,198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84851</xdr:rowOff>
    </xdr:from>
    <xdr:to>
      <xdr:col>86</xdr:col>
      <xdr:colOff>25400</xdr:colOff>
      <xdr:row>90</xdr:row>
      <xdr:rowOff>84851</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6230600" y="15515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162477</xdr:rowOff>
    </xdr:from>
    <xdr:to>
      <xdr:col>85</xdr:col>
      <xdr:colOff>127000</xdr:colOff>
      <xdr:row>96</xdr:row>
      <xdr:rowOff>166179</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5481300" y="16621677"/>
          <a:ext cx="838200" cy="3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52196</xdr:rowOff>
    </xdr:from>
    <xdr:ext cx="534377" cy="259045"/>
    <xdr:sp macro="" textlink="">
      <xdr:nvSpPr>
        <xdr:cNvPr id="693" name="公債費平均値テキスト">
          <a:extLst>
            <a:ext uri="{FF2B5EF4-FFF2-40B4-BE49-F238E27FC236}">
              <a16:creationId xmlns:a16="http://schemas.microsoft.com/office/drawing/2014/main" id="{00000000-0008-0000-0700-0000B5020000}"/>
            </a:ext>
          </a:extLst>
        </xdr:cNvPr>
        <xdr:cNvSpPr txBox="1"/>
      </xdr:nvSpPr>
      <xdr:spPr>
        <a:xfrm>
          <a:off x="16370300" y="163399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29319</xdr:rowOff>
    </xdr:from>
    <xdr:to>
      <xdr:col>85</xdr:col>
      <xdr:colOff>177800</xdr:colOff>
      <xdr:row>96</xdr:row>
      <xdr:rowOff>130919</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6268700" y="1648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166179</xdr:rowOff>
    </xdr:from>
    <xdr:to>
      <xdr:col>81</xdr:col>
      <xdr:colOff>50800</xdr:colOff>
      <xdr:row>97</xdr:row>
      <xdr:rowOff>5665</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4592300" y="16625379"/>
          <a:ext cx="889000" cy="10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89998</xdr:rowOff>
    </xdr:from>
    <xdr:to>
      <xdr:col>81</xdr:col>
      <xdr:colOff>101600</xdr:colOff>
      <xdr:row>97</xdr:row>
      <xdr:rowOff>20148</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5430500" y="16549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36675</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5214111" y="16324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5665</xdr:rowOff>
    </xdr:from>
    <xdr:to>
      <xdr:col>76</xdr:col>
      <xdr:colOff>114300</xdr:colOff>
      <xdr:row>97</xdr:row>
      <xdr:rowOff>17543</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3703300" y="16636315"/>
          <a:ext cx="889000" cy="11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92275</xdr:rowOff>
    </xdr:from>
    <xdr:to>
      <xdr:col>76</xdr:col>
      <xdr:colOff>165100</xdr:colOff>
      <xdr:row>97</xdr:row>
      <xdr:rowOff>22425</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4541500" y="1655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38952</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325111" y="16326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3522</xdr:rowOff>
    </xdr:from>
    <xdr:to>
      <xdr:col>71</xdr:col>
      <xdr:colOff>177800</xdr:colOff>
      <xdr:row>97</xdr:row>
      <xdr:rowOff>17543</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a:off x="12814300" y="16634172"/>
          <a:ext cx="889000" cy="1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94828</xdr:rowOff>
    </xdr:from>
    <xdr:to>
      <xdr:col>72</xdr:col>
      <xdr:colOff>38100</xdr:colOff>
      <xdr:row>97</xdr:row>
      <xdr:rowOff>24978</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3652500" y="16554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41505</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436111" y="16329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87330</xdr:rowOff>
    </xdr:from>
    <xdr:to>
      <xdr:col>67</xdr:col>
      <xdr:colOff>101600</xdr:colOff>
      <xdr:row>97</xdr:row>
      <xdr:rowOff>17480</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2763500" y="1654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34007</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547111" y="16321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111677</xdr:rowOff>
    </xdr:from>
    <xdr:to>
      <xdr:col>85</xdr:col>
      <xdr:colOff>177800</xdr:colOff>
      <xdr:row>97</xdr:row>
      <xdr:rowOff>41827</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6268700" y="16570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90104</xdr:rowOff>
    </xdr:from>
    <xdr:ext cx="534377" cy="259045"/>
    <xdr:sp macro="" textlink="">
      <xdr:nvSpPr>
        <xdr:cNvPr id="712" name="公債費該当値テキスト">
          <a:extLst>
            <a:ext uri="{FF2B5EF4-FFF2-40B4-BE49-F238E27FC236}">
              <a16:creationId xmlns:a16="http://schemas.microsoft.com/office/drawing/2014/main" id="{00000000-0008-0000-0700-0000C8020000}"/>
            </a:ext>
          </a:extLst>
        </xdr:cNvPr>
        <xdr:cNvSpPr txBox="1"/>
      </xdr:nvSpPr>
      <xdr:spPr>
        <a:xfrm>
          <a:off x="16370300" y="16549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115379</xdr:rowOff>
    </xdr:from>
    <xdr:to>
      <xdr:col>81</xdr:col>
      <xdr:colOff>101600</xdr:colOff>
      <xdr:row>97</xdr:row>
      <xdr:rowOff>45529</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5430500" y="16574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36656</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214111" y="16667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126315</xdr:rowOff>
    </xdr:from>
    <xdr:to>
      <xdr:col>76</xdr:col>
      <xdr:colOff>165100</xdr:colOff>
      <xdr:row>97</xdr:row>
      <xdr:rowOff>56465</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4541500" y="1658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47592</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4325111" y="16678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138193</xdr:rowOff>
    </xdr:from>
    <xdr:to>
      <xdr:col>72</xdr:col>
      <xdr:colOff>38100</xdr:colOff>
      <xdr:row>97</xdr:row>
      <xdr:rowOff>68343</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3652500" y="16597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59470</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3436111" y="16690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124172</xdr:rowOff>
    </xdr:from>
    <xdr:to>
      <xdr:col>67</xdr:col>
      <xdr:colOff>101600</xdr:colOff>
      <xdr:row>97</xdr:row>
      <xdr:rowOff>54322</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2763500" y="16583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45449</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2547111" y="16676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諸支出金グラフ枠">
          <a:extLst>
            <a:ext uri="{FF2B5EF4-FFF2-40B4-BE49-F238E27FC236}">
              <a16:creationId xmlns:a16="http://schemas.microsoft.com/office/drawing/2014/main" id="{00000000-0008-0000-0700-0000E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78196</xdr:rowOff>
    </xdr:from>
    <xdr:to>
      <xdr:col>116</xdr:col>
      <xdr:colOff>62864</xdr:colOff>
      <xdr:row>39</xdr:row>
      <xdr:rowOff>98878</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flipV="1">
          <a:off x="22159595" y="5221696"/>
          <a:ext cx="1269" cy="1563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7" name="諸支出金最小値テキスト">
          <a:extLst>
            <a:ext uri="{FF2B5EF4-FFF2-40B4-BE49-F238E27FC236}">
              <a16:creationId xmlns:a16="http://schemas.microsoft.com/office/drawing/2014/main" id="{00000000-0008-0000-0700-0000EB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24873</xdr:rowOff>
    </xdr:from>
    <xdr:ext cx="534377" cy="259045"/>
    <xdr:sp macro="" textlink="">
      <xdr:nvSpPr>
        <xdr:cNvPr id="749" name="諸支出金最大値テキスト">
          <a:extLst>
            <a:ext uri="{FF2B5EF4-FFF2-40B4-BE49-F238E27FC236}">
              <a16:creationId xmlns:a16="http://schemas.microsoft.com/office/drawing/2014/main" id="{00000000-0008-0000-0700-0000ED020000}"/>
            </a:ext>
          </a:extLst>
        </xdr:cNvPr>
        <xdr:cNvSpPr txBox="1"/>
      </xdr:nvSpPr>
      <xdr:spPr>
        <a:xfrm>
          <a:off x="22212300" y="4996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14,365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78196</xdr:rowOff>
    </xdr:from>
    <xdr:to>
      <xdr:col>116</xdr:col>
      <xdr:colOff>152400</xdr:colOff>
      <xdr:row>30</xdr:row>
      <xdr:rowOff>78196</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2072600" y="5221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19139</xdr:rowOff>
    </xdr:from>
    <xdr:ext cx="378565" cy="259045"/>
    <xdr:sp macro="" textlink="">
      <xdr:nvSpPr>
        <xdr:cNvPr id="752" name="諸支出金平均値テキスト">
          <a:extLst>
            <a:ext uri="{FF2B5EF4-FFF2-40B4-BE49-F238E27FC236}">
              <a16:creationId xmlns:a16="http://schemas.microsoft.com/office/drawing/2014/main" id="{00000000-0008-0000-0700-0000F0020000}"/>
            </a:ext>
          </a:extLst>
        </xdr:cNvPr>
        <xdr:cNvSpPr txBox="1"/>
      </xdr:nvSpPr>
      <xdr:spPr>
        <a:xfrm>
          <a:off x="22212300" y="653423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167712</xdr:rowOff>
    </xdr:from>
    <xdr:to>
      <xdr:col>116</xdr:col>
      <xdr:colOff>114300</xdr:colOff>
      <xdr:row>39</xdr:row>
      <xdr:rowOff>97862</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2110700" y="6682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25545</xdr:rowOff>
    </xdr:from>
    <xdr:to>
      <xdr:col>112</xdr:col>
      <xdr:colOff>38100</xdr:colOff>
      <xdr:row>39</xdr:row>
      <xdr:rowOff>127145</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1272500" y="671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143672</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34017" y="64873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31859</xdr:rowOff>
    </xdr:from>
    <xdr:to>
      <xdr:col>107</xdr:col>
      <xdr:colOff>101600</xdr:colOff>
      <xdr:row>39</xdr:row>
      <xdr:rowOff>133459</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0383500" y="6718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149986</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245017" y="64936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37302</xdr:rowOff>
    </xdr:from>
    <xdr:to>
      <xdr:col>102</xdr:col>
      <xdr:colOff>165100</xdr:colOff>
      <xdr:row>39</xdr:row>
      <xdr:rowOff>138902</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19494500" y="672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155429</xdr:rowOff>
    </xdr:from>
    <xdr:ext cx="313932"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88333" y="6499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26198</xdr:rowOff>
    </xdr:from>
    <xdr:to>
      <xdr:col>98</xdr:col>
      <xdr:colOff>38100</xdr:colOff>
      <xdr:row>39</xdr:row>
      <xdr:rowOff>127798</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18605500" y="6712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144325</xdr:rowOff>
    </xdr:from>
    <xdr:ext cx="378565"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467017" y="64879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146139</xdr:rowOff>
    </xdr:from>
    <xdr:ext cx="249299" cy="259045"/>
    <xdr:sp macro="" textlink="">
      <xdr:nvSpPr>
        <xdr:cNvPr id="771" name="諸支出金該当値テキスト">
          <a:extLst>
            <a:ext uri="{FF2B5EF4-FFF2-40B4-BE49-F238E27FC236}">
              <a16:creationId xmlns:a16="http://schemas.microsoft.com/office/drawing/2014/main" id="{00000000-0008-0000-0700-000003030000}"/>
            </a:ext>
          </a:extLst>
        </xdr:cNvPr>
        <xdr:cNvSpPr txBox="1"/>
      </xdr:nvSpPr>
      <xdr:spPr>
        <a:xfrm>
          <a:off x="22212300" y="66612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a:extLst>
            <a:ext uri="{FF2B5EF4-FFF2-40B4-BE49-F238E27FC236}">
              <a16:creationId xmlns:a16="http://schemas.microsoft.com/office/drawing/2014/main" id="{00000000-0008-0000-07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6" name="前年度繰上充用金最小値テキスト">
          <a:extLst>
            <a:ext uri="{FF2B5EF4-FFF2-40B4-BE49-F238E27FC236}">
              <a16:creationId xmlns:a16="http://schemas.microsoft.com/office/drawing/2014/main" id="{00000000-0008-0000-0700-00001C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8" name="前年度繰上充用金最大値テキスト">
          <a:extLst>
            <a:ext uri="{FF2B5EF4-FFF2-40B4-BE49-F238E27FC236}">
              <a16:creationId xmlns:a16="http://schemas.microsoft.com/office/drawing/2014/main" id="{00000000-0008-0000-0700-00001E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1" name="前年度繰上充用金平均値テキスト">
          <a:extLst>
            <a:ext uri="{FF2B5EF4-FFF2-40B4-BE49-F238E27FC236}">
              <a16:creationId xmlns:a16="http://schemas.microsoft.com/office/drawing/2014/main" id="{00000000-0008-0000-0700-000021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0" name="前年度繰上充用金該当値テキスト">
          <a:extLst>
            <a:ext uri="{FF2B5EF4-FFF2-40B4-BE49-F238E27FC236}">
              <a16:creationId xmlns:a16="http://schemas.microsoft.com/office/drawing/2014/main" id="{00000000-0008-0000-0700-000034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本市の目的別歳出の特徴は財政状況が非常に厳しいことから、類似団体平均と比較し、消防費以外はすべて下回っている。消防費が類似団体平均を上回った理由は、令和３年度にデジタル戸別受信機整備事業を実施したことによるもの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３年度決算の特徴は、令和２年度と比較すると総務費と衛生費が大幅に減少している。総務費が減少した理由は、令和２年度に実施した特別定額給付金事業分が皆減したためであり、衛生費が減少した理由は、令和２年度に広域ごみ処理施設が完成したことに伴い事業費が減少したことによるもの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千葉県銚子市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本市の近年の実質収支比率等は、平成２７年度に実質単年度収支が黒字に転じたものの、平成２８年度から再び赤字に戻ってしまった。今後さらなる赤字が見込まれることから、平成３０年度に緊急財政対策として事務事業の見直しなどを行った結果、令和元年度から再び赤字から脱却し、令和３年度はさらに改善が図れ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引き続き、人件費圧縮、公共施設の統廃合や事務事業の見直しなどの行財政改革を推進し、経常経費の削減に努める。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千葉県銚子市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本市の連結実質赤字比率を構成する各会計のうち、国民健康保険事業特別会計は、平成２７年度から赤字となっていたが、令和３年度決算において赤字を解消することができた。これは、平成３０年度の国民健康保険制度の広域化によって、県が国民健康保険事業の運営主体となり、国費が拡充されたなかで、保険料率の据え置きにより単年度収支での黒字化が図られたことによるものである。</a:t>
          </a:r>
          <a:endPar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の安定した事業運営のためには、引き続き保険料徴収強化、未収金対策及び医療費適正化（特定健康診査受診率向上、ジェネリック医薬品使用促進など）を行っていくほか、定期的な保険料率の見直しなど様々な対策を講じていく必要がある。</a:t>
          </a:r>
          <a:endParaRPr kumimoji="1" lang="en-US" altLang="ja-JP" sz="1400" b="0" i="0" u="none" strike="noStrike" kern="0" cap="none" spc="0" normalizeH="0" baseline="0" noProof="0">
            <a:ln>
              <a:noFill/>
            </a:ln>
            <a:solidFill>
              <a:schemeClr val="dk1"/>
            </a:solidFill>
            <a:effectLst/>
            <a:uLnTx/>
            <a:uFillTx/>
            <a:latin typeface="ＭＳ ゴシック" pitchFamily="49" charset="-128"/>
            <a:ea typeface="ＭＳ ゴシック" pitchFamily="49" charset="-128"/>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千葉県銚子市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３年度の本市の実質公債費比率１２．０％は、千葉科学大学建設事業補助の財源として発行した地方債の元利償還金や公営企業会計が発行した地方債の元利償還金に対する一般会計からの繰入金が多いことが主な要因である。また、今後、広域ごみ処理施設整備債、衛生センター整備債の償還が本格化することから、同比率は高い水準で推移することが見込まれ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今後は、地方債を財源とする大規模事業については、慎重に事業を選択し、適正な財政運営に努める。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満期一括償還地方債は、利用していない。</a:t>
          </a: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千葉県銚子市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３年度の本市の将来負担比率９２．８％は、千葉科学大学建設事業補助（平成１６年度～１７年度）、市立高等学校整備事業（平成２２年度）、学校給食センター整備事業（平成２４年度）などの財源として発行した地方債残高や公営企業会計の地方債現在高に対する一般会計からの繰入見込額、退職手当組合に対する負担見込額が多いことが主な要因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今後は、地方債を財源とする大規模事業については、慎重に事業を選択し、将来負担の適正化に努める。</a:t>
          </a: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千葉県銚子市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国の施策による普通交付税の増加（臨時経済対策費、臨時財政対策債償還基金費）分を財政調整基金や減債基金等へ積立てたことにより、基金残高は増加した。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４年度当初予算では、財政調整基金から約５億円の繰入れを見込み収支を整えており、一定規模の基金残高を確保するため、引き続き施設の統廃合や事務事業の見直しなどの行財政改革を推進し、経常経費の削減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・がんばれ銚子ふるさと応援基金：ふるさと納税による寄附金を財源として、寄附者の本市に対する思いを具体化し、多様な人々の参加と協力による個性豊かで活力あるまちづくりを推進</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・銚子市地域再生基金：地域の活力の再生を目的とする事業（地域経済の活性化、文教のまちづくりの推進、地域資源の活用、協働のまちづくりの推進等）の推進</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・銚子市災害対策基金：災害の発生を未然に防止し、災害が発生した場合における被害の軽減を図る。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銚子市地域再生基金：普通交付税の臨時経済対策費分約１億１千万円積立てたことによる増加</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市民等からの寄附の目的に合わせ各基金に積立てるとともに、各基金の目的に沿った事業への繰入れを行っていく。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近年の傾向として、市税や普通交付税の減少に加え、介護保険事業等の特別会計に対する繰出金の増加や病院事業に対する多額の補助金等の支出のほか、近年の大規模事業実施に伴って平成２０年度以降公債費が増加するなどの理由で、財政調整基金の残高は減少した。平成２８年度に基金残高は増加したものの、平成２９年度は、様々な事業への支出が増加したことにより、基金繰入れを行った結果、残高は再度減少し、以後令和元年度まで同水準で推移している。令和３年度については、普通交付税などの増加により約４億２千万円を積立てたことに加え、決算剰余金で４億円の積み増しができたため、年度末残高は約１２億円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今後、施設の統廃合や事務事業の見直しなどの行財政改革を推進し、経常経費の削減に努め財政の安定運営のため、一定規模の残高を確保する。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dk1"/>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普通交付税の臨時財政対策債償還基金費分約２億７千万円積立てたことによる増加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まずは、財政の安定運営のため財政調整金の残高を確保した上で、減債基金に積立てられるよう適正な財政運営に努める。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C68D58F1-46DE-4EE8-A8C9-E37466770A3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D1D5E6DC-1AF7-4007-BF9F-09279F8DA5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E7A20C53-9A7C-49E5-A3E1-7EA09CE350AA}"/>
            </a:ext>
          </a:extLst>
        </xdr:cNvPr>
        <xdr:cNvSpPr/>
      </xdr:nvSpPr>
      <xdr:spPr>
        <a:xfrm>
          <a:off x="355600" y="63500"/>
          <a:ext cx="1113980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A0AC2F33-C6D7-4FE7-AA2B-BD5C5B0BD796}"/>
            </a:ext>
          </a:extLst>
        </xdr:cNvPr>
        <xdr:cNvSpPr/>
      </xdr:nvSpPr>
      <xdr:spPr>
        <a:xfrm>
          <a:off x="15013305" y="190500"/>
          <a:ext cx="34734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AC323D36-3B56-45A4-9B5A-63E69C9A0627}"/>
            </a:ext>
          </a:extLst>
        </xdr:cNvPr>
        <xdr:cNvSpPr/>
      </xdr:nvSpPr>
      <xdr:spPr>
        <a:xfrm>
          <a:off x="15015845" y="215900"/>
          <a:ext cx="34518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9859D636-31C2-485A-AE5D-4759DCAEEE9A}"/>
            </a:ext>
          </a:extLst>
        </xdr:cNvPr>
        <xdr:cNvSpPr/>
      </xdr:nvSpPr>
      <xdr:spPr>
        <a:xfrm>
          <a:off x="15041245" y="241300"/>
          <a:ext cx="3394710"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千葉県銚子市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ED802D3F-D971-4916-B293-91816959DBE9}"/>
            </a:ext>
          </a:extLst>
        </xdr:cNvPr>
        <xdr:cNvSpPr/>
      </xdr:nvSpPr>
      <xdr:spPr>
        <a:xfrm>
          <a:off x="12539345" y="190500"/>
          <a:ext cx="234061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749CB216-DFFB-45EC-AA4A-B0ED5966D241}"/>
            </a:ext>
          </a:extLst>
        </xdr:cNvPr>
        <xdr:cNvSpPr/>
      </xdr:nvSpPr>
      <xdr:spPr>
        <a:xfrm>
          <a:off x="12564745" y="215900"/>
          <a:ext cx="22961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C8E4ABA-FFC3-4513-9D4F-0C99331A4396}"/>
            </a:ext>
          </a:extLst>
        </xdr:cNvPr>
        <xdr:cNvSpPr/>
      </xdr:nvSpPr>
      <xdr:spPr>
        <a:xfrm>
          <a:off x="12590145" y="241300"/>
          <a:ext cx="226187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F9261608-18E9-4F68-8262-BBC20B9473D9}"/>
            </a:ext>
          </a:extLst>
        </xdr:cNvPr>
        <xdr:cNvSpPr/>
      </xdr:nvSpPr>
      <xdr:spPr>
        <a:xfrm>
          <a:off x="436880" y="883285"/>
          <a:ext cx="8879205" cy="17437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EC686A5C-80A1-490C-B046-B57A1E2D65E8}"/>
            </a:ext>
          </a:extLst>
        </xdr:cNvPr>
        <xdr:cNvSpPr/>
      </xdr:nvSpPr>
      <xdr:spPr>
        <a:xfrm>
          <a:off x="558165" y="915035"/>
          <a:ext cx="1214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E2FCC9CD-C9D1-4EA4-9E2C-FDF27970B10E}"/>
            </a:ext>
          </a:extLst>
        </xdr:cNvPr>
        <xdr:cNvSpPr/>
      </xdr:nvSpPr>
      <xdr:spPr>
        <a:xfrm>
          <a:off x="1731645" y="915035"/>
          <a:ext cx="117348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57,589
55,344
84.20
27,056,620
25,821,542
1,221,340
15,307,304
26,607,934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B52B4B3F-23F4-4AC5-8B91-8BDAB302EF10}"/>
            </a:ext>
          </a:extLst>
        </xdr:cNvPr>
        <xdr:cNvSpPr/>
      </xdr:nvSpPr>
      <xdr:spPr>
        <a:xfrm>
          <a:off x="2905125" y="915035"/>
          <a:ext cx="1341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8C968887-339F-4E48-AA02-00DD8F17B94C}"/>
            </a:ext>
          </a:extLst>
        </xdr:cNvPr>
        <xdr:cNvSpPr/>
      </xdr:nvSpPr>
      <xdr:spPr>
        <a:xfrm>
          <a:off x="4246245" y="934085"/>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9141C2C2-748F-4405-8CD2-6E73DA3C47EE}"/>
            </a:ext>
          </a:extLst>
        </xdr:cNvPr>
        <xdr:cNvSpPr/>
      </xdr:nvSpPr>
      <xdr:spPr>
        <a:xfrm>
          <a:off x="6026785" y="934085"/>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12.0
92.8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80C096C8-0795-42B2-ABD4-276F8BE65A5A}"/>
            </a:ext>
          </a:extLst>
        </xdr:cNvPr>
        <xdr:cNvSpPr/>
      </xdr:nvSpPr>
      <xdr:spPr>
        <a:xfrm>
          <a:off x="7200265" y="946785"/>
          <a:ext cx="56642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5D036C10-DC60-4A9B-A2BC-782B2CFBEE8A}"/>
            </a:ext>
          </a:extLst>
        </xdr:cNvPr>
        <xdr:cNvSpPr/>
      </xdr:nvSpPr>
      <xdr:spPr>
        <a:xfrm>
          <a:off x="4246245" y="169354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4CE4DAF2-5212-4E14-9405-E10195588E1D}"/>
            </a:ext>
          </a:extLst>
        </xdr:cNvPr>
        <xdr:cNvSpPr/>
      </xdr:nvSpPr>
      <xdr:spPr>
        <a:xfrm>
          <a:off x="6090285" y="169354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62A90FE9-3FBE-4F43-859F-DEB9EFE8F5AF}"/>
            </a:ext>
          </a:extLst>
        </xdr:cNvPr>
        <xdr:cNvSpPr/>
      </xdr:nvSpPr>
      <xdr:spPr>
        <a:xfrm>
          <a:off x="9765665" y="883285"/>
          <a:ext cx="1341120" cy="1247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80940E43-0B68-4ED2-B9FA-79A50A874BD6}"/>
            </a:ext>
          </a:extLst>
        </xdr:cNvPr>
        <xdr:cNvSpPr/>
      </xdr:nvSpPr>
      <xdr:spPr>
        <a:xfrm>
          <a:off x="9987915" y="946785"/>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98F77D33-3CE4-487C-A6DB-06F220D374A0}"/>
            </a:ext>
          </a:extLst>
        </xdr:cNvPr>
        <xdr:cNvSpPr/>
      </xdr:nvSpPr>
      <xdr:spPr>
        <a:xfrm>
          <a:off x="9987915" y="120967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85A88EC7-EDEB-48D6-82C4-D561342EC888}"/>
            </a:ext>
          </a:extLst>
        </xdr:cNvPr>
        <xdr:cNvSpPr/>
      </xdr:nvSpPr>
      <xdr:spPr>
        <a:xfrm>
          <a:off x="9987915" y="154495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BBAE422D-6BAF-4652-AB10-536B4A0A41EE}"/>
            </a:ext>
          </a:extLst>
        </xdr:cNvPr>
        <xdr:cNvCxnSpPr/>
      </xdr:nvCxnSpPr>
      <xdr:spPr>
        <a:xfrm flipH="1">
          <a:off x="9825355" y="10356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2F556EAB-3105-4F25-81FC-409FE697D133}"/>
            </a:ext>
          </a:extLst>
        </xdr:cNvPr>
        <xdr:cNvSpPr/>
      </xdr:nvSpPr>
      <xdr:spPr>
        <a:xfrm>
          <a:off x="9879330" y="9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E874F809-69A6-4495-8621-E612223FB27C}"/>
            </a:ext>
          </a:extLst>
        </xdr:cNvPr>
        <xdr:cNvSpPr/>
      </xdr:nvSpPr>
      <xdr:spPr>
        <a:xfrm>
          <a:off x="9879330" y="12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DF1402F5-197B-4B2F-AD78-8DCC6361008A}"/>
            </a:ext>
          </a:extLst>
        </xdr:cNvPr>
        <xdr:cNvCxnSpPr/>
      </xdr:nvCxnSpPr>
      <xdr:spPr>
        <a:xfrm>
          <a:off x="9923780" y="154495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D049BA35-C167-40DA-90F9-365928DB8E1E}"/>
            </a:ext>
          </a:extLst>
        </xdr:cNvPr>
        <xdr:cNvCxnSpPr/>
      </xdr:nvCxnSpPr>
      <xdr:spPr>
        <a:xfrm>
          <a:off x="9844405" y="15449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F69E49A3-7E04-496E-A22B-67C14ADDE50C}"/>
            </a:ext>
          </a:extLst>
        </xdr:cNvPr>
        <xdr:cNvCxnSpPr/>
      </xdr:nvCxnSpPr>
      <xdr:spPr>
        <a:xfrm flipV="1">
          <a:off x="9923780" y="177927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91B6A6F2-6D0D-4C5F-8995-F6A67CACB645}"/>
            </a:ext>
          </a:extLst>
        </xdr:cNvPr>
        <xdr:cNvCxnSpPr/>
      </xdr:nvCxnSpPr>
      <xdr:spPr>
        <a:xfrm>
          <a:off x="9844405" y="191833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980143DE-9630-41DC-B693-39F6996139FB}"/>
            </a:ext>
          </a:extLst>
        </xdr:cNvPr>
        <xdr:cNvSpPr txBox="1"/>
      </xdr:nvSpPr>
      <xdr:spPr>
        <a:xfrm>
          <a:off x="419100" y="272478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58CA3A98-A89F-42AE-9FFC-8DA854D4C1C1}"/>
            </a:ext>
          </a:extLst>
        </xdr:cNvPr>
        <xdr:cNvSpPr txBox="1"/>
      </xdr:nvSpPr>
      <xdr:spPr>
        <a:xfrm>
          <a:off x="419100" y="29622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A886563F-DF70-43AE-BEEA-5C723AC5CA57}"/>
            </a:ext>
          </a:extLst>
        </xdr:cNvPr>
        <xdr:cNvSpPr txBox="1"/>
      </xdr:nvSpPr>
      <xdr:spPr>
        <a:xfrm>
          <a:off x="419100" y="319595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3F539837-8723-462D-9324-97CBAB1A41E7}"/>
            </a:ext>
          </a:extLst>
        </xdr:cNvPr>
        <xdr:cNvSpPr txBox="1"/>
      </xdr:nvSpPr>
      <xdr:spPr>
        <a:xfrm>
          <a:off x="419100" y="343344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58BD6B75-B689-4A17-A5E2-8C6999518EAF}"/>
            </a:ext>
          </a:extLst>
        </xdr:cNvPr>
        <xdr:cNvSpPr txBox="1"/>
      </xdr:nvSpPr>
      <xdr:spPr>
        <a:xfrm>
          <a:off x="419100" y="367093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1F51FC27-22A0-41F1-B053-8778DD7D616A}"/>
            </a:ext>
          </a:extLst>
        </xdr:cNvPr>
        <xdr:cNvSpPr/>
      </xdr:nvSpPr>
      <xdr:spPr>
        <a:xfrm>
          <a:off x="1127125" y="4180205"/>
          <a:ext cx="37388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AB793458-3316-4C92-80F4-83021F6B8980}"/>
            </a:ext>
          </a:extLst>
        </xdr:cNvPr>
        <xdr:cNvSpPr/>
      </xdr:nvSpPr>
      <xdr:spPr>
        <a:xfrm>
          <a:off x="1774684" y="453891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342A560E-D550-416C-B0CB-B478528B227C}"/>
            </a:ext>
          </a:extLst>
        </xdr:cNvPr>
        <xdr:cNvSpPr/>
      </xdr:nvSpPr>
      <xdr:spPr>
        <a:xfrm>
          <a:off x="3387084" y="452224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[ 66.3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419BE4DA-E5B6-4E5A-9C6B-BEC01F8C5DC9}"/>
            </a:ext>
          </a:extLst>
        </xdr:cNvPr>
        <xdr:cNvSpPr/>
      </xdr:nvSpPr>
      <xdr:spPr>
        <a:xfrm>
          <a:off x="481520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3663FBC2-942A-4C7E-9A90-B7B4A60079C9}"/>
            </a:ext>
          </a:extLst>
        </xdr:cNvPr>
        <xdr:cNvSpPr/>
      </xdr:nvSpPr>
      <xdr:spPr>
        <a:xfrm>
          <a:off x="481520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54C2015D-B118-46D3-B1F6-DAEB7A275056}"/>
            </a:ext>
          </a:extLst>
        </xdr:cNvPr>
        <xdr:cNvSpPr/>
      </xdr:nvSpPr>
      <xdr:spPr>
        <a:xfrm>
          <a:off x="615632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CD7B520C-C044-405D-8ABA-748300A49AB6}"/>
            </a:ext>
          </a:extLst>
        </xdr:cNvPr>
        <xdr:cNvSpPr/>
      </xdr:nvSpPr>
      <xdr:spPr>
        <a:xfrm>
          <a:off x="615632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17A634AB-D731-48A0-ABBA-D60328C82E19}"/>
            </a:ext>
          </a:extLst>
        </xdr:cNvPr>
        <xdr:cNvSpPr/>
      </xdr:nvSpPr>
      <xdr:spPr>
        <a:xfrm>
          <a:off x="762444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9295913-66DC-4933-9BC9-0681F01FE768}"/>
            </a:ext>
          </a:extLst>
        </xdr:cNvPr>
        <xdr:cNvSpPr/>
      </xdr:nvSpPr>
      <xdr:spPr>
        <a:xfrm>
          <a:off x="762444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287E8C7C-95E9-4982-BEB3-047CAC29EDE9}"/>
            </a:ext>
          </a:extLst>
        </xdr:cNvPr>
        <xdr:cNvSpPr/>
      </xdr:nvSpPr>
      <xdr:spPr>
        <a:xfrm>
          <a:off x="1127125" y="485965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206C3788-4FEE-44EE-8084-979E042FA0A0}"/>
            </a:ext>
          </a:extLst>
        </xdr:cNvPr>
        <xdr:cNvSpPr/>
      </xdr:nvSpPr>
      <xdr:spPr>
        <a:xfrm>
          <a:off x="5109845" y="485965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41366275-6F10-4EE5-8EF1-32639DB981C8}"/>
            </a:ext>
          </a:extLst>
        </xdr:cNvPr>
        <xdr:cNvSpPr/>
      </xdr:nvSpPr>
      <xdr:spPr>
        <a:xfrm>
          <a:off x="5109845" y="492315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8E27690E-8D2A-4177-8D5C-C1957DCD7D85}"/>
            </a:ext>
          </a:extLst>
        </xdr:cNvPr>
        <xdr:cNvSpPr txBox="1"/>
      </xdr:nvSpPr>
      <xdr:spPr>
        <a:xfrm>
          <a:off x="5163185" y="514413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本市の有形固定資産減価償却率</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66.3%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は、類似団体平均</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62.1%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を上回っている。これは、施設の老朽化が進んでいることに対して、施設の延命化対策が遅れていること、また、用途廃止後、未利用となっている施設の処分が進んでいないことが要因である。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銚子市公共施設等総合管理計画（令和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月改訂）の目標として、施設総量（延床面積）の</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割縮減を掲げており、今後も施設保有量の縮減に努めていくほか、個別施設計画第</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期編（令和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改定</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）の計画に基づいた施設の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長寿命化</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対策などの適正管理とともに、人口及び財政規模に見合った施設の保有量に努める。</a:t>
          </a:r>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47DA19AC-3D3D-4991-B02B-778E9C3E0656}"/>
            </a:ext>
          </a:extLst>
        </xdr:cNvPr>
        <xdr:cNvSpPr txBox="1"/>
      </xdr:nvSpPr>
      <xdr:spPr>
        <a:xfrm>
          <a:off x="1104265" y="46729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EEA20F5-9452-4FB3-B4C7-D138494BA7E1}"/>
            </a:ext>
          </a:extLst>
        </xdr:cNvPr>
        <xdr:cNvCxnSpPr/>
      </xdr:nvCxnSpPr>
      <xdr:spPr>
        <a:xfrm>
          <a:off x="1127125" y="69729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7340C71D-0551-48B2-B0DC-5B589DF66037}"/>
            </a:ext>
          </a:extLst>
        </xdr:cNvPr>
        <xdr:cNvSpPr txBox="1"/>
      </xdr:nvSpPr>
      <xdr:spPr>
        <a:xfrm>
          <a:off x="772811" y="687913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D581FC19-476F-4636-91D3-8194F71D9BB8}"/>
            </a:ext>
          </a:extLst>
        </xdr:cNvPr>
        <xdr:cNvCxnSpPr/>
      </xdr:nvCxnSpPr>
      <xdr:spPr>
        <a:xfrm>
          <a:off x="1127125" y="662072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A96D1BE5-E9CF-4804-BDC3-4896C7B6CFD0}"/>
            </a:ext>
          </a:extLst>
        </xdr:cNvPr>
        <xdr:cNvSpPr txBox="1"/>
      </xdr:nvSpPr>
      <xdr:spPr>
        <a:xfrm>
          <a:off x="772811" y="652692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7903022D-50FB-4167-9FB4-E46B1911EDB9}"/>
            </a:ext>
          </a:extLst>
        </xdr:cNvPr>
        <xdr:cNvCxnSpPr/>
      </xdr:nvCxnSpPr>
      <xdr:spPr>
        <a:xfrm>
          <a:off x="1127125" y="626850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F7B683AA-55CE-466E-9CDC-366E9E15871E}"/>
            </a:ext>
          </a:extLst>
        </xdr:cNvPr>
        <xdr:cNvSpPr txBox="1"/>
      </xdr:nvSpPr>
      <xdr:spPr>
        <a:xfrm>
          <a:off x="772811" y="61747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ED3F0EAF-E1AE-4F1B-BD38-CE75E8CC5A2C}"/>
            </a:ext>
          </a:extLst>
        </xdr:cNvPr>
        <xdr:cNvCxnSpPr/>
      </xdr:nvCxnSpPr>
      <xdr:spPr>
        <a:xfrm>
          <a:off x="1127125" y="591629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68D0EF77-0B8C-4588-8673-CE1C9B502F54}"/>
            </a:ext>
          </a:extLst>
        </xdr:cNvPr>
        <xdr:cNvSpPr txBox="1"/>
      </xdr:nvSpPr>
      <xdr:spPr>
        <a:xfrm>
          <a:off x="772811" y="582249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92BB6059-EA53-4302-9E47-949A3B94E9B5}"/>
            </a:ext>
          </a:extLst>
        </xdr:cNvPr>
        <xdr:cNvCxnSpPr/>
      </xdr:nvCxnSpPr>
      <xdr:spPr>
        <a:xfrm>
          <a:off x="1127125" y="556408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29CEDF86-8DBC-4614-A39A-763FEC564581}"/>
            </a:ext>
          </a:extLst>
        </xdr:cNvPr>
        <xdr:cNvSpPr txBox="1"/>
      </xdr:nvSpPr>
      <xdr:spPr>
        <a:xfrm>
          <a:off x="772811" y="547028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AE648220-B232-40DE-97CA-DB4D592ADEC3}"/>
            </a:ext>
          </a:extLst>
        </xdr:cNvPr>
        <xdr:cNvCxnSpPr/>
      </xdr:nvCxnSpPr>
      <xdr:spPr>
        <a:xfrm>
          <a:off x="1127125" y="521186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7C3E5FF0-633F-4E43-A038-7631B2EE331F}"/>
            </a:ext>
          </a:extLst>
        </xdr:cNvPr>
        <xdr:cNvSpPr txBox="1"/>
      </xdr:nvSpPr>
      <xdr:spPr>
        <a:xfrm>
          <a:off x="772811" y="512187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AD014F7E-47E6-4F22-B3A4-87F1CE819C90}"/>
            </a:ext>
          </a:extLst>
        </xdr:cNvPr>
        <xdr:cNvCxnSpPr/>
      </xdr:nvCxnSpPr>
      <xdr:spPr>
        <a:xfrm>
          <a:off x="1127125" y="485965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5D3F22A2-6C94-4591-8CBE-6687D67598B5}"/>
            </a:ext>
          </a:extLst>
        </xdr:cNvPr>
        <xdr:cNvSpPr txBox="1"/>
      </xdr:nvSpPr>
      <xdr:spPr>
        <a:xfrm>
          <a:off x="772811" y="476966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952FA5E8-DB91-41F4-BAFF-5BA3FA1325C1}"/>
            </a:ext>
          </a:extLst>
        </xdr:cNvPr>
        <xdr:cNvSpPr/>
      </xdr:nvSpPr>
      <xdr:spPr>
        <a:xfrm>
          <a:off x="1127125" y="485965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63288</xdr:rowOff>
    </xdr:from>
    <xdr:to>
      <xdr:col>23</xdr:col>
      <xdr:colOff>85090</xdr:colOff>
      <xdr:row>33</xdr:row>
      <xdr:rowOff>132080</xdr:rowOff>
    </xdr:to>
    <xdr:cxnSp macro="">
      <xdr:nvCxnSpPr>
        <xdr:cNvPr id="65" name="直線コネクタ 64">
          <a:extLst>
            <a:ext uri="{FF2B5EF4-FFF2-40B4-BE49-F238E27FC236}">
              <a16:creationId xmlns:a16="http://schemas.microsoft.com/office/drawing/2014/main" id="{B60D3965-C1CB-4BA4-B5C0-9B72BAC2781B}"/>
            </a:ext>
          </a:extLst>
        </xdr:cNvPr>
        <xdr:cNvCxnSpPr/>
      </xdr:nvCxnSpPr>
      <xdr:spPr>
        <a:xfrm flipV="1">
          <a:off x="4206240" y="5359188"/>
          <a:ext cx="1270" cy="10746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135907</xdr:rowOff>
    </xdr:from>
    <xdr:ext cx="405111" cy="259045"/>
    <xdr:sp macro="" textlink="">
      <xdr:nvSpPr>
        <xdr:cNvPr id="66" name="有形固定資産減価償却率最小値テキスト">
          <a:extLst>
            <a:ext uri="{FF2B5EF4-FFF2-40B4-BE49-F238E27FC236}">
              <a16:creationId xmlns:a16="http://schemas.microsoft.com/office/drawing/2014/main" id="{9C183E3A-60A1-4EAC-B49D-857EB83B0FDB}"/>
            </a:ext>
          </a:extLst>
        </xdr:cNvPr>
        <xdr:cNvSpPr txBox="1"/>
      </xdr:nvSpPr>
      <xdr:spPr>
        <a:xfrm>
          <a:off x="4258945" y="6437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132080</xdr:rowOff>
    </xdr:from>
    <xdr:to>
      <xdr:col>23</xdr:col>
      <xdr:colOff>174625</xdr:colOff>
      <xdr:row>33</xdr:row>
      <xdr:rowOff>132080</xdr:rowOff>
    </xdr:to>
    <xdr:cxnSp macro="">
      <xdr:nvCxnSpPr>
        <xdr:cNvPr id="67" name="直線コネクタ 66">
          <a:extLst>
            <a:ext uri="{FF2B5EF4-FFF2-40B4-BE49-F238E27FC236}">
              <a16:creationId xmlns:a16="http://schemas.microsoft.com/office/drawing/2014/main" id="{A892A7E3-3F75-44C4-8735-1DEBA62AE077}"/>
            </a:ext>
          </a:extLst>
        </xdr:cNvPr>
        <xdr:cNvCxnSpPr/>
      </xdr:nvCxnSpPr>
      <xdr:spPr>
        <a:xfrm>
          <a:off x="4119245" y="6433820"/>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9965</xdr:rowOff>
    </xdr:from>
    <xdr:ext cx="405111" cy="259045"/>
    <xdr:sp macro="" textlink="">
      <xdr:nvSpPr>
        <xdr:cNvPr id="68" name="有形固定資産減価償却率最大値テキスト">
          <a:extLst>
            <a:ext uri="{FF2B5EF4-FFF2-40B4-BE49-F238E27FC236}">
              <a16:creationId xmlns:a16="http://schemas.microsoft.com/office/drawing/2014/main" id="{6E4D5B2E-C02A-4817-B9C2-EE80BD3402A8}"/>
            </a:ext>
          </a:extLst>
        </xdr:cNvPr>
        <xdr:cNvSpPr txBox="1"/>
      </xdr:nvSpPr>
      <xdr:spPr>
        <a:xfrm>
          <a:off x="4258945" y="5138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63288</xdr:rowOff>
    </xdr:from>
    <xdr:to>
      <xdr:col>23</xdr:col>
      <xdr:colOff>174625</xdr:colOff>
      <xdr:row>27</xdr:row>
      <xdr:rowOff>63288</xdr:rowOff>
    </xdr:to>
    <xdr:cxnSp macro="">
      <xdr:nvCxnSpPr>
        <xdr:cNvPr id="69" name="直線コネクタ 68">
          <a:extLst>
            <a:ext uri="{FF2B5EF4-FFF2-40B4-BE49-F238E27FC236}">
              <a16:creationId xmlns:a16="http://schemas.microsoft.com/office/drawing/2014/main" id="{76F4DC37-047B-4663-B5C1-99FE6F687C49}"/>
            </a:ext>
          </a:extLst>
        </xdr:cNvPr>
        <xdr:cNvCxnSpPr/>
      </xdr:nvCxnSpPr>
      <xdr:spPr>
        <a:xfrm>
          <a:off x="4119245" y="5359188"/>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165117</xdr:rowOff>
    </xdr:from>
    <xdr:ext cx="405111" cy="259045"/>
    <xdr:sp macro="" textlink="">
      <xdr:nvSpPr>
        <xdr:cNvPr id="70" name="有形固定資産減価償却率平均値テキスト">
          <a:extLst>
            <a:ext uri="{FF2B5EF4-FFF2-40B4-BE49-F238E27FC236}">
              <a16:creationId xmlns:a16="http://schemas.microsoft.com/office/drawing/2014/main" id="{5BC9A921-1B1C-41F6-ADC5-9530CE32ADA5}"/>
            </a:ext>
          </a:extLst>
        </xdr:cNvPr>
        <xdr:cNvSpPr txBox="1"/>
      </xdr:nvSpPr>
      <xdr:spPr>
        <a:xfrm>
          <a:off x="4258945" y="57962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142240</xdr:rowOff>
    </xdr:from>
    <xdr:to>
      <xdr:col>23</xdr:col>
      <xdr:colOff>136525</xdr:colOff>
      <xdr:row>31</xdr:row>
      <xdr:rowOff>72390</xdr:rowOff>
    </xdr:to>
    <xdr:sp macro="" textlink="">
      <xdr:nvSpPr>
        <xdr:cNvPr id="71" name="フローチャート: 判断 70">
          <a:extLst>
            <a:ext uri="{FF2B5EF4-FFF2-40B4-BE49-F238E27FC236}">
              <a16:creationId xmlns:a16="http://schemas.microsoft.com/office/drawing/2014/main" id="{94517BDA-53AA-437A-8B81-4AC26E518C02}"/>
            </a:ext>
          </a:extLst>
        </xdr:cNvPr>
        <xdr:cNvSpPr/>
      </xdr:nvSpPr>
      <xdr:spPr>
        <a:xfrm>
          <a:off x="4157345" y="59410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149437</xdr:rowOff>
    </xdr:from>
    <xdr:to>
      <xdr:col>19</xdr:col>
      <xdr:colOff>187325</xdr:colOff>
      <xdr:row>31</xdr:row>
      <xdr:rowOff>79587</xdr:rowOff>
    </xdr:to>
    <xdr:sp macro="" textlink="">
      <xdr:nvSpPr>
        <xdr:cNvPr id="72" name="フローチャート: 判断 71">
          <a:extLst>
            <a:ext uri="{FF2B5EF4-FFF2-40B4-BE49-F238E27FC236}">
              <a16:creationId xmlns:a16="http://schemas.microsoft.com/office/drawing/2014/main" id="{849138C4-E1FA-473F-AA80-E480B3E896CB}"/>
            </a:ext>
          </a:extLst>
        </xdr:cNvPr>
        <xdr:cNvSpPr/>
      </xdr:nvSpPr>
      <xdr:spPr>
        <a:xfrm>
          <a:off x="3537585" y="594825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88265</xdr:rowOff>
    </xdr:from>
    <xdr:to>
      <xdr:col>15</xdr:col>
      <xdr:colOff>187325</xdr:colOff>
      <xdr:row>31</xdr:row>
      <xdr:rowOff>18415</xdr:rowOff>
    </xdr:to>
    <xdr:sp macro="" textlink="">
      <xdr:nvSpPr>
        <xdr:cNvPr id="73" name="フローチャート: 判断 72">
          <a:extLst>
            <a:ext uri="{FF2B5EF4-FFF2-40B4-BE49-F238E27FC236}">
              <a16:creationId xmlns:a16="http://schemas.microsoft.com/office/drawing/2014/main" id="{DA0B836E-B98A-41EB-BA0E-ED8941CCF744}"/>
            </a:ext>
          </a:extLst>
        </xdr:cNvPr>
        <xdr:cNvSpPr/>
      </xdr:nvSpPr>
      <xdr:spPr>
        <a:xfrm>
          <a:off x="2867025" y="588708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66675</xdr:rowOff>
    </xdr:from>
    <xdr:to>
      <xdr:col>11</xdr:col>
      <xdr:colOff>187325</xdr:colOff>
      <xdr:row>30</xdr:row>
      <xdr:rowOff>168275</xdr:rowOff>
    </xdr:to>
    <xdr:sp macro="" textlink="">
      <xdr:nvSpPr>
        <xdr:cNvPr id="74" name="フローチャート: 判断 73">
          <a:extLst>
            <a:ext uri="{FF2B5EF4-FFF2-40B4-BE49-F238E27FC236}">
              <a16:creationId xmlns:a16="http://schemas.microsoft.com/office/drawing/2014/main" id="{49A93656-F9A1-45ED-BE04-78E0AC99A5C6}"/>
            </a:ext>
          </a:extLst>
        </xdr:cNvPr>
        <xdr:cNvSpPr/>
      </xdr:nvSpPr>
      <xdr:spPr>
        <a:xfrm>
          <a:off x="2196465" y="586549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27093</xdr:rowOff>
    </xdr:from>
    <xdr:to>
      <xdr:col>7</xdr:col>
      <xdr:colOff>187325</xdr:colOff>
      <xdr:row>30</xdr:row>
      <xdr:rowOff>128693</xdr:rowOff>
    </xdr:to>
    <xdr:sp macro="" textlink="">
      <xdr:nvSpPr>
        <xdr:cNvPr id="75" name="フローチャート: 判断 74">
          <a:extLst>
            <a:ext uri="{FF2B5EF4-FFF2-40B4-BE49-F238E27FC236}">
              <a16:creationId xmlns:a16="http://schemas.microsoft.com/office/drawing/2014/main" id="{A83FE093-0CA2-47E2-BCE0-2F98F843F29C}"/>
            </a:ext>
          </a:extLst>
        </xdr:cNvPr>
        <xdr:cNvSpPr/>
      </xdr:nvSpPr>
      <xdr:spPr>
        <a:xfrm>
          <a:off x="1525905" y="582591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23018947-A8B5-4D08-AB01-E91FFC1D44C2}"/>
            </a:ext>
          </a:extLst>
        </xdr:cNvPr>
        <xdr:cNvSpPr txBox="1"/>
      </xdr:nvSpPr>
      <xdr:spPr>
        <a:xfrm>
          <a:off x="405320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581A6F2A-EFA4-4EEE-BAF4-4075F3691A07}"/>
            </a:ext>
          </a:extLst>
        </xdr:cNvPr>
        <xdr:cNvSpPr txBox="1"/>
      </xdr:nvSpPr>
      <xdr:spPr>
        <a:xfrm>
          <a:off x="343344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A7EC3EF3-1E10-4F61-A467-F7F8C03F51F7}"/>
            </a:ext>
          </a:extLst>
        </xdr:cNvPr>
        <xdr:cNvSpPr txBox="1"/>
      </xdr:nvSpPr>
      <xdr:spPr>
        <a:xfrm>
          <a:off x="276288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57C3A0C2-E9E4-47B1-A3E5-AAF0E4C70F18}"/>
            </a:ext>
          </a:extLst>
        </xdr:cNvPr>
        <xdr:cNvSpPr txBox="1"/>
      </xdr:nvSpPr>
      <xdr:spPr>
        <a:xfrm>
          <a:off x="209232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81C8280B-9772-4EDB-AFE1-F1D99855B60A}"/>
            </a:ext>
          </a:extLst>
        </xdr:cNvPr>
        <xdr:cNvSpPr txBox="1"/>
      </xdr:nvSpPr>
      <xdr:spPr>
        <a:xfrm>
          <a:off x="142176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121920</xdr:rowOff>
    </xdr:from>
    <xdr:to>
      <xdr:col>23</xdr:col>
      <xdr:colOff>136525</xdr:colOff>
      <xdr:row>32</xdr:row>
      <xdr:rowOff>52070</xdr:rowOff>
    </xdr:to>
    <xdr:sp macro="" textlink="">
      <xdr:nvSpPr>
        <xdr:cNvPr id="81" name="楕円 80">
          <a:extLst>
            <a:ext uri="{FF2B5EF4-FFF2-40B4-BE49-F238E27FC236}">
              <a16:creationId xmlns:a16="http://schemas.microsoft.com/office/drawing/2014/main" id="{BAC6FC63-7D8B-4337-86AB-5D8A19502115}"/>
            </a:ext>
          </a:extLst>
        </xdr:cNvPr>
        <xdr:cNvSpPr/>
      </xdr:nvSpPr>
      <xdr:spPr>
        <a:xfrm>
          <a:off x="4157345" y="60883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100347</xdr:rowOff>
    </xdr:from>
    <xdr:ext cx="405111" cy="259045"/>
    <xdr:sp macro="" textlink="">
      <xdr:nvSpPr>
        <xdr:cNvPr id="82" name="有形固定資産減価償却率該当値テキスト">
          <a:extLst>
            <a:ext uri="{FF2B5EF4-FFF2-40B4-BE49-F238E27FC236}">
              <a16:creationId xmlns:a16="http://schemas.microsoft.com/office/drawing/2014/main" id="{5A977842-ADBF-43F5-8656-5388E291D228}"/>
            </a:ext>
          </a:extLst>
        </xdr:cNvPr>
        <xdr:cNvSpPr txBox="1"/>
      </xdr:nvSpPr>
      <xdr:spPr>
        <a:xfrm>
          <a:off x="4258945" y="6066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100330</xdr:rowOff>
    </xdr:from>
    <xdr:to>
      <xdr:col>19</xdr:col>
      <xdr:colOff>187325</xdr:colOff>
      <xdr:row>32</xdr:row>
      <xdr:rowOff>30480</xdr:rowOff>
    </xdr:to>
    <xdr:sp macro="" textlink="">
      <xdr:nvSpPr>
        <xdr:cNvPr id="83" name="楕円 82">
          <a:extLst>
            <a:ext uri="{FF2B5EF4-FFF2-40B4-BE49-F238E27FC236}">
              <a16:creationId xmlns:a16="http://schemas.microsoft.com/office/drawing/2014/main" id="{77F517C6-5BD3-4612-A57B-C2FAAA5C3D48}"/>
            </a:ext>
          </a:extLst>
        </xdr:cNvPr>
        <xdr:cNvSpPr/>
      </xdr:nvSpPr>
      <xdr:spPr>
        <a:xfrm>
          <a:off x="3537585" y="60667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151130</xdr:rowOff>
    </xdr:from>
    <xdr:to>
      <xdr:col>23</xdr:col>
      <xdr:colOff>85725</xdr:colOff>
      <xdr:row>32</xdr:row>
      <xdr:rowOff>1270</xdr:rowOff>
    </xdr:to>
    <xdr:cxnSp macro="">
      <xdr:nvCxnSpPr>
        <xdr:cNvPr id="84" name="直線コネクタ 83">
          <a:extLst>
            <a:ext uri="{FF2B5EF4-FFF2-40B4-BE49-F238E27FC236}">
              <a16:creationId xmlns:a16="http://schemas.microsoft.com/office/drawing/2014/main" id="{F875F820-002C-4CB4-8EA8-286D4C2EAA74}"/>
            </a:ext>
          </a:extLst>
        </xdr:cNvPr>
        <xdr:cNvCxnSpPr/>
      </xdr:nvCxnSpPr>
      <xdr:spPr>
        <a:xfrm>
          <a:off x="3588385" y="6117590"/>
          <a:ext cx="619760" cy="17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64347</xdr:rowOff>
    </xdr:from>
    <xdr:to>
      <xdr:col>15</xdr:col>
      <xdr:colOff>187325</xdr:colOff>
      <xdr:row>31</xdr:row>
      <xdr:rowOff>165947</xdr:rowOff>
    </xdr:to>
    <xdr:sp macro="" textlink="">
      <xdr:nvSpPr>
        <xdr:cNvPr id="85" name="楕円 84">
          <a:extLst>
            <a:ext uri="{FF2B5EF4-FFF2-40B4-BE49-F238E27FC236}">
              <a16:creationId xmlns:a16="http://schemas.microsoft.com/office/drawing/2014/main" id="{351D6447-5C98-4B62-8181-9AC80A5F68DD}"/>
            </a:ext>
          </a:extLst>
        </xdr:cNvPr>
        <xdr:cNvSpPr/>
      </xdr:nvSpPr>
      <xdr:spPr>
        <a:xfrm>
          <a:off x="2867025" y="603080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115147</xdr:rowOff>
    </xdr:from>
    <xdr:to>
      <xdr:col>19</xdr:col>
      <xdr:colOff>136525</xdr:colOff>
      <xdr:row>31</xdr:row>
      <xdr:rowOff>151130</xdr:rowOff>
    </xdr:to>
    <xdr:cxnSp macro="">
      <xdr:nvCxnSpPr>
        <xdr:cNvPr id="86" name="直線コネクタ 85">
          <a:extLst>
            <a:ext uri="{FF2B5EF4-FFF2-40B4-BE49-F238E27FC236}">
              <a16:creationId xmlns:a16="http://schemas.microsoft.com/office/drawing/2014/main" id="{016E1A85-3290-4919-871A-ADE219646AD4}"/>
            </a:ext>
          </a:extLst>
        </xdr:cNvPr>
        <xdr:cNvCxnSpPr/>
      </xdr:nvCxnSpPr>
      <xdr:spPr>
        <a:xfrm>
          <a:off x="2917825" y="6081607"/>
          <a:ext cx="670560" cy="35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13970</xdr:rowOff>
    </xdr:from>
    <xdr:to>
      <xdr:col>11</xdr:col>
      <xdr:colOff>187325</xdr:colOff>
      <xdr:row>31</xdr:row>
      <xdr:rowOff>115570</xdr:rowOff>
    </xdr:to>
    <xdr:sp macro="" textlink="">
      <xdr:nvSpPr>
        <xdr:cNvPr id="87" name="楕円 86">
          <a:extLst>
            <a:ext uri="{FF2B5EF4-FFF2-40B4-BE49-F238E27FC236}">
              <a16:creationId xmlns:a16="http://schemas.microsoft.com/office/drawing/2014/main" id="{3139CF5C-D9AA-4533-84AF-B1B014A5EA10}"/>
            </a:ext>
          </a:extLst>
        </xdr:cNvPr>
        <xdr:cNvSpPr/>
      </xdr:nvSpPr>
      <xdr:spPr>
        <a:xfrm>
          <a:off x="2196465" y="598043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64770</xdr:rowOff>
    </xdr:from>
    <xdr:to>
      <xdr:col>15</xdr:col>
      <xdr:colOff>136525</xdr:colOff>
      <xdr:row>31</xdr:row>
      <xdr:rowOff>115147</xdr:rowOff>
    </xdr:to>
    <xdr:cxnSp macro="">
      <xdr:nvCxnSpPr>
        <xdr:cNvPr id="88" name="直線コネクタ 87">
          <a:extLst>
            <a:ext uri="{FF2B5EF4-FFF2-40B4-BE49-F238E27FC236}">
              <a16:creationId xmlns:a16="http://schemas.microsoft.com/office/drawing/2014/main" id="{0923D8B4-1A66-4229-A25C-FECEAA636D0C}"/>
            </a:ext>
          </a:extLst>
        </xdr:cNvPr>
        <xdr:cNvCxnSpPr/>
      </xdr:nvCxnSpPr>
      <xdr:spPr>
        <a:xfrm>
          <a:off x="2247265" y="6031230"/>
          <a:ext cx="670560" cy="50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135043</xdr:rowOff>
    </xdr:from>
    <xdr:to>
      <xdr:col>7</xdr:col>
      <xdr:colOff>187325</xdr:colOff>
      <xdr:row>31</xdr:row>
      <xdr:rowOff>65193</xdr:rowOff>
    </xdr:to>
    <xdr:sp macro="" textlink="">
      <xdr:nvSpPr>
        <xdr:cNvPr id="89" name="楕円 88">
          <a:extLst>
            <a:ext uri="{FF2B5EF4-FFF2-40B4-BE49-F238E27FC236}">
              <a16:creationId xmlns:a16="http://schemas.microsoft.com/office/drawing/2014/main" id="{B4CA4406-EC0D-4663-A5F1-D2C6C99FA661}"/>
            </a:ext>
          </a:extLst>
        </xdr:cNvPr>
        <xdr:cNvSpPr/>
      </xdr:nvSpPr>
      <xdr:spPr>
        <a:xfrm>
          <a:off x="1525905" y="593386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14393</xdr:rowOff>
    </xdr:from>
    <xdr:to>
      <xdr:col>11</xdr:col>
      <xdr:colOff>136525</xdr:colOff>
      <xdr:row>31</xdr:row>
      <xdr:rowOff>64770</xdr:rowOff>
    </xdr:to>
    <xdr:cxnSp macro="">
      <xdr:nvCxnSpPr>
        <xdr:cNvPr id="90" name="直線コネクタ 89">
          <a:extLst>
            <a:ext uri="{FF2B5EF4-FFF2-40B4-BE49-F238E27FC236}">
              <a16:creationId xmlns:a16="http://schemas.microsoft.com/office/drawing/2014/main" id="{8D4D6E72-5996-4BD0-932C-F6B2973770B7}"/>
            </a:ext>
          </a:extLst>
        </xdr:cNvPr>
        <xdr:cNvCxnSpPr/>
      </xdr:nvCxnSpPr>
      <xdr:spPr>
        <a:xfrm>
          <a:off x="1576705" y="5980853"/>
          <a:ext cx="670560" cy="50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96114</xdr:rowOff>
    </xdr:from>
    <xdr:ext cx="405111" cy="259045"/>
    <xdr:sp macro="" textlink="">
      <xdr:nvSpPr>
        <xdr:cNvPr id="91" name="n_1aveValue有形固定資産減価償却率">
          <a:extLst>
            <a:ext uri="{FF2B5EF4-FFF2-40B4-BE49-F238E27FC236}">
              <a16:creationId xmlns:a16="http://schemas.microsoft.com/office/drawing/2014/main" id="{2E5FD1A0-94E7-44E6-AD19-3BBA1C806B98}"/>
            </a:ext>
          </a:extLst>
        </xdr:cNvPr>
        <xdr:cNvSpPr txBox="1"/>
      </xdr:nvSpPr>
      <xdr:spPr>
        <a:xfrm>
          <a:off x="3395989" y="57272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34942</xdr:rowOff>
    </xdr:from>
    <xdr:ext cx="405111" cy="259045"/>
    <xdr:sp macro="" textlink="">
      <xdr:nvSpPr>
        <xdr:cNvPr id="92" name="n_2aveValue有形固定資産減価償却率">
          <a:extLst>
            <a:ext uri="{FF2B5EF4-FFF2-40B4-BE49-F238E27FC236}">
              <a16:creationId xmlns:a16="http://schemas.microsoft.com/office/drawing/2014/main" id="{2F5D41AE-E76D-41CB-9743-08F0FCF8A27A}"/>
            </a:ext>
          </a:extLst>
        </xdr:cNvPr>
        <xdr:cNvSpPr txBox="1"/>
      </xdr:nvSpPr>
      <xdr:spPr>
        <a:xfrm>
          <a:off x="2738129" y="566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13352</xdr:rowOff>
    </xdr:from>
    <xdr:ext cx="405111" cy="259045"/>
    <xdr:sp macro="" textlink="">
      <xdr:nvSpPr>
        <xdr:cNvPr id="93" name="n_3aveValue有形固定資産減価償却率">
          <a:extLst>
            <a:ext uri="{FF2B5EF4-FFF2-40B4-BE49-F238E27FC236}">
              <a16:creationId xmlns:a16="http://schemas.microsoft.com/office/drawing/2014/main" id="{29B9FEF5-B080-47EE-BE48-B63368736AB0}"/>
            </a:ext>
          </a:extLst>
        </xdr:cNvPr>
        <xdr:cNvSpPr txBox="1"/>
      </xdr:nvSpPr>
      <xdr:spPr>
        <a:xfrm>
          <a:off x="2067569" y="5644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145220</xdr:rowOff>
    </xdr:from>
    <xdr:ext cx="405111" cy="259045"/>
    <xdr:sp macro="" textlink="">
      <xdr:nvSpPr>
        <xdr:cNvPr id="94" name="n_4aveValue有形固定資産減価償却率">
          <a:extLst>
            <a:ext uri="{FF2B5EF4-FFF2-40B4-BE49-F238E27FC236}">
              <a16:creationId xmlns:a16="http://schemas.microsoft.com/office/drawing/2014/main" id="{429A95BA-D3C2-4F42-AD32-92DE900702A5}"/>
            </a:ext>
          </a:extLst>
        </xdr:cNvPr>
        <xdr:cNvSpPr txBox="1"/>
      </xdr:nvSpPr>
      <xdr:spPr>
        <a:xfrm>
          <a:off x="1397009" y="5608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21607</xdr:rowOff>
    </xdr:from>
    <xdr:ext cx="405111" cy="259045"/>
    <xdr:sp macro="" textlink="">
      <xdr:nvSpPr>
        <xdr:cNvPr id="95" name="n_1mainValue有形固定資産減価償却率">
          <a:extLst>
            <a:ext uri="{FF2B5EF4-FFF2-40B4-BE49-F238E27FC236}">
              <a16:creationId xmlns:a16="http://schemas.microsoft.com/office/drawing/2014/main" id="{AD5BCA84-79AF-4847-9118-3392011BF469}"/>
            </a:ext>
          </a:extLst>
        </xdr:cNvPr>
        <xdr:cNvSpPr txBox="1"/>
      </xdr:nvSpPr>
      <xdr:spPr>
        <a:xfrm>
          <a:off x="3395989" y="615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157074</xdr:rowOff>
    </xdr:from>
    <xdr:ext cx="405111" cy="259045"/>
    <xdr:sp macro="" textlink="">
      <xdr:nvSpPr>
        <xdr:cNvPr id="96" name="n_2mainValue有形固定資産減価償却率">
          <a:extLst>
            <a:ext uri="{FF2B5EF4-FFF2-40B4-BE49-F238E27FC236}">
              <a16:creationId xmlns:a16="http://schemas.microsoft.com/office/drawing/2014/main" id="{84CF0196-61C7-40FA-A803-7A35257D3509}"/>
            </a:ext>
          </a:extLst>
        </xdr:cNvPr>
        <xdr:cNvSpPr txBox="1"/>
      </xdr:nvSpPr>
      <xdr:spPr>
        <a:xfrm>
          <a:off x="2738129" y="6123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106697</xdr:rowOff>
    </xdr:from>
    <xdr:ext cx="405111" cy="259045"/>
    <xdr:sp macro="" textlink="">
      <xdr:nvSpPr>
        <xdr:cNvPr id="97" name="n_3mainValue有形固定資産減価償却率">
          <a:extLst>
            <a:ext uri="{FF2B5EF4-FFF2-40B4-BE49-F238E27FC236}">
              <a16:creationId xmlns:a16="http://schemas.microsoft.com/office/drawing/2014/main" id="{BE32F2E1-48AB-4EA6-8DFC-E68979D1884B}"/>
            </a:ext>
          </a:extLst>
        </xdr:cNvPr>
        <xdr:cNvSpPr txBox="1"/>
      </xdr:nvSpPr>
      <xdr:spPr>
        <a:xfrm>
          <a:off x="2067569" y="6073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56320</xdr:rowOff>
    </xdr:from>
    <xdr:ext cx="405111" cy="259045"/>
    <xdr:sp macro="" textlink="">
      <xdr:nvSpPr>
        <xdr:cNvPr id="98" name="n_4mainValue有形固定資産減価償却率">
          <a:extLst>
            <a:ext uri="{FF2B5EF4-FFF2-40B4-BE49-F238E27FC236}">
              <a16:creationId xmlns:a16="http://schemas.microsoft.com/office/drawing/2014/main" id="{64F146F5-FAEB-43BC-B860-3768862CF509}"/>
            </a:ext>
          </a:extLst>
        </xdr:cNvPr>
        <xdr:cNvSpPr txBox="1"/>
      </xdr:nvSpPr>
      <xdr:spPr>
        <a:xfrm>
          <a:off x="1397009" y="6022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EE4699B5-A7BF-470C-9BA7-980DC16F57B8}"/>
            </a:ext>
          </a:extLst>
        </xdr:cNvPr>
        <xdr:cNvSpPr/>
      </xdr:nvSpPr>
      <xdr:spPr>
        <a:xfrm>
          <a:off x="9971405" y="4180205"/>
          <a:ext cx="371602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ED0061E4-A5F1-41DC-90C3-C79DD6AD6A1B}"/>
            </a:ext>
          </a:extLst>
        </xdr:cNvPr>
        <xdr:cNvSpPr/>
      </xdr:nvSpPr>
      <xdr:spPr>
        <a:xfrm>
          <a:off x="10904488" y="453891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3173E029-E668-4071-B273-4F7F50CB2026}"/>
            </a:ext>
          </a:extLst>
        </xdr:cNvPr>
        <xdr:cNvSpPr/>
      </xdr:nvSpPr>
      <xdr:spPr>
        <a:xfrm>
          <a:off x="12166505" y="452224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[ 560.7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7F428390-AFF1-4A8F-9280-9E337BB6E0F6}"/>
            </a:ext>
          </a:extLst>
        </xdr:cNvPr>
        <xdr:cNvSpPr/>
      </xdr:nvSpPr>
      <xdr:spPr>
        <a:xfrm>
          <a:off x="1365948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C01079C3-6A56-4E88-B746-9634AD5A75BD}"/>
            </a:ext>
          </a:extLst>
        </xdr:cNvPr>
        <xdr:cNvSpPr/>
      </xdr:nvSpPr>
      <xdr:spPr>
        <a:xfrm>
          <a:off x="1365948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89B7CD40-CB56-49F1-B65D-B2C3AD0A9D85}"/>
            </a:ext>
          </a:extLst>
        </xdr:cNvPr>
        <xdr:cNvSpPr/>
      </xdr:nvSpPr>
      <xdr:spPr>
        <a:xfrm>
          <a:off x="1500060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DC9A7921-8D8D-445A-A96D-EB783C03499D}"/>
            </a:ext>
          </a:extLst>
        </xdr:cNvPr>
        <xdr:cNvSpPr/>
      </xdr:nvSpPr>
      <xdr:spPr>
        <a:xfrm>
          <a:off x="1500060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D02C9053-E7BD-400D-9462-67E227D77182}"/>
            </a:ext>
          </a:extLst>
        </xdr:cNvPr>
        <xdr:cNvSpPr/>
      </xdr:nvSpPr>
      <xdr:spPr>
        <a:xfrm>
          <a:off x="1644586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39BD2038-60C2-411E-AF67-70B930A74C7E}"/>
            </a:ext>
          </a:extLst>
        </xdr:cNvPr>
        <xdr:cNvSpPr/>
      </xdr:nvSpPr>
      <xdr:spPr>
        <a:xfrm>
          <a:off x="1644586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2C5694C6-05C3-4AA6-85D8-1566353730AF}"/>
            </a:ext>
          </a:extLst>
        </xdr:cNvPr>
        <xdr:cNvSpPr/>
      </xdr:nvSpPr>
      <xdr:spPr>
        <a:xfrm>
          <a:off x="9971405" y="485965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D0C49091-E69D-4B9E-835C-426D3CFAE726}"/>
            </a:ext>
          </a:extLst>
        </xdr:cNvPr>
        <xdr:cNvSpPr/>
      </xdr:nvSpPr>
      <xdr:spPr>
        <a:xfrm>
          <a:off x="13931265" y="485965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2E5400E7-E81A-4680-92DB-33CFA11CFD67}"/>
            </a:ext>
          </a:extLst>
        </xdr:cNvPr>
        <xdr:cNvSpPr/>
      </xdr:nvSpPr>
      <xdr:spPr>
        <a:xfrm>
          <a:off x="13931265" y="492315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4F74BA70-0D8C-442D-B40D-6AB313C5015C}"/>
            </a:ext>
          </a:extLst>
        </xdr:cNvPr>
        <xdr:cNvSpPr txBox="1"/>
      </xdr:nvSpPr>
      <xdr:spPr>
        <a:xfrm>
          <a:off x="14007465" y="514413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一般会計の地方債残高の減少</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退職手当負担金の累計収支差の改善による退職手当負担見込額の減少などにより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将来負担額は減少傾向にある。また、財政調整基金などの充当可能基金残高が増加したことから、債務償還比率は改善している。しかしながら、類似団体と比較すると、依然として公債費の比率が大きく、財政調整基金残高も少額であるため、地方債を財源とする大規模事業については、慎重に事業を選択し、適正な財政運営に努める。</a:t>
          </a:r>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4905D9CF-0F3C-4352-AB11-A5B2FE3A0A45}"/>
            </a:ext>
          </a:extLst>
        </xdr:cNvPr>
        <xdr:cNvSpPr txBox="1"/>
      </xdr:nvSpPr>
      <xdr:spPr>
        <a:xfrm>
          <a:off x="9933305" y="46729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F8DE6C34-75AE-429B-9EB6-282158C20690}"/>
            </a:ext>
          </a:extLst>
        </xdr:cNvPr>
        <xdr:cNvCxnSpPr/>
      </xdr:nvCxnSpPr>
      <xdr:spPr>
        <a:xfrm>
          <a:off x="9971405" y="69729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A032E2E8-FC90-44BE-A63C-15A8296DFD4E}"/>
            </a:ext>
          </a:extLst>
        </xdr:cNvPr>
        <xdr:cNvSpPr txBox="1"/>
      </xdr:nvSpPr>
      <xdr:spPr>
        <a:xfrm>
          <a:off x="9486041" y="687913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a:extLst>
            <a:ext uri="{FF2B5EF4-FFF2-40B4-BE49-F238E27FC236}">
              <a16:creationId xmlns:a16="http://schemas.microsoft.com/office/drawing/2014/main" id="{382568DA-A9A0-47D3-8B88-1712BDF8018B}"/>
            </a:ext>
          </a:extLst>
        </xdr:cNvPr>
        <xdr:cNvCxnSpPr/>
      </xdr:nvCxnSpPr>
      <xdr:spPr>
        <a:xfrm>
          <a:off x="9971405" y="6668317"/>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6" name="テキスト ボックス 115">
          <a:extLst>
            <a:ext uri="{FF2B5EF4-FFF2-40B4-BE49-F238E27FC236}">
              <a16:creationId xmlns:a16="http://schemas.microsoft.com/office/drawing/2014/main" id="{731410F2-07B4-4F62-8A15-DFC95AFB64CD}"/>
            </a:ext>
          </a:extLst>
        </xdr:cNvPr>
        <xdr:cNvSpPr txBox="1"/>
      </xdr:nvSpPr>
      <xdr:spPr>
        <a:xfrm>
          <a:off x="9486041" y="657832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a:extLst>
            <a:ext uri="{FF2B5EF4-FFF2-40B4-BE49-F238E27FC236}">
              <a16:creationId xmlns:a16="http://schemas.microsoft.com/office/drawing/2014/main" id="{474D93CA-B079-40B9-A89F-481881F8F362}"/>
            </a:ext>
          </a:extLst>
        </xdr:cNvPr>
        <xdr:cNvCxnSpPr/>
      </xdr:nvCxnSpPr>
      <xdr:spPr>
        <a:xfrm>
          <a:off x="9971405" y="636750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8" name="テキスト ボックス 117">
          <a:extLst>
            <a:ext uri="{FF2B5EF4-FFF2-40B4-BE49-F238E27FC236}">
              <a16:creationId xmlns:a16="http://schemas.microsoft.com/office/drawing/2014/main" id="{C16DCCAF-AB2D-41F8-B7A4-07307A71D64A}"/>
            </a:ext>
          </a:extLst>
        </xdr:cNvPr>
        <xdr:cNvSpPr txBox="1"/>
      </xdr:nvSpPr>
      <xdr:spPr>
        <a:xfrm>
          <a:off x="9542936" y="627751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a:extLst>
            <a:ext uri="{FF2B5EF4-FFF2-40B4-BE49-F238E27FC236}">
              <a16:creationId xmlns:a16="http://schemas.microsoft.com/office/drawing/2014/main" id="{FF412626-C6B7-4A5E-BC29-C81AB76A2252}"/>
            </a:ext>
          </a:extLst>
        </xdr:cNvPr>
        <xdr:cNvCxnSpPr/>
      </xdr:nvCxnSpPr>
      <xdr:spPr>
        <a:xfrm>
          <a:off x="9971405" y="6066699"/>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0" name="テキスト ボックス 119">
          <a:extLst>
            <a:ext uri="{FF2B5EF4-FFF2-40B4-BE49-F238E27FC236}">
              <a16:creationId xmlns:a16="http://schemas.microsoft.com/office/drawing/2014/main" id="{CF3B23C7-197A-48F2-8B0D-11C7DE6AEF62}"/>
            </a:ext>
          </a:extLst>
        </xdr:cNvPr>
        <xdr:cNvSpPr txBox="1"/>
      </xdr:nvSpPr>
      <xdr:spPr>
        <a:xfrm>
          <a:off x="9542936" y="597289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a:extLst>
            <a:ext uri="{FF2B5EF4-FFF2-40B4-BE49-F238E27FC236}">
              <a16:creationId xmlns:a16="http://schemas.microsoft.com/office/drawing/2014/main" id="{A0C2F54D-6FEF-400B-B2A6-A49A6D309FAB}"/>
            </a:ext>
          </a:extLst>
        </xdr:cNvPr>
        <xdr:cNvCxnSpPr/>
      </xdr:nvCxnSpPr>
      <xdr:spPr>
        <a:xfrm>
          <a:off x="9971405" y="5765891"/>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2" name="テキスト ボックス 121">
          <a:extLst>
            <a:ext uri="{FF2B5EF4-FFF2-40B4-BE49-F238E27FC236}">
              <a16:creationId xmlns:a16="http://schemas.microsoft.com/office/drawing/2014/main" id="{E186F142-D5B6-43EC-A9D7-EA7DA009FE0E}"/>
            </a:ext>
          </a:extLst>
        </xdr:cNvPr>
        <xdr:cNvSpPr txBox="1"/>
      </xdr:nvSpPr>
      <xdr:spPr>
        <a:xfrm>
          <a:off x="9542936" y="567209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a:extLst>
            <a:ext uri="{FF2B5EF4-FFF2-40B4-BE49-F238E27FC236}">
              <a16:creationId xmlns:a16="http://schemas.microsoft.com/office/drawing/2014/main" id="{F7A61C51-DD8A-4BD4-BFAE-640EB6D63282}"/>
            </a:ext>
          </a:extLst>
        </xdr:cNvPr>
        <xdr:cNvCxnSpPr/>
      </xdr:nvCxnSpPr>
      <xdr:spPr>
        <a:xfrm>
          <a:off x="9971405" y="546508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4" name="テキスト ボックス 123">
          <a:extLst>
            <a:ext uri="{FF2B5EF4-FFF2-40B4-BE49-F238E27FC236}">
              <a16:creationId xmlns:a16="http://schemas.microsoft.com/office/drawing/2014/main" id="{2CA8E7DF-70EF-4CFF-8B2A-12AD4C684AB8}"/>
            </a:ext>
          </a:extLst>
        </xdr:cNvPr>
        <xdr:cNvSpPr txBox="1"/>
      </xdr:nvSpPr>
      <xdr:spPr>
        <a:xfrm>
          <a:off x="9542936" y="537128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a:extLst>
            <a:ext uri="{FF2B5EF4-FFF2-40B4-BE49-F238E27FC236}">
              <a16:creationId xmlns:a16="http://schemas.microsoft.com/office/drawing/2014/main" id="{3B71F08C-0571-4E75-8B98-B56533D04BAA}"/>
            </a:ext>
          </a:extLst>
        </xdr:cNvPr>
        <xdr:cNvCxnSpPr/>
      </xdr:nvCxnSpPr>
      <xdr:spPr>
        <a:xfrm>
          <a:off x="9971405" y="5160463"/>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6" name="テキスト ボックス 125">
          <a:extLst>
            <a:ext uri="{FF2B5EF4-FFF2-40B4-BE49-F238E27FC236}">
              <a16:creationId xmlns:a16="http://schemas.microsoft.com/office/drawing/2014/main" id="{E648EBF3-1011-4151-9AB5-FD272B25B9DE}"/>
            </a:ext>
          </a:extLst>
        </xdr:cNvPr>
        <xdr:cNvSpPr txBox="1"/>
      </xdr:nvSpPr>
      <xdr:spPr>
        <a:xfrm>
          <a:off x="9645528" y="507047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759DCEC4-7F97-45FD-98E8-5138763FA9D8}"/>
            </a:ext>
          </a:extLst>
        </xdr:cNvPr>
        <xdr:cNvCxnSpPr/>
      </xdr:nvCxnSpPr>
      <xdr:spPr>
        <a:xfrm>
          <a:off x="9971405" y="485965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id="{86E69A0A-4508-4086-B453-F242ACD00ADD}"/>
            </a:ext>
          </a:extLst>
        </xdr:cNvPr>
        <xdr:cNvSpPr/>
      </xdr:nvSpPr>
      <xdr:spPr>
        <a:xfrm>
          <a:off x="9971405" y="485965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94025</xdr:rowOff>
    </xdr:to>
    <xdr:cxnSp macro="">
      <xdr:nvCxnSpPr>
        <xdr:cNvPr id="129" name="直線コネクタ 128">
          <a:extLst>
            <a:ext uri="{FF2B5EF4-FFF2-40B4-BE49-F238E27FC236}">
              <a16:creationId xmlns:a16="http://schemas.microsoft.com/office/drawing/2014/main" id="{D182FD7C-9DE2-4CFC-B411-E5F3C39CC473}"/>
            </a:ext>
          </a:extLst>
        </xdr:cNvPr>
        <xdr:cNvCxnSpPr/>
      </xdr:nvCxnSpPr>
      <xdr:spPr>
        <a:xfrm flipV="1">
          <a:off x="13027660" y="5160463"/>
          <a:ext cx="1269" cy="1402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97852</xdr:rowOff>
    </xdr:from>
    <xdr:ext cx="469744" cy="259045"/>
    <xdr:sp macro="" textlink="">
      <xdr:nvSpPr>
        <xdr:cNvPr id="130" name="債務償還比率最小値テキスト">
          <a:extLst>
            <a:ext uri="{FF2B5EF4-FFF2-40B4-BE49-F238E27FC236}">
              <a16:creationId xmlns:a16="http://schemas.microsoft.com/office/drawing/2014/main" id="{B3F36A4E-E349-49A4-8120-A3876D41D416}"/>
            </a:ext>
          </a:extLst>
        </xdr:cNvPr>
        <xdr:cNvSpPr txBox="1"/>
      </xdr:nvSpPr>
      <xdr:spPr>
        <a:xfrm>
          <a:off x="13080365" y="6567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94025</xdr:rowOff>
    </xdr:from>
    <xdr:to>
      <xdr:col>76</xdr:col>
      <xdr:colOff>111125</xdr:colOff>
      <xdr:row>34</xdr:row>
      <xdr:rowOff>94025</xdr:rowOff>
    </xdr:to>
    <xdr:cxnSp macro="">
      <xdr:nvCxnSpPr>
        <xdr:cNvPr id="131" name="直線コネクタ 130">
          <a:extLst>
            <a:ext uri="{FF2B5EF4-FFF2-40B4-BE49-F238E27FC236}">
              <a16:creationId xmlns:a16="http://schemas.microsoft.com/office/drawing/2014/main" id="{C030D464-5DC3-49CE-AEF1-3BB8E04F3D45}"/>
            </a:ext>
          </a:extLst>
        </xdr:cNvPr>
        <xdr:cNvCxnSpPr/>
      </xdr:nvCxnSpPr>
      <xdr:spPr>
        <a:xfrm>
          <a:off x="12963525" y="65634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2" name="債務償還比率最大値テキスト">
          <a:extLst>
            <a:ext uri="{FF2B5EF4-FFF2-40B4-BE49-F238E27FC236}">
              <a16:creationId xmlns:a16="http://schemas.microsoft.com/office/drawing/2014/main" id="{CD8836F2-DB89-4ED3-B824-04EB8ECCB5BA}"/>
            </a:ext>
          </a:extLst>
        </xdr:cNvPr>
        <xdr:cNvSpPr txBox="1"/>
      </xdr:nvSpPr>
      <xdr:spPr>
        <a:xfrm>
          <a:off x="13080365" y="49433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3" name="直線コネクタ 132">
          <a:extLst>
            <a:ext uri="{FF2B5EF4-FFF2-40B4-BE49-F238E27FC236}">
              <a16:creationId xmlns:a16="http://schemas.microsoft.com/office/drawing/2014/main" id="{3799BF1C-FB2D-4070-971F-08FD5D5B9BEB}"/>
            </a:ext>
          </a:extLst>
        </xdr:cNvPr>
        <xdr:cNvCxnSpPr/>
      </xdr:nvCxnSpPr>
      <xdr:spPr>
        <a:xfrm>
          <a:off x="12963525" y="516046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136896</xdr:rowOff>
    </xdr:from>
    <xdr:ext cx="469744" cy="259045"/>
    <xdr:sp macro="" textlink="">
      <xdr:nvSpPr>
        <xdr:cNvPr id="134" name="債務償還比率平均値テキスト">
          <a:extLst>
            <a:ext uri="{FF2B5EF4-FFF2-40B4-BE49-F238E27FC236}">
              <a16:creationId xmlns:a16="http://schemas.microsoft.com/office/drawing/2014/main" id="{98CC9F7A-DC51-4436-AD3C-F11EA0902AAE}"/>
            </a:ext>
          </a:extLst>
        </xdr:cNvPr>
        <xdr:cNvSpPr txBox="1"/>
      </xdr:nvSpPr>
      <xdr:spPr>
        <a:xfrm>
          <a:off x="13080365" y="57680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114019</xdr:rowOff>
    </xdr:from>
    <xdr:to>
      <xdr:col>76</xdr:col>
      <xdr:colOff>73025</xdr:colOff>
      <xdr:row>31</xdr:row>
      <xdr:rowOff>44169</xdr:rowOff>
    </xdr:to>
    <xdr:sp macro="" textlink="">
      <xdr:nvSpPr>
        <xdr:cNvPr id="135" name="フローチャート: 判断 134">
          <a:extLst>
            <a:ext uri="{FF2B5EF4-FFF2-40B4-BE49-F238E27FC236}">
              <a16:creationId xmlns:a16="http://schemas.microsoft.com/office/drawing/2014/main" id="{1A137B67-C109-4CF3-A274-0CC9F363307B}"/>
            </a:ext>
          </a:extLst>
        </xdr:cNvPr>
        <xdr:cNvSpPr/>
      </xdr:nvSpPr>
      <xdr:spPr>
        <a:xfrm>
          <a:off x="13001625" y="591283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112821</xdr:rowOff>
    </xdr:from>
    <xdr:to>
      <xdr:col>72</xdr:col>
      <xdr:colOff>123825</xdr:colOff>
      <xdr:row>32</xdr:row>
      <xdr:rowOff>42971</xdr:rowOff>
    </xdr:to>
    <xdr:sp macro="" textlink="">
      <xdr:nvSpPr>
        <xdr:cNvPr id="136" name="フローチャート: 判断 135">
          <a:extLst>
            <a:ext uri="{FF2B5EF4-FFF2-40B4-BE49-F238E27FC236}">
              <a16:creationId xmlns:a16="http://schemas.microsoft.com/office/drawing/2014/main" id="{AB8D311F-38DD-48D1-AAF0-47E52B47EAE9}"/>
            </a:ext>
          </a:extLst>
        </xdr:cNvPr>
        <xdr:cNvSpPr/>
      </xdr:nvSpPr>
      <xdr:spPr>
        <a:xfrm>
          <a:off x="12359005" y="607928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114980</xdr:rowOff>
    </xdr:from>
    <xdr:to>
      <xdr:col>68</xdr:col>
      <xdr:colOff>123825</xdr:colOff>
      <xdr:row>32</xdr:row>
      <xdr:rowOff>45130</xdr:rowOff>
    </xdr:to>
    <xdr:sp macro="" textlink="">
      <xdr:nvSpPr>
        <xdr:cNvPr id="137" name="フローチャート: 判断 136">
          <a:extLst>
            <a:ext uri="{FF2B5EF4-FFF2-40B4-BE49-F238E27FC236}">
              <a16:creationId xmlns:a16="http://schemas.microsoft.com/office/drawing/2014/main" id="{57C14D20-B271-4309-A403-2EA4BBBC6368}"/>
            </a:ext>
          </a:extLst>
        </xdr:cNvPr>
        <xdr:cNvSpPr/>
      </xdr:nvSpPr>
      <xdr:spPr>
        <a:xfrm>
          <a:off x="11688445" y="60814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114826</xdr:rowOff>
    </xdr:from>
    <xdr:to>
      <xdr:col>64</xdr:col>
      <xdr:colOff>123825</xdr:colOff>
      <xdr:row>32</xdr:row>
      <xdr:rowOff>44976</xdr:rowOff>
    </xdr:to>
    <xdr:sp macro="" textlink="">
      <xdr:nvSpPr>
        <xdr:cNvPr id="138" name="フローチャート: 判断 137">
          <a:extLst>
            <a:ext uri="{FF2B5EF4-FFF2-40B4-BE49-F238E27FC236}">
              <a16:creationId xmlns:a16="http://schemas.microsoft.com/office/drawing/2014/main" id="{F8081346-76AA-42BC-958D-AD055C4A0B14}"/>
            </a:ext>
          </a:extLst>
        </xdr:cNvPr>
        <xdr:cNvSpPr/>
      </xdr:nvSpPr>
      <xdr:spPr>
        <a:xfrm>
          <a:off x="11017885" y="608128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109891</xdr:rowOff>
    </xdr:from>
    <xdr:to>
      <xdr:col>60</xdr:col>
      <xdr:colOff>123825</xdr:colOff>
      <xdr:row>32</xdr:row>
      <xdr:rowOff>40041</xdr:rowOff>
    </xdr:to>
    <xdr:sp macro="" textlink="">
      <xdr:nvSpPr>
        <xdr:cNvPr id="139" name="フローチャート: 判断 138">
          <a:extLst>
            <a:ext uri="{FF2B5EF4-FFF2-40B4-BE49-F238E27FC236}">
              <a16:creationId xmlns:a16="http://schemas.microsoft.com/office/drawing/2014/main" id="{0AF8776A-CAA1-4FC3-AC1D-36B526F7031C}"/>
            </a:ext>
          </a:extLst>
        </xdr:cNvPr>
        <xdr:cNvSpPr/>
      </xdr:nvSpPr>
      <xdr:spPr>
        <a:xfrm>
          <a:off x="10347325" y="607635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2534A69-EB91-490C-A346-4A529AB561F7}"/>
            </a:ext>
          </a:extLst>
        </xdr:cNvPr>
        <xdr:cNvSpPr txBox="1"/>
      </xdr:nvSpPr>
      <xdr:spPr>
        <a:xfrm>
          <a:off x="1287462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649B374D-E51A-4C1C-9736-6C8EA9E6DCFA}"/>
            </a:ext>
          </a:extLst>
        </xdr:cNvPr>
        <xdr:cNvSpPr txBox="1"/>
      </xdr:nvSpPr>
      <xdr:spPr>
        <a:xfrm>
          <a:off x="1225486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C267F754-BF5A-4C06-8414-98B403306B60}"/>
            </a:ext>
          </a:extLst>
        </xdr:cNvPr>
        <xdr:cNvSpPr txBox="1"/>
      </xdr:nvSpPr>
      <xdr:spPr>
        <a:xfrm>
          <a:off x="1158430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F1366D78-9EE8-40B8-9E78-93909BC85E72}"/>
            </a:ext>
          </a:extLst>
        </xdr:cNvPr>
        <xdr:cNvSpPr txBox="1"/>
      </xdr:nvSpPr>
      <xdr:spPr>
        <a:xfrm>
          <a:off x="1091374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E5D3B6FB-72F4-4231-8CA1-F932BBD77ED5}"/>
            </a:ext>
          </a:extLst>
        </xdr:cNvPr>
        <xdr:cNvSpPr txBox="1"/>
      </xdr:nvSpPr>
      <xdr:spPr>
        <a:xfrm>
          <a:off x="1024318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160283</xdr:rowOff>
    </xdr:from>
    <xdr:to>
      <xdr:col>76</xdr:col>
      <xdr:colOff>73025</xdr:colOff>
      <xdr:row>31</xdr:row>
      <xdr:rowOff>90433</xdr:rowOff>
    </xdr:to>
    <xdr:sp macro="" textlink="">
      <xdr:nvSpPr>
        <xdr:cNvPr id="145" name="楕円 144">
          <a:extLst>
            <a:ext uri="{FF2B5EF4-FFF2-40B4-BE49-F238E27FC236}">
              <a16:creationId xmlns:a16="http://schemas.microsoft.com/office/drawing/2014/main" id="{53817274-5CFE-4C1D-A536-87287EE19791}"/>
            </a:ext>
          </a:extLst>
        </xdr:cNvPr>
        <xdr:cNvSpPr/>
      </xdr:nvSpPr>
      <xdr:spPr>
        <a:xfrm>
          <a:off x="13001625" y="595910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138710</xdr:rowOff>
    </xdr:from>
    <xdr:ext cx="469744" cy="259045"/>
    <xdr:sp macro="" textlink="">
      <xdr:nvSpPr>
        <xdr:cNvPr id="146" name="債務償還比率該当値テキスト">
          <a:extLst>
            <a:ext uri="{FF2B5EF4-FFF2-40B4-BE49-F238E27FC236}">
              <a16:creationId xmlns:a16="http://schemas.microsoft.com/office/drawing/2014/main" id="{4213793D-E817-490B-B4C2-EDED0358DEF4}"/>
            </a:ext>
          </a:extLst>
        </xdr:cNvPr>
        <xdr:cNvSpPr txBox="1"/>
      </xdr:nvSpPr>
      <xdr:spPr>
        <a:xfrm>
          <a:off x="13080365" y="5937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166832</xdr:rowOff>
    </xdr:from>
    <xdr:to>
      <xdr:col>72</xdr:col>
      <xdr:colOff>123825</xdr:colOff>
      <xdr:row>33</xdr:row>
      <xdr:rowOff>96982</xdr:rowOff>
    </xdr:to>
    <xdr:sp macro="" textlink="">
      <xdr:nvSpPr>
        <xdr:cNvPr id="147" name="楕円 146">
          <a:extLst>
            <a:ext uri="{FF2B5EF4-FFF2-40B4-BE49-F238E27FC236}">
              <a16:creationId xmlns:a16="http://schemas.microsoft.com/office/drawing/2014/main" id="{A6ACAB42-BF8B-4BBD-BA8E-29AB49B3AFFE}"/>
            </a:ext>
          </a:extLst>
        </xdr:cNvPr>
        <xdr:cNvSpPr/>
      </xdr:nvSpPr>
      <xdr:spPr>
        <a:xfrm>
          <a:off x="12359005" y="630093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39633</xdr:rowOff>
    </xdr:from>
    <xdr:to>
      <xdr:col>76</xdr:col>
      <xdr:colOff>22225</xdr:colOff>
      <xdr:row>33</xdr:row>
      <xdr:rowOff>46182</xdr:rowOff>
    </xdr:to>
    <xdr:cxnSp macro="">
      <xdr:nvCxnSpPr>
        <xdr:cNvPr id="148" name="直線コネクタ 147">
          <a:extLst>
            <a:ext uri="{FF2B5EF4-FFF2-40B4-BE49-F238E27FC236}">
              <a16:creationId xmlns:a16="http://schemas.microsoft.com/office/drawing/2014/main" id="{052ED79A-C076-4D4E-869B-E12E0D35F7FF}"/>
            </a:ext>
          </a:extLst>
        </xdr:cNvPr>
        <xdr:cNvCxnSpPr/>
      </xdr:nvCxnSpPr>
      <xdr:spPr>
        <a:xfrm flipV="1">
          <a:off x="12409805" y="6006093"/>
          <a:ext cx="619760" cy="34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33</xdr:row>
      <xdr:rowOff>120142</xdr:rowOff>
    </xdr:from>
    <xdr:to>
      <xdr:col>68</xdr:col>
      <xdr:colOff>123825</xdr:colOff>
      <xdr:row>34</xdr:row>
      <xdr:rowOff>50292</xdr:rowOff>
    </xdr:to>
    <xdr:sp macro="" textlink="">
      <xdr:nvSpPr>
        <xdr:cNvPr id="149" name="楕円 148">
          <a:extLst>
            <a:ext uri="{FF2B5EF4-FFF2-40B4-BE49-F238E27FC236}">
              <a16:creationId xmlns:a16="http://schemas.microsoft.com/office/drawing/2014/main" id="{E125E255-7412-4F0B-AD88-3C1E65713C50}"/>
            </a:ext>
          </a:extLst>
        </xdr:cNvPr>
        <xdr:cNvSpPr/>
      </xdr:nvSpPr>
      <xdr:spPr>
        <a:xfrm>
          <a:off x="11688445" y="642188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33</xdr:row>
      <xdr:rowOff>46182</xdr:rowOff>
    </xdr:from>
    <xdr:to>
      <xdr:col>72</xdr:col>
      <xdr:colOff>73025</xdr:colOff>
      <xdr:row>33</xdr:row>
      <xdr:rowOff>170942</xdr:rowOff>
    </xdr:to>
    <xdr:cxnSp macro="">
      <xdr:nvCxnSpPr>
        <xdr:cNvPr id="150" name="直線コネクタ 149">
          <a:extLst>
            <a:ext uri="{FF2B5EF4-FFF2-40B4-BE49-F238E27FC236}">
              <a16:creationId xmlns:a16="http://schemas.microsoft.com/office/drawing/2014/main" id="{D0B6ACDE-A659-4EE4-8087-DE23EE977DDE}"/>
            </a:ext>
          </a:extLst>
        </xdr:cNvPr>
        <xdr:cNvCxnSpPr/>
      </xdr:nvCxnSpPr>
      <xdr:spPr>
        <a:xfrm flipV="1">
          <a:off x="11739245" y="6347922"/>
          <a:ext cx="670560" cy="124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34</xdr:row>
      <xdr:rowOff>49394</xdr:rowOff>
    </xdr:from>
    <xdr:to>
      <xdr:col>64</xdr:col>
      <xdr:colOff>123825</xdr:colOff>
      <xdr:row>34</xdr:row>
      <xdr:rowOff>150994</xdr:rowOff>
    </xdr:to>
    <xdr:sp macro="" textlink="">
      <xdr:nvSpPr>
        <xdr:cNvPr id="151" name="楕円 150">
          <a:extLst>
            <a:ext uri="{FF2B5EF4-FFF2-40B4-BE49-F238E27FC236}">
              <a16:creationId xmlns:a16="http://schemas.microsoft.com/office/drawing/2014/main" id="{EC2CE95A-3190-4C0D-9B77-E4D4E150C6CB}"/>
            </a:ext>
          </a:extLst>
        </xdr:cNvPr>
        <xdr:cNvSpPr/>
      </xdr:nvSpPr>
      <xdr:spPr>
        <a:xfrm>
          <a:off x="11017885" y="6518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33</xdr:row>
      <xdr:rowOff>170942</xdr:rowOff>
    </xdr:from>
    <xdr:to>
      <xdr:col>68</xdr:col>
      <xdr:colOff>73025</xdr:colOff>
      <xdr:row>34</xdr:row>
      <xdr:rowOff>100194</xdr:rowOff>
    </xdr:to>
    <xdr:cxnSp macro="">
      <xdr:nvCxnSpPr>
        <xdr:cNvPr id="152" name="直線コネクタ 151">
          <a:extLst>
            <a:ext uri="{FF2B5EF4-FFF2-40B4-BE49-F238E27FC236}">
              <a16:creationId xmlns:a16="http://schemas.microsoft.com/office/drawing/2014/main" id="{E63D2972-F3AD-4E56-ACBE-A02346DF377F}"/>
            </a:ext>
          </a:extLst>
        </xdr:cNvPr>
        <xdr:cNvCxnSpPr/>
      </xdr:nvCxnSpPr>
      <xdr:spPr>
        <a:xfrm flipV="1">
          <a:off x="11068685" y="6472682"/>
          <a:ext cx="670560" cy="96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33</xdr:row>
      <xdr:rowOff>141270</xdr:rowOff>
    </xdr:from>
    <xdr:to>
      <xdr:col>60</xdr:col>
      <xdr:colOff>123825</xdr:colOff>
      <xdr:row>34</xdr:row>
      <xdr:rowOff>71420</xdr:rowOff>
    </xdr:to>
    <xdr:sp macro="" textlink="">
      <xdr:nvSpPr>
        <xdr:cNvPr id="153" name="楕円 152">
          <a:extLst>
            <a:ext uri="{FF2B5EF4-FFF2-40B4-BE49-F238E27FC236}">
              <a16:creationId xmlns:a16="http://schemas.microsoft.com/office/drawing/2014/main" id="{BA96D6DF-44B1-48D3-820E-8092E63C2814}"/>
            </a:ext>
          </a:extLst>
        </xdr:cNvPr>
        <xdr:cNvSpPr/>
      </xdr:nvSpPr>
      <xdr:spPr>
        <a:xfrm>
          <a:off x="10347325" y="64430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34</xdr:row>
      <xdr:rowOff>20620</xdr:rowOff>
    </xdr:from>
    <xdr:to>
      <xdr:col>64</xdr:col>
      <xdr:colOff>73025</xdr:colOff>
      <xdr:row>34</xdr:row>
      <xdr:rowOff>100194</xdr:rowOff>
    </xdr:to>
    <xdr:cxnSp macro="">
      <xdr:nvCxnSpPr>
        <xdr:cNvPr id="154" name="直線コネクタ 153">
          <a:extLst>
            <a:ext uri="{FF2B5EF4-FFF2-40B4-BE49-F238E27FC236}">
              <a16:creationId xmlns:a16="http://schemas.microsoft.com/office/drawing/2014/main" id="{F13292C6-0DF4-44C2-9792-FB40FE37EBD3}"/>
            </a:ext>
          </a:extLst>
        </xdr:cNvPr>
        <xdr:cNvCxnSpPr/>
      </xdr:nvCxnSpPr>
      <xdr:spPr>
        <a:xfrm>
          <a:off x="10398125" y="6490000"/>
          <a:ext cx="670560" cy="79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59498</xdr:rowOff>
    </xdr:from>
    <xdr:ext cx="469744" cy="259045"/>
    <xdr:sp macro="" textlink="">
      <xdr:nvSpPr>
        <xdr:cNvPr id="155" name="n_1aveValue債務償還比率">
          <a:extLst>
            <a:ext uri="{FF2B5EF4-FFF2-40B4-BE49-F238E27FC236}">
              <a16:creationId xmlns:a16="http://schemas.microsoft.com/office/drawing/2014/main" id="{8796449E-5ACA-4157-A939-E09A93767E4D}"/>
            </a:ext>
          </a:extLst>
        </xdr:cNvPr>
        <xdr:cNvSpPr txBox="1"/>
      </xdr:nvSpPr>
      <xdr:spPr>
        <a:xfrm>
          <a:off x="12185092" y="5858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61657</xdr:rowOff>
    </xdr:from>
    <xdr:ext cx="469744" cy="259045"/>
    <xdr:sp macro="" textlink="">
      <xdr:nvSpPr>
        <xdr:cNvPr id="156" name="n_2aveValue債務償還比率">
          <a:extLst>
            <a:ext uri="{FF2B5EF4-FFF2-40B4-BE49-F238E27FC236}">
              <a16:creationId xmlns:a16="http://schemas.microsoft.com/office/drawing/2014/main" id="{CDA2E449-3183-4B27-AF7B-2AC993F6A6D4}"/>
            </a:ext>
          </a:extLst>
        </xdr:cNvPr>
        <xdr:cNvSpPr txBox="1"/>
      </xdr:nvSpPr>
      <xdr:spPr>
        <a:xfrm>
          <a:off x="11527232" y="5860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61503</xdr:rowOff>
    </xdr:from>
    <xdr:ext cx="469744" cy="259045"/>
    <xdr:sp macro="" textlink="">
      <xdr:nvSpPr>
        <xdr:cNvPr id="157" name="n_3aveValue債務償還比率">
          <a:extLst>
            <a:ext uri="{FF2B5EF4-FFF2-40B4-BE49-F238E27FC236}">
              <a16:creationId xmlns:a16="http://schemas.microsoft.com/office/drawing/2014/main" id="{81D4E643-45B2-4FA3-933D-D0D87B6498AA}"/>
            </a:ext>
          </a:extLst>
        </xdr:cNvPr>
        <xdr:cNvSpPr txBox="1"/>
      </xdr:nvSpPr>
      <xdr:spPr>
        <a:xfrm>
          <a:off x="10856672" y="5860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56568</xdr:rowOff>
    </xdr:from>
    <xdr:ext cx="469744" cy="259045"/>
    <xdr:sp macro="" textlink="">
      <xdr:nvSpPr>
        <xdr:cNvPr id="158" name="n_4aveValue債務償還比率">
          <a:extLst>
            <a:ext uri="{FF2B5EF4-FFF2-40B4-BE49-F238E27FC236}">
              <a16:creationId xmlns:a16="http://schemas.microsoft.com/office/drawing/2014/main" id="{02B0CE5E-45FB-4325-B098-6197AE44F9DE}"/>
            </a:ext>
          </a:extLst>
        </xdr:cNvPr>
        <xdr:cNvSpPr txBox="1"/>
      </xdr:nvSpPr>
      <xdr:spPr>
        <a:xfrm>
          <a:off x="10186112" y="5855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33</xdr:row>
      <xdr:rowOff>88109</xdr:rowOff>
    </xdr:from>
    <xdr:ext cx="469744" cy="259045"/>
    <xdr:sp macro="" textlink="">
      <xdr:nvSpPr>
        <xdr:cNvPr id="159" name="n_1mainValue債務償還比率">
          <a:extLst>
            <a:ext uri="{FF2B5EF4-FFF2-40B4-BE49-F238E27FC236}">
              <a16:creationId xmlns:a16="http://schemas.microsoft.com/office/drawing/2014/main" id="{B4C78EC1-4887-49AE-A30F-4157477B3A1B}"/>
            </a:ext>
          </a:extLst>
        </xdr:cNvPr>
        <xdr:cNvSpPr txBox="1"/>
      </xdr:nvSpPr>
      <xdr:spPr>
        <a:xfrm>
          <a:off x="12185092" y="6389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34</xdr:row>
      <xdr:rowOff>41419</xdr:rowOff>
    </xdr:from>
    <xdr:ext cx="469744" cy="259045"/>
    <xdr:sp macro="" textlink="">
      <xdr:nvSpPr>
        <xdr:cNvPr id="160" name="n_2mainValue債務償還比率">
          <a:extLst>
            <a:ext uri="{FF2B5EF4-FFF2-40B4-BE49-F238E27FC236}">
              <a16:creationId xmlns:a16="http://schemas.microsoft.com/office/drawing/2014/main" id="{6A804D5B-37A6-42AC-A3A9-6EE1AB9D9A20}"/>
            </a:ext>
          </a:extLst>
        </xdr:cNvPr>
        <xdr:cNvSpPr txBox="1"/>
      </xdr:nvSpPr>
      <xdr:spPr>
        <a:xfrm>
          <a:off x="11527232" y="6510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34</xdr:row>
      <xdr:rowOff>142121</xdr:rowOff>
    </xdr:from>
    <xdr:ext cx="469744" cy="259045"/>
    <xdr:sp macro="" textlink="">
      <xdr:nvSpPr>
        <xdr:cNvPr id="161" name="n_3mainValue債務償還比率">
          <a:extLst>
            <a:ext uri="{FF2B5EF4-FFF2-40B4-BE49-F238E27FC236}">
              <a16:creationId xmlns:a16="http://schemas.microsoft.com/office/drawing/2014/main" id="{908A8E66-7FAE-4D21-93B8-D6642E6FB88D}"/>
            </a:ext>
          </a:extLst>
        </xdr:cNvPr>
        <xdr:cNvSpPr txBox="1"/>
      </xdr:nvSpPr>
      <xdr:spPr>
        <a:xfrm>
          <a:off x="10856672" y="6611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34</xdr:row>
      <xdr:rowOff>62547</xdr:rowOff>
    </xdr:from>
    <xdr:ext cx="469744" cy="259045"/>
    <xdr:sp macro="" textlink="">
      <xdr:nvSpPr>
        <xdr:cNvPr id="162" name="n_4mainValue債務償還比率">
          <a:extLst>
            <a:ext uri="{FF2B5EF4-FFF2-40B4-BE49-F238E27FC236}">
              <a16:creationId xmlns:a16="http://schemas.microsoft.com/office/drawing/2014/main" id="{5A1F510B-DC80-4F73-ACAC-29B6FED713CA}"/>
            </a:ext>
          </a:extLst>
        </xdr:cNvPr>
        <xdr:cNvSpPr txBox="1"/>
      </xdr:nvSpPr>
      <xdr:spPr>
        <a:xfrm>
          <a:off x="10186112" y="653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a16="http://schemas.microsoft.com/office/drawing/2014/main" id="{B4877F46-48A3-40CF-9811-7E008635801E}"/>
            </a:ext>
          </a:extLst>
        </xdr:cNvPr>
        <xdr:cNvSpPr/>
      </xdr:nvSpPr>
      <xdr:spPr>
        <a:xfrm>
          <a:off x="1127125" y="783336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a:extLst>
            <a:ext uri="{FF2B5EF4-FFF2-40B4-BE49-F238E27FC236}">
              <a16:creationId xmlns:a16="http://schemas.microsoft.com/office/drawing/2014/main" id="{02D78907-CA7D-465F-B5B9-D150F61C1844}"/>
            </a:ext>
          </a:extLst>
        </xdr:cNvPr>
        <xdr:cNvSpPr/>
      </xdr:nvSpPr>
      <xdr:spPr>
        <a:xfrm>
          <a:off x="1127125" y="1155001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a:extLst>
            <a:ext uri="{FF2B5EF4-FFF2-40B4-BE49-F238E27FC236}">
              <a16:creationId xmlns:a16="http://schemas.microsoft.com/office/drawing/2014/main" id="{9C73DA83-89B5-4D2F-B44F-72D055A13C73}"/>
            </a:ext>
          </a:extLst>
        </xdr:cNvPr>
        <xdr:cNvSpPr txBox="1"/>
      </xdr:nvSpPr>
      <xdr:spPr>
        <a:xfrm>
          <a:off x="817245" y="807974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a:extLst>
            <a:ext uri="{FF2B5EF4-FFF2-40B4-BE49-F238E27FC236}">
              <a16:creationId xmlns:a16="http://schemas.microsoft.com/office/drawing/2014/main" id="{7970C653-B41D-441D-98CA-94766878C5F6}"/>
            </a:ext>
          </a:extLst>
        </xdr:cNvPr>
        <xdr:cNvSpPr txBox="1"/>
      </xdr:nvSpPr>
      <xdr:spPr>
        <a:xfrm>
          <a:off x="6156325" y="1068959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a:extLst>
            <a:ext uri="{FF2B5EF4-FFF2-40B4-BE49-F238E27FC236}">
              <a16:creationId xmlns:a16="http://schemas.microsoft.com/office/drawing/2014/main" id="{E7AE2342-5FEF-49AE-93DB-9FA260F70453}"/>
            </a:ext>
          </a:extLst>
        </xdr:cNvPr>
        <xdr:cNvSpPr txBox="1"/>
      </xdr:nvSpPr>
      <xdr:spPr>
        <a:xfrm>
          <a:off x="817245" y="117709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a:extLst>
            <a:ext uri="{FF2B5EF4-FFF2-40B4-BE49-F238E27FC236}">
              <a16:creationId xmlns:a16="http://schemas.microsoft.com/office/drawing/2014/main" id="{64B48F22-00D8-4CC1-9C3A-04CF7A397C49}"/>
            </a:ext>
          </a:extLst>
        </xdr:cNvPr>
        <xdr:cNvSpPr txBox="1"/>
      </xdr:nvSpPr>
      <xdr:spPr>
        <a:xfrm>
          <a:off x="6156325" y="1446593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C8D0CFE9-ACF9-4FB0-8392-DF734699DF60}"/>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32EC0A27-511C-45F9-A32E-6848C4E07E65}"/>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7D00C200-8C57-4132-8BDC-8365BD43FE22}"/>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575E4A6-25D0-498B-B2DC-B4F1EC17AB67}"/>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千葉県銚子市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E882D2FF-F82C-42E2-827B-B5041264853B}"/>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1F8E0C76-10CF-4259-A2F2-B3AF3C28F946}"/>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B39ADF90-079C-41E7-A000-59408D70B25D}"/>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C9587F9B-0A00-46D7-A6DC-1A3ABFFD409D}"/>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59D2202F-E3EC-4EE2-B658-50BC05769875}"/>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E8F19AF0-6677-486F-8C6F-88B3A9834B8B}"/>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57,589
55,344
84.20
27,056,620
25,821,542
1,221,340
15,307,304
26,607,934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769A44A3-D908-435D-9B6D-5800A35C1E4B}"/>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11F00F49-7A3E-47A4-B22F-AC02418089CE}"/>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73AC2386-B08C-4D7B-AF78-9458361B32D9}"/>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12.0
92.8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BE01C0BB-A452-4882-A2CF-37E3BF2AE1A3}"/>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6CE5F39-6033-41F7-BA52-2BF35FF39918}"/>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FA3B0584-D4C7-43C6-8C3E-9F05907E3CF2}"/>
            </a:ext>
          </a:extLst>
        </xdr:cNvPr>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FDD0155C-4D47-4F27-A89F-ED4E9F677C6A}"/>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4FA7E3D-3D34-47D6-835F-B2C2E9DB40B0}"/>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15B1E401-C64B-48FF-8B87-7B1807D4DCDB}"/>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4218F16A-E999-4880-9481-1214480116A0}"/>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A775D52B-0409-4E59-8E2B-A69675574FC6}"/>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45968CD2-7120-4AAD-9908-FDDD0B573E0E}"/>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9FC818D3-746B-4A1A-9FF0-23E3EF3EF4F7}"/>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A06BF84A-FBDC-4893-BE7B-512ABA7E822C}"/>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70705445-182C-4726-BCB3-DD6E3B1D7FB0}"/>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11109E31-077D-4084-AC3C-4767316A5864}"/>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58C85FDE-A857-490C-932A-BC7BDBD4C739}"/>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3A991BDA-520B-4FA5-8183-77E119694CAE}"/>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71564B82-F17E-41B4-AE85-DC3CE280FF97}"/>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2B8847E9-A444-4B53-B022-410AE3854268}"/>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97231BBD-8ABC-4E07-9C33-B87E00B38307}"/>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52715E2C-4A8E-43DA-BD8B-156A98F3F849}"/>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1B27F28D-763B-4725-A86E-CD7C2DE6D1DC}"/>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6082CF3C-AA59-4220-95E5-D6781356416D}"/>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CE5CE16C-5823-42F9-B2A2-6316ED043D8A}"/>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397A991E-025F-4478-87FF-F85A74030E3D}"/>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9894255-E1A7-451A-BF74-04F9E33622BF}"/>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989D2C86-3C61-4C75-B037-B57AA61511A1}"/>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2D056AB-2BCF-4266-886C-F6F80BF4352D}"/>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F69A4C44-AC5A-4EBC-B2ED-C3B67D7B5720}"/>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90390F24-25A7-4041-B6E5-AD9F8560D5EE}"/>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530659DE-B343-4FF4-B4EC-2549E06F3BAA}"/>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6DC60698-D6B5-465B-AA1A-4EDE1EEC0651}"/>
            </a:ext>
          </a:extLst>
        </xdr:cNvPr>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C66BAADE-64AF-4941-A596-C11FB6F2943E}"/>
            </a:ext>
          </a:extLst>
        </xdr:cNvPr>
        <xdr:cNvSpPr txBox="1"/>
      </xdr:nvSpPr>
      <xdr:spPr>
        <a:xfrm>
          <a:off x="27196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DB229C25-E0CD-4F91-8620-BBD1B8939376}"/>
            </a:ext>
          </a:extLst>
        </xdr:cNvPr>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94998171-13B5-4CB2-8A0B-D4FBCB5DBC2C}"/>
            </a:ext>
          </a:extLst>
        </xdr:cNvPr>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46EB84BB-9455-4760-AEF4-AF2C5F433983}"/>
            </a:ext>
          </a:extLst>
        </xdr:cNvPr>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6BE15ED5-2E9D-4AC2-8547-89A3794F1F29}"/>
            </a:ext>
          </a:extLst>
        </xdr:cNvPr>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7D05F8DA-0EF7-4C61-8E9E-29C180CE7716}"/>
            </a:ext>
          </a:extLst>
        </xdr:cNvPr>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C9026D6F-E384-459A-8C12-651C81294292}"/>
            </a:ext>
          </a:extLst>
        </xdr:cNvPr>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2BA127D1-D676-4DB9-AFF1-6BC8B1BE656B}"/>
            </a:ext>
          </a:extLst>
        </xdr:cNvPr>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C34A49B7-AE42-4558-A362-64380AF3184F}"/>
            </a:ext>
          </a:extLst>
        </xdr:cNvPr>
        <xdr:cNvSpPr txBox="1"/>
      </xdr:nvSpPr>
      <xdr:spPr>
        <a:xfrm>
          <a:off x="33608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D71D42AC-A04D-4321-A179-F361AD2A6221}"/>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8B9404DA-BC93-4EAC-830C-7350E7903C20}"/>
            </a:ext>
          </a:extLst>
        </xdr:cNvPr>
        <xdr:cNvSpPr txBox="1"/>
      </xdr:nvSpPr>
      <xdr:spPr>
        <a:xfrm>
          <a:off x="37734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8DD8F075-28FB-46C5-962C-F1A9A36D5EEB}"/>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123825</xdr:rowOff>
    </xdr:from>
    <xdr:to>
      <xdr:col>24</xdr:col>
      <xdr:colOff>62865</xdr:colOff>
      <xdr:row>41</xdr:row>
      <xdr:rowOff>26670</xdr:rowOff>
    </xdr:to>
    <xdr:cxnSp macro="">
      <xdr:nvCxnSpPr>
        <xdr:cNvPr id="57" name="直線コネクタ 56">
          <a:extLst>
            <a:ext uri="{FF2B5EF4-FFF2-40B4-BE49-F238E27FC236}">
              <a16:creationId xmlns:a16="http://schemas.microsoft.com/office/drawing/2014/main" id="{85AD277A-47EA-4F94-BA69-AED7F9CD7887}"/>
            </a:ext>
          </a:extLst>
        </xdr:cNvPr>
        <xdr:cNvCxnSpPr/>
      </xdr:nvCxnSpPr>
      <xdr:spPr>
        <a:xfrm flipV="1">
          <a:off x="4086225" y="5655945"/>
          <a:ext cx="0" cy="1243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30497</xdr:rowOff>
    </xdr:from>
    <xdr:ext cx="405111" cy="259045"/>
    <xdr:sp macro="" textlink="">
      <xdr:nvSpPr>
        <xdr:cNvPr id="58" name="【道路】&#10;有形固定資産減価償却率最小値テキスト">
          <a:extLst>
            <a:ext uri="{FF2B5EF4-FFF2-40B4-BE49-F238E27FC236}">
              <a16:creationId xmlns:a16="http://schemas.microsoft.com/office/drawing/2014/main" id="{C3CA582F-29CA-4490-9286-ABDB08B1B4A3}"/>
            </a:ext>
          </a:extLst>
        </xdr:cNvPr>
        <xdr:cNvSpPr txBox="1"/>
      </xdr:nvSpPr>
      <xdr:spPr>
        <a:xfrm>
          <a:off x="4124960" y="6903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26670</xdr:rowOff>
    </xdr:from>
    <xdr:to>
      <xdr:col>24</xdr:col>
      <xdr:colOff>152400</xdr:colOff>
      <xdr:row>41</xdr:row>
      <xdr:rowOff>26670</xdr:rowOff>
    </xdr:to>
    <xdr:cxnSp macro="">
      <xdr:nvCxnSpPr>
        <xdr:cNvPr id="59" name="直線コネクタ 58">
          <a:extLst>
            <a:ext uri="{FF2B5EF4-FFF2-40B4-BE49-F238E27FC236}">
              <a16:creationId xmlns:a16="http://schemas.microsoft.com/office/drawing/2014/main" id="{A55B4195-E424-40E2-B2AC-79F79B9CC158}"/>
            </a:ext>
          </a:extLst>
        </xdr:cNvPr>
        <xdr:cNvCxnSpPr/>
      </xdr:nvCxnSpPr>
      <xdr:spPr>
        <a:xfrm>
          <a:off x="4020820" y="68999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70502</xdr:rowOff>
    </xdr:from>
    <xdr:ext cx="405111" cy="259045"/>
    <xdr:sp macro="" textlink="">
      <xdr:nvSpPr>
        <xdr:cNvPr id="60" name="【道路】&#10;有形固定資産減価償却率最大値テキスト">
          <a:extLst>
            <a:ext uri="{FF2B5EF4-FFF2-40B4-BE49-F238E27FC236}">
              <a16:creationId xmlns:a16="http://schemas.microsoft.com/office/drawing/2014/main" id="{A3FEA4B2-0EE5-46D9-A5DD-DF4B73E71766}"/>
            </a:ext>
          </a:extLst>
        </xdr:cNvPr>
        <xdr:cNvSpPr txBox="1"/>
      </xdr:nvSpPr>
      <xdr:spPr>
        <a:xfrm>
          <a:off x="4124960" y="5434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123825</xdr:rowOff>
    </xdr:from>
    <xdr:to>
      <xdr:col>24</xdr:col>
      <xdr:colOff>152400</xdr:colOff>
      <xdr:row>33</xdr:row>
      <xdr:rowOff>123825</xdr:rowOff>
    </xdr:to>
    <xdr:cxnSp macro="">
      <xdr:nvCxnSpPr>
        <xdr:cNvPr id="61" name="直線コネクタ 60">
          <a:extLst>
            <a:ext uri="{FF2B5EF4-FFF2-40B4-BE49-F238E27FC236}">
              <a16:creationId xmlns:a16="http://schemas.microsoft.com/office/drawing/2014/main" id="{7E9B2970-FB52-4ABC-ABC8-A617841F7287}"/>
            </a:ext>
          </a:extLst>
        </xdr:cNvPr>
        <xdr:cNvCxnSpPr/>
      </xdr:nvCxnSpPr>
      <xdr:spPr>
        <a:xfrm>
          <a:off x="4020820" y="565594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162577</xdr:rowOff>
    </xdr:from>
    <xdr:ext cx="405111" cy="259045"/>
    <xdr:sp macro="" textlink="">
      <xdr:nvSpPr>
        <xdr:cNvPr id="62" name="【道路】&#10;有形固定資産減価償却率平均値テキスト">
          <a:extLst>
            <a:ext uri="{FF2B5EF4-FFF2-40B4-BE49-F238E27FC236}">
              <a16:creationId xmlns:a16="http://schemas.microsoft.com/office/drawing/2014/main" id="{57CFC6BF-35A2-454D-8404-C0D4CDD7B71C}"/>
            </a:ext>
          </a:extLst>
        </xdr:cNvPr>
        <xdr:cNvSpPr txBox="1"/>
      </xdr:nvSpPr>
      <xdr:spPr>
        <a:xfrm>
          <a:off x="4124960" y="61976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139700</xdr:rowOff>
    </xdr:from>
    <xdr:to>
      <xdr:col>24</xdr:col>
      <xdr:colOff>114300</xdr:colOff>
      <xdr:row>38</xdr:row>
      <xdr:rowOff>69850</xdr:rowOff>
    </xdr:to>
    <xdr:sp macro="" textlink="">
      <xdr:nvSpPr>
        <xdr:cNvPr id="63" name="フローチャート: 判断 62">
          <a:extLst>
            <a:ext uri="{FF2B5EF4-FFF2-40B4-BE49-F238E27FC236}">
              <a16:creationId xmlns:a16="http://schemas.microsoft.com/office/drawing/2014/main" id="{2A735347-E100-43EF-885A-629C4C30DA08}"/>
            </a:ext>
          </a:extLst>
        </xdr:cNvPr>
        <xdr:cNvSpPr/>
      </xdr:nvSpPr>
      <xdr:spPr>
        <a:xfrm>
          <a:off x="4036060" y="63423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151130</xdr:rowOff>
    </xdr:from>
    <xdr:to>
      <xdr:col>20</xdr:col>
      <xdr:colOff>38100</xdr:colOff>
      <xdr:row>38</xdr:row>
      <xdr:rowOff>81280</xdr:rowOff>
    </xdr:to>
    <xdr:sp macro="" textlink="">
      <xdr:nvSpPr>
        <xdr:cNvPr id="64" name="フローチャート: 判断 63">
          <a:extLst>
            <a:ext uri="{FF2B5EF4-FFF2-40B4-BE49-F238E27FC236}">
              <a16:creationId xmlns:a16="http://schemas.microsoft.com/office/drawing/2014/main" id="{DEB3971A-2B32-4CF4-B7FE-BBEBE221AB8D}"/>
            </a:ext>
          </a:extLst>
        </xdr:cNvPr>
        <xdr:cNvSpPr/>
      </xdr:nvSpPr>
      <xdr:spPr>
        <a:xfrm>
          <a:off x="3312160" y="63538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111125</xdr:rowOff>
    </xdr:from>
    <xdr:to>
      <xdr:col>15</xdr:col>
      <xdr:colOff>101600</xdr:colOff>
      <xdr:row>38</xdr:row>
      <xdr:rowOff>41275</xdr:rowOff>
    </xdr:to>
    <xdr:sp macro="" textlink="">
      <xdr:nvSpPr>
        <xdr:cNvPr id="65" name="フローチャート: 判断 64">
          <a:extLst>
            <a:ext uri="{FF2B5EF4-FFF2-40B4-BE49-F238E27FC236}">
              <a16:creationId xmlns:a16="http://schemas.microsoft.com/office/drawing/2014/main" id="{13E869B3-1BF1-41DF-8079-6C615CA87601}"/>
            </a:ext>
          </a:extLst>
        </xdr:cNvPr>
        <xdr:cNvSpPr/>
      </xdr:nvSpPr>
      <xdr:spPr>
        <a:xfrm>
          <a:off x="2514600" y="63138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103505</xdr:rowOff>
    </xdr:from>
    <xdr:to>
      <xdr:col>10</xdr:col>
      <xdr:colOff>165100</xdr:colOff>
      <xdr:row>38</xdr:row>
      <xdr:rowOff>33655</xdr:rowOff>
    </xdr:to>
    <xdr:sp macro="" textlink="">
      <xdr:nvSpPr>
        <xdr:cNvPr id="66" name="フローチャート: 判断 65">
          <a:extLst>
            <a:ext uri="{FF2B5EF4-FFF2-40B4-BE49-F238E27FC236}">
              <a16:creationId xmlns:a16="http://schemas.microsoft.com/office/drawing/2014/main" id="{3C2AEA09-D080-4CED-AB0B-30602CF9B5A7}"/>
            </a:ext>
          </a:extLst>
        </xdr:cNvPr>
        <xdr:cNvSpPr/>
      </xdr:nvSpPr>
      <xdr:spPr>
        <a:xfrm>
          <a:off x="1739900" y="63061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76835</xdr:rowOff>
    </xdr:from>
    <xdr:to>
      <xdr:col>6</xdr:col>
      <xdr:colOff>38100</xdr:colOff>
      <xdr:row>38</xdr:row>
      <xdr:rowOff>6985</xdr:rowOff>
    </xdr:to>
    <xdr:sp macro="" textlink="">
      <xdr:nvSpPr>
        <xdr:cNvPr id="67" name="フローチャート: 判断 66">
          <a:extLst>
            <a:ext uri="{FF2B5EF4-FFF2-40B4-BE49-F238E27FC236}">
              <a16:creationId xmlns:a16="http://schemas.microsoft.com/office/drawing/2014/main" id="{43B41B69-36E4-4E51-AB81-08DB846D801A}"/>
            </a:ext>
          </a:extLst>
        </xdr:cNvPr>
        <xdr:cNvSpPr/>
      </xdr:nvSpPr>
      <xdr:spPr>
        <a:xfrm>
          <a:off x="965200" y="627951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E01490ED-BD06-4E9F-83A2-E2B6BB0802A8}"/>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94E3B620-7F1D-4F59-85BB-4542C1A98FB2}"/>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2F8DAA5A-7D54-4F37-A670-36BA6A580C66}"/>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E413882C-B0D4-40E0-8E7B-8C040416239C}"/>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43E40504-10AF-422C-946F-38EE678B2AB8}"/>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38735</xdr:rowOff>
    </xdr:from>
    <xdr:to>
      <xdr:col>24</xdr:col>
      <xdr:colOff>114300</xdr:colOff>
      <xdr:row>38</xdr:row>
      <xdr:rowOff>140335</xdr:rowOff>
    </xdr:to>
    <xdr:sp macro="" textlink="">
      <xdr:nvSpPr>
        <xdr:cNvPr id="73" name="楕円 72">
          <a:extLst>
            <a:ext uri="{FF2B5EF4-FFF2-40B4-BE49-F238E27FC236}">
              <a16:creationId xmlns:a16="http://schemas.microsoft.com/office/drawing/2014/main" id="{B1DA0AC0-1ECF-4400-A32A-8ECC9F43A7F3}"/>
            </a:ext>
          </a:extLst>
        </xdr:cNvPr>
        <xdr:cNvSpPr/>
      </xdr:nvSpPr>
      <xdr:spPr>
        <a:xfrm>
          <a:off x="4036060" y="640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17162</xdr:rowOff>
    </xdr:from>
    <xdr:ext cx="405111" cy="259045"/>
    <xdr:sp macro="" textlink="">
      <xdr:nvSpPr>
        <xdr:cNvPr id="74" name="【道路】&#10;有形固定資産減価償却率該当値テキスト">
          <a:extLst>
            <a:ext uri="{FF2B5EF4-FFF2-40B4-BE49-F238E27FC236}">
              <a16:creationId xmlns:a16="http://schemas.microsoft.com/office/drawing/2014/main" id="{ED74B6D2-A939-47A8-916E-48F0FCEF2BDD}"/>
            </a:ext>
          </a:extLst>
        </xdr:cNvPr>
        <xdr:cNvSpPr txBox="1"/>
      </xdr:nvSpPr>
      <xdr:spPr>
        <a:xfrm>
          <a:off x="4124960" y="6387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2540</xdr:rowOff>
    </xdr:from>
    <xdr:to>
      <xdr:col>20</xdr:col>
      <xdr:colOff>38100</xdr:colOff>
      <xdr:row>38</xdr:row>
      <xdr:rowOff>104140</xdr:rowOff>
    </xdr:to>
    <xdr:sp macro="" textlink="">
      <xdr:nvSpPr>
        <xdr:cNvPr id="75" name="楕円 74">
          <a:extLst>
            <a:ext uri="{FF2B5EF4-FFF2-40B4-BE49-F238E27FC236}">
              <a16:creationId xmlns:a16="http://schemas.microsoft.com/office/drawing/2014/main" id="{9FAED991-A75B-47B4-A413-777D642094BD}"/>
            </a:ext>
          </a:extLst>
        </xdr:cNvPr>
        <xdr:cNvSpPr/>
      </xdr:nvSpPr>
      <xdr:spPr>
        <a:xfrm>
          <a:off x="3312160" y="637286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53340</xdr:rowOff>
    </xdr:from>
    <xdr:to>
      <xdr:col>24</xdr:col>
      <xdr:colOff>63500</xdr:colOff>
      <xdr:row>38</xdr:row>
      <xdr:rowOff>89535</xdr:rowOff>
    </xdr:to>
    <xdr:cxnSp macro="">
      <xdr:nvCxnSpPr>
        <xdr:cNvPr id="76" name="直線コネクタ 75">
          <a:extLst>
            <a:ext uri="{FF2B5EF4-FFF2-40B4-BE49-F238E27FC236}">
              <a16:creationId xmlns:a16="http://schemas.microsoft.com/office/drawing/2014/main" id="{49F3149D-E94E-4540-934A-C34D979C02DB}"/>
            </a:ext>
          </a:extLst>
        </xdr:cNvPr>
        <xdr:cNvCxnSpPr/>
      </xdr:nvCxnSpPr>
      <xdr:spPr>
        <a:xfrm>
          <a:off x="3355340" y="6423660"/>
          <a:ext cx="73152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114935</xdr:rowOff>
    </xdr:from>
    <xdr:to>
      <xdr:col>15</xdr:col>
      <xdr:colOff>101600</xdr:colOff>
      <xdr:row>38</xdr:row>
      <xdr:rowOff>45085</xdr:rowOff>
    </xdr:to>
    <xdr:sp macro="" textlink="">
      <xdr:nvSpPr>
        <xdr:cNvPr id="77" name="楕円 76">
          <a:extLst>
            <a:ext uri="{FF2B5EF4-FFF2-40B4-BE49-F238E27FC236}">
              <a16:creationId xmlns:a16="http://schemas.microsoft.com/office/drawing/2014/main" id="{B6A855BD-1FF6-4B6F-8373-6405FB1B3096}"/>
            </a:ext>
          </a:extLst>
        </xdr:cNvPr>
        <xdr:cNvSpPr/>
      </xdr:nvSpPr>
      <xdr:spPr>
        <a:xfrm>
          <a:off x="2514600" y="63176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165735</xdr:rowOff>
    </xdr:from>
    <xdr:to>
      <xdr:col>19</xdr:col>
      <xdr:colOff>177800</xdr:colOff>
      <xdr:row>38</xdr:row>
      <xdr:rowOff>53340</xdr:rowOff>
    </xdr:to>
    <xdr:cxnSp macro="">
      <xdr:nvCxnSpPr>
        <xdr:cNvPr id="78" name="直線コネクタ 77">
          <a:extLst>
            <a:ext uri="{FF2B5EF4-FFF2-40B4-BE49-F238E27FC236}">
              <a16:creationId xmlns:a16="http://schemas.microsoft.com/office/drawing/2014/main" id="{4D418F5F-AE32-4D0E-BA66-3E4EED6B17AE}"/>
            </a:ext>
          </a:extLst>
        </xdr:cNvPr>
        <xdr:cNvCxnSpPr/>
      </xdr:nvCxnSpPr>
      <xdr:spPr>
        <a:xfrm>
          <a:off x="2565400" y="6368415"/>
          <a:ext cx="78994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76835</xdr:rowOff>
    </xdr:from>
    <xdr:to>
      <xdr:col>10</xdr:col>
      <xdr:colOff>165100</xdr:colOff>
      <xdr:row>38</xdr:row>
      <xdr:rowOff>6985</xdr:rowOff>
    </xdr:to>
    <xdr:sp macro="" textlink="">
      <xdr:nvSpPr>
        <xdr:cNvPr id="79" name="楕円 78">
          <a:extLst>
            <a:ext uri="{FF2B5EF4-FFF2-40B4-BE49-F238E27FC236}">
              <a16:creationId xmlns:a16="http://schemas.microsoft.com/office/drawing/2014/main" id="{BD0B4E17-130C-47F2-9DAB-FA872BEE6D8F}"/>
            </a:ext>
          </a:extLst>
        </xdr:cNvPr>
        <xdr:cNvSpPr/>
      </xdr:nvSpPr>
      <xdr:spPr>
        <a:xfrm>
          <a:off x="1739900" y="62795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127635</xdr:rowOff>
    </xdr:from>
    <xdr:to>
      <xdr:col>15</xdr:col>
      <xdr:colOff>50800</xdr:colOff>
      <xdr:row>37</xdr:row>
      <xdr:rowOff>165735</xdr:rowOff>
    </xdr:to>
    <xdr:cxnSp macro="">
      <xdr:nvCxnSpPr>
        <xdr:cNvPr id="80" name="直線コネクタ 79">
          <a:extLst>
            <a:ext uri="{FF2B5EF4-FFF2-40B4-BE49-F238E27FC236}">
              <a16:creationId xmlns:a16="http://schemas.microsoft.com/office/drawing/2014/main" id="{4EB2E657-1E54-436D-923F-87233D421F0E}"/>
            </a:ext>
          </a:extLst>
        </xdr:cNvPr>
        <xdr:cNvCxnSpPr/>
      </xdr:nvCxnSpPr>
      <xdr:spPr>
        <a:xfrm>
          <a:off x="1790700" y="6330315"/>
          <a:ext cx="7747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38735</xdr:rowOff>
    </xdr:from>
    <xdr:to>
      <xdr:col>6</xdr:col>
      <xdr:colOff>38100</xdr:colOff>
      <xdr:row>37</xdr:row>
      <xdr:rowOff>140335</xdr:rowOff>
    </xdr:to>
    <xdr:sp macro="" textlink="">
      <xdr:nvSpPr>
        <xdr:cNvPr id="81" name="楕円 80">
          <a:extLst>
            <a:ext uri="{FF2B5EF4-FFF2-40B4-BE49-F238E27FC236}">
              <a16:creationId xmlns:a16="http://schemas.microsoft.com/office/drawing/2014/main" id="{6E89226A-4D9D-4254-976E-2F2EAACE3E08}"/>
            </a:ext>
          </a:extLst>
        </xdr:cNvPr>
        <xdr:cNvSpPr/>
      </xdr:nvSpPr>
      <xdr:spPr>
        <a:xfrm>
          <a:off x="965200" y="624141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89535</xdr:rowOff>
    </xdr:from>
    <xdr:to>
      <xdr:col>10</xdr:col>
      <xdr:colOff>114300</xdr:colOff>
      <xdr:row>37</xdr:row>
      <xdr:rowOff>127635</xdr:rowOff>
    </xdr:to>
    <xdr:cxnSp macro="">
      <xdr:nvCxnSpPr>
        <xdr:cNvPr id="82" name="直線コネクタ 81">
          <a:extLst>
            <a:ext uri="{FF2B5EF4-FFF2-40B4-BE49-F238E27FC236}">
              <a16:creationId xmlns:a16="http://schemas.microsoft.com/office/drawing/2014/main" id="{148AD02C-8D3D-4CA3-8C3A-24D774E5DCB8}"/>
            </a:ext>
          </a:extLst>
        </xdr:cNvPr>
        <xdr:cNvCxnSpPr/>
      </xdr:nvCxnSpPr>
      <xdr:spPr>
        <a:xfrm>
          <a:off x="1008380" y="6292215"/>
          <a:ext cx="78232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97807</xdr:rowOff>
    </xdr:from>
    <xdr:ext cx="405111" cy="259045"/>
    <xdr:sp macro="" textlink="">
      <xdr:nvSpPr>
        <xdr:cNvPr id="83" name="n_1aveValue【道路】&#10;有形固定資産減価償却率">
          <a:extLst>
            <a:ext uri="{FF2B5EF4-FFF2-40B4-BE49-F238E27FC236}">
              <a16:creationId xmlns:a16="http://schemas.microsoft.com/office/drawing/2014/main" id="{9966C094-6462-4833-8FB4-DCFEE73C2A0A}"/>
            </a:ext>
          </a:extLst>
        </xdr:cNvPr>
        <xdr:cNvSpPr txBox="1"/>
      </xdr:nvSpPr>
      <xdr:spPr>
        <a:xfrm>
          <a:off x="3170564" y="613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57802</xdr:rowOff>
    </xdr:from>
    <xdr:ext cx="405111" cy="259045"/>
    <xdr:sp macro="" textlink="">
      <xdr:nvSpPr>
        <xdr:cNvPr id="84" name="n_2aveValue【道路】&#10;有形固定資産減価償却率">
          <a:extLst>
            <a:ext uri="{FF2B5EF4-FFF2-40B4-BE49-F238E27FC236}">
              <a16:creationId xmlns:a16="http://schemas.microsoft.com/office/drawing/2014/main" id="{5C2E83CF-3C6A-4FDE-9AEC-38DA0097E2FA}"/>
            </a:ext>
          </a:extLst>
        </xdr:cNvPr>
        <xdr:cNvSpPr txBox="1"/>
      </xdr:nvSpPr>
      <xdr:spPr>
        <a:xfrm>
          <a:off x="2385704" y="609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24782</xdr:rowOff>
    </xdr:from>
    <xdr:ext cx="405111" cy="259045"/>
    <xdr:sp macro="" textlink="">
      <xdr:nvSpPr>
        <xdr:cNvPr id="85" name="n_3aveValue【道路】&#10;有形固定資産減価償却率">
          <a:extLst>
            <a:ext uri="{FF2B5EF4-FFF2-40B4-BE49-F238E27FC236}">
              <a16:creationId xmlns:a16="http://schemas.microsoft.com/office/drawing/2014/main" id="{9321723B-2612-4012-931E-97E3921F6533}"/>
            </a:ext>
          </a:extLst>
        </xdr:cNvPr>
        <xdr:cNvSpPr txBox="1"/>
      </xdr:nvSpPr>
      <xdr:spPr>
        <a:xfrm>
          <a:off x="1611004" y="6395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169562</xdr:rowOff>
    </xdr:from>
    <xdr:ext cx="405111" cy="259045"/>
    <xdr:sp macro="" textlink="">
      <xdr:nvSpPr>
        <xdr:cNvPr id="86" name="n_4aveValue【道路】&#10;有形固定資産減価償却率">
          <a:extLst>
            <a:ext uri="{FF2B5EF4-FFF2-40B4-BE49-F238E27FC236}">
              <a16:creationId xmlns:a16="http://schemas.microsoft.com/office/drawing/2014/main" id="{F98569CA-E3DA-4355-B331-05B64DD7EA26}"/>
            </a:ext>
          </a:extLst>
        </xdr:cNvPr>
        <xdr:cNvSpPr txBox="1"/>
      </xdr:nvSpPr>
      <xdr:spPr>
        <a:xfrm>
          <a:off x="836304" y="6372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95267</xdr:rowOff>
    </xdr:from>
    <xdr:ext cx="405111" cy="259045"/>
    <xdr:sp macro="" textlink="">
      <xdr:nvSpPr>
        <xdr:cNvPr id="87" name="n_1mainValue【道路】&#10;有形固定資産減価償却率">
          <a:extLst>
            <a:ext uri="{FF2B5EF4-FFF2-40B4-BE49-F238E27FC236}">
              <a16:creationId xmlns:a16="http://schemas.microsoft.com/office/drawing/2014/main" id="{86BED0D3-9520-4377-80A1-F5844C07372F}"/>
            </a:ext>
          </a:extLst>
        </xdr:cNvPr>
        <xdr:cNvSpPr txBox="1"/>
      </xdr:nvSpPr>
      <xdr:spPr>
        <a:xfrm>
          <a:off x="3170564" y="6465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36212</xdr:rowOff>
    </xdr:from>
    <xdr:ext cx="405111" cy="259045"/>
    <xdr:sp macro="" textlink="">
      <xdr:nvSpPr>
        <xdr:cNvPr id="88" name="n_2mainValue【道路】&#10;有形固定資産減価償却率">
          <a:extLst>
            <a:ext uri="{FF2B5EF4-FFF2-40B4-BE49-F238E27FC236}">
              <a16:creationId xmlns:a16="http://schemas.microsoft.com/office/drawing/2014/main" id="{41300A13-5D90-4C7B-AD28-5665624FCB6B}"/>
            </a:ext>
          </a:extLst>
        </xdr:cNvPr>
        <xdr:cNvSpPr txBox="1"/>
      </xdr:nvSpPr>
      <xdr:spPr>
        <a:xfrm>
          <a:off x="2385704" y="6406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23512</xdr:rowOff>
    </xdr:from>
    <xdr:ext cx="405111" cy="259045"/>
    <xdr:sp macro="" textlink="">
      <xdr:nvSpPr>
        <xdr:cNvPr id="89" name="n_3mainValue【道路】&#10;有形固定資産減価償却率">
          <a:extLst>
            <a:ext uri="{FF2B5EF4-FFF2-40B4-BE49-F238E27FC236}">
              <a16:creationId xmlns:a16="http://schemas.microsoft.com/office/drawing/2014/main" id="{4AF7A04E-8BCF-46C0-8C26-8495BABEE077}"/>
            </a:ext>
          </a:extLst>
        </xdr:cNvPr>
        <xdr:cNvSpPr txBox="1"/>
      </xdr:nvSpPr>
      <xdr:spPr>
        <a:xfrm>
          <a:off x="1611004" y="6058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156862</xdr:rowOff>
    </xdr:from>
    <xdr:ext cx="405111" cy="259045"/>
    <xdr:sp macro="" textlink="">
      <xdr:nvSpPr>
        <xdr:cNvPr id="90" name="n_4mainValue【道路】&#10;有形固定資産減価償却率">
          <a:extLst>
            <a:ext uri="{FF2B5EF4-FFF2-40B4-BE49-F238E27FC236}">
              <a16:creationId xmlns:a16="http://schemas.microsoft.com/office/drawing/2014/main" id="{E59EEC3B-8E88-4E15-AB5B-F86B5E2C2876}"/>
            </a:ext>
          </a:extLst>
        </xdr:cNvPr>
        <xdr:cNvSpPr txBox="1"/>
      </xdr:nvSpPr>
      <xdr:spPr>
        <a:xfrm>
          <a:off x="836304" y="602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D6D9DBA7-4A9C-4C51-9878-90E0D0DADF0B}"/>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728A3BBB-7417-4503-8250-FE4380DA6098}"/>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E865CC19-FCEA-4910-A3B0-B04786DB0383}"/>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2CB64E87-A464-4F50-B285-9FB9D41A8344}"/>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822A1712-3135-47A7-9348-99CB32F024F6}"/>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B7DB0CC5-3AA5-4534-97F4-C634530F4AAF}"/>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5BAB3F59-308A-4E3F-9DB6-F5C5B8C53AC6}"/>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228F701F-2F49-4A1A-AA01-41A69375AD1A}"/>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0541CB89-2F46-42B9-A503-A18E7508318B}"/>
            </a:ext>
          </a:extLst>
        </xdr:cNvPr>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3FD2A41B-7D2B-4299-BC5C-67C4EEBC4A52}"/>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1" name="直線コネクタ 100">
          <a:extLst>
            <a:ext uri="{FF2B5EF4-FFF2-40B4-BE49-F238E27FC236}">
              <a16:creationId xmlns:a16="http://schemas.microsoft.com/office/drawing/2014/main" id="{7F5A2479-22AF-4B31-AA10-8C0BA9D0B1E3}"/>
            </a:ext>
          </a:extLst>
        </xdr:cNvPr>
        <xdr:cNvCxnSpPr/>
      </xdr:nvCxnSpPr>
      <xdr:spPr>
        <a:xfrm>
          <a:off x="5826760" y="713340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2" name="テキスト ボックス 101">
          <a:extLst>
            <a:ext uri="{FF2B5EF4-FFF2-40B4-BE49-F238E27FC236}">
              <a16:creationId xmlns:a16="http://schemas.microsoft.com/office/drawing/2014/main" id="{7ECEAA43-A5B2-4DF7-AFB8-BA814875B9FC}"/>
            </a:ext>
          </a:extLst>
        </xdr:cNvPr>
        <xdr:cNvSpPr txBox="1"/>
      </xdr:nvSpPr>
      <xdr:spPr>
        <a:xfrm>
          <a:off x="54053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3" name="直線コネクタ 102">
          <a:extLst>
            <a:ext uri="{FF2B5EF4-FFF2-40B4-BE49-F238E27FC236}">
              <a16:creationId xmlns:a16="http://schemas.microsoft.com/office/drawing/2014/main" id="{83E2923F-0CF1-4862-8A12-8A5A203936ED}"/>
            </a:ext>
          </a:extLst>
        </xdr:cNvPr>
        <xdr:cNvCxnSpPr/>
      </xdr:nvCxnSpPr>
      <xdr:spPr>
        <a:xfrm>
          <a:off x="5826760" y="681445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4" name="テキスト ボックス 103">
          <a:extLst>
            <a:ext uri="{FF2B5EF4-FFF2-40B4-BE49-F238E27FC236}">
              <a16:creationId xmlns:a16="http://schemas.microsoft.com/office/drawing/2014/main" id="{4EDE5223-5193-4EBA-B9B7-04C52B96936C}"/>
            </a:ext>
          </a:extLst>
        </xdr:cNvPr>
        <xdr:cNvSpPr txBox="1"/>
      </xdr:nvSpPr>
      <xdr:spPr>
        <a:xfrm>
          <a:off x="5364041" y="667604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5" name="直線コネクタ 104">
          <a:extLst>
            <a:ext uri="{FF2B5EF4-FFF2-40B4-BE49-F238E27FC236}">
              <a16:creationId xmlns:a16="http://schemas.microsoft.com/office/drawing/2014/main" id="{B2959CF0-99FA-429A-9F66-E587E6B97269}"/>
            </a:ext>
          </a:extLst>
        </xdr:cNvPr>
        <xdr:cNvCxnSpPr/>
      </xdr:nvCxnSpPr>
      <xdr:spPr>
        <a:xfrm>
          <a:off x="5826760" y="649550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6" name="テキスト ボックス 105">
          <a:extLst>
            <a:ext uri="{FF2B5EF4-FFF2-40B4-BE49-F238E27FC236}">
              <a16:creationId xmlns:a16="http://schemas.microsoft.com/office/drawing/2014/main" id="{63224B07-7107-4041-9780-E9C2D4041A13}"/>
            </a:ext>
          </a:extLst>
        </xdr:cNvPr>
        <xdr:cNvSpPr txBox="1"/>
      </xdr:nvSpPr>
      <xdr:spPr>
        <a:xfrm>
          <a:off x="5364041" y="63570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7" name="直線コネクタ 106">
          <a:extLst>
            <a:ext uri="{FF2B5EF4-FFF2-40B4-BE49-F238E27FC236}">
              <a16:creationId xmlns:a16="http://schemas.microsoft.com/office/drawing/2014/main" id="{6C0CA077-B798-4EB2-B96D-3FDA003B1653}"/>
            </a:ext>
          </a:extLst>
        </xdr:cNvPr>
        <xdr:cNvCxnSpPr/>
      </xdr:nvCxnSpPr>
      <xdr:spPr>
        <a:xfrm>
          <a:off x="5826760" y="617655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8" name="テキスト ボックス 107">
          <a:extLst>
            <a:ext uri="{FF2B5EF4-FFF2-40B4-BE49-F238E27FC236}">
              <a16:creationId xmlns:a16="http://schemas.microsoft.com/office/drawing/2014/main" id="{0FDACF6D-D1D4-46B1-A362-7673048CF33F}"/>
            </a:ext>
          </a:extLst>
        </xdr:cNvPr>
        <xdr:cNvSpPr txBox="1"/>
      </xdr:nvSpPr>
      <xdr:spPr>
        <a:xfrm>
          <a:off x="5364041" y="603814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9" name="直線コネクタ 108">
          <a:extLst>
            <a:ext uri="{FF2B5EF4-FFF2-40B4-BE49-F238E27FC236}">
              <a16:creationId xmlns:a16="http://schemas.microsoft.com/office/drawing/2014/main" id="{AD70CF84-355E-4210-8122-BE14C57D38DC}"/>
            </a:ext>
          </a:extLst>
        </xdr:cNvPr>
        <xdr:cNvCxnSpPr/>
      </xdr:nvCxnSpPr>
      <xdr:spPr>
        <a:xfrm>
          <a:off x="5826760" y="585760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10" name="テキスト ボックス 109">
          <a:extLst>
            <a:ext uri="{FF2B5EF4-FFF2-40B4-BE49-F238E27FC236}">
              <a16:creationId xmlns:a16="http://schemas.microsoft.com/office/drawing/2014/main" id="{B0BB2408-AED5-49CA-8DDC-5C320F9F2ABC}"/>
            </a:ext>
          </a:extLst>
        </xdr:cNvPr>
        <xdr:cNvSpPr txBox="1"/>
      </xdr:nvSpPr>
      <xdr:spPr>
        <a:xfrm>
          <a:off x="5364041" y="571538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1" name="直線コネクタ 110">
          <a:extLst>
            <a:ext uri="{FF2B5EF4-FFF2-40B4-BE49-F238E27FC236}">
              <a16:creationId xmlns:a16="http://schemas.microsoft.com/office/drawing/2014/main" id="{33A08453-D44F-4DEF-9C7F-66F4BE4FB7EC}"/>
            </a:ext>
          </a:extLst>
        </xdr:cNvPr>
        <xdr:cNvCxnSpPr/>
      </xdr:nvCxnSpPr>
      <xdr:spPr>
        <a:xfrm>
          <a:off x="5826760" y="553484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12" name="テキスト ボックス 111">
          <a:extLst>
            <a:ext uri="{FF2B5EF4-FFF2-40B4-BE49-F238E27FC236}">
              <a16:creationId xmlns:a16="http://schemas.microsoft.com/office/drawing/2014/main" id="{24B95A0B-10FA-4985-8797-D021E1F1E3D2}"/>
            </a:ext>
          </a:extLst>
        </xdr:cNvPr>
        <xdr:cNvSpPr txBox="1"/>
      </xdr:nvSpPr>
      <xdr:spPr>
        <a:xfrm>
          <a:off x="5364041" y="539642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a:extLst>
            <a:ext uri="{FF2B5EF4-FFF2-40B4-BE49-F238E27FC236}">
              <a16:creationId xmlns:a16="http://schemas.microsoft.com/office/drawing/2014/main" id="{4E9889BE-6BE5-45C8-BAAE-AB1EED72A829}"/>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4" name="テキスト ボックス 113">
          <a:extLst>
            <a:ext uri="{FF2B5EF4-FFF2-40B4-BE49-F238E27FC236}">
              <a16:creationId xmlns:a16="http://schemas.microsoft.com/office/drawing/2014/main" id="{C7C39DA1-FFD9-49C9-8814-066805B3718C}"/>
            </a:ext>
          </a:extLst>
        </xdr:cNvPr>
        <xdr:cNvSpPr txBox="1"/>
      </xdr:nvSpPr>
      <xdr:spPr>
        <a:xfrm>
          <a:off x="5364041" y="5077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a:extLst>
            <a:ext uri="{FF2B5EF4-FFF2-40B4-BE49-F238E27FC236}">
              <a16:creationId xmlns:a16="http://schemas.microsoft.com/office/drawing/2014/main" id="{EE628628-5754-4BD1-B95B-DA87F7B9F130}"/>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147196</xdr:rowOff>
    </xdr:from>
    <xdr:to>
      <xdr:col>54</xdr:col>
      <xdr:colOff>189865</xdr:colOff>
      <xdr:row>41</xdr:row>
      <xdr:rowOff>64019</xdr:rowOff>
    </xdr:to>
    <xdr:cxnSp macro="">
      <xdr:nvCxnSpPr>
        <xdr:cNvPr id="116" name="直線コネクタ 115">
          <a:extLst>
            <a:ext uri="{FF2B5EF4-FFF2-40B4-BE49-F238E27FC236}">
              <a16:creationId xmlns:a16="http://schemas.microsoft.com/office/drawing/2014/main" id="{4C724994-32EC-4150-9F50-CFD69EBC9975}"/>
            </a:ext>
          </a:extLst>
        </xdr:cNvPr>
        <xdr:cNvCxnSpPr/>
      </xdr:nvCxnSpPr>
      <xdr:spPr>
        <a:xfrm flipV="1">
          <a:off x="9219565" y="5679316"/>
          <a:ext cx="0" cy="1257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67846</xdr:rowOff>
    </xdr:from>
    <xdr:ext cx="469744" cy="259045"/>
    <xdr:sp macro="" textlink="">
      <xdr:nvSpPr>
        <xdr:cNvPr id="117" name="【道路】&#10;一人当たり延長最小値テキスト">
          <a:extLst>
            <a:ext uri="{FF2B5EF4-FFF2-40B4-BE49-F238E27FC236}">
              <a16:creationId xmlns:a16="http://schemas.microsoft.com/office/drawing/2014/main" id="{73219402-4944-4046-97C7-3B27BA18F1CB}"/>
            </a:ext>
          </a:extLst>
        </xdr:cNvPr>
        <xdr:cNvSpPr txBox="1"/>
      </xdr:nvSpPr>
      <xdr:spPr>
        <a:xfrm>
          <a:off x="9258300" y="6941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64019</xdr:rowOff>
    </xdr:from>
    <xdr:to>
      <xdr:col>55</xdr:col>
      <xdr:colOff>88900</xdr:colOff>
      <xdr:row>41</xdr:row>
      <xdr:rowOff>64019</xdr:rowOff>
    </xdr:to>
    <xdr:cxnSp macro="">
      <xdr:nvCxnSpPr>
        <xdr:cNvPr id="118" name="直線コネクタ 117">
          <a:extLst>
            <a:ext uri="{FF2B5EF4-FFF2-40B4-BE49-F238E27FC236}">
              <a16:creationId xmlns:a16="http://schemas.microsoft.com/office/drawing/2014/main" id="{A120565C-32CE-48C2-B16F-9D3534702715}"/>
            </a:ext>
          </a:extLst>
        </xdr:cNvPr>
        <xdr:cNvCxnSpPr/>
      </xdr:nvCxnSpPr>
      <xdr:spPr>
        <a:xfrm>
          <a:off x="9154160" y="693725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93873</xdr:rowOff>
    </xdr:from>
    <xdr:ext cx="534377" cy="259045"/>
    <xdr:sp macro="" textlink="">
      <xdr:nvSpPr>
        <xdr:cNvPr id="119" name="【道路】&#10;一人当たり延長最大値テキスト">
          <a:extLst>
            <a:ext uri="{FF2B5EF4-FFF2-40B4-BE49-F238E27FC236}">
              <a16:creationId xmlns:a16="http://schemas.microsoft.com/office/drawing/2014/main" id="{5CFC982F-84BD-4CDF-8A59-5A709D84DEE6}"/>
            </a:ext>
          </a:extLst>
        </xdr:cNvPr>
        <xdr:cNvSpPr txBox="1"/>
      </xdr:nvSpPr>
      <xdr:spPr>
        <a:xfrm>
          <a:off x="9258300" y="5458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147196</xdr:rowOff>
    </xdr:from>
    <xdr:to>
      <xdr:col>55</xdr:col>
      <xdr:colOff>88900</xdr:colOff>
      <xdr:row>33</xdr:row>
      <xdr:rowOff>147196</xdr:rowOff>
    </xdr:to>
    <xdr:cxnSp macro="">
      <xdr:nvCxnSpPr>
        <xdr:cNvPr id="120" name="直線コネクタ 119">
          <a:extLst>
            <a:ext uri="{FF2B5EF4-FFF2-40B4-BE49-F238E27FC236}">
              <a16:creationId xmlns:a16="http://schemas.microsoft.com/office/drawing/2014/main" id="{500DBFD3-72C2-4C78-9E23-553486D5B6AE}"/>
            </a:ext>
          </a:extLst>
        </xdr:cNvPr>
        <xdr:cNvCxnSpPr/>
      </xdr:nvCxnSpPr>
      <xdr:spPr>
        <a:xfrm>
          <a:off x="9154160" y="567931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26038</xdr:rowOff>
    </xdr:from>
    <xdr:ext cx="534377" cy="259045"/>
    <xdr:sp macro="" textlink="">
      <xdr:nvSpPr>
        <xdr:cNvPr id="121" name="【道路】&#10;一人当たり延長平均値テキスト">
          <a:extLst>
            <a:ext uri="{FF2B5EF4-FFF2-40B4-BE49-F238E27FC236}">
              <a16:creationId xmlns:a16="http://schemas.microsoft.com/office/drawing/2014/main" id="{3CB7D637-7F41-463A-8AAF-13DC0051FBA3}"/>
            </a:ext>
          </a:extLst>
        </xdr:cNvPr>
        <xdr:cNvSpPr txBox="1"/>
      </xdr:nvSpPr>
      <xdr:spPr>
        <a:xfrm>
          <a:off x="9258300" y="62287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3160</xdr:rowOff>
    </xdr:from>
    <xdr:to>
      <xdr:col>55</xdr:col>
      <xdr:colOff>50800</xdr:colOff>
      <xdr:row>38</xdr:row>
      <xdr:rowOff>104760</xdr:rowOff>
    </xdr:to>
    <xdr:sp macro="" textlink="">
      <xdr:nvSpPr>
        <xdr:cNvPr id="122" name="フローチャート: 判断 121">
          <a:extLst>
            <a:ext uri="{FF2B5EF4-FFF2-40B4-BE49-F238E27FC236}">
              <a16:creationId xmlns:a16="http://schemas.microsoft.com/office/drawing/2014/main" id="{DC151E68-2D7F-493A-81E8-DE44426771CA}"/>
            </a:ext>
          </a:extLst>
        </xdr:cNvPr>
        <xdr:cNvSpPr/>
      </xdr:nvSpPr>
      <xdr:spPr>
        <a:xfrm>
          <a:off x="9192260" y="637348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116122</xdr:rowOff>
    </xdr:from>
    <xdr:to>
      <xdr:col>50</xdr:col>
      <xdr:colOff>165100</xdr:colOff>
      <xdr:row>39</xdr:row>
      <xdr:rowOff>46272</xdr:rowOff>
    </xdr:to>
    <xdr:sp macro="" textlink="">
      <xdr:nvSpPr>
        <xdr:cNvPr id="123" name="フローチャート: 判断 122">
          <a:extLst>
            <a:ext uri="{FF2B5EF4-FFF2-40B4-BE49-F238E27FC236}">
              <a16:creationId xmlns:a16="http://schemas.microsoft.com/office/drawing/2014/main" id="{7791F856-E6A0-4131-B047-D289ACA34220}"/>
            </a:ext>
          </a:extLst>
        </xdr:cNvPr>
        <xdr:cNvSpPr/>
      </xdr:nvSpPr>
      <xdr:spPr>
        <a:xfrm>
          <a:off x="8445500" y="648644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100022</xdr:rowOff>
    </xdr:from>
    <xdr:to>
      <xdr:col>46</xdr:col>
      <xdr:colOff>38100</xdr:colOff>
      <xdr:row>39</xdr:row>
      <xdr:rowOff>30172</xdr:rowOff>
    </xdr:to>
    <xdr:sp macro="" textlink="">
      <xdr:nvSpPr>
        <xdr:cNvPr id="124" name="フローチャート: 判断 123">
          <a:extLst>
            <a:ext uri="{FF2B5EF4-FFF2-40B4-BE49-F238E27FC236}">
              <a16:creationId xmlns:a16="http://schemas.microsoft.com/office/drawing/2014/main" id="{F8CC48E3-5E4A-4A5E-9C07-682A8C41D686}"/>
            </a:ext>
          </a:extLst>
        </xdr:cNvPr>
        <xdr:cNvSpPr/>
      </xdr:nvSpPr>
      <xdr:spPr>
        <a:xfrm>
          <a:off x="7670800" y="647034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108447</xdr:rowOff>
    </xdr:from>
    <xdr:to>
      <xdr:col>41</xdr:col>
      <xdr:colOff>101600</xdr:colOff>
      <xdr:row>39</xdr:row>
      <xdr:rowOff>38597</xdr:rowOff>
    </xdr:to>
    <xdr:sp macro="" textlink="">
      <xdr:nvSpPr>
        <xdr:cNvPr id="125" name="フローチャート: 判断 124">
          <a:extLst>
            <a:ext uri="{FF2B5EF4-FFF2-40B4-BE49-F238E27FC236}">
              <a16:creationId xmlns:a16="http://schemas.microsoft.com/office/drawing/2014/main" id="{B998D065-05DB-4ED8-BA48-71611A57BE73}"/>
            </a:ext>
          </a:extLst>
        </xdr:cNvPr>
        <xdr:cNvSpPr/>
      </xdr:nvSpPr>
      <xdr:spPr>
        <a:xfrm>
          <a:off x="6873240" y="647876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137349</xdr:rowOff>
    </xdr:from>
    <xdr:to>
      <xdr:col>36</xdr:col>
      <xdr:colOff>165100</xdr:colOff>
      <xdr:row>39</xdr:row>
      <xdr:rowOff>67499</xdr:rowOff>
    </xdr:to>
    <xdr:sp macro="" textlink="">
      <xdr:nvSpPr>
        <xdr:cNvPr id="126" name="フローチャート: 判断 125">
          <a:extLst>
            <a:ext uri="{FF2B5EF4-FFF2-40B4-BE49-F238E27FC236}">
              <a16:creationId xmlns:a16="http://schemas.microsoft.com/office/drawing/2014/main" id="{D68CCA52-79B3-4F04-87BE-41618EF6242A}"/>
            </a:ext>
          </a:extLst>
        </xdr:cNvPr>
        <xdr:cNvSpPr/>
      </xdr:nvSpPr>
      <xdr:spPr>
        <a:xfrm>
          <a:off x="6098540" y="650766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A667E39-8E66-4774-982D-0AF88C829088}"/>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81555CBE-5FCB-450A-A374-BBFE507AED44}"/>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DF89AA44-BCF2-451D-A823-FC1AA75BD7EB}"/>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DE156EA0-264D-4B19-A472-EC7D17216FBC}"/>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68A1B601-D5F0-4D65-BAF5-0FF800F27E47}"/>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67789</xdr:rowOff>
    </xdr:from>
    <xdr:to>
      <xdr:col>55</xdr:col>
      <xdr:colOff>50800</xdr:colOff>
      <xdr:row>39</xdr:row>
      <xdr:rowOff>169389</xdr:rowOff>
    </xdr:to>
    <xdr:sp macro="" textlink="">
      <xdr:nvSpPr>
        <xdr:cNvPr id="132" name="楕円 131">
          <a:extLst>
            <a:ext uri="{FF2B5EF4-FFF2-40B4-BE49-F238E27FC236}">
              <a16:creationId xmlns:a16="http://schemas.microsoft.com/office/drawing/2014/main" id="{7F0A27B0-E737-4633-BBCB-FB7D003A69E3}"/>
            </a:ext>
          </a:extLst>
        </xdr:cNvPr>
        <xdr:cNvSpPr/>
      </xdr:nvSpPr>
      <xdr:spPr>
        <a:xfrm>
          <a:off x="9192260" y="660574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46216</xdr:rowOff>
    </xdr:from>
    <xdr:ext cx="534377" cy="259045"/>
    <xdr:sp macro="" textlink="">
      <xdr:nvSpPr>
        <xdr:cNvPr id="133" name="【道路】&#10;一人当たり延長該当値テキスト">
          <a:extLst>
            <a:ext uri="{FF2B5EF4-FFF2-40B4-BE49-F238E27FC236}">
              <a16:creationId xmlns:a16="http://schemas.microsoft.com/office/drawing/2014/main" id="{004A0264-3E5F-465C-8E45-908B94CC45A9}"/>
            </a:ext>
          </a:extLst>
        </xdr:cNvPr>
        <xdr:cNvSpPr txBox="1"/>
      </xdr:nvSpPr>
      <xdr:spPr>
        <a:xfrm>
          <a:off x="9258300" y="6584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80329</xdr:rowOff>
    </xdr:from>
    <xdr:to>
      <xdr:col>50</xdr:col>
      <xdr:colOff>165100</xdr:colOff>
      <xdr:row>40</xdr:row>
      <xdr:rowOff>10479</xdr:rowOff>
    </xdr:to>
    <xdr:sp macro="" textlink="">
      <xdr:nvSpPr>
        <xdr:cNvPr id="134" name="楕円 133">
          <a:extLst>
            <a:ext uri="{FF2B5EF4-FFF2-40B4-BE49-F238E27FC236}">
              <a16:creationId xmlns:a16="http://schemas.microsoft.com/office/drawing/2014/main" id="{DE92EAEA-DFE9-428B-B4BC-49A8BBD4AFA0}"/>
            </a:ext>
          </a:extLst>
        </xdr:cNvPr>
        <xdr:cNvSpPr/>
      </xdr:nvSpPr>
      <xdr:spPr>
        <a:xfrm>
          <a:off x="8445500" y="661828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118589</xdr:rowOff>
    </xdr:from>
    <xdr:to>
      <xdr:col>55</xdr:col>
      <xdr:colOff>0</xdr:colOff>
      <xdr:row>39</xdr:row>
      <xdr:rowOff>131129</xdr:rowOff>
    </xdr:to>
    <xdr:cxnSp macro="">
      <xdr:nvCxnSpPr>
        <xdr:cNvPr id="135" name="直線コネクタ 134">
          <a:extLst>
            <a:ext uri="{FF2B5EF4-FFF2-40B4-BE49-F238E27FC236}">
              <a16:creationId xmlns:a16="http://schemas.microsoft.com/office/drawing/2014/main" id="{48D8AF18-5612-43D2-B94D-3A9617B912CA}"/>
            </a:ext>
          </a:extLst>
        </xdr:cNvPr>
        <xdr:cNvCxnSpPr/>
      </xdr:nvCxnSpPr>
      <xdr:spPr>
        <a:xfrm flipV="1">
          <a:off x="8496300" y="6656549"/>
          <a:ext cx="723900" cy="1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89898</xdr:rowOff>
    </xdr:from>
    <xdr:to>
      <xdr:col>46</xdr:col>
      <xdr:colOff>38100</xdr:colOff>
      <xdr:row>40</xdr:row>
      <xdr:rowOff>20048</xdr:rowOff>
    </xdr:to>
    <xdr:sp macro="" textlink="">
      <xdr:nvSpPr>
        <xdr:cNvPr id="136" name="楕円 135">
          <a:extLst>
            <a:ext uri="{FF2B5EF4-FFF2-40B4-BE49-F238E27FC236}">
              <a16:creationId xmlns:a16="http://schemas.microsoft.com/office/drawing/2014/main" id="{5FD21BE5-B498-47F7-8692-72965CAE7891}"/>
            </a:ext>
          </a:extLst>
        </xdr:cNvPr>
        <xdr:cNvSpPr/>
      </xdr:nvSpPr>
      <xdr:spPr>
        <a:xfrm>
          <a:off x="7670800" y="662785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131129</xdr:rowOff>
    </xdr:from>
    <xdr:to>
      <xdr:col>50</xdr:col>
      <xdr:colOff>114300</xdr:colOff>
      <xdr:row>39</xdr:row>
      <xdr:rowOff>140698</xdr:rowOff>
    </xdr:to>
    <xdr:cxnSp macro="">
      <xdr:nvCxnSpPr>
        <xdr:cNvPr id="137" name="直線コネクタ 136">
          <a:extLst>
            <a:ext uri="{FF2B5EF4-FFF2-40B4-BE49-F238E27FC236}">
              <a16:creationId xmlns:a16="http://schemas.microsoft.com/office/drawing/2014/main" id="{BB954E3F-ECF7-4F88-AB3D-BD7EDAE0956F}"/>
            </a:ext>
          </a:extLst>
        </xdr:cNvPr>
        <xdr:cNvCxnSpPr/>
      </xdr:nvCxnSpPr>
      <xdr:spPr>
        <a:xfrm flipV="1">
          <a:off x="7713980" y="6669089"/>
          <a:ext cx="782320" cy="9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100316</xdr:rowOff>
    </xdr:from>
    <xdr:to>
      <xdr:col>41</xdr:col>
      <xdr:colOff>101600</xdr:colOff>
      <xdr:row>40</xdr:row>
      <xdr:rowOff>30466</xdr:rowOff>
    </xdr:to>
    <xdr:sp macro="" textlink="">
      <xdr:nvSpPr>
        <xdr:cNvPr id="138" name="楕円 137">
          <a:extLst>
            <a:ext uri="{FF2B5EF4-FFF2-40B4-BE49-F238E27FC236}">
              <a16:creationId xmlns:a16="http://schemas.microsoft.com/office/drawing/2014/main" id="{C605D6A2-AEC4-4160-A578-7B7C3F082831}"/>
            </a:ext>
          </a:extLst>
        </xdr:cNvPr>
        <xdr:cNvSpPr/>
      </xdr:nvSpPr>
      <xdr:spPr>
        <a:xfrm>
          <a:off x="6873240" y="663827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140698</xdr:rowOff>
    </xdr:from>
    <xdr:to>
      <xdr:col>45</xdr:col>
      <xdr:colOff>177800</xdr:colOff>
      <xdr:row>39</xdr:row>
      <xdr:rowOff>151116</xdr:rowOff>
    </xdr:to>
    <xdr:cxnSp macro="">
      <xdr:nvCxnSpPr>
        <xdr:cNvPr id="139" name="直線コネクタ 138">
          <a:extLst>
            <a:ext uri="{FF2B5EF4-FFF2-40B4-BE49-F238E27FC236}">
              <a16:creationId xmlns:a16="http://schemas.microsoft.com/office/drawing/2014/main" id="{8BB82ABE-774F-42A4-8D3B-44FA0D9B9FC5}"/>
            </a:ext>
          </a:extLst>
        </xdr:cNvPr>
        <xdr:cNvCxnSpPr/>
      </xdr:nvCxnSpPr>
      <xdr:spPr>
        <a:xfrm flipV="1">
          <a:off x="6924040" y="6678658"/>
          <a:ext cx="789940" cy="10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115991</xdr:rowOff>
    </xdr:from>
    <xdr:to>
      <xdr:col>36</xdr:col>
      <xdr:colOff>165100</xdr:colOff>
      <xdr:row>40</xdr:row>
      <xdr:rowOff>46141</xdr:rowOff>
    </xdr:to>
    <xdr:sp macro="" textlink="">
      <xdr:nvSpPr>
        <xdr:cNvPr id="140" name="楕円 139">
          <a:extLst>
            <a:ext uri="{FF2B5EF4-FFF2-40B4-BE49-F238E27FC236}">
              <a16:creationId xmlns:a16="http://schemas.microsoft.com/office/drawing/2014/main" id="{80E2CDE2-6D20-461E-9356-86280E208373}"/>
            </a:ext>
          </a:extLst>
        </xdr:cNvPr>
        <xdr:cNvSpPr/>
      </xdr:nvSpPr>
      <xdr:spPr>
        <a:xfrm>
          <a:off x="6098540" y="665395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151116</xdr:rowOff>
    </xdr:from>
    <xdr:to>
      <xdr:col>41</xdr:col>
      <xdr:colOff>50800</xdr:colOff>
      <xdr:row>39</xdr:row>
      <xdr:rowOff>166791</xdr:rowOff>
    </xdr:to>
    <xdr:cxnSp macro="">
      <xdr:nvCxnSpPr>
        <xdr:cNvPr id="141" name="直線コネクタ 140">
          <a:extLst>
            <a:ext uri="{FF2B5EF4-FFF2-40B4-BE49-F238E27FC236}">
              <a16:creationId xmlns:a16="http://schemas.microsoft.com/office/drawing/2014/main" id="{B475AD7C-CAA7-40FC-A61C-0175A533B191}"/>
            </a:ext>
          </a:extLst>
        </xdr:cNvPr>
        <xdr:cNvCxnSpPr/>
      </xdr:nvCxnSpPr>
      <xdr:spPr>
        <a:xfrm flipV="1">
          <a:off x="6149340" y="6689076"/>
          <a:ext cx="774700" cy="15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62799</xdr:rowOff>
    </xdr:from>
    <xdr:ext cx="534377" cy="259045"/>
    <xdr:sp macro="" textlink="">
      <xdr:nvSpPr>
        <xdr:cNvPr id="142" name="n_1aveValue【道路】&#10;一人当たり延長">
          <a:extLst>
            <a:ext uri="{FF2B5EF4-FFF2-40B4-BE49-F238E27FC236}">
              <a16:creationId xmlns:a16="http://schemas.microsoft.com/office/drawing/2014/main" id="{D9D33E88-1246-4A9A-8C74-096402640555}"/>
            </a:ext>
          </a:extLst>
        </xdr:cNvPr>
        <xdr:cNvSpPr txBox="1"/>
      </xdr:nvSpPr>
      <xdr:spPr>
        <a:xfrm>
          <a:off x="8239271" y="6265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46698</xdr:rowOff>
    </xdr:from>
    <xdr:ext cx="534377" cy="259045"/>
    <xdr:sp macro="" textlink="">
      <xdr:nvSpPr>
        <xdr:cNvPr id="143" name="n_2aveValue【道路】&#10;一人当たり延長">
          <a:extLst>
            <a:ext uri="{FF2B5EF4-FFF2-40B4-BE49-F238E27FC236}">
              <a16:creationId xmlns:a16="http://schemas.microsoft.com/office/drawing/2014/main" id="{7B94D715-B2D4-45C3-AD32-44CB0636916D}"/>
            </a:ext>
          </a:extLst>
        </xdr:cNvPr>
        <xdr:cNvSpPr txBox="1"/>
      </xdr:nvSpPr>
      <xdr:spPr>
        <a:xfrm>
          <a:off x="7477271" y="6249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55124</xdr:rowOff>
    </xdr:from>
    <xdr:ext cx="534377" cy="259045"/>
    <xdr:sp macro="" textlink="">
      <xdr:nvSpPr>
        <xdr:cNvPr id="144" name="n_3aveValue【道路】&#10;一人当たり延長">
          <a:extLst>
            <a:ext uri="{FF2B5EF4-FFF2-40B4-BE49-F238E27FC236}">
              <a16:creationId xmlns:a16="http://schemas.microsoft.com/office/drawing/2014/main" id="{E72F3A3F-78B9-4AE0-81F5-E771831928C8}"/>
            </a:ext>
          </a:extLst>
        </xdr:cNvPr>
        <xdr:cNvSpPr txBox="1"/>
      </xdr:nvSpPr>
      <xdr:spPr>
        <a:xfrm>
          <a:off x="6702571" y="6257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84026</xdr:rowOff>
    </xdr:from>
    <xdr:ext cx="534377" cy="259045"/>
    <xdr:sp macro="" textlink="">
      <xdr:nvSpPr>
        <xdr:cNvPr id="145" name="n_4aveValue【道路】&#10;一人当たり延長">
          <a:extLst>
            <a:ext uri="{FF2B5EF4-FFF2-40B4-BE49-F238E27FC236}">
              <a16:creationId xmlns:a16="http://schemas.microsoft.com/office/drawing/2014/main" id="{AB8FA2D9-7760-4DAF-823E-A29DA3BAFC37}"/>
            </a:ext>
          </a:extLst>
        </xdr:cNvPr>
        <xdr:cNvSpPr txBox="1"/>
      </xdr:nvSpPr>
      <xdr:spPr>
        <a:xfrm>
          <a:off x="5905011" y="6286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1606</xdr:rowOff>
    </xdr:from>
    <xdr:ext cx="534377" cy="259045"/>
    <xdr:sp macro="" textlink="">
      <xdr:nvSpPr>
        <xdr:cNvPr id="146" name="n_1mainValue【道路】&#10;一人当たり延長">
          <a:extLst>
            <a:ext uri="{FF2B5EF4-FFF2-40B4-BE49-F238E27FC236}">
              <a16:creationId xmlns:a16="http://schemas.microsoft.com/office/drawing/2014/main" id="{06F95956-9EEB-444B-BA6D-0871E42C393D}"/>
            </a:ext>
          </a:extLst>
        </xdr:cNvPr>
        <xdr:cNvSpPr txBox="1"/>
      </xdr:nvSpPr>
      <xdr:spPr>
        <a:xfrm>
          <a:off x="8239271" y="6707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11175</xdr:rowOff>
    </xdr:from>
    <xdr:ext cx="534377" cy="259045"/>
    <xdr:sp macro="" textlink="">
      <xdr:nvSpPr>
        <xdr:cNvPr id="147" name="n_2mainValue【道路】&#10;一人当たり延長">
          <a:extLst>
            <a:ext uri="{FF2B5EF4-FFF2-40B4-BE49-F238E27FC236}">
              <a16:creationId xmlns:a16="http://schemas.microsoft.com/office/drawing/2014/main" id="{7361B257-3FF2-4408-BBE8-D731B50B1DB6}"/>
            </a:ext>
          </a:extLst>
        </xdr:cNvPr>
        <xdr:cNvSpPr txBox="1"/>
      </xdr:nvSpPr>
      <xdr:spPr>
        <a:xfrm>
          <a:off x="7477271" y="6716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21593</xdr:rowOff>
    </xdr:from>
    <xdr:ext cx="534377" cy="259045"/>
    <xdr:sp macro="" textlink="">
      <xdr:nvSpPr>
        <xdr:cNvPr id="148" name="n_3mainValue【道路】&#10;一人当たり延長">
          <a:extLst>
            <a:ext uri="{FF2B5EF4-FFF2-40B4-BE49-F238E27FC236}">
              <a16:creationId xmlns:a16="http://schemas.microsoft.com/office/drawing/2014/main" id="{021F86BD-310B-4AF8-A467-F4D9C77B5F4E}"/>
            </a:ext>
          </a:extLst>
        </xdr:cNvPr>
        <xdr:cNvSpPr txBox="1"/>
      </xdr:nvSpPr>
      <xdr:spPr>
        <a:xfrm>
          <a:off x="6702571" y="6727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37268</xdr:rowOff>
    </xdr:from>
    <xdr:ext cx="534377" cy="259045"/>
    <xdr:sp macro="" textlink="">
      <xdr:nvSpPr>
        <xdr:cNvPr id="149" name="n_4mainValue【道路】&#10;一人当たり延長">
          <a:extLst>
            <a:ext uri="{FF2B5EF4-FFF2-40B4-BE49-F238E27FC236}">
              <a16:creationId xmlns:a16="http://schemas.microsoft.com/office/drawing/2014/main" id="{48FBD490-E62D-4CD9-A467-51D578AA7009}"/>
            </a:ext>
          </a:extLst>
        </xdr:cNvPr>
        <xdr:cNvSpPr txBox="1"/>
      </xdr:nvSpPr>
      <xdr:spPr>
        <a:xfrm>
          <a:off x="5905011" y="6742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a:extLst>
            <a:ext uri="{FF2B5EF4-FFF2-40B4-BE49-F238E27FC236}">
              <a16:creationId xmlns:a16="http://schemas.microsoft.com/office/drawing/2014/main" id="{835C78FE-A01C-4920-9B82-9D3DB29622D2}"/>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a:extLst>
            <a:ext uri="{FF2B5EF4-FFF2-40B4-BE49-F238E27FC236}">
              <a16:creationId xmlns:a16="http://schemas.microsoft.com/office/drawing/2014/main" id="{971658DF-B615-438F-9671-6152A16D9631}"/>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a:extLst>
            <a:ext uri="{FF2B5EF4-FFF2-40B4-BE49-F238E27FC236}">
              <a16:creationId xmlns:a16="http://schemas.microsoft.com/office/drawing/2014/main" id="{F4A66161-A145-4FF5-9658-A899366C1EBA}"/>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a:extLst>
            <a:ext uri="{FF2B5EF4-FFF2-40B4-BE49-F238E27FC236}">
              <a16:creationId xmlns:a16="http://schemas.microsoft.com/office/drawing/2014/main" id="{B6054B3E-8A66-4D9F-944F-C368DA73F542}"/>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a:extLst>
            <a:ext uri="{FF2B5EF4-FFF2-40B4-BE49-F238E27FC236}">
              <a16:creationId xmlns:a16="http://schemas.microsoft.com/office/drawing/2014/main" id="{6B95316D-66FA-4EDA-A103-053E72FEB54E}"/>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a:extLst>
            <a:ext uri="{FF2B5EF4-FFF2-40B4-BE49-F238E27FC236}">
              <a16:creationId xmlns:a16="http://schemas.microsoft.com/office/drawing/2014/main" id="{662A7B9E-1108-4525-9851-EFB7526A0DAA}"/>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a:extLst>
            <a:ext uri="{FF2B5EF4-FFF2-40B4-BE49-F238E27FC236}">
              <a16:creationId xmlns:a16="http://schemas.microsoft.com/office/drawing/2014/main" id="{D7F7E52B-5D05-4249-A729-5AAD46859241}"/>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a:extLst>
            <a:ext uri="{FF2B5EF4-FFF2-40B4-BE49-F238E27FC236}">
              <a16:creationId xmlns:a16="http://schemas.microsoft.com/office/drawing/2014/main" id="{53C9D8AE-C134-4B95-9B9E-5D75EB59F13D}"/>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a:extLst>
            <a:ext uri="{FF2B5EF4-FFF2-40B4-BE49-F238E27FC236}">
              <a16:creationId xmlns:a16="http://schemas.microsoft.com/office/drawing/2014/main" id="{0B812CB9-B3A6-4BEC-86D9-F7CA30138C13}"/>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a:extLst>
            <a:ext uri="{FF2B5EF4-FFF2-40B4-BE49-F238E27FC236}">
              <a16:creationId xmlns:a16="http://schemas.microsoft.com/office/drawing/2014/main" id="{67D56912-2754-4E93-9571-644EEEEB255F}"/>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a:extLst>
            <a:ext uri="{FF2B5EF4-FFF2-40B4-BE49-F238E27FC236}">
              <a16:creationId xmlns:a16="http://schemas.microsoft.com/office/drawing/2014/main" id="{5815D122-B50D-41F1-8E6A-83B764EA6B85}"/>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61" name="直線コネクタ 160">
          <a:extLst>
            <a:ext uri="{FF2B5EF4-FFF2-40B4-BE49-F238E27FC236}">
              <a16:creationId xmlns:a16="http://schemas.microsoft.com/office/drawing/2014/main" id="{065311AF-39A1-4F90-9A98-A71C7C9253D8}"/>
            </a:ext>
          </a:extLst>
        </xdr:cNvPr>
        <xdr:cNvCxnSpPr/>
      </xdr:nvCxnSpPr>
      <xdr:spPr>
        <a:xfrm>
          <a:off x="670560" y="10728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62" name="テキスト ボックス 161">
          <a:extLst>
            <a:ext uri="{FF2B5EF4-FFF2-40B4-BE49-F238E27FC236}">
              <a16:creationId xmlns:a16="http://schemas.microsoft.com/office/drawing/2014/main" id="{EFF36688-1E5C-4A03-86E1-F72B71970699}"/>
            </a:ext>
          </a:extLst>
        </xdr:cNvPr>
        <xdr:cNvSpPr txBox="1"/>
      </xdr:nvSpPr>
      <xdr:spPr>
        <a:xfrm>
          <a:off x="336081" y="10590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63" name="直線コネクタ 162">
          <a:extLst>
            <a:ext uri="{FF2B5EF4-FFF2-40B4-BE49-F238E27FC236}">
              <a16:creationId xmlns:a16="http://schemas.microsoft.com/office/drawing/2014/main" id="{32EEB850-7A13-46F3-B71F-33D0DA3D81D8}"/>
            </a:ext>
          </a:extLst>
        </xdr:cNvPr>
        <xdr:cNvCxnSpPr/>
      </xdr:nvCxnSpPr>
      <xdr:spPr>
        <a:xfrm>
          <a:off x="670560" y="10283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4" name="テキスト ボックス 163">
          <a:extLst>
            <a:ext uri="{FF2B5EF4-FFF2-40B4-BE49-F238E27FC236}">
              <a16:creationId xmlns:a16="http://schemas.microsoft.com/office/drawing/2014/main" id="{A659D918-2319-45A1-98AE-A8DABDDC4F4E}"/>
            </a:ext>
          </a:extLst>
        </xdr:cNvPr>
        <xdr:cNvSpPr txBox="1"/>
      </xdr:nvSpPr>
      <xdr:spPr>
        <a:xfrm>
          <a:off x="33608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5" name="直線コネクタ 164">
          <a:extLst>
            <a:ext uri="{FF2B5EF4-FFF2-40B4-BE49-F238E27FC236}">
              <a16:creationId xmlns:a16="http://schemas.microsoft.com/office/drawing/2014/main" id="{6B3572BF-B6CD-4892-B7A4-440C9129DC43}"/>
            </a:ext>
          </a:extLst>
        </xdr:cNvPr>
        <xdr:cNvCxnSpPr/>
      </xdr:nvCxnSpPr>
      <xdr:spPr>
        <a:xfrm>
          <a:off x="670560" y="98374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6" name="テキスト ボックス 165">
          <a:extLst>
            <a:ext uri="{FF2B5EF4-FFF2-40B4-BE49-F238E27FC236}">
              <a16:creationId xmlns:a16="http://schemas.microsoft.com/office/drawing/2014/main" id="{1CD02CA5-2FA1-49B3-ACBC-7F0000847C38}"/>
            </a:ext>
          </a:extLst>
        </xdr:cNvPr>
        <xdr:cNvSpPr txBox="1"/>
      </xdr:nvSpPr>
      <xdr:spPr>
        <a:xfrm>
          <a:off x="336081" y="96990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7" name="直線コネクタ 166">
          <a:extLst>
            <a:ext uri="{FF2B5EF4-FFF2-40B4-BE49-F238E27FC236}">
              <a16:creationId xmlns:a16="http://schemas.microsoft.com/office/drawing/2014/main" id="{56BCA656-CF88-43FD-901E-6CE83435B1CC}"/>
            </a:ext>
          </a:extLst>
        </xdr:cNvPr>
        <xdr:cNvCxnSpPr/>
      </xdr:nvCxnSpPr>
      <xdr:spPr>
        <a:xfrm>
          <a:off x="670560" y="93878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8" name="テキスト ボックス 167">
          <a:extLst>
            <a:ext uri="{FF2B5EF4-FFF2-40B4-BE49-F238E27FC236}">
              <a16:creationId xmlns:a16="http://schemas.microsoft.com/office/drawing/2014/main" id="{34BA7610-AC37-460D-860D-70A254D78521}"/>
            </a:ext>
          </a:extLst>
        </xdr:cNvPr>
        <xdr:cNvSpPr txBox="1"/>
      </xdr:nvSpPr>
      <xdr:spPr>
        <a:xfrm>
          <a:off x="336081" y="9249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8795D387-7106-4E5C-922C-6F4B6CD7D994}"/>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a:extLst>
            <a:ext uri="{FF2B5EF4-FFF2-40B4-BE49-F238E27FC236}">
              <a16:creationId xmlns:a16="http://schemas.microsoft.com/office/drawing/2014/main" id="{714E860E-3E2A-4542-A442-FB4611EE5C2E}"/>
            </a:ext>
          </a:extLst>
        </xdr:cNvPr>
        <xdr:cNvSpPr txBox="1"/>
      </xdr:nvSpPr>
      <xdr:spPr>
        <a:xfrm>
          <a:off x="37734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a:extLst>
            <a:ext uri="{FF2B5EF4-FFF2-40B4-BE49-F238E27FC236}">
              <a16:creationId xmlns:a16="http://schemas.microsoft.com/office/drawing/2014/main" id="{BDB511A8-7EC2-4905-B819-BA2D52BE4827}"/>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89154</xdr:rowOff>
    </xdr:from>
    <xdr:to>
      <xdr:col>24</xdr:col>
      <xdr:colOff>62865</xdr:colOff>
      <xdr:row>64</xdr:row>
      <xdr:rowOff>68580</xdr:rowOff>
    </xdr:to>
    <xdr:cxnSp macro="">
      <xdr:nvCxnSpPr>
        <xdr:cNvPr id="172" name="直線コネクタ 171">
          <a:extLst>
            <a:ext uri="{FF2B5EF4-FFF2-40B4-BE49-F238E27FC236}">
              <a16:creationId xmlns:a16="http://schemas.microsoft.com/office/drawing/2014/main" id="{2E6E04B9-085C-4A3B-A5D5-6F51950A1A65}"/>
            </a:ext>
          </a:extLst>
        </xdr:cNvPr>
        <xdr:cNvCxnSpPr/>
      </xdr:nvCxnSpPr>
      <xdr:spPr>
        <a:xfrm flipV="1">
          <a:off x="4086225" y="9476994"/>
          <a:ext cx="0" cy="1320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72407</xdr:rowOff>
    </xdr:from>
    <xdr:ext cx="405111" cy="259045"/>
    <xdr:sp macro="" textlink="">
      <xdr:nvSpPr>
        <xdr:cNvPr id="173" name="【橋りょう・トンネル】&#10;有形固定資産減価償却率最小値テキスト">
          <a:extLst>
            <a:ext uri="{FF2B5EF4-FFF2-40B4-BE49-F238E27FC236}">
              <a16:creationId xmlns:a16="http://schemas.microsoft.com/office/drawing/2014/main" id="{EF5EC608-FC94-42EA-97D7-A5EAB0042FC3}"/>
            </a:ext>
          </a:extLst>
        </xdr:cNvPr>
        <xdr:cNvSpPr txBox="1"/>
      </xdr:nvSpPr>
      <xdr:spPr>
        <a:xfrm>
          <a:off x="4124960" y="10801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68580</xdr:rowOff>
    </xdr:from>
    <xdr:to>
      <xdr:col>24</xdr:col>
      <xdr:colOff>152400</xdr:colOff>
      <xdr:row>64</xdr:row>
      <xdr:rowOff>68580</xdr:rowOff>
    </xdr:to>
    <xdr:cxnSp macro="">
      <xdr:nvCxnSpPr>
        <xdr:cNvPr id="174" name="直線コネクタ 173">
          <a:extLst>
            <a:ext uri="{FF2B5EF4-FFF2-40B4-BE49-F238E27FC236}">
              <a16:creationId xmlns:a16="http://schemas.microsoft.com/office/drawing/2014/main" id="{7008F157-E979-4706-8EDB-FD1C58FBE9CB}"/>
            </a:ext>
          </a:extLst>
        </xdr:cNvPr>
        <xdr:cNvCxnSpPr/>
      </xdr:nvCxnSpPr>
      <xdr:spPr>
        <a:xfrm>
          <a:off x="4020820" y="107975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35831</xdr:rowOff>
    </xdr:from>
    <xdr:ext cx="405111" cy="259045"/>
    <xdr:sp macro="" textlink="">
      <xdr:nvSpPr>
        <xdr:cNvPr id="175" name="【橋りょう・トンネル】&#10;有形固定資産減価償却率最大値テキスト">
          <a:extLst>
            <a:ext uri="{FF2B5EF4-FFF2-40B4-BE49-F238E27FC236}">
              <a16:creationId xmlns:a16="http://schemas.microsoft.com/office/drawing/2014/main" id="{EA1D7E2E-AD04-44B4-8E96-AEB4421E5E6B}"/>
            </a:ext>
          </a:extLst>
        </xdr:cNvPr>
        <xdr:cNvSpPr txBox="1"/>
      </xdr:nvSpPr>
      <xdr:spPr>
        <a:xfrm>
          <a:off x="4124960" y="9256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89154</xdr:rowOff>
    </xdr:from>
    <xdr:to>
      <xdr:col>24</xdr:col>
      <xdr:colOff>152400</xdr:colOff>
      <xdr:row>56</xdr:row>
      <xdr:rowOff>89154</xdr:rowOff>
    </xdr:to>
    <xdr:cxnSp macro="">
      <xdr:nvCxnSpPr>
        <xdr:cNvPr id="176" name="直線コネクタ 175">
          <a:extLst>
            <a:ext uri="{FF2B5EF4-FFF2-40B4-BE49-F238E27FC236}">
              <a16:creationId xmlns:a16="http://schemas.microsoft.com/office/drawing/2014/main" id="{AE4F67E5-F466-469C-A971-B16D0E21473A}"/>
            </a:ext>
          </a:extLst>
        </xdr:cNvPr>
        <xdr:cNvCxnSpPr/>
      </xdr:nvCxnSpPr>
      <xdr:spPr>
        <a:xfrm>
          <a:off x="4020820" y="947699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99077</xdr:rowOff>
    </xdr:from>
    <xdr:ext cx="405111" cy="259045"/>
    <xdr:sp macro="" textlink="">
      <xdr:nvSpPr>
        <xdr:cNvPr id="177" name="【橋りょう・トンネル】&#10;有形固定資産減価償却率平均値テキスト">
          <a:extLst>
            <a:ext uri="{FF2B5EF4-FFF2-40B4-BE49-F238E27FC236}">
              <a16:creationId xmlns:a16="http://schemas.microsoft.com/office/drawing/2014/main" id="{29116F20-ED8A-4419-9F08-4BC5F8AC9984}"/>
            </a:ext>
          </a:extLst>
        </xdr:cNvPr>
        <xdr:cNvSpPr txBox="1"/>
      </xdr:nvSpPr>
      <xdr:spPr>
        <a:xfrm>
          <a:off x="4124960" y="103251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120650</xdr:rowOff>
    </xdr:from>
    <xdr:to>
      <xdr:col>24</xdr:col>
      <xdr:colOff>114300</xdr:colOff>
      <xdr:row>62</xdr:row>
      <xdr:rowOff>50800</xdr:rowOff>
    </xdr:to>
    <xdr:sp macro="" textlink="">
      <xdr:nvSpPr>
        <xdr:cNvPr id="178" name="フローチャート: 判断 177">
          <a:extLst>
            <a:ext uri="{FF2B5EF4-FFF2-40B4-BE49-F238E27FC236}">
              <a16:creationId xmlns:a16="http://schemas.microsoft.com/office/drawing/2014/main" id="{AB1F22F0-48C2-45FC-B8FE-B0201361194F}"/>
            </a:ext>
          </a:extLst>
        </xdr:cNvPr>
        <xdr:cNvSpPr/>
      </xdr:nvSpPr>
      <xdr:spPr>
        <a:xfrm>
          <a:off x="4036060" y="103466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84074</xdr:rowOff>
    </xdr:from>
    <xdr:to>
      <xdr:col>20</xdr:col>
      <xdr:colOff>38100</xdr:colOff>
      <xdr:row>62</xdr:row>
      <xdr:rowOff>14224</xdr:rowOff>
    </xdr:to>
    <xdr:sp macro="" textlink="">
      <xdr:nvSpPr>
        <xdr:cNvPr id="179" name="フローチャート: 判断 178">
          <a:extLst>
            <a:ext uri="{FF2B5EF4-FFF2-40B4-BE49-F238E27FC236}">
              <a16:creationId xmlns:a16="http://schemas.microsoft.com/office/drawing/2014/main" id="{98078FED-6214-46D7-8B63-988BE0E67F9C}"/>
            </a:ext>
          </a:extLst>
        </xdr:cNvPr>
        <xdr:cNvSpPr/>
      </xdr:nvSpPr>
      <xdr:spPr>
        <a:xfrm>
          <a:off x="3312160" y="1031011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38354</xdr:rowOff>
    </xdr:from>
    <xdr:to>
      <xdr:col>15</xdr:col>
      <xdr:colOff>101600</xdr:colOff>
      <xdr:row>61</xdr:row>
      <xdr:rowOff>139954</xdr:rowOff>
    </xdr:to>
    <xdr:sp macro="" textlink="">
      <xdr:nvSpPr>
        <xdr:cNvPr id="180" name="フローチャート: 判断 179">
          <a:extLst>
            <a:ext uri="{FF2B5EF4-FFF2-40B4-BE49-F238E27FC236}">
              <a16:creationId xmlns:a16="http://schemas.microsoft.com/office/drawing/2014/main" id="{FEE61015-D9F5-4FD2-B509-0C99BD61C204}"/>
            </a:ext>
          </a:extLst>
        </xdr:cNvPr>
        <xdr:cNvSpPr/>
      </xdr:nvSpPr>
      <xdr:spPr>
        <a:xfrm>
          <a:off x="2514600" y="1026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8636</xdr:rowOff>
    </xdr:from>
    <xdr:to>
      <xdr:col>10</xdr:col>
      <xdr:colOff>165100</xdr:colOff>
      <xdr:row>61</xdr:row>
      <xdr:rowOff>110236</xdr:rowOff>
    </xdr:to>
    <xdr:sp macro="" textlink="">
      <xdr:nvSpPr>
        <xdr:cNvPr id="181" name="フローチャート: 判断 180">
          <a:extLst>
            <a:ext uri="{FF2B5EF4-FFF2-40B4-BE49-F238E27FC236}">
              <a16:creationId xmlns:a16="http://schemas.microsoft.com/office/drawing/2014/main" id="{54745257-0208-4FFA-98B4-2C55A794F52E}"/>
            </a:ext>
          </a:extLst>
        </xdr:cNvPr>
        <xdr:cNvSpPr/>
      </xdr:nvSpPr>
      <xdr:spPr>
        <a:xfrm>
          <a:off x="1739900" y="10234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159512</xdr:rowOff>
    </xdr:from>
    <xdr:to>
      <xdr:col>6</xdr:col>
      <xdr:colOff>38100</xdr:colOff>
      <xdr:row>61</xdr:row>
      <xdr:rowOff>89662</xdr:rowOff>
    </xdr:to>
    <xdr:sp macro="" textlink="">
      <xdr:nvSpPr>
        <xdr:cNvPr id="182" name="フローチャート: 判断 181">
          <a:extLst>
            <a:ext uri="{FF2B5EF4-FFF2-40B4-BE49-F238E27FC236}">
              <a16:creationId xmlns:a16="http://schemas.microsoft.com/office/drawing/2014/main" id="{A9D8BA52-4C89-4BF1-91F0-8CE7A6678438}"/>
            </a:ext>
          </a:extLst>
        </xdr:cNvPr>
        <xdr:cNvSpPr/>
      </xdr:nvSpPr>
      <xdr:spPr>
        <a:xfrm>
          <a:off x="965200" y="1021791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5B014F8B-681E-4D65-917A-63DB087B47A1}"/>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7CAC1B44-9760-420F-A300-4989AC20646B}"/>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5926633F-EB99-42D8-B9BC-745E91A1D3F3}"/>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311DB187-E524-4C33-810C-05643270F1AD}"/>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EAFEDCD3-9234-4ECC-9760-CCADC4A8DC66}"/>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118364</xdr:rowOff>
    </xdr:from>
    <xdr:to>
      <xdr:col>24</xdr:col>
      <xdr:colOff>114300</xdr:colOff>
      <xdr:row>59</xdr:row>
      <xdr:rowOff>48514</xdr:rowOff>
    </xdr:to>
    <xdr:sp macro="" textlink="">
      <xdr:nvSpPr>
        <xdr:cNvPr id="188" name="楕円 187">
          <a:extLst>
            <a:ext uri="{FF2B5EF4-FFF2-40B4-BE49-F238E27FC236}">
              <a16:creationId xmlns:a16="http://schemas.microsoft.com/office/drawing/2014/main" id="{684384E7-4002-4DCA-9F2B-8CF11887B390}"/>
            </a:ext>
          </a:extLst>
        </xdr:cNvPr>
        <xdr:cNvSpPr/>
      </xdr:nvSpPr>
      <xdr:spPr>
        <a:xfrm>
          <a:off x="4036060" y="984148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141241</xdr:rowOff>
    </xdr:from>
    <xdr:ext cx="405111" cy="259045"/>
    <xdr:sp macro="" textlink="">
      <xdr:nvSpPr>
        <xdr:cNvPr id="189" name="【橋りょう・トンネル】&#10;有形固定資産減価償却率該当値テキスト">
          <a:extLst>
            <a:ext uri="{FF2B5EF4-FFF2-40B4-BE49-F238E27FC236}">
              <a16:creationId xmlns:a16="http://schemas.microsoft.com/office/drawing/2014/main" id="{AD4C65DB-01A5-4106-853C-97652C531EAD}"/>
            </a:ext>
          </a:extLst>
        </xdr:cNvPr>
        <xdr:cNvSpPr txBox="1"/>
      </xdr:nvSpPr>
      <xdr:spPr>
        <a:xfrm>
          <a:off x="4124960" y="969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15494</xdr:rowOff>
    </xdr:from>
    <xdr:to>
      <xdr:col>20</xdr:col>
      <xdr:colOff>38100</xdr:colOff>
      <xdr:row>59</xdr:row>
      <xdr:rowOff>117094</xdr:rowOff>
    </xdr:to>
    <xdr:sp macro="" textlink="">
      <xdr:nvSpPr>
        <xdr:cNvPr id="190" name="楕円 189">
          <a:extLst>
            <a:ext uri="{FF2B5EF4-FFF2-40B4-BE49-F238E27FC236}">
              <a16:creationId xmlns:a16="http://schemas.microsoft.com/office/drawing/2014/main" id="{87CA3AEB-D4EA-4AB9-A436-9A6D3181D384}"/>
            </a:ext>
          </a:extLst>
        </xdr:cNvPr>
        <xdr:cNvSpPr/>
      </xdr:nvSpPr>
      <xdr:spPr>
        <a:xfrm>
          <a:off x="3312160" y="990625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169164</xdr:rowOff>
    </xdr:from>
    <xdr:to>
      <xdr:col>24</xdr:col>
      <xdr:colOff>63500</xdr:colOff>
      <xdr:row>59</xdr:row>
      <xdr:rowOff>66294</xdr:rowOff>
    </xdr:to>
    <xdr:cxnSp macro="">
      <xdr:nvCxnSpPr>
        <xdr:cNvPr id="191" name="直線コネクタ 190">
          <a:extLst>
            <a:ext uri="{FF2B5EF4-FFF2-40B4-BE49-F238E27FC236}">
              <a16:creationId xmlns:a16="http://schemas.microsoft.com/office/drawing/2014/main" id="{A5E44D08-6015-4519-A4A0-6E202D576CEF}"/>
            </a:ext>
          </a:extLst>
        </xdr:cNvPr>
        <xdr:cNvCxnSpPr/>
      </xdr:nvCxnSpPr>
      <xdr:spPr>
        <a:xfrm flipV="1">
          <a:off x="3355340" y="9892284"/>
          <a:ext cx="73152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152654</xdr:rowOff>
    </xdr:from>
    <xdr:to>
      <xdr:col>15</xdr:col>
      <xdr:colOff>101600</xdr:colOff>
      <xdr:row>59</xdr:row>
      <xdr:rowOff>82804</xdr:rowOff>
    </xdr:to>
    <xdr:sp macro="" textlink="">
      <xdr:nvSpPr>
        <xdr:cNvPr id="192" name="楕円 191">
          <a:extLst>
            <a:ext uri="{FF2B5EF4-FFF2-40B4-BE49-F238E27FC236}">
              <a16:creationId xmlns:a16="http://schemas.microsoft.com/office/drawing/2014/main" id="{1A1ED6D7-C407-4750-A90C-C17098F31374}"/>
            </a:ext>
          </a:extLst>
        </xdr:cNvPr>
        <xdr:cNvSpPr/>
      </xdr:nvSpPr>
      <xdr:spPr>
        <a:xfrm>
          <a:off x="2514600" y="987577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32004</xdr:rowOff>
    </xdr:from>
    <xdr:to>
      <xdr:col>19</xdr:col>
      <xdr:colOff>177800</xdr:colOff>
      <xdr:row>59</xdr:row>
      <xdr:rowOff>66294</xdr:rowOff>
    </xdr:to>
    <xdr:cxnSp macro="">
      <xdr:nvCxnSpPr>
        <xdr:cNvPr id="193" name="直線コネクタ 192">
          <a:extLst>
            <a:ext uri="{FF2B5EF4-FFF2-40B4-BE49-F238E27FC236}">
              <a16:creationId xmlns:a16="http://schemas.microsoft.com/office/drawing/2014/main" id="{77C6E4E7-4376-405E-9930-D3867C1C6AF9}"/>
            </a:ext>
          </a:extLst>
        </xdr:cNvPr>
        <xdr:cNvCxnSpPr/>
      </xdr:nvCxnSpPr>
      <xdr:spPr>
        <a:xfrm>
          <a:off x="2565400" y="9922764"/>
          <a:ext cx="78994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118364</xdr:rowOff>
    </xdr:from>
    <xdr:to>
      <xdr:col>10</xdr:col>
      <xdr:colOff>165100</xdr:colOff>
      <xdr:row>59</xdr:row>
      <xdr:rowOff>48514</xdr:rowOff>
    </xdr:to>
    <xdr:sp macro="" textlink="">
      <xdr:nvSpPr>
        <xdr:cNvPr id="194" name="楕円 193">
          <a:extLst>
            <a:ext uri="{FF2B5EF4-FFF2-40B4-BE49-F238E27FC236}">
              <a16:creationId xmlns:a16="http://schemas.microsoft.com/office/drawing/2014/main" id="{3A7E33CD-E5F9-44CB-9248-7747A9195AB3}"/>
            </a:ext>
          </a:extLst>
        </xdr:cNvPr>
        <xdr:cNvSpPr/>
      </xdr:nvSpPr>
      <xdr:spPr>
        <a:xfrm>
          <a:off x="1739900" y="984148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169164</xdr:rowOff>
    </xdr:from>
    <xdr:to>
      <xdr:col>15</xdr:col>
      <xdr:colOff>50800</xdr:colOff>
      <xdr:row>59</xdr:row>
      <xdr:rowOff>32004</xdr:rowOff>
    </xdr:to>
    <xdr:cxnSp macro="">
      <xdr:nvCxnSpPr>
        <xdr:cNvPr id="195" name="直線コネクタ 194">
          <a:extLst>
            <a:ext uri="{FF2B5EF4-FFF2-40B4-BE49-F238E27FC236}">
              <a16:creationId xmlns:a16="http://schemas.microsoft.com/office/drawing/2014/main" id="{724CAFE4-AA7C-4280-9163-23B43D804A1B}"/>
            </a:ext>
          </a:extLst>
        </xdr:cNvPr>
        <xdr:cNvCxnSpPr/>
      </xdr:nvCxnSpPr>
      <xdr:spPr>
        <a:xfrm>
          <a:off x="1790700" y="9892284"/>
          <a:ext cx="7747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81788</xdr:rowOff>
    </xdr:from>
    <xdr:to>
      <xdr:col>6</xdr:col>
      <xdr:colOff>38100</xdr:colOff>
      <xdr:row>59</xdr:row>
      <xdr:rowOff>11938</xdr:rowOff>
    </xdr:to>
    <xdr:sp macro="" textlink="">
      <xdr:nvSpPr>
        <xdr:cNvPr id="196" name="楕円 195">
          <a:extLst>
            <a:ext uri="{FF2B5EF4-FFF2-40B4-BE49-F238E27FC236}">
              <a16:creationId xmlns:a16="http://schemas.microsoft.com/office/drawing/2014/main" id="{A80D8B91-A124-4875-83C3-6AFDF8F29198}"/>
            </a:ext>
          </a:extLst>
        </xdr:cNvPr>
        <xdr:cNvSpPr/>
      </xdr:nvSpPr>
      <xdr:spPr>
        <a:xfrm>
          <a:off x="965200" y="980490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132588</xdr:rowOff>
    </xdr:from>
    <xdr:to>
      <xdr:col>10</xdr:col>
      <xdr:colOff>114300</xdr:colOff>
      <xdr:row>58</xdr:row>
      <xdr:rowOff>169164</xdr:rowOff>
    </xdr:to>
    <xdr:cxnSp macro="">
      <xdr:nvCxnSpPr>
        <xdr:cNvPr id="197" name="直線コネクタ 196">
          <a:extLst>
            <a:ext uri="{FF2B5EF4-FFF2-40B4-BE49-F238E27FC236}">
              <a16:creationId xmlns:a16="http://schemas.microsoft.com/office/drawing/2014/main" id="{731ECDE2-80D1-4C30-B815-64C134127428}"/>
            </a:ext>
          </a:extLst>
        </xdr:cNvPr>
        <xdr:cNvCxnSpPr/>
      </xdr:nvCxnSpPr>
      <xdr:spPr>
        <a:xfrm>
          <a:off x="1008380" y="9855708"/>
          <a:ext cx="78232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5351</xdr:rowOff>
    </xdr:from>
    <xdr:ext cx="405111" cy="259045"/>
    <xdr:sp macro="" textlink="">
      <xdr:nvSpPr>
        <xdr:cNvPr id="198" name="n_1aveValue【橋りょう・トンネル】&#10;有形固定資産減価償却率">
          <a:extLst>
            <a:ext uri="{FF2B5EF4-FFF2-40B4-BE49-F238E27FC236}">
              <a16:creationId xmlns:a16="http://schemas.microsoft.com/office/drawing/2014/main" id="{B65F06C6-795B-461A-922B-81BA91E9396D}"/>
            </a:ext>
          </a:extLst>
        </xdr:cNvPr>
        <xdr:cNvSpPr txBox="1"/>
      </xdr:nvSpPr>
      <xdr:spPr>
        <a:xfrm>
          <a:off x="3170564" y="10399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131081</xdr:rowOff>
    </xdr:from>
    <xdr:ext cx="405111" cy="259045"/>
    <xdr:sp macro="" textlink="">
      <xdr:nvSpPr>
        <xdr:cNvPr id="199" name="n_2aveValue【橋りょう・トンネル】&#10;有形固定資産減価償却率">
          <a:extLst>
            <a:ext uri="{FF2B5EF4-FFF2-40B4-BE49-F238E27FC236}">
              <a16:creationId xmlns:a16="http://schemas.microsoft.com/office/drawing/2014/main" id="{085295BB-DED0-4492-8E9E-0E40511A6E61}"/>
            </a:ext>
          </a:extLst>
        </xdr:cNvPr>
        <xdr:cNvSpPr txBox="1"/>
      </xdr:nvSpPr>
      <xdr:spPr>
        <a:xfrm>
          <a:off x="2385704" y="10357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101363</xdr:rowOff>
    </xdr:from>
    <xdr:ext cx="405111" cy="259045"/>
    <xdr:sp macro="" textlink="">
      <xdr:nvSpPr>
        <xdr:cNvPr id="200" name="n_3aveValue【橋りょう・トンネル】&#10;有形固定資産減価償却率">
          <a:extLst>
            <a:ext uri="{FF2B5EF4-FFF2-40B4-BE49-F238E27FC236}">
              <a16:creationId xmlns:a16="http://schemas.microsoft.com/office/drawing/2014/main" id="{F78D8013-8B2F-4FD5-87CB-817F1572C502}"/>
            </a:ext>
          </a:extLst>
        </xdr:cNvPr>
        <xdr:cNvSpPr txBox="1"/>
      </xdr:nvSpPr>
      <xdr:spPr>
        <a:xfrm>
          <a:off x="1611004" y="10327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80789</xdr:rowOff>
    </xdr:from>
    <xdr:ext cx="405111" cy="259045"/>
    <xdr:sp macro="" textlink="">
      <xdr:nvSpPr>
        <xdr:cNvPr id="201" name="n_4aveValue【橋りょう・トンネル】&#10;有形固定資産減価償却率">
          <a:extLst>
            <a:ext uri="{FF2B5EF4-FFF2-40B4-BE49-F238E27FC236}">
              <a16:creationId xmlns:a16="http://schemas.microsoft.com/office/drawing/2014/main" id="{0D09AF13-C417-4B1F-ADAB-D6FA5555D5FD}"/>
            </a:ext>
          </a:extLst>
        </xdr:cNvPr>
        <xdr:cNvSpPr txBox="1"/>
      </xdr:nvSpPr>
      <xdr:spPr>
        <a:xfrm>
          <a:off x="836304" y="10306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133621</xdr:rowOff>
    </xdr:from>
    <xdr:ext cx="405111" cy="259045"/>
    <xdr:sp macro="" textlink="">
      <xdr:nvSpPr>
        <xdr:cNvPr id="202" name="n_1mainValue【橋りょう・トンネル】&#10;有形固定資産減価償却率">
          <a:extLst>
            <a:ext uri="{FF2B5EF4-FFF2-40B4-BE49-F238E27FC236}">
              <a16:creationId xmlns:a16="http://schemas.microsoft.com/office/drawing/2014/main" id="{B70AEBCB-CEBC-4853-B1FF-E7D69998587A}"/>
            </a:ext>
          </a:extLst>
        </xdr:cNvPr>
        <xdr:cNvSpPr txBox="1"/>
      </xdr:nvSpPr>
      <xdr:spPr>
        <a:xfrm>
          <a:off x="3170564" y="9689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99331</xdr:rowOff>
    </xdr:from>
    <xdr:ext cx="405111" cy="259045"/>
    <xdr:sp macro="" textlink="">
      <xdr:nvSpPr>
        <xdr:cNvPr id="203" name="n_2mainValue【橋りょう・トンネル】&#10;有形固定資産減価償却率">
          <a:extLst>
            <a:ext uri="{FF2B5EF4-FFF2-40B4-BE49-F238E27FC236}">
              <a16:creationId xmlns:a16="http://schemas.microsoft.com/office/drawing/2014/main" id="{66ECBB44-2833-41BF-8CD4-4BBD7141E2E9}"/>
            </a:ext>
          </a:extLst>
        </xdr:cNvPr>
        <xdr:cNvSpPr txBox="1"/>
      </xdr:nvSpPr>
      <xdr:spPr>
        <a:xfrm>
          <a:off x="2385704" y="9654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65041</xdr:rowOff>
    </xdr:from>
    <xdr:ext cx="405111" cy="259045"/>
    <xdr:sp macro="" textlink="">
      <xdr:nvSpPr>
        <xdr:cNvPr id="204" name="n_3mainValue【橋りょう・トンネル】&#10;有形固定資産減価償却率">
          <a:extLst>
            <a:ext uri="{FF2B5EF4-FFF2-40B4-BE49-F238E27FC236}">
              <a16:creationId xmlns:a16="http://schemas.microsoft.com/office/drawing/2014/main" id="{0635F305-2016-4B4C-83D3-3A50AA541781}"/>
            </a:ext>
          </a:extLst>
        </xdr:cNvPr>
        <xdr:cNvSpPr txBox="1"/>
      </xdr:nvSpPr>
      <xdr:spPr>
        <a:xfrm>
          <a:off x="1611004" y="9620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28465</xdr:rowOff>
    </xdr:from>
    <xdr:ext cx="405111" cy="259045"/>
    <xdr:sp macro="" textlink="">
      <xdr:nvSpPr>
        <xdr:cNvPr id="205" name="n_4mainValue【橋りょう・トンネル】&#10;有形固定資産減価償却率">
          <a:extLst>
            <a:ext uri="{FF2B5EF4-FFF2-40B4-BE49-F238E27FC236}">
              <a16:creationId xmlns:a16="http://schemas.microsoft.com/office/drawing/2014/main" id="{5BC3CFF2-B47A-4C9E-87D7-8F409DF149BC}"/>
            </a:ext>
          </a:extLst>
        </xdr:cNvPr>
        <xdr:cNvSpPr txBox="1"/>
      </xdr:nvSpPr>
      <xdr:spPr>
        <a:xfrm>
          <a:off x="836304" y="9583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E0A0C8A0-31EE-4CE4-B346-6BE28408DDC5}"/>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B936FF54-ECD6-41EA-8583-DD3FD7D468CA}"/>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823324D9-E708-4F75-9E68-4E77F652E01E}"/>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AD5AA31E-CA5F-4C96-8298-D72EC0247294}"/>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B0C9C341-07B2-4AB4-8212-F32A8C5C778B}"/>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7D82D646-D3E3-4433-BB01-ED6079B0B3C6}"/>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61F84821-ED8D-4938-BBAB-7A054F6E1C71}"/>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14DF9280-163B-407E-A681-30A231A85758}"/>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F6C42F04-157E-4ACE-A9AD-71EF4451E160}"/>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064722B3-4FC7-4AE1-B18F-6F19C21CC220}"/>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6" name="直線コネクタ 215">
          <a:extLst>
            <a:ext uri="{FF2B5EF4-FFF2-40B4-BE49-F238E27FC236}">
              <a16:creationId xmlns:a16="http://schemas.microsoft.com/office/drawing/2014/main" id="{BFABFFEF-60F5-4B0B-A194-AC8781A69C12}"/>
            </a:ext>
          </a:extLst>
        </xdr:cNvPr>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7" name="テキスト ボックス 216">
          <a:extLst>
            <a:ext uri="{FF2B5EF4-FFF2-40B4-BE49-F238E27FC236}">
              <a16:creationId xmlns:a16="http://schemas.microsoft.com/office/drawing/2014/main" id="{8C10BCA5-F68A-435B-9BE2-C02A86C6230E}"/>
            </a:ext>
          </a:extLst>
        </xdr:cNvPr>
        <xdr:cNvSpPr txBox="1"/>
      </xdr:nvSpPr>
      <xdr:spPr>
        <a:xfrm>
          <a:off x="5600834" y="106667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8" name="直線コネクタ 217">
          <a:extLst>
            <a:ext uri="{FF2B5EF4-FFF2-40B4-BE49-F238E27FC236}">
              <a16:creationId xmlns:a16="http://schemas.microsoft.com/office/drawing/2014/main" id="{64C0C29D-3BAF-40F0-8682-6A8248302D48}"/>
            </a:ext>
          </a:extLst>
        </xdr:cNvPr>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19" name="テキスト ボックス 218">
          <a:extLst>
            <a:ext uri="{FF2B5EF4-FFF2-40B4-BE49-F238E27FC236}">
              <a16:creationId xmlns:a16="http://schemas.microsoft.com/office/drawing/2014/main" id="{92DCA117-56C9-47A4-91E1-2F614A7F6715}"/>
            </a:ext>
          </a:extLst>
        </xdr:cNvPr>
        <xdr:cNvSpPr txBox="1"/>
      </xdr:nvSpPr>
      <xdr:spPr>
        <a:xfrm>
          <a:off x="5209768" y="1029336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0" name="直線コネクタ 219">
          <a:extLst>
            <a:ext uri="{FF2B5EF4-FFF2-40B4-BE49-F238E27FC236}">
              <a16:creationId xmlns:a16="http://schemas.microsoft.com/office/drawing/2014/main" id="{3C30EFA8-4655-471A-A002-CC0961FDF5EE}"/>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1" name="テキスト ボックス 220">
          <a:extLst>
            <a:ext uri="{FF2B5EF4-FFF2-40B4-BE49-F238E27FC236}">
              <a16:creationId xmlns:a16="http://schemas.microsoft.com/office/drawing/2014/main" id="{9DFB802A-6D33-48CD-9813-0999EB89A4A6}"/>
            </a:ext>
          </a:extLst>
        </xdr:cNvPr>
        <xdr:cNvSpPr txBox="1"/>
      </xdr:nvSpPr>
      <xdr:spPr>
        <a:xfrm>
          <a:off x="5209768" y="991998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2" name="直線コネクタ 221">
          <a:extLst>
            <a:ext uri="{FF2B5EF4-FFF2-40B4-BE49-F238E27FC236}">
              <a16:creationId xmlns:a16="http://schemas.microsoft.com/office/drawing/2014/main" id="{B8158290-ED91-490A-AEA4-15C4E280D0C7}"/>
            </a:ext>
          </a:extLst>
        </xdr:cNvPr>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3" name="テキスト ボックス 222">
          <a:extLst>
            <a:ext uri="{FF2B5EF4-FFF2-40B4-BE49-F238E27FC236}">
              <a16:creationId xmlns:a16="http://schemas.microsoft.com/office/drawing/2014/main" id="{1D68E00E-A391-4A01-A460-1260B137B00A}"/>
            </a:ext>
          </a:extLst>
        </xdr:cNvPr>
        <xdr:cNvSpPr txBox="1"/>
      </xdr:nvSpPr>
      <xdr:spPr>
        <a:xfrm>
          <a:off x="5209768" y="955041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4" name="直線コネクタ 223">
          <a:extLst>
            <a:ext uri="{FF2B5EF4-FFF2-40B4-BE49-F238E27FC236}">
              <a16:creationId xmlns:a16="http://schemas.microsoft.com/office/drawing/2014/main" id="{95EFF473-17F4-42C2-BF9E-A0B22D4E26DA}"/>
            </a:ext>
          </a:extLst>
        </xdr:cNvPr>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5" name="テキスト ボックス 224">
          <a:extLst>
            <a:ext uri="{FF2B5EF4-FFF2-40B4-BE49-F238E27FC236}">
              <a16:creationId xmlns:a16="http://schemas.microsoft.com/office/drawing/2014/main" id="{88843401-C6E6-444C-8728-B451C9A20ADF}"/>
            </a:ext>
          </a:extLst>
        </xdr:cNvPr>
        <xdr:cNvSpPr txBox="1"/>
      </xdr:nvSpPr>
      <xdr:spPr>
        <a:xfrm>
          <a:off x="5209768" y="917703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E0FEB7C9-69EE-4895-BC2A-58D6B47DD6A0}"/>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7" name="テキスト ボックス 226">
          <a:extLst>
            <a:ext uri="{FF2B5EF4-FFF2-40B4-BE49-F238E27FC236}">
              <a16:creationId xmlns:a16="http://schemas.microsoft.com/office/drawing/2014/main" id="{02211F4C-5A4F-4791-9D95-17FC1CA02F2C}"/>
            </a:ext>
          </a:extLst>
        </xdr:cNvPr>
        <xdr:cNvSpPr txBox="1"/>
      </xdr:nvSpPr>
      <xdr:spPr>
        <a:xfrm>
          <a:off x="5209768" y="88036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a:extLst>
            <a:ext uri="{FF2B5EF4-FFF2-40B4-BE49-F238E27FC236}">
              <a16:creationId xmlns:a16="http://schemas.microsoft.com/office/drawing/2014/main" id="{FBD0B15E-F923-463C-8A40-EFAA2AFD2A30}"/>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93928</xdr:rowOff>
    </xdr:from>
    <xdr:to>
      <xdr:col>54</xdr:col>
      <xdr:colOff>189865</xdr:colOff>
      <xdr:row>64</xdr:row>
      <xdr:rowOff>74155</xdr:rowOff>
    </xdr:to>
    <xdr:cxnSp macro="">
      <xdr:nvCxnSpPr>
        <xdr:cNvPr id="229" name="直線コネクタ 228">
          <a:extLst>
            <a:ext uri="{FF2B5EF4-FFF2-40B4-BE49-F238E27FC236}">
              <a16:creationId xmlns:a16="http://schemas.microsoft.com/office/drawing/2014/main" id="{C9E8A16C-DB02-4E24-BA70-D405E05EFD84}"/>
            </a:ext>
          </a:extLst>
        </xdr:cNvPr>
        <xdr:cNvCxnSpPr/>
      </xdr:nvCxnSpPr>
      <xdr:spPr>
        <a:xfrm flipV="1">
          <a:off x="9219565" y="9481768"/>
          <a:ext cx="0" cy="13213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77982</xdr:rowOff>
    </xdr:from>
    <xdr:ext cx="469744" cy="259045"/>
    <xdr:sp macro="" textlink="">
      <xdr:nvSpPr>
        <xdr:cNvPr id="230" name="【橋りょう・トンネル】&#10;一人当たり有形固定資産（償却資産）額最小値テキスト">
          <a:extLst>
            <a:ext uri="{FF2B5EF4-FFF2-40B4-BE49-F238E27FC236}">
              <a16:creationId xmlns:a16="http://schemas.microsoft.com/office/drawing/2014/main" id="{E881B6F9-8EEC-4734-83C6-FDE782094BCE}"/>
            </a:ext>
          </a:extLst>
        </xdr:cNvPr>
        <xdr:cNvSpPr txBox="1"/>
      </xdr:nvSpPr>
      <xdr:spPr>
        <a:xfrm>
          <a:off x="9258300" y="10806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74155</xdr:rowOff>
    </xdr:from>
    <xdr:to>
      <xdr:col>55</xdr:col>
      <xdr:colOff>88900</xdr:colOff>
      <xdr:row>64</xdr:row>
      <xdr:rowOff>74155</xdr:rowOff>
    </xdr:to>
    <xdr:cxnSp macro="">
      <xdr:nvCxnSpPr>
        <xdr:cNvPr id="231" name="直線コネクタ 230">
          <a:extLst>
            <a:ext uri="{FF2B5EF4-FFF2-40B4-BE49-F238E27FC236}">
              <a16:creationId xmlns:a16="http://schemas.microsoft.com/office/drawing/2014/main" id="{5230F753-DEC9-4BDA-87C6-D3695C05A721}"/>
            </a:ext>
          </a:extLst>
        </xdr:cNvPr>
        <xdr:cNvCxnSpPr/>
      </xdr:nvCxnSpPr>
      <xdr:spPr>
        <a:xfrm>
          <a:off x="9154160" y="1080311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40605</xdr:rowOff>
    </xdr:from>
    <xdr:ext cx="690189" cy="259045"/>
    <xdr:sp macro="" textlink="">
      <xdr:nvSpPr>
        <xdr:cNvPr id="232" name="【橋りょう・トンネル】&#10;一人当たり有形固定資産（償却資産）額最大値テキスト">
          <a:extLst>
            <a:ext uri="{FF2B5EF4-FFF2-40B4-BE49-F238E27FC236}">
              <a16:creationId xmlns:a16="http://schemas.microsoft.com/office/drawing/2014/main" id="{FC822384-1F5A-4420-B15F-4096BF01B406}"/>
            </a:ext>
          </a:extLst>
        </xdr:cNvPr>
        <xdr:cNvSpPr txBox="1"/>
      </xdr:nvSpPr>
      <xdr:spPr>
        <a:xfrm>
          <a:off x="9258300" y="926080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3,553,470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93928</xdr:rowOff>
    </xdr:from>
    <xdr:to>
      <xdr:col>55</xdr:col>
      <xdr:colOff>88900</xdr:colOff>
      <xdr:row>56</xdr:row>
      <xdr:rowOff>93928</xdr:rowOff>
    </xdr:to>
    <xdr:cxnSp macro="">
      <xdr:nvCxnSpPr>
        <xdr:cNvPr id="233" name="直線コネクタ 232">
          <a:extLst>
            <a:ext uri="{FF2B5EF4-FFF2-40B4-BE49-F238E27FC236}">
              <a16:creationId xmlns:a16="http://schemas.microsoft.com/office/drawing/2014/main" id="{E6E16C7D-06D1-414F-8FF4-F1F22917B5CA}"/>
            </a:ext>
          </a:extLst>
        </xdr:cNvPr>
        <xdr:cNvCxnSpPr/>
      </xdr:nvCxnSpPr>
      <xdr:spPr>
        <a:xfrm>
          <a:off x="9154160" y="94817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49027</xdr:rowOff>
    </xdr:from>
    <xdr:ext cx="599010" cy="259045"/>
    <xdr:sp macro="" textlink="">
      <xdr:nvSpPr>
        <xdr:cNvPr id="234" name="【橋りょう・トンネル】&#10;一人当たり有形固定資産（償却資産）額平均値テキスト">
          <a:extLst>
            <a:ext uri="{FF2B5EF4-FFF2-40B4-BE49-F238E27FC236}">
              <a16:creationId xmlns:a16="http://schemas.microsoft.com/office/drawing/2014/main" id="{BFED6DE1-42BA-4F63-BC02-54516165A7B4}"/>
            </a:ext>
          </a:extLst>
        </xdr:cNvPr>
        <xdr:cNvSpPr txBox="1"/>
      </xdr:nvSpPr>
      <xdr:spPr>
        <a:xfrm>
          <a:off x="9258300" y="104427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26150</xdr:rowOff>
    </xdr:from>
    <xdr:to>
      <xdr:col>55</xdr:col>
      <xdr:colOff>50800</xdr:colOff>
      <xdr:row>63</xdr:row>
      <xdr:rowOff>127750</xdr:rowOff>
    </xdr:to>
    <xdr:sp macro="" textlink="">
      <xdr:nvSpPr>
        <xdr:cNvPr id="235" name="フローチャート: 判断 234">
          <a:extLst>
            <a:ext uri="{FF2B5EF4-FFF2-40B4-BE49-F238E27FC236}">
              <a16:creationId xmlns:a16="http://schemas.microsoft.com/office/drawing/2014/main" id="{107992D5-609A-4326-B1B6-F7E9C3524092}"/>
            </a:ext>
          </a:extLst>
        </xdr:cNvPr>
        <xdr:cNvSpPr/>
      </xdr:nvSpPr>
      <xdr:spPr>
        <a:xfrm>
          <a:off x="9192260" y="105874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67268</xdr:rowOff>
    </xdr:from>
    <xdr:to>
      <xdr:col>50</xdr:col>
      <xdr:colOff>165100</xdr:colOff>
      <xdr:row>63</xdr:row>
      <xdr:rowOff>168868</xdr:rowOff>
    </xdr:to>
    <xdr:sp macro="" textlink="">
      <xdr:nvSpPr>
        <xdr:cNvPr id="236" name="フローチャート: 判断 235">
          <a:extLst>
            <a:ext uri="{FF2B5EF4-FFF2-40B4-BE49-F238E27FC236}">
              <a16:creationId xmlns:a16="http://schemas.microsoft.com/office/drawing/2014/main" id="{C107D5EE-24D8-4176-9B2A-2B1FE9E31EE8}"/>
            </a:ext>
          </a:extLst>
        </xdr:cNvPr>
        <xdr:cNvSpPr/>
      </xdr:nvSpPr>
      <xdr:spPr>
        <a:xfrm>
          <a:off x="8445500" y="10628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70917</xdr:rowOff>
    </xdr:from>
    <xdr:to>
      <xdr:col>46</xdr:col>
      <xdr:colOff>38100</xdr:colOff>
      <xdr:row>64</xdr:row>
      <xdr:rowOff>1067</xdr:rowOff>
    </xdr:to>
    <xdr:sp macro="" textlink="">
      <xdr:nvSpPr>
        <xdr:cNvPr id="237" name="フローチャート: 判断 236">
          <a:extLst>
            <a:ext uri="{FF2B5EF4-FFF2-40B4-BE49-F238E27FC236}">
              <a16:creationId xmlns:a16="http://schemas.microsoft.com/office/drawing/2014/main" id="{02CF4F04-29D0-4D31-A7CA-4ED896C67A51}"/>
            </a:ext>
          </a:extLst>
        </xdr:cNvPr>
        <xdr:cNvSpPr/>
      </xdr:nvSpPr>
      <xdr:spPr>
        <a:xfrm>
          <a:off x="7670800" y="1063223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70163</xdr:rowOff>
    </xdr:from>
    <xdr:to>
      <xdr:col>41</xdr:col>
      <xdr:colOff>101600</xdr:colOff>
      <xdr:row>64</xdr:row>
      <xdr:rowOff>313</xdr:rowOff>
    </xdr:to>
    <xdr:sp macro="" textlink="">
      <xdr:nvSpPr>
        <xdr:cNvPr id="238" name="フローチャート: 判断 237">
          <a:extLst>
            <a:ext uri="{FF2B5EF4-FFF2-40B4-BE49-F238E27FC236}">
              <a16:creationId xmlns:a16="http://schemas.microsoft.com/office/drawing/2014/main" id="{4CDCB291-78B8-4C8A-BFBC-484D6AF5CE3D}"/>
            </a:ext>
          </a:extLst>
        </xdr:cNvPr>
        <xdr:cNvSpPr/>
      </xdr:nvSpPr>
      <xdr:spPr>
        <a:xfrm>
          <a:off x="6873240" y="1063148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69290</xdr:rowOff>
    </xdr:from>
    <xdr:to>
      <xdr:col>36</xdr:col>
      <xdr:colOff>165100</xdr:colOff>
      <xdr:row>63</xdr:row>
      <xdr:rowOff>170890</xdr:rowOff>
    </xdr:to>
    <xdr:sp macro="" textlink="">
      <xdr:nvSpPr>
        <xdr:cNvPr id="239" name="フローチャート: 判断 238">
          <a:extLst>
            <a:ext uri="{FF2B5EF4-FFF2-40B4-BE49-F238E27FC236}">
              <a16:creationId xmlns:a16="http://schemas.microsoft.com/office/drawing/2014/main" id="{BD0EF25E-A853-4AB8-BB83-B0B02CE73291}"/>
            </a:ext>
          </a:extLst>
        </xdr:cNvPr>
        <xdr:cNvSpPr/>
      </xdr:nvSpPr>
      <xdr:spPr>
        <a:xfrm>
          <a:off x="6098540" y="10630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A7BC7B01-9844-46CA-89BF-52E1927E0925}"/>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E550AFF2-CD07-4237-BC0E-207A872456F9}"/>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671F3FB4-8A8F-448E-9765-421476CB0B18}"/>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2D26452E-7735-470B-A9E0-611B3FBEFD6F}"/>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85BB3D5E-6F1A-4F12-B486-C2F2713EA914}"/>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10461</xdr:rowOff>
    </xdr:from>
    <xdr:to>
      <xdr:col>55</xdr:col>
      <xdr:colOff>50800</xdr:colOff>
      <xdr:row>64</xdr:row>
      <xdr:rowOff>112061</xdr:rowOff>
    </xdr:to>
    <xdr:sp macro="" textlink="">
      <xdr:nvSpPr>
        <xdr:cNvPr id="245" name="楕円 244">
          <a:extLst>
            <a:ext uri="{FF2B5EF4-FFF2-40B4-BE49-F238E27FC236}">
              <a16:creationId xmlns:a16="http://schemas.microsoft.com/office/drawing/2014/main" id="{A771EC4D-F572-485F-B648-99606D03817F}"/>
            </a:ext>
          </a:extLst>
        </xdr:cNvPr>
        <xdr:cNvSpPr/>
      </xdr:nvSpPr>
      <xdr:spPr>
        <a:xfrm>
          <a:off x="9192260" y="1073942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96838</xdr:rowOff>
    </xdr:from>
    <xdr:ext cx="534377" cy="259045"/>
    <xdr:sp macro="" textlink="">
      <xdr:nvSpPr>
        <xdr:cNvPr id="246" name="【橋りょう・トンネル】&#10;一人当たり有形固定資産（償却資産）額該当値テキスト">
          <a:extLst>
            <a:ext uri="{FF2B5EF4-FFF2-40B4-BE49-F238E27FC236}">
              <a16:creationId xmlns:a16="http://schemas.microsoft.com/office/drawing/2014/main" id="{84725FF9-AE46-46A8-87DA-92E94C76FAC4}"/>
            </a:ext>
          </a:extLst>
        </xdr:cNvPr>
        <xdr:cNvSpPr txBox="1"/>
      </xdr:nvSpPr>
      <xdr:spPr>
        <a:xfrm>
          <a:off x="9258300" y="10658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12434</xdr:rowOff>
    </xdr:from>
    <xdr:to>
      <xdr:col>50</xdr:col>
      <xdr:colOff>165100</xdr:colOff>
      <xdr:row>64</xdr:row>
      <xdr:rowOff>114034</xdr:rowOff>
    </xdr:to>
    <xdr:sp macro="" textlink="">
      <xdr:nvSpPr>
        <xdr:cNvPr id="247" name="楕円 246">
          <a:extLst>
            <a:ext uri="{FF2B5EF4-FFF2-40B4-BE49-F238E27FC236}">
              <a16:creationId xmlns:a16="http://schemas.microsoft.com/office/drawing/2014/main" id="{83B12085-F04B-48BC-A947-885F97A070B5}"/>
            </a:ext>
          </a:extLst>
        </xdr:cNvPr>
        <xdr:cNvSpPr/>
      </xdr:nvSpPr>
      <xdr:spPr>
        <a:xfrm>
          <a:off x="8445500" y="10741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61261</xdr:rowOff>
    </xdr:from>
    <xdr:to>
      <xdr:col>55</xdr:col>
      <xdr:colOff>0</xdr:colOff>
      <xdr:row>64</xdr:row>
      <xdr:rowOff>63234</xdr:rowOff>
    </xdr:to>
    <xdr:cxnSp macro="">
      <xdr:nvCxnSpPr>
        <xdr:cNvPr id="248" name="直線コネクタ 247">
          <a:extLst>
            <a:ext uri="{FF2B5EF4-FFF2-40B4-BE49-F238E27FC236}">
              <a16:creationId xmlns:a16="http://schemas.microsoft.com/office/drawing/2014/main" id="{A05B7320-EC93-48CA-B2B0-8D953E110DDF}"/>
            </a:ext>
          </a:extLst>
        </xdr:cNvPr>
        <xdr:cNvCxnSpPr/>
      </xdr:nvCxnSpPr>
      <xdr:spPr>
        <a:xfrm flipV="1">
          <a:off x="8496300" y="10790221"/>
          <a:ext cx="723900" cy="1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12695</xdr:rowOff>
    </xdr:from>
    <xdr:to>
      <xdr:col>46</xdr:col>
      <xdr:colOff>38100</xdr:colOff>
      <xdr:row>64</xdr:row>
      <xdr:rowOff>114295</xdr:rowOff>
    </xdr:to>
    <xdr:sp macro="" textlink="">
      <xdr:nvSpPr>
        <xdr:cNvPr id="249" name="楕円 248">
          <a:extLst>
            <a:ext uri="{FF2B5EF4-FFF2-40B4-BE49-F238E27FC236}">
              <a16:creationId xmlns:a16="http://schemas.microsoft.com/office/drawing/2014/main" id="{68FE42F9-0A45-4C5B-AF42-8016943DE9C3}"/>
            </a:ext>
          </a:extLst>
        </xdr:cNvPr>
        <xdr:cNvSpPr/>
      </xdr:nvSpPr>
      <xdr:spPr>
        <a:xfrm>
          <a:off x="7670800" y="1074165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63234</xdr:rowOff>
    </xdr:from>
    <xdr:to>
      <xdr:col>50</xdr:col>
      <xdr:colOff>114300</xdr:colOff>
      <xdr:row>64</xdr:row>
      <xdr:rowOff>63495</xdr:rowOff>
    </xdr:to>
    <xdr:cxnSp macro="">
      <xdr:nvCxnSpPr>
        <xdr:cNvPr id="250" name="直線コネクタ 249">
          <a:extLst>
            <a:ext uri="{FF2B5EF4-FFF2-40B4-BE49-F238E27FC236}">
              <a16:creationId xmlns:a16="http://schemas.microsoft.com/office/drawing/2014/main" id="{B5FFC7D7-01EE-4D40-B7BE-269E427329EA}"/>
            </a:ext>
          </a:extLst>
        </xdr:cNvPr>
        <xdr:cNvCxnSpPr/>
      </xdr:nvCxnSpPr>
      <xdr:spPr>
        <a:xfrm flipV="1">
          <a:off x="7713980" y="10792194"/>
          <a:ext cx="782320" cy="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12975</xdr:rowOff>
    </xdr:from>
    <xdr:to>
      <xdr:col>41</xdr:col>
      <xdr:colOff>101600</xdr:colOff>
      <xdr:row>64</xdr:row>
      <xdr:rowOff>114575</xdr:rowOff>
    </xdr:to>
    <xdr:sp macro="" textlink="">
      <xdr:nvSpPr>
        <xdr:cNvPr id="251" name="楕円 250">
          <a:extLst>
            <a:ext uri="{FF2B5EF4-FFF2-40B4-BE49-F238E27FC236}">
              <a16:creationId xmlns:a16="http://schemas.microsoft.com/office/drawing/2014/main" id="{941DECEA-4AB9-4CA4-A17F-1C279AD486FB}"/>
            </a:ext>
          </a:extLst>
        </xdr:cNvPr>
        <xdr:cNvSpPr/>
      </xdr:nvSpPr>
      <xdr:spPr>
        <a:xfrm>
          <a:off x="6873240" y="1074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63495</xdr:rowOff>
    </xdr:from>
    <xdr:to>
      <xdr:col>45</xdr:col>
      <xdr:colOff>177800</xdr:colOff>
      <xdr:row>64</xdr:row>
      <xdr:rowOff>63775</xdr:rowOff>
    </xdr:to>
    <xdr:cxnSp macro="">
      <xdr:nvCxnSpPr>
        <xdr:cNvPr id="252" name="直線コネクタ 251">
          <a:extLst>
            <a:ext uri="{FF2B5EF4-FFF2-40B4-BE49-F238E27FC236}">
              <a16:creationId xmlns:a16="http://schemas.microsoft.com/office/drawing/2014/main" id="{E1CC42F3-5591-4D62-A25F-DBD6497095BF}"/>
            </a:ext>
          </a:extLst>
        </xdr:cNvPr>
        <xdr:cNvCxnSpPr/>
      </xdr:nvCxnSpPr>
      <xdr:spPr>
        <a:xfrm flipV="1">
          <a:off x="6924040" y="10792455"/>
          <a:ext cx="789940" cy="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13246</xdr:rowOff>
    </xdr:from>
    <xdr:to>
      <xdr:col>36</xdr:col>
      <xdr:colOff>165100</xdr:colOff>
      <xdr:row>64</xdr:row>
      <xdr:rowOff>114846</xdr:rowOff>
    </xdr:to>
    <xdr:sp macro="" textlink="">
      <xdr:nvSpPr>
        <xdr:cNvPr id="253" name="楕円 252">
          <a:extLst>
            <a:ext uri="{FF2B5EF4-FFF2-40B4-BE49-F238E27FC236}">
              <a16:creationId xmlns:a16="http://schemas.microsoft.com/office/drawing/2014/main" id="{A1D9BE8A-28F8-4C41-A131-0175FA722C0E}"/>
            </a:ext>
          </a:extLst>
        </xdr:cNvPr>
        <xdr:cNvSpPr/>
      </xdr:nvSpPr>
      <xdr:spPr>
        <a:xfrm>
          <a:off x="6098540" y="10742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63775</xdr:rowOff>
    </xdr:from>
    <xdr:to>
      <xdr:col>41</xdr:col>
      <xdr:colOff>50800</xdr:colOff>
      <xdr:row>64</xdr:row>
      <xdr:rowOff>64046</xdr:rowOff>
    </xdr:to>
    <xdr:cxnSp macro="">
      <xdr:nvCxnSpPr>
        <xdr:cNvPr id="254" name="直線コネクタ 253">
          <a:extLst>
            <a:ext uri="{FF2B5EF4-FFF2-40B4-BE49-F238E27FC236}">
              <a16:creationId xmlns:a16="http://schemas.microsoft.com/office/drawing/2014/main" id="{D5E3E06F-A248-4F61-A74A-3E04F0A7085B}"/>
            </a:ext>
          </a:extLst>
        </xdr:cNvPr>
        <xdr:cNvCxnSpPr/>
      </xdr:nvCxnSpPr>
      <xdr:spPr>
        <a:xfrm flipV="1">
          <a:off x="6149340" y="10792735"/>
          <a:ext cx="774700" cy="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13945</xdr:rowOff>
    </xdr:from>
    <xdr:ext cx="599010" cy="259045"/>
    <xdr:sp macro="" textlink="">
      <xdr:nvSpPr>
        <xdr:cNvPr id="255" name="n_1aveValue【橋りょう・トンネル】&#10;一人当たり有形固定資産（償却資産）額">
          <a:extLst>
            <a:ext uri="{FF2B5EF4-FFF2-40B4-BE49-F238E27FC236}">
              <a16:creationId xmlns:a16="http://schemas.microsoft.com/office/drawing/2014/main" id="{0E47AD99-8468-4565-ADB4-759DA33C743F}"/>
            </a:ext>
          </a:extLst>
        </xdr:cNvPr>
        <xdr:cNvSpPr txBox="1"/>
      </xdr:nvSpPr>
      <xdr:spPr>
        <a:xfrm>
          <a:off x="8214575" y="10407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17594</xdr:rowOff>
    </xdr:from>
    <xdr:ext cx="599010" cy="259045"/>
    <xdr:sp macro="" textlink="">
      <xdr:nvSpPr>
        <xdr:cNvPr id="256" name="n_2aveValue【橋りょう・トンネル】&#10;一人当たり有形固定資産（償却資産）額">
          <a:extLst>
            <a:ext uri="{FF2B5EF4-FFF2-40B4-BE49-F238E27FC236}">
              <a16:creationId xmlns:a16="http://schemas.microsoft.com/office/drawing/2014/main" id="{550FD355-9F5F-490E-A3BD-43C9B12F0C7B}"/>
            </a:ext>
          </a:extLst>
        </xdr:cNvPr>
        <xdr:cNvSpPr txBox="1"/>
      </xdr:nvSpPr>
      <xdr:spPr>
        <a:xfrm>
          <a:off x="7444955" y="10411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16840</xdr:rowOff>
    </xdr:from>
    <xdr:ext cx="599010" cy="259045"/>
    <xdr:sp macro="" textlink="">
      <xdr:nvSpPr>
        <xdr:cNvPr id="257" name="n_3aveValue【橋りょう・トンネル】&#10;一人当たり有形固定資産（償却資産）額">
          <a:extLst>
            <a:ext uri="{FF2B5EF4-FFF2-40B4-BE49-F238E27FC236}">
              <a16:creationId xmlns:a16="http://schemas.microsoft.com/office/drawing/2014/main" id="{120CFBEB-EB2A-40E8-AC6F-679738E968A3}"/>
            </a:ext>
          </a:extLst>
        </xdr:cNvPr>
        <xdr:cNvSpPr txBox="1"/>
      </xdr:nvSpPr>
      <xdr:spPr>
        <a:xfrm>
          <a:off x="6670255" y="10410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15967</xdr:rowOff>
    </xdr:from>
    <xdr:ext cx="599010" cy="259045"/>
    <xdr:sp macro="" textlink="">
      <xdr:nvSpPr>
        <xdr:cNvPr id="258" name="n_4aveValue【橋りょう・トンネル】&#10;一人当たり有形固定資産（償却資産）額">
          <a:extLst>
            <a:ext uri="{FF2B5EF4-FFF2-40B4-BE49-F238E27FC236}">
              <a16:creationId xmlns:a16="http://schemas.microsoft.com/office/drawing/2014/main" id="{AF9260BD-0D89-4445-B03C-06D26E105CF7}"/>
            </a:ext>
          </a:extLst>
        </xdr:cNvPr>
        <xdr:cNvSpPr txBox="1"/>
      </xdr:nvSpPr>
      <xdr:spPr>
        <a:xfrm>
          <a:off x="5872695" y="10409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105161</xdr:rowOff>
    </xdr:from>
    <xdr:ext cx="534377" cy="259045"/>
    <xdr:sp macro="" textlink="">
      <xdr:nvSpPr>
        <xdr:cNvPr id="259" name="n_1mainValue【橋りょう・トンネル】&#10;一人当たり有形固定資産（償却資産）額">
          <a:extLst>
            <a:ext uri="{FF2B5EF4-FFF2-40B4-BE49-F238E27FC236}">
              <a16:creationId xmlns:a16="http://schemas.microsoft.com/office/drawing/2014/main" id="{7131A66D-E042-40E4-8FA2-37386BEFF7C9}"/>
            </a:ext>
          </a:extLst>
        </xdr:cNvPr>
        <xdr:cNvSpPr txBox="1"/>
      </xdr:nvSpPr>
      <xdr:spPr>
        <a:xfrm>
          <a:off x="8239271" y="10834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105422</xdr:rowOff>
    </xdr:from>
    <xdr:ext cx="534377" cy="259045"/>
    <xdr:sp macro="" textlink="">
      <xdr:nvSpPr>
        <xdr:cNvPr id="260" name="n_2mainValue【橋りょう・トンネル】&#10;一人当たり有形固定資産（償却資産）額">
          <a:extLst>
            <a:ext uri="{FF2B5EF4-FFF2-40B4-BE49-F238E27FC236}">
              <a16:creationId xmlns:a16="http://schemas.microsoft.com/office/drawing/2014/main" id="{EF2C5F94-A59C-4D23-8BB1-781A92E9FBFD}"/>
            </a:ext>
          </a:extLst>
        </xdr:cNvPr>
        <xdr:cNvSpPr txBox="1"/>
      </xdr:nvSpPr>
      <xdr:spPr>
        <a:xfrm>
          <a:off x="7477271" y="10834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105702</xdr:rowOff>
    </xdr:from>
    <xdr:ext cx="534377" cy="259045"/>
    <xdr:sp macro="" textlink="">
      <xdr:nvSpPr>
        <xdr:cNvPr id="261" name="n_3mainValue【橋りょう・トンネル】&#10;一人当たり有形固定資産（償却資産）額">
          <a:extLst>
            <a:ext uri="{FF2B5EF4-FFF2-40B4-BE49-F238E27FC236}">
              <a16:creationId xmlns:a16="http://schemas.microsoft.com/office/drawing/2014/main" id="{CFE76D8C-D383-4E70-AC2A-FC0EBDCB64F7}"/>
            </a:ext>
          </a:extLst>
        </xdr:cNvPr>
        <xdr:cNvSpPr txBox="1"/>
      </xdr:nvSpPr>
      <xdr:spPr>
        <a:xfrm>
          <a:off x="6702571" y="10834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105973</xdr:rowOff>
    </xdr:from>
    <xdr:ext cx="534377" cy="259045"/>
    <xdr:sp macro="" textlink="">
      <xdr:nvSpPr>
        <xdr:cNvPr id="262" name="n_4mainValue【橋りょう・トンネル】&#10;一人当たり有形固定資産（償却資産）額">
          <a:extLst>
            <a:ext uri="{FF2B5EF4-FFF2-40B4-BE49-F238E27FC236}">
              <a16:creationId xmlns:a16="http://schemas.microsoft.com/office/drawing/2014/main" id="{D3F7810F-C326-4714-BF74-650FCD6499A3}"/>
            </a:ext>
          </a:extLst>
        </xdr:cNvPr>
        <xdr:cNvSpPr txBox="1"/>
      </xdr:nvSpPr>
      <xdr:spPr>
        <a:xfrm>
          <a:off x="5905011" y="10834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B42C8360-D48E-45B6-892C-8A60F27AFE3A}"/>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6C49D179-759C-47B8-B18D-6755D944C8AC}"/>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94CC36BE-6A40-43DB-A765-399359EC8DA7}"/>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835C96CE-4DC6-4B45-A363-F9075CB0A3C8}"/>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0BC7EF10-25C2-438C-811E-69A281C3DA7B}"/>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2FBE23F4-D1D6-4094-92A4-94448B43BAED}"/>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1F7D340E-BD47-4D7B-A823-F98A684184D8}"/>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5D583CCA-64EA-4F04-9ADE-FD2F8625F9A8}"/>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D0780BA0-16A3-4A2B-8039-B0E7D6236402}"/>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764FD40D-7682-4072-9FF2-365EA654E126}"/>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id="{72FAB514-28D8-4C3B-9440-ABE8326568B4}"/>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4" name="直線コネクタ 273">
          <a:extLst>
            <a:ext uri="{FF2B5EF4-FFF2-40B4-BE49-F238E27FC236}">
              <a16:creationId xmlns:a16="http://schemas.microsoft.com/office/drawing/2014/main" id="{4586986C-B058-4DFB-9C72-4C9A750E02F6}"/>
            </a:ext>
          </a:extLst>
        </xdr:cNvPr>
        <xdr:cNvCxnSpPr/>
      </xdr:nvCxnSpPr>
      <xdr:spPr>
        <a:xfrm>
          <a:off x="67056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5" name="テキスト ボックス 274">
          <a:extLst>
            <a:ext uri="{FF2B5EF4-FFF2-40B4-BE49-F238E27FC236}">
              <a16:creationId xmlns:a16="http://schemas.microsoft.com/office/drawing/2014/main" id="{947A1387-7630-4400-8465-6125179379D8}"/>
            </a:ext>
          </a:extLst>
        </xdr:cNvPr>
        <xdr:cNvSpPr txBox="1"/>
      </xdr:nvSpPr>
      <xdr:spPr>
        <a:xfrm>
          <a:off x="27196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6" name="直線コネクタ 275">
          <a:extLst>
            <a:ext uri="{FF2B5EF4-FFF2-40B4-BE49-F238E27FC236}">
              <a16:creationId xmlns:a16="http://schemas.microsoft.com/office/drawing/2014/main" id="{9866A512-FF0F-44AA-8BED-D11F78B20F7D}"/>
            </a:ext>
          </a:extLst>
        </xdr:cNvPr>
        <xdr:cNvCxnSpPr/>
      </xdr:nvCxnSpPr>
      <xdr:spPr>
        <a:xfrm>
          <a:off x="67056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7" name="テキスト ボックス 276">
          <a:extLst>
            <a:ext uri="{FF2B5EF4-FFF2-40B4-BE49-F238E27FC236}">
              <a16:creationId xmlns:a16="http://schemas.microsoft.com/office/drawing/2014/main" id="{DDF62E08-66D0-47E2-BFF1-6EB42F33B164}"/>
            </a:ext>
          </a:extLst>
        </xdr:cNvPr>
        <xdr:cNvSpPr txBox="1"/>
      </xdr:nvSpPr>
      <xdr:spPr>
        <a:xfrm>
          <a:off x="33608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8" name="直線コネクタ 277">
          <a:extLst>
            <a:ext uri="{FF2B5EF4-FFF2-40B4-BE49-F238E27FC236}">
              <a16:creationId xmlns:a16="http://schemas.microsoft.com/office/drawing/2014/main" id="{4A829553-F9D4-4D4C-A509-4BB5CAA40399}"/>
            </a:ext>
          </a:extLst>
        </xdr:cNvPr>
        <xdr:cNvCxnSpPr/>
      </xdr:nvCxnSpPr>
      <xdr:spPr>
        <a:xfrm>
          <a:off x="67056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9" name="テキスト ボックス 278">
          <a:extLst>
            <a:ext uri="{FF2B5EF4-FFF2-40B4-BE49-F238E27FC236}">
              <a16:creationId xmlns:a16="http://schemas.microsoft.com/office/drawing/2014/main" id="{74B465BC-2549-490D-A9D5-9844443D0A52}"/>
            </a:ext>
          </a:extLst>
        </xdr:cNvPr>
        <xdr:cNvSpPr txBox="1"/>
      </xdr:nvSpPr>
      <xdr:spPr>
        <a:xfrm>
          <a:off x="33608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0" name="直線コネクタ 279">
          <a:extLst>
            <a:ext uri="{FF2B5EF4-FFF2-40B4-BE49-F238E27FC236}">
              <a16:creationId xmlns:a16="http://schemas.microsoft.com/office/drawing/2014/main" id="{E033673A-CFDF-4869-BBAD-C7AFB9BE8EDC}"/>
            </a:ext>
          </a:extLst>
        </xdr:cNvPr>
        <xdr:cNvCxnSpPr/>
      </xdr:nvCxnSpPr>
      <xdr:spPr>
        <a:xfrm>
          <a:off x="67056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1" name="テキスト ボックス 280">
          <a:extLst>
            <a:ext uri="{FF2B5EF4-FFF2-40B4-BE49-F238E27FC236}">
              <a16:creationId xmlns:a16="http://schemas.microsoft.com/office/drawing/2014/main" id="{41216860-3735-46BA-8CC2-59CAB15C0CE9}"/>
            </a:ext>
          </a:extLst>
        </xdr:cNvPr>
        <xdr:cNvSpPr txBox="1"/>
      </xdr:nvSpPr>
      <xdr:spPr>
        <a:xfrm>
          <a:off x="33608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2" name="直線コネクタ 281">
          <a:extLst>
            <a:ext uri="{FF2B5EF4-FFF2-40B4-BE49-F238E27FC236}">
              <a16:creationId xmlns:a16="http://schemas.microsoft.com/office/drawing/2014/main" id="{E4249D94-6364-4E50-A065-C410E45F86A6}"/>
            </a:ext>
          </a:extLst>
        </xdr:cNvPr>
        <xdr:cNvCxnSpPr/>
      </xdr:nvCxnSpPr>
      <xdr:spPr>
        <a:xfrm>
          <a:off x="67056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3" name="テキスト ボックス 282">
          <a:extLst>
            <a:ext uri="{FF2B5EF4-FFF2-40B4-BE49-F238E27FC236}">
              <a16:creationId xmlns:a16="http://schemas.microsoft.com/office/drawing/2014/main" id="{A755FDCA-4EA3-4C11-AF9A-2BE4E2C029F2}"/>
            </a:ext>
          </a:extLst>
        </xdr:cNvPr>
        <xdr:cNvSpPr txBox="1"/>
      </xdr:nvSpPr>
      <xdr:spPr>
        <a:xfrm>
          <a:off x="33608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4" name="直線コネクタ 283">
          <a:extLst>
            <a:ext uri="{FF2B5EF4-FFF2-40B4-BE49-F238E27FC236}">
              <a16:creationId xmlns:a16="http://schemas.microsoft.com/office/drawing/2014/main" id="{1216EDB4-3725-4F2E-8E2B-97F323A3175F}"/>
            </a:ext>
          </a:extLst>
        </xdr:cNvPr>
        <xdr:cNvCxnSpPr/>
      </xdr:nvCxnSpPr>
      <xdr:spPr>
        <a:xfrm>
          <a:off x="67056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5" name="テキスト ボックス 284">
          <a:extLst>
            <a:ext uri="{FF2B5EF4-FFF2-40B4-BE49-F238E27FC236}">
              <a16:creationId xmlns:a16="http://schemas.microsoft.com/office/drawing/2014/main" id="{E7AA08EA-2D5A-4C00-8726-39154D95C924}"/>
            </a:ext>
          </a:extLst>
        </xdr:cNvPr>
        <xdr:cNvSpPr txBox="1"/>
      </xdr:nvSpPr>
      <xdr:spPr>
        <a:xfrm>
          <a:off x="37734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D73B497E-ACCF-4A11-A74C-72482BC0F180}"/>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834808C8-5B0B-4164-9D24-4E35C57D4E6A}"/>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29936</xdr:rowOff>
    </xdr:from>
    <xdr:to>
      <xdr:col>24</xdr:col>
      <xdr:colOff>62865</xdr:colOff>
      <xdr:row>86</xdr:row>
      <xdr:rowOff>60961</xdr:rowOff>
    </xdr:to>
    <xdr:cxnSp macro="">
      <xdr:nvCxnSpPr>
        <xdr:cNvPr id="288" name="直線コネクタ 287">
          <a:extLst>
            <a:ext uri="{FF2B5EF4-FFF2-40B4-BE49-F238E27FC236}">
              <a16:creationId xmlns:a16="http://schemas.microsoft.com/office/drawing/2014/main" id="{E0125766-A195-47F7-A875-F53E66119743}"/>
            </a:ext>
          </a:extLst>
        </xdr:cNvPr>
        <xdr:cNvCxnSpPr/>
      </xdr:nvCxnSpPr>
      <xdr:spPr>
        <a:xfrm flipV="1">
          <a:off x="4086225" y="13105856"/>
          <a:ext cx="0" cy="1372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64788</xdr:rowOff>
    </xdr:from>
    <xdr:ext cx="405111" cy="259045"/>
    <xdr:sp macro="" textlink="">
      <xdr:nvSpPr>
        <xdr:cNvPr id="289" name="【公営住宅】&#10;有形固定資産減価償却率最小値テキスト">
          <a:extLst>
            <a:ext uri="{FF2B5EF4-FFF2-40B4-BE49-F238E27FC236}">
              <a16:creationId xmlns:a16="http://schemas.microsoft.com/office/drawing/2014/main" id="{D9965CF7-44EB-4224-BA74-3BFCA4D7800C}"/>
            </a:ext>
          </a:extLst>
        </xdr:cNvPr>
        <xdr:cNvSpPr txBox="1"/>
      </xdr:nvSpPr>
      <xdr:spPr>
        <a:xfrm>
          <a:off x="4124960" y="14481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60961</xdr:rowOff>
    </xdr:from>
    <xdr:to>
      <xdr:col>24</xdr:col>
      <xdr:colOff>152400</xdr:colOff>
      <xdr:row>86</xdr:row>
      <xdr:rowOff>60961</xdr:rowOff>
    </xdr:to>
    <xdr:cxnSp macro="">
      <xdr:nvCxnSpPr>
        <xdr:cNvPr id="290" name="直線コネクタ 289">
          <a:extLst>
            <a:ext uri="{FF2B5EF4-FFF2-40B4-BE49-F238E27FC236}">
              <a16:creationId xmlns:a16="http://schemas.microsoft.com/office/drawing/2014/main" id="{CBB85698-0CD3-413A-99E4-87C13414BC2D}"/>
            </a:ext>
          </a:extLst>
        </xdr:cNvPr>
        <xdr:cNvCxnSpPr/>
      </xdr:nvCxnSpPr>
      <xdr:spPr>
        <a:xfrm>
          <a:off x="4020820" y="1447800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148063</xdr:rowOff>
    </xdr:from>
    <xdr:ext cx="340478" cy="259045"/>
    <xdr:sp macro="" textlink="">
      <xdr:nvSpPr>
        <xdr:cNvPr id="291" name="【公営住宅】&#10;有形固定資産減価償却率最大値テキスト">
          <a:extLst>
            <a:ext uri="{FF2B5EF4-FFF2-40B4-BE49-F238E27FC236}">
              <a16:creationId xmlns:a16="http://schemas.microsoft.com/office/drawing/2014/main" id="{F1A02FBF-2350-4536-933A-F910C52C639B}"/>
            </a:ext>
          </a:extLst>
        </xdr:cNvPr>
        <xdr:cNvSpPr txBox="1"/>
      </xdr:nvSpPr>
      <xdr:spPr>
        <a:xfrm>
          <a:off x="4124960" y="1288870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29936</xdr:rowOff>
    </xdr:from>
    <xdr:to>
      <xdr:col>24</xdr:col>
      <xdr:colOff>152400</xdr:colOff>
      <xdr:row>78</xdr:row>
      <xdr:rowOff>29936</xdr:rowOff>
    </xdr:to>
    <xdr:cxnSp macro="">
      <xdr:nvCxnSpPr>
        <xdr:cNvPr id="292" name="直線コネクタ 291">
          <a:extLst>
            <a:ext uri="{FF2B5EF4-FFF2-40B4-BE49-F238E27FC236}">
              <a16:creationId xmlns:a16="http://schemas.microsoft.com/office/drawing/2014/main" id="{2271B7D6-457A-4A48-B1C8-F7317A9E4E79}"/>
            </a:ext>
          </a:extLst>
        </xdr:cNvPr>
        <xdr:cNvCxnSpPr/>
      </xdr:nvCxnSpPr>
      <xdr:spPr>
        <a:xfrm>
          <a:off x="4020820" y="1310585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140806</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D0CC847D-27F3-423B-AB55-3AC99D7B59CA}"/>
            </a:ext>
          </a:extLst>
        </xdr:cNvPr>
        <xdr:cNvSpPr txBox="1"/>
      </xdr:nvSpPr>
      <xdr:spPr>
        <a:xfrm>
          <a:off x="4124960" y="1388728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117929</xdr:rowOff>
    </xdr:from>
    <xdr:to>
      <xdr:col>24</xdr:col>
      <xdr:colOff>114300</xdr:colOff>
      <xdr:row>84</xdr:row>
      <xdr:rowOff>48079</xdr:rowOff>
    </xdr:to>
    <xdr:sp macro="" textlink="">
      <xdr:nvSpPr>
        <xdr:cNvPr id="294" name="フローチャート: 判断 293">
          <a:extLst>
            <a:ext uri="{FF2B5EF4-FFF2-40B4-BE49-F238E27FC236}">
              <a16:creationId xmlns:a16="http://schemas.microsoft.com/office/drawing/2014/main" id="{DF3E2043-79D8-4AFA-AEC1-D33A1BB57B95}"/>
            </a:ext>
          </a:extLst>
        </xdr:cNvPr>
        <xdr:cNvSpPr/>
      </xdr:nvSpPr>
      <xdr:spPr>
        <a:xfrm>
          <a:off x="4036060" y="1403204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117929</xdr:rowOff>
    </xdr:from>
    <xdr:to>
      <xdr:col>20</xdr:col>
      <xdr:colOff>38100</xdr:colOff>
      <xdr:row>84</xdr:row>
      <xdr:rowOff>48079</xdr:rowOff>
    </xdr:to>
    <xdr:sp macro="" textlink="">
      <xdr:nvSpPr>
        <xdr:cNvPr id="295" name="フローチャート: 判断 294">
          <a:extLst>
            <a:ext uri="{FF2B5EF4-FFF2-40B4-BE49-F238E27FC236}">
              <a16:creationId xmlns:a16="http://schemas.microsoft.com/office/drawing/2014/main" id="{31BEFFC3-4694-4B13-AD58-D9C0C4E3BB2B}"/>
            </a:ext>
          </a:extLst>
        </xdr:cNvPr>
        <xdr:cNvSpPr/>
      </xdr:nvSpPr>
      <xdr:spPr>
        <a:xfrm>
          <a:off x="3312160" y="1403204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104866</xdr:rowOff>
    </xdr:from>
    <xdr:to>
      <xdr:col>15</xdr:col>
      <xdr:colOff>101600</xdr:colOff>
      <xdr:row>84</xdr:row>
      <xdr:rowOff>35016</xdr:rowOff>
    </xdr:to>
    <xdr:sp macro="" textlink="">
      <xdr:nvSpPr>
        <xdr:cNvPr id="296" name="フローチャート: 判断 295">
          <a:extLst>
            <a:ext uri="{FF2B5EF4-FFF2-40B4-BE49-F238E27FC236}">
              <a16:creationId xmlns:a16="http://schemas.microsoft.com/office/drawing/2014/main" id="{089CBB99-0917-48B5-B8C9-DE2048D7A8E2}"/>
            </a:ext>
          </a:extLst>
        </xdr:cNvPr>
        <xdr:cNvSpPr/>
      </xdr:nvSpPr>
      <xdr:spPr>
        <a:xfrm>
          <a:off x="2514600" y="1401898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96701</xdr:rowOff>
    </xdr:from>
    <xdr:to>
      <xdr:col>10</xdr:col>
      <xdr:colOff>165100</xdr:colOff>
      <xdr:row>84</xdr:row>
      <xdr:rowOff>26851</xdr:rowOff>
    </xdr:to>
    <xdr:sp macro="" textlink="">
      <xdr:nvSpPr>
        <xdr:cNvPr id="297" name="フローチャート: 判断 296">
          <a:extLst>
            <a:ext uri="{FF2B5EF4-FFF2-40B4-BE49-F238E27FC236}">
              <a16:creationId xmlns:a16="http://schemas.microsoft.com/office/drawing/2014/main" id="{8070AB17-9FDD-486B-8EF6-24B8948F80C1}"/>
            </a:ext>
          </a:extLst>
        </xdr:cNvPr>
        <xdr:cNvSpPr/>
      </xdr:nvSpPr>
      <xdr:spPr>
        <a:xfrm>
          <a:off x="1739900" y="1401082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83638</xdr:rowOff>
    </xdr:from>
    <xdr:to>
      <xdr:col>6</xdr:col>
      <xdr:colOff>38100</xdr:colOff>
      <xdr:row>84</xdr:row>
      <xdr:rowOff>13788</xdr:rowOff>
    </xdr:to>
    <xdr:sp macro="" textlink="">
      <xdr:nvSpPr>
        <xdr:cNvPr id="298" name="フローチャート: 判断 297">
          <a:extLst>
            <a:ext uri="{FF2B5EF4-FFF2-40B4-BE49-F238E27FC236}">
              <a16:creationId xmlns:a16="http://schemas.microsoft.com/office/drawing/2014/main" id="{C208DCF6-AFD7-4C33-83D5-1B3929F4D705}"/>
            </a:ext>
          </a:extLst>
        </xdr:cNvPr>
        <xdr:cNvSpPr/>
      </xdr:nvSpPr>
      <xdr:spPr>
        <a:xfrm>
          <a:off x="965200" y="1399775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8EC82E6A-39A8-4572-9CFE-0DFCB1CDD9BA}"/>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E691E9E3-28F9-40EC-8B78-7C7DF0A895EB}"/>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FE5ACC7A-97F2-4DFC-B02C-9E3D0BF1AAF9}"/>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72483CB9-FE08-4F23-A157-DB95F7492C3D}"/>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F3C2A860-8260-4F93-801F-B13C9B89C3A1}"/>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21589</xdr:rowOff>
    </xdr:from>
    <xdr:to>
      <xdr:col>24</xdr:col>
      <xdr:colOff>114300</xdr:colOff>
      <xdr:row>85</xdr:row>
      <xdr:rowOff>123189</xdr:rowOff>
    </xdr:to>
    <xdr:sp macro="" textlink="">
      <xdr:nvSpPr>
        <xdr:cNvPr id="304" name="楕円 303">
          <a:extLst>
            <a:ext uri="{FF2B5EF4-FFF2-40B4-BE49-F238E27FC236}">
              <a16:creationId xmlns:a16="http://schemas.microsoft.com/office/drawing/2014/main" id="{33F031B0-6798-40B6-9829-4DD74C847546}"/>
            </a:ext>
          </a:extLst>
        </xdr:cNvPr>
        <xdr:cNvSpPr/>
      </xdr:nvSpPr>
      <xdr:spPr>
        <a:xfrm>
          <a:off x="4036060" y="14270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16</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3EADB95B-EF9E-4743-90F4-E4C54BA54F0C}"/>
            </a:ext>
          </a:extLst>
        </xdr:cNvPr>
        <xdr:cNvSpPr txBox="1"/>
      </xdr:nvSpPr>
      <xdr:spPr>
        <a:xfrm>
          <a:off x="4124960" y="14249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363</xdr:rowOff>
    </xdr:from>
    <xdr:to>
      <xdr:col>20</xdr:col>
      <xdr:colOff>38100</xdr:colOff>
      <xdr:row>85</xdr:row>
      <xdr:rowOff>101963</xdr:rowOff>
    </xdr:to>
    <xdr:sp macro="" textlink="">
      <xdr:nvSpPr>
        <xdr:cNvPr id="306" name="楕円 305">
          <a:extLst>
            <a:ext uri="{FF2B5EF4-FFF2-40B4-BE49-F238E27FC236}">
              <a16:creationId xmlns:a16="http://schemas.microsoft.com/office/drawing/2014/main" id="{23413C1A-ADDC-4E65-9D46-4CEEE1E05032}"/>
            </a:ext>
          </a:extLst>
        </xdr:cNvPr>
        <xdr:cNvSpPr/>
      </xdr:nvSpPr>
      <xdr:spPr>
        <a:xfrm>
          <a:off x="3312160" y="1424976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51163</xdr:rowOff>
    </xdr:from>
    <xdr:to>
      <xdr:col>24</xdr:col>
      <xdr:colOff>63500</xdr:colOff>
      <xdr:row>85</xdr:row>
      <xdr:rowOff>72389</xdr:rowOff>
    </xdr:to>
    <xdr:cxnSp macro="">
      <xdr:nvCxnSpPr>
        <xdr:cNvPr id="307" name="直線コネクタ 306">
          <a:extLst>
            <a:ext uri="{FF2B5EF4-FFF2-40B4-BE49-F238E27FC236}">
              <a16:creationId xmlns:a16="http://schemas.microsoft.com/office/drawing/2014/main" id="{51DED139-1534-487A-B021-10DA585BBBBA}"/>
            </a:ext>
          </a:extLst>
        </xdr:cNvPr>
        <xdr:cNvCxnSpPr/>
      </xdr:nvCxnSpPr>
      <xdr:spPr>
        <a:xfrm>
          <a:off x="3355340" y="14300563"/>
          <a:ext cx="73152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86</xdr:row>
      <xdr:rowOff>363</xdr:rowOff>
    </xdr:from>
    <xdr:to>
      <xdr:col>15</xdr:col>
      <xdr:colOff>101600</xdr:colOff>
      <xdr:row>86</xdr:row>
      <xdr:rowOff>101963</xdr:rowOff>
    </xdr:to>
    <xdr:sp macro="" textlink="">
      <xdr:nvSpPr>
        <xdr:cNvPr id="308" name="楕円 307">
          <a:extLst>
            <a:ext uri="{FF2B5EF4-FFF2-40B4-BE49-F238E27FC236}">
              <a16:creationId xmlns:a16="http://schemas.microsoft.com/office/drawing/2014/main" id="{DE54EF39-761E-434F-8B51-AE19FBA22AA0}"/>
            </a:ext>
          </a:extLst>
        </xdr:cNvPr>
        <xdr:cNvSpPr/>
      </xdr:nvSpPr>
      <xdr:spPr>
        <a:xfrm>
          <a:off x="2514600" y="14417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51163</xdr:rowOff>
    </xdr:from>
    <xdr:to>
      <xdr:col>19</xdr:col>
      <xdr:colOff>177800</xdr:colOff>
      <xdr:row>86</xdr:row>
      <xdr:rowOff>51163</xdr:rowOff>
    </xdr:to>
    <xdr:cxnSp macro="">
      <xdr:nvCxnSpPr>
        <xdr:cNvPr id="309" name="直線コネクタ 308">
          <a:extLst>
            <a:ext uri="{FF2B5EF4-FFF2-40B4-BE49-F238E27FC236}">
              <a16:creationId xmlns:a16="http://schemas.microsoft.com/office/drawing/2014/main" id="{4C87EF97-F1FD-4A02-AC5B-7B05595463F9}"/>
            </a:ext>
          </a:extLst>
        </xdr:cNvPr>
        <xdr:cNvCxnSpPr/>
      </xdr:nvCxnSpPr>
      <xdr:spPr>
        <a:xfrm flipV="1">
          <a:off x="2565400" y="14300563"/>
          <a:ext cx="78994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148952</xdr:rowOff>
    </xdr:from>
    <xdr:to>
      <xdr:col>10</xdr:col>
      <xdr:colOff>165100</xdr:colOff>
      <xdr:row>86</xdr:row>
      <xdr:rowOff>79102</xdr:rowOff>
    </xdr:to>
    <xdr:sp macro="" textlink="">
      <xdr:nvSpPr>
        <xdr:cNvPr id="310" name="楕円 309">
          <a:extLst>
            <a:ext uri="{FF2B5EF4-FFF2-40B4-BE49-F238E27FC236}">
              <a16:creationId xmlns:a16="http://schemas.microsoft.com/office/drawing/2014/main" id="{E500FD9D-4CF9-4E6A-BE41-E25CB2B74951}"/>
            </a:ext>
          </a:extLst>
        </xdr:cNvPr>
        <xdr:cNvSpPr/>
      </xdr:nvSpPr>
      <xdr:spPr>
        <a:xfrm>
          <a:off x="1739900" y="1439835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28302</xdr:rowOff>
    </xdr:from>
    <xdr:to>
      <xdr:col>15</xdr:col>
      <xdr:colOff>50800</xdr:colOff>
      <xdr:row>86</xdr:row>
      <xdr:rowOff>51163</xdr:rowOff>
    </xdr:to>
    <xdr:cxnSp macro="">
      <xdr:nvCxnSpPr>
        <xdr:cNvPr id="311" name="直線コネクタ 310">
          <a:extLst>
            <a:ext uri="{FF2B5EF4-FFF2-40B4-BE49-F238E27FC236}">
              <a16:creationId xmlns:a16="http://schemas.microsoft.com/office/drawing/2014/main" id="{8602ACCD-4FC3-4E38-89D6-EEC5A063ECF2}"/>
            </a:ext>
          </a:extLst>
        </xdr:cNvPr>
        <xdr:cNvCxnSpPr/>
      </xdr:nvCxnSpPr>
      <xdr:spPr>
        <a:xfrm>
          <a:off x="1790700" y="14445342"/>
          <a:ext cx="7747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127726</xdr:rowOff>
    </xdr:from>
    <xdr:to>
      <xdr:col>6</xdr:col>
      <xdr:colOff>38100</xdr:colOff>
      <xdr:row>86</xdr:row>
      <xdr:rowOff>57876</xdr:rowOff>
    </xdr:to>
    <xdr:sp macro="" textlink="">
      <xdr:nvSpPr>
        <xdr:cNvPr id="312" name="楕円 311">
          <a:extLst>
            <a:ext uri="{FF2B5EF4-FFF2-40B4-BE49-F238E27FC236}">
              <a16:creationId xmlns:a16="http://schemas.microsoft.com/office/drawing/2014/main" id="{67155ACE-4AA2-439D-9F82-A4D32CA474C2}"/>
            </a:ext>
          </a:extLst>
        </xdr:cNvPr>
        <xdr:cNvSpPr/>
      </xdr:nvSpPr>
      <xdr:spPr>
        <a:xfrm>
          <a:off x="965200" y="1437712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86</xdr:row>
      <xdr:rowOff>7076</xdr:rowOff>
    </xdr:from>
    <xdr:to>
      <xdr:col>10</xdr:col>
      <xdr:colOff>114300</xdr:colOff>
      <xdr:row>86</xdr:row>
      <xdr:rowOff>28302</xdr:rowOff>
    </xdr:to>
    <xdr:cxnSp macro="">
      <xdr:nvCxnSpPr>
        <xdr:cNvPr id="313" name="直線コネクタ 312">
          <a:extLst>
            <a:ext uri="{FF2B5EF4-FFF2-40B4-BE49-F238E27FC236}">
              <a16:creationId xmlns:a16="http://schemas.microsoft.com/office/drawing/2014/main" id="{58E236CB-50FF-496C-9762-363632AF12BC}"/>
            </a:ext>
          </a:extLst>
        </xdr:cNvPr>
        <xdr:cNvCxnSpPr/>
      </xdr:nvCxnSpPr>
      <xdr:spPr>
        <a:xfrm>
          <a:off x="1008380" y="14424116"/>
          <a:ext cx="78232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64606</xdr:rowOff>
    </xdr:from>
    <xdr:ext cx="405111" cy="259045"/>
    <xdr:sp macro="" textlink="">
      <xdr:nvSpPr>
        <xdr:cNvPr id="314" name="n_1aveValue【公営住宅】&#10;有形固定資産減価償却率">
          <a:extLst>
            <a:ext uri="{FF2B5EF4-FFF2-40B4-BE49-F238E27FC236}">
              <a16:creationId xmlns:a16="http://schemas.microsoft.com/office/drawing/2014/main" id="{0EA2A02B-7E96-4365-9E04-3343176ACCD8}"/>
            </a:ext>
          </a:extLst>
        </xdr:cNvPr>
        <xdr:cNvSpPr txBox="1"/>
      </xdr:nvSpPr>
      <xdr:spPr>
        <a:xfrm>
          <a:off x="3170564" y="138110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51543</xdr:rowOff>
    </xdr:from>
    <xdr:ext cx="405111" cy="259045"/>
    <xdr:sp macro="" textlink="">
      <xdr:nvSpPr>
        <xdr:cNvPr id="315" name="n_2aveValue【公営住宅】&#10;有形固定資産減価償却率">
          <a:extLst>
            <a:ext uri="{FF2B5EF4-FFF2-40B4-BE49-F238E27FC236}">
              <a16:creationId xmlns:a16="http://schemas.microsoft.com/office/drawing/2014/main" id="{DC6B35F0-56CC-444E-8C3B-CC1D7934D013}"/>
            </a:ext>
          </a:extLst>
        </xdr:cNvPr>
        <xdr:cNvSpPr txBox="1"/>
      </xdr:nvSpPr>
      <xdr:spPr>
        <a:xfrm>
          <a:off x="2385704" y="137980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43378</xdr:rowOff>
    </xdr:from>
    <xdr:ext cx="405111" cy="259045"/>
    <xdr:sp macro="" textlink="">
      <xdr:nvSpPr>
        <xdr:cNvPr id="316" name="n_3aveValue【公営住宅】&#10;有形固定資産減価償却率">
          <a:extLst>
            <a:ext uri="{FF2B5EF4-FFF2-40B4-BE49-F238E27FC236}">
              <a16:creationId xmlns:a16="http://schemas.microsoft.com/office/drawing/2014/main" id="{378F7332-6EB5-4CD0-8733-69D2FE27CD2E}"/>
            </a:ext>
          </a:extLst>
        </xdr:cNvPr>
        <xdr:cNvSpPr txBox="1"/>
      </xdr:nvSpPr>
      <xdr:spPr>
        <a:xfrm>
          <a:off x="1611004" y="137898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30315</xdr:rowOff>
    </xdr:from>
    <xdr:ext cx="405111" cy="259045"/>
    <xdr:sp macro="" textlink="">
      <xdr:nvSpPr>
        <xdr:cNvPr id="317" name="n_4aveValue【公営住宅】&#10;有形固定資産減価償却率">
          <a:extLst>
            <a:ext uri="{FF2B5EF4-FFF2-40B4-BE49-F238E27FC236}">
              <a16:creationId xmlns:a16="http://schemas.microsoft.com/office/drawing/2014/main" id="{6E686304-8BC7-467B-9485-37C4517F357B}"/>
            </a:ext>
          </a:extLst>
        </xdr:cNvPr>
        <xdr:cNvSpPr txBox="1"/>
      </xdr:nvSpPr>
      <xdr:spPr>
        <a:xfrm>
          <a:off x="836304" y="13776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93090</xdr:rowOff>
    </xdr:from>
    <xdr:ext cx="405111" cy="259045"/>
    <xdr:sp macro="" textlink="">
      <xdr:nvSpPr>
        <xdr:cNvPr id="318" name="n_1mainValue【公営住宅】&#10;有形固定資産減価償却率">
          <a:extLst>
            <a:ext uri="{FF2B5EF4-FFF2-40B4-BE49-F238E27FC236}">
              <a16:creationId xmlns:a16="http://schemas.microsoft.com/office/drawing/2014/main" id="{56FD9621-8AF8-423D-8D0A-8B7F252CFB0F}"/>
            </a:ext>
          </a:extLst>
        </xdr:cNvPr>
        <xdr:cNvSpPr txBox="1"/>
      </xdr:nvSpPr>
      <xdr:spPr>
        <a:xfrm>
          <a:off x="3170564" y="14342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93090</xdr:rowOff>
    </xdr:from>
    <xdr:ext cx="405111" cy="259045"/>
    <xdr:sp macro="" textlink="">
      <xdr:nvSpPr>
        <xdr:cNvPr id="319" name="n_2mainValue【公営住宅】&#10;有形固定資産減価償却率">
          <a:extLst>
            <a:ext uri="{FF2B5EF4-FFF2-40B4-BE49-F238E27FC236}">
              <a16:creationId xmlns:a16="http://schemas.microsoft.com/office/drawing/2014/main" id="{CC82C091-8059-465C-933B-036980EEBCAA}"/>
            </a:ext>
          </a:extLst>
        </xdr:cNvPr>
        <xdr:cNvSpPr txBox="1"/>
      </xdr:nvSpPr>
      <xdr:spPr>
        <a:xfrm>
          <a:off x="2385704" y="14510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70229</xdr:rowOff>
    </xdr:from>
    <xdr:ext cx="405111" cy="259045"/>
    <xdr:sp macro="" textlink="">
      <xdr:nvSpPr>
        <xdr:cNvPr id="320" name="n_3mainValue【公営住宅】&#10;有形固定資産減価償却率">
          <a:extLst>
            <a:ext uri="{FF2B5EF4-FFF2-40B4-BE49-F238E27FC236}">
              <a16:creationId xmlns:a16="http://schemas.microsoft.com/office/drawing/2014/main" id="{941CA928-AE6F-4098-A3E8-17317062D6CB}"/>
            </a:ext>
          </a:extLst>
        </xdr:cNvPr>
        <xdr:cNvSpPr txBox="1"/>
      </xdr:nvSpPr>
      <xdr:spPr>
        <a:xfrm>
          <a:off x="1611004" y="14487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86</xdr:row>
      <xdr:rowOff>49003</xdr:rowOff>
    </xdr:from>
    <xdr:ext cx="405111" cy="259045"/>
    <xdr:sp macro="" textlink="">
      <xdr:nvSpPr>
        <xdr:cNvPr id="321" name="n_4mainValue【公営住宅】&#10;有形固定資産減価償却率">
          <a:extLst>
            <a:ext uri="{FF2B5EF4-FFF2-40B4-BE49-F238E27FC236}">
              <a16:creationId xmlns:a16="http://schemas.microsoft.com/office/drawing/2014/main" id="{995B2538-72D4-47BB-A36A-8D319F96BA43}"/>
            </a:ext>
          </a:extLst>
        </xdr:cNvPr>
        <xdr:cNvSpPr txBox="1"/>
      </xdr:nvSpPr>
      <xdr:spPr>
        <a:xfrm>
          <a:off x="836304" y="14466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17F5F5D3-5C32-4907-88AA-11DB7E24193D}"/>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191B1BC0-8156-4DD9-8089-CACDD47B2509}"/>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8341A26D-6C22-431E-BD9C-7CB1D573151E}"/>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D16F5511-6F59-4DC3-80D0-D114110A02AE}"/>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BCE882C3-6B51-4044-953F-599765521872}"/>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E1743426-08A5-4E72-81A2-CEC803FA14E6}"/>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A93D70AB-DD0A-4E74-8DD1-2213128F2992}"/>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AD5E07D9-A70D-4A42-A8AB-842F6DA983B8}"/>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A52A31CF-7023-45EF-A7AB-5D7BF9BE5FCB}"/>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25A8AA2B-3116-4AB4-92AC-C2C41A40E99C}"/>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2" name="直線コネクタ 331">
          <a:extLst>
            <a:ext uri="{FF2B5EF4-FFF2-40B4-BE49-F238E27FC236}">
              <a16:creationId xmlns:a16="http://schemas.microsoft.com/office/drawing/2014/main" id="{8907F860-86C2-4DE5-B051-A98594F11CE7}"/>
            </a:ext>
          </a:extLst>
        </xdr:cNvPr>
        <xdr:cNvCxnSpPr/>
      </xdr:nvCxnSpPr>
      <xdr:spPr>
        <a:xfrm>
          <a:off x="5826760" y="14455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3" name="テキスト ボックス 332">
          <a:extLst>
            <a:ext uri="{FF2B5EF4-FFF2-40B4-BE49-F238E27FC236}">
              <a16:creationId xmlns:a16="http://schemas.microsoft.com/office/drawing/2014/main" id="{93267A25-78B7-46CF-B745-CF66B752FF5F}"/>
            </a:ext>
          </a:extLst>
        </xdr:cNvPr>
        <xdr:cNvSpPr txBox="1"/>
      </xdr:nvSpPr>
      <xdr:spPr>
        <a:xfrm>
          <a:off x="540530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4" name="直線コネクタ 333">
          <a:extLst>
            <a:ext uri="{FF2B5EF4-FFF2-40B4-BE49-F238E27FC236}">
              <a16:creationId xmlns:a16="http://schemas.microsoft.com/office/drawing/2014/main" id="{7FCE8063-4295-43CA-91E6-09BC34DCBE28}"/>
            </a:ext>
          </a:extLst>
        </xdr:cNvPr>
        <xdr:cNvCxnSpPr/>
      </xdr:nvCxnSpPr>
      <xdr:spPr>
        <a:xfrm>
          <a:off x="5826760" y="140093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5" name="テキスト ボックス 334">
          <a:extLst>
            <a:ext uri="{FF2B5EF4-FFF2-40B4-BE49-F238E27FC236}">
              <a16:creationId xmlns:a16="http://schemas.microsoft.com/office/drawing/2014/main" id="{9F0AC4F4-B122-4200-9A22-255DA2E43ECC}"/>
            </a:ext>
          </a:extLst>
        </xdr:cNvPr>
        <xdr:cNvSpPr txBox="1"/>
      </xdr:nvSpPr>
      <xdr:spPr>
        <a:xfrm>
          <a:off x="540530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6" name="直線コネクタ 335">
          <a:extLst>
            <a:ext uri="{FF2B5EF4-FFF2-40B4-BE49-F238E27FC236}">
              <a16:creationId xmlns:a16="http://schemas.microsoft.com/office/drawing/2014/main" id="{064A9E64-F45F-45D7-A411-CC456265CD29}"/>
            </a:ext>
          </a:extLst>
        </xdr:cNvPr>
        <xdr:cNvCxnSpPr/>
      </xdr:nvCxnSpPr>
      <xdr:spPr>
        <a:xfrm>
          <a:off x="5826760" y="13563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7" name="テキスト ボックス 336">
          <a:extLst>
            <a:ext uri="{FF2B5EF4-FFF2-40B4-BE49-F238E27FC236}">
              <a16:creationId xmlns:a16="http://schemas.microsoft.com/office/drawing/2014/main" id="{C7E60F6A-B4E3-4838-801C-BD1739DB7F0D}"/>
            </a:ext>
          </a:extLst>
        </xdr:cNvPr>
        <xdr:cNvSpPr txBox="1"/>
      </xdr:nvSpPr>
      <xdr:spPr>
        <a:xfrm>
          <a:off x="540530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8" name="直線コネクタ 337">
          <a:extLst>
            <a:ext uri="{FF2B5EF4-FFF2-40B4-BE49-F238E27FC236}">
              <a16:creationId xmlns:a16="http://schemas.microsoft.com/office/drawing/2014/main" id="{2C2B78F0-67E6-4D89-B5C0-9AC276A000AC}"/>
            </a:ext>
          </a:extLst>
        </xdr:cNvPr>
        <xdr:cNvCxnSpPr/>
      </xdr:nvCxnSpPr>
      <xdr:spPr>
        <a:xfrm>
          <a:off x="5826760" y="131140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9" name="テキスト ボックス 338">
          <a:extLst>
            <a:ext uri="{FF2B5EF4-FFF2-40B4-BE49-F238E27FC236}">
              <a16:creationId xmlns:a16="http://schemas.microsoft.com/office/drawing/2014/main" id="{61A70807-DA48-4047-BA05-56057F23E33A}"/>
            </a:ext>
          </a:extLst>
        </xdr:cNvPr>
        <xdr:cNvSpPr txBox="1"/>
      </xdr:nvSpPr>
      <xdr:spPr>
        <a:xfrm>
          <a:off x="540530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a:extLst>
            <a:ext uri="{FF2B5EF4-FFF2-40B4-BE49-F238E27FC236}">
              <a16:creationId xmlns:a16="http://schemas.microsoft.com/office/drawing/2014/main" id="{DF9C807F-7CF5-4E51-94DA-222FB2D132CC}"/>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1" name="テキスト ボックス 340">
          <a:extLst>
            <a:ext uri="{FF2B5EF4-FFF2-40B4-BE49-F238E27FC236}">
              <a16:creationId xmlns:a16="http://schemas.microsoft.com/office/drawing/2014/main" id="{CC4EEC52-3DB8-41E7-A1F9-06C273A39069}"/>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公営住宅】&#10;一人当たり面積グラフ枠">
          <a:extLst>
            <a:ext uri="{FF2B5EF4-FFF2-40B4-BE49-F238E27FC236}">
              <a16:creationId xmlns:a16="http://schemas.microsoft.com/office/drawing/2014/main" id="{06766056-20A8-403E-AFB8-4B810F743D7C}"/>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8840</xdr:rowOff>
    </xdr:from>
    <xdr:to>
      <xdr:col>54</xdr:col>
      <xdr:colOff>189865</xdr:colOff>
      <xdr:row>86</xdr:row>
      <xdr:rowOff>36271</xdr:rowOff>
    </xdr:to>
    <xdr:cxnSp macro="">
      <xdr:nvCxnSpPr>
        <xdr:cNvPr id="343" name="直線コネクタ 342">
          <a:extLst>
            <a:ext uri="{FF2B5EF4-FFF2-40B4-BE49-F238E27FC236}">
              <a16:creationId xmlns:a16="http://schemas.microsoft.com/office/drawing/2014/main" id="{E8A1DAE3-FC61-4E7F-A49B-3B865C139182}"/>
            </a:ext>
          </a:extLst>
        </xdr:cNvPr>
        <xdr:cNvCxnSpPr/>
      </xdr:nvCxnSpPr>
      <xdr:spPr>
        <a:xfrm flipV="1">
          <a:off x="9219565" y="13084760"/>
          <a:ext cx="0" cy="1368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40098</xdr:rowOff>
    </xdr:from>
    <xdr:ext cx="469744" cy="259045"/>
    <xdr:sp macro="" textlink="">
      <xdr:nvSpPr>
        <xdr:cNvPr id="344" name="【公営住宅】&#10;一人当たり面積最小値テキスト">
          <a:extLst>
            <a:ext uri="{FF2B5EF4-FFF2-40B4-BE49-F238E27FC236}">
              <a16:creationId xmlns:a16="http://schemas.microsoft.com/office/drawing/2014/main" id="{1341EC4D-FA23-4C2E-A328-C960C171DF1A}"/>
            </a:ext>
          </a:extLst>
        </xdr:cNvPr>
        <xdr:cNvSpPr txBox="1"/>
      </xdr:nvSpPr>
      <xdr:spPr>
        <a:xfrm>
          <a:off x="9258300" y="14457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36271</xdr:rowOff>
    </xdr:from>
    <xdr:to>
      <xdr:col>55</xdr:col>
      <xdr:colOff>88900</xdr:colOff>
      <xdr:row>86</xdr:row>
      <xdr:rowOff>36271</xdr:rowOff>
    </xdr:to>
    <xdr:cxnSp macro="">
      <xdr:nvCxnSpPr>
        <xdr:cNvPr id="345" name="直線コネクタ 344">
          <a:extLst>
            <a:ext uri="{FF2B5EF4-FFF2-40B4-BE49-F238E27FC236}">
              <a16:creationId xmlns:a16="http://schemas.microsoft.com/office/drawing/2014/main" id="{59DC9EA3-6C55-45B0-B63A-E75F3AB01249}"/>
            </a:ext>
          </a:extLst>
        </xdr:cNvPr>
        <xdr:cNvCxnSpPr/>
      </xdr:nvCxnSpPr>
      <xdr:spPr>
        <a:xfrm>
          <a:off x="9154160" y="1445331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126967</xdr:rowOff>
    </xdr:from>
    <xdr:ext cx="469744" cy="259045"/>
    <xdr:sp macro="" textlink="">
      <xdr:nvSpPr>
        <xdr:cNvPr id="346" name="【公営住宅】&#10;一人当たり面積最大値テキスト">
          <a:extLst>
            <a:ext uri="{FF2B5EF4-FFF2-40B4-BE49-F238E27FC236}">
              <a16:creationId xmlns:a16="http://schemas.microsoft.com/office/drawing/2014/main" id="{97ACA068-3D50-4381-B38F-BCD858E90FC1}"/>
            </a:ext>
          </a:extLst>
        </xdr:cNvPr>
        <xdr:cNvSpPr txBox="1"/>
      </xdr:nvSpPr>
      <xdr:spPr>
        <a:xfrm>
          <a:off x="9258300" y="12867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8840</xdr:rowOff>
    </xdr:from>
    <xdr:to>
      <xdr:col>55</xdr:col>
      <xdr:colOff>88900</xdr:colOff>
      <xdr:row>78</xdr:row>
      <xdr:rowOff>8840</xdr:rowOff>
    </xdr:to>
    <xdr:cxnSp macro="">
      <xdr:nvCxnSpPr>
        <xdr:cNvPr id="347" name="直線コネクタ 346">
          <a:extLst>
            <a:ext uri="{FF2B5EF4-FFF2-40B4-BE49-F238E27FC236}">
              <a16:creationId xmlns:a16="http://schemas.microsoft.com/office/drawing/2014/main" id="{F8F8E3C1-02F5-45F1-984F-78EDE571B407}"/>
            </a:ext>
          </a:extLst>
        </xdr:cNvPr>
        <xdr:cNvCxnSpPr/>
      </xdr:nvCxnSpPr>
      <xdr:spPr>
        <a:xfrm>
          <a:off x="9154160" y="130847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157853</xdr:rowOff>
    </xdr:from>
    <xdr:ext cx="469744" cy="259045"/>
    <xdr:sp macro="" textlink="">
      <xdr:nvSpPr>
        <xdr:cNvPr id="348" name="【公営住宅】&#10;一人当たり面積平均値テキスト">
          <a:extLst>
            <a:ext uri="{FF2B5EF4-FFF2-40B4-BE49-F238E27FC236}">
              <a16:creationId xmlns:a16="http://schemas.microsoft.com/office/drawing/2014/main" id="{AC50CAA4-FC4B-4FB8-8676-8081D8625CE1}"/>
            </a:ext>
          </a:extLst>
        </xdr:cNvPr>
        <xdr:cNvSpPr txBox="1"/>
      </xdr:nvSpPr>
      <xdr:spPr>
        <a:xfrm>
          <a:off x="9258300" y="139043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134976</xdr:rowOff>
    </xdr:from>
    <xdr:to>
      <xdr:col>55</xdr:col>
      <xdr:colOff>50800</xdr:colOff>
      <xdr:row>84</xdr:row>
      <xdr:rowOff>65126</xdr:rowOff>
    </xdr:to>
    <xdr:sp macro="" textlink="">
      <xdr:nvSpPr>
        <xdr:cNvPr id="349" name="フローチャート: 判断 348">
          <a:extLst>
            <a:ext uri="{FF2B5EF4-FFF2-40B4-BE49-F238E27FC236}">
              <a16:creationId xmlns:a16="http://schemas.microsoft.com/office/drawing/2014/main" id="{77F51B0C-6E80-46E4-AA54-94CC24A5EF4A}"/>
            </a:ext>
          </a:extLst>
        </xdr:cNvPr>
        <xdr:cNvSpPr/>
      </xdr:nvSpPr>
      <xdr:spPr>
        <a:xfrm>
          <a:off x="9192260" y="1404909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156008</xdr:rowOff>
    </xdr:from>
    <xdr:to>
      <xdr:col>50</xdr:col>
      <xdr:colOff>165100</xdr:colOff>
      <xdr:row>84</xdr:row>
      <xdr:rowOff>86158</xdr:rowOff>
    </xdr:to>
    <xdr:sp macro="" textlink="">
      <xdr:nvSpPr>
        <xdr:cNvPr id="350" name="フローチャート: 判断 349">
          <a:extLst>
            <a:ext uri="{FF2B5EF4-FFF2-40B4-BE49-F238E27FC236}">
              <a16:creationId xmlns:a16="http://schemas.microsoft.com/office/drawing/2014/main" id="{3871D83D-11AA-4F8A-81E9-73754B9EB0A4}"/>
            </a:ext>
          </a:extLst>
        </xdr:cNvPr>
        <xdr:cNvSpPr/>
      </xdr:nvSpPr>
      <xdr:spPr>
        <a:xfrm>
          <a:off x="8445500" y="1407012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161037</xdr:rowOff>
    </xdr:from>
    <xdr:to>
      <xdr:col>46</xdr:col>
      <xdr:colOff>38100</xdr:colOff>
      <xdr:row>84</xdr:row>
      <xdr:rowOff>91187</xdr:rowOff>
    </xdr:to>
    <xdr:sp macro="" textlink="">
      <xdr:nvSpPr>
        <xdr:cNvPr id="351" name="フローチャート: 判断 350">
          <a:extLst>
            <a:ext uri="{FF2B5EF4-FFF2-40B4-BE49-F238E27FC236}">
              <a16:creationId xmlns:a16="http://schemas.microsoft.com/office/drawing/2014/main" id="{F10C8E19-8975-4A8C-915E-C170124BCECB}"/>
            </a:ext>
          </a:extLst>
        </xdr:cNvPr>
        <xdr:cNvSpPr/>
      </xdr:nvSpPr>
      <xdr:spPr>
        <a:xfrm>
          <a:off x="7670800" y="1407515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162864</xdr:rowOff>
    </xdr:from>
    <xdr:to>
      <xdr:col>41</xdr:col>
      <xdr:colOff>101600</xdr:colOff>
      <xdr:row>84</xdr:row>
      <xdr:rowOff>93014</xdr:rowOff>
    </xdr:to>
    <xdr:sp macro="" textlink="">
      <xdr:nvSpPr>
        <xdr:cNvPr id="352" name="フローチャート: 判断 351">
          <a:extLst>
            <a:ext uri="{FF2B5EF4-FFF2-40B4-BE49-F238E27FC236}">
              <a16:creationId xmlns:a16="http://schemas.microsoft.com/office/drawing/2014/main" id="{17D944DE-5B00-40DA-8F31-2D242D57E697}"/>
            </a:ext>
          </a:extLst>
        </xdr:cNvPr>
        <xdr:cNvSpPr/>
      </xdr:nvSpPr>
      <xdr:spPr>
        <a:xfrm>
          <a:off x="6873240" y="1407698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154178</xdr:rowOff>
    </xdr:from>
    <xdr:to>
      <xdr:col>36</xdr:col>
      <xdr:colOff>165100</xdr:colOff>
      <xdr:row>84</xdr:row>
      <xdr:rowOff>84328</xdr:rowOff>
    </xdr:to>
    <xdr:sp macro="" textlink="">
      <xdr:nvSpPr>
        <xdr:cNvPr id="353" name="フローチャート: 判断 352">
          <a:extLst>
            <a:ext uri="{FF2B5EF4-FFF2-40B4-BE49-F238E27FC236}">
              <a16:creationId xmlns:a16="http://schemas.microsoft.com/office/drawing/2014/main" id="{8C15807A-A6F4-4727-93D5-1BD976D989C0}"/>
            </a:ext>
          </a:extLst>
        </xdr:cNvPr>
        <xdr:cNvSpPr/>
      </xdr:nvSpPr>
      <xdr:spPr>
        <a:xfrm>
          <a:off x="6098540" y="1406829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0132A31B-662E-455B-9954-166A8AB14278}"/>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153B0758-A768-469D-A584-6E24CE30A587}"/>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E98D40E7-EA5F-4BFA-95BF-1CCD6EDBB92B}"/>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E372DF5-3C64-4638-97FA-550B39752417}"/>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EE6613D0-88AE-488A-9865-C6DBC144178F}"/>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46737</xdr:rowOff>
    </xdr:from>
    <xdr:to>
      <xdr:col>55</xdr:col>
      <xdr:colOff>50800</xdr:colOff>
      <xdr:row>84</xdr:row>
      <xdr:rowOff>148337</xdr:rowOff>
    </xdr:to>
    <xdr:sp macro="" textlink="">
      <xdr:nvSpPr>
        <xdr:cNvPr id="359" name="楕円 358">
          <a:extLst>
            <a:ext uri="{FF2B5EF4-FFF2-40B4-BE49-F238E27FC236}">
              <a16:creationId xmlns:a16="http://schemas.microsoft.com/office/drawing/2014/main" id="{3FE7F83F-A67F-4420-9CC4-405F4002BB26}"/>
            </a:ext>
          </a:extLst>
        </xdr:cNvPr>
        <xdr:cNvSpPr/>
      </xdr:nvSpPr>
      <xdr:spPr>
        <a:xfrm>
          <a:off x="9192260" y="1412849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25164</xdr:rowOff>
    </xdr:from>
    <xdr:ext cx="469744" cy="259045"/>
    <xdr:sp macro="" textlink="">
      <xdr:nvSpPr>
        <xdr:cNvPr id="360" name="【公営住宅】&#10;一人当たり面積該当値テキスト">
          <a:extLst>
            <a:ext uri="{FF2B5EF4-FFF2-40B4-BE49-F238E27FC236}">
              <a16:creationId xmlns:a16="http://schemas.microsoft.com/office/drawing/2014/main" id="{A4001769-62B1-449E-80AB-292580D22D11}"/>
            </a:ext>
          </a:extLst>
        </xdr:cNvPr>
        <xdr:cNvSpPr txBox="1"/>
      </xdr:nvSpPr>
      <xdr:spPr>
        <a:xfrm>
          <a:off x="9258300" y="14106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59080</xdr:rowOff>
    </xdr:from>
    <xdr:to>
      <xdr:col>50</xdr:col>
      <xdr:colOff>165100</xdr:colOff>
      <xdr:row>84</xdr:row>
      <xdr:rowOff>160680</xdr:rowOff>
    </xdr:to>
    <xdr:sp macro="" textlink="">
      <xdr:nvSpPr>
        <xdr:cNvPr id="361" name="楕円 360">
          <a:extLst>
            <a:ext uri="{FF2B5EF4-FFF2-40B4-BE49-F238E27FC236}">
              <a16:creationId xmlns:a16="http://schemas.microsoft.com/office/drawing/2014/main" id="{460940D0-EB44-4AC9-8373-0A9FD688C124}"/>
            </a:ext>
          </a:extLst>
        </xdr:cNvPr>
        <xdr:cNvSpPr/>
      </xdr:nvSpPr>
      <xdr:spPr>
        <a:xfrm>
          <a:off x="8445500" y="1414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97537</xdr:rowOff>
    </xdr:from>
    <xdr:to>
      <xdr:col>55</xdr:col>
      <xdr:colOff>0</xdr:colOff>
      <xdr:row>84</xdr:row>
      <xdr:rowOff>109880</xdr:rowOff>
    </xdr:to>
    <xdr:cxnSp macro="">
      <xdr:nvCxnSpPr>
        <xdr:cNvPr id="362" name="直線コネクタ 361">
          <a:extLst>
            <a:ext uri="{FF2B5EF4-FFF2-40B4-BE49-F238E27FC236}">
              <a16:creationId xmlns:a16="http://schemas.microsoft.com/office/drawing/2014/main" id="{EE46E59F-ECC9-44C7-900B-8BE61EC7351F}"/>
            </a:ext>
          </a:extLst>
        </xdr:cNvPr>
        <xdr:cNvCxnSpPr/>
      </xdr:nvCxnSpPr>
      <xdr:spPr>
        <a:xfrm flipV="1">
          <a:off x="8496300" y="14179297"/>
          <a:ext cx="723900" cy="12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64109</xdr:rowOff>
    </xdr:from>
    <xdr:to>
      <xdr:col>46</xdr:col>
      <xdr:colOff>38100</xdr:colOff>
      <xdr:row>84</xdr:row>
      <xdr:rowOff>165709</xdr:rowOff>
    </xdr:to>
    <xdr:sp macro="" textlink="">
      <xdr:nvSpPr>
        <xdr:cNvPr id="363" name="楕円 362">
          <a:extLst>
            <a:ext uri="{FF2B5EF4-FFF2-40B4-BE49-F238E27FC236}">
              <a16:creationId xmlns:a16="http://schemas.microsoft.com/office/drawing/2014/main" id="{B1EF1245-A0FF-4B71-9E10-6B09CC8553D6}"/>
            </a:ext>
          </a:extLst>
        </xdr:cNvPr>
        <xdr:cNvSpPr/>
      </xdr:nvSpPr>
      <xdr:spPr>
        <a:xfrm>
          <a:off x="7670800" y="1414586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109880</xdr:rowOff>
    </xdr:from>
    <xdr:to>
      <xdr:col>50</xdr:col>
      <xdr:colOff>114300</xdr:colOff>
      <xdr:row>84</xdr:row>
      <xdr:rowOff>114909</xdr:rowOff>
    </xdr:to>
    <xdr:cxnSp macro="">
      <xdr:nvCxnSpPr>
        <xdr:cNvPr id="364" name="直線コネクタ 363">
          <a:extLst>
            <a:ext uri="{FF2B5EF4-FFF2-40B4-BE49-F238E27FC236}">
              <a16:creationId xmlns:a16="http://schemas.microsoft.com/office/drawing/2014/main" id="{6BAF746E-B7AE-4384-A47B-77E4BF161E79}"/>
            </a:ext>
          </a:extLst>
        </xdr:cNvPr>
        <xdr:cNvCxnSpPr/>
      </xdr:nvCxnSpPr>
      <xdr:spPr>
        <a:xfrm flipV="1">
          <a:off x="7713980" y="14191640"/>
          <a:ext cx="78232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70053</xdr:rowOff>
    </xdr:from>
    <xdr:to>
      <xdr:col>41</xdr:col>
      <xdr:colOff>101600</xdr:colOff>
      <xdr:row>85</xdr:row>
      <xdr:rowOff>203</xdr:rowOff>
    </xdr:to>
    <xdr:sp macro="" textlink="">
      <xdr:nvSpPr>
        <xdr:cNvPr id="365" name="楕円 364">
          <a:extLst>
            <a:ext uri="{FF2B5EF4-FFF2-40B4-BE49-F238E27FC236}">
              <a16:creationId xmlns:a16="http://schemas.microsoft.com/office/drawing/2014/main" id="{64D45424-6B23-4293-A7D0-55FB899DC64F}"/>
            </a:ext>
          </a:extLst>
        </xdr:cNvPr>
        <xdr:cNvSpPr/>
      </xdr:nvSpPr>
      <xdr:spPr>
        <a:xfrm>
          <a:off x="6873240" y="1415181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114909</xdr:rowOff>
    </xdr:from>
    <xdr:to>
      <xdr:col>45</xdr:col>
      <xdr:colOff>177800</xdr:colOff>
      <xdr:row>84</xdr:row>
      <xdr:rowOff>120853</xdr:rowOff>
    </xdr:to>
    <xdr:cxnSp macro="">
      <xdr:nvCxnSpPr>
        <xdr:cNvPr id="366" name="直線コネクタ 365">
          <a:extLst>
            <a:ext uri="{FF2B5EF4-FFF2-40B4-BE49-F238E27FC236}">
              <a16:creationId xmlns:a16="http://schemas.microsoft.com/office/drawing/2014/main" id="{ED630456-32FD-4375-B23C-4F9EFD070EE5}"/>
            </a:ext>
          </a:extLst>
        </xdr:cNvPr>
        <xdr:cNvCxnSpPr/>
      </xdr:nvCxnSpPr>
      <xdr:spPr>
        <a:xfrm flipV="1">
          <a:off x="6924040" y="14196669"/>
          <a:ext cx="78994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88798</xdr:rowOff>
    </xdr:from>
    <xdr:to>
      <xdr:col>36</xdr:col>
      <xdr:colOff>165100</xdr:colOff>
      <xdr:row>85</xdr:row>
      <xdr:rowOff>18948</xdr:rowOff>
    </xdr:to>
    <xdr:sp macro="" textlink="">
      <xdr:nvSpPr>
        <xdr:cNvPr id="367" name="楕円 366">
          <a:extLst>
            <a:ext uri="{FF2B5EF4-FFF2-40B4-BE49-F238E27FC236}">
              <a16:creationId xmlns:a16="http://schemas.microsoft.com/office/drawing/2014/main" id="{9D11383F-8B00-4FAC-8002-762E3ECC9208}"/>
            </a:ext>
          </a:extLst>
        </xdr:cNvPr>
        <xdr:cNvSpPr/>
      </xdr:nvSpPr>
      <xdr:spPr>
        <a:xfrm>
          <a:off x="6098540" y="1417055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120853</xdr:rowOff>
    </xdr:from>
    <xdr:to>
      <xdr:col>41</xdr:col>
      <xdr:colOff>50800</xdr:colOff>
      <xdr:row>84</xdr:row>
      <xdr:rowOff>139598</xdr:rowOff>
    </xdr:to>
    <xdr:cxnSp macro="">
      <xdr:nvCxnSpPr>
        <xdr:cNvPr id="368" name="直線コネクタ 367">
          <a:extLst>
            <a:ext uri="{FF2B5EF4-FFF2-40B4-BE49-F238E27FC236}">
              <a16:creationId xmlns:a16="http://schemas.microsoft.com/office/drawing/2014/main" id="{EF0F7A8E-ED50-432D-B183-D6825A3304BF}"/>
            </a:ext>
          </a:extLst>
        </xdr:cNvPr>
        <xdr:cNvCxnSpPr/>
      </xdr:nvCxnSpPr>
      <xdr:spPr>
        <a:xfrm flipV="1">
          <a:off x="6149340" y="14202613"/>
          <a:ext cx="774700" cy="18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102685</xdr:rowOff>
    </xdr:from>
    <xdr:ext cx="469744" cy="259045"/>
    <xdr:sp macro="" textlink="">
      <xdr:nvSpPr>
        <xdr:cNvPr id="369" name="n_1aveValue【公営住宅】&#10;一人当たり面積">
          <a:extLst>
            <a:ext uri="{FF2B5EF4-FFF2-40B4-BE49-F238E27FC236}">
              <a16:creationId xmlns:a16="http://schemas.microsoft.com/office/drawing/2014/main" id="{BF5C8B04-85D4-408F-898E-63FDD4751F36}"/>
            </a:ext>
          </a:extLst>
        </xdr:cNvPr>
        <xdr:cNvSpPr txBox="1"/>
      </xdr:nvSpPr>
      <xdr:spPr>
        <a:xfrm>
          <a:off x="8271587" y="13849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107714</xdr:rowOff>
    </xdr:from>
    <xdr:ext cx="469744" cy="259045"/>
    <xdr:sp macro="" textlink="">
      <xdr:nvSpPr>
        <xdr:cNvPr id="370" name="n_2aveValue【公営住宅】&#10;一人当たり面積">
          <a:extLst>
            <a:ext uri="{FF2B5EF4-FFF2-40B4-BE49-F238E27FC236}">
              <a16:creationId xmlns:a16="http://schemas.microsoft.com/office/drawing/2014/main" id="{60486033-C4D4-4F27-A842-26B0CEAE3D53}"/>
            </a:ext>
          </a:extLst>
        </xdr:cNvPr>
        <xdr:cNvSpPr txBox="1"/>
      </xdr:nvSpPr>
      <xdr:spPr>
        <a:xfrm>
          <a:off x="7509587" y="13854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109541</xdr:rowOff>
    </xdr:from>
    <xdr:ext cx="469744" cy="259045"/>
    <xdr:sp macro="" textlink="">
      <xdr:nvSpPr>
        <xdr:cNvPr id="371" name="n_3aveValue【公営住宅】&#10;一人当たり面積">
          <a:extLst>
            <a:ext uri="{FF2B5EF4-FFF2-40B4-BE49-F238E27FC236}">
              <a16:creationId xmlns:a16="http://schemas.microsoft.com/office/drawing/2014/main" id="{B174862A-ECDC-42DF-B7E6-41D07A45CB6D}"/>
            </a:ext>
          </a:extLst>
        </xdr:cNvPr>
        <xdr:cNvSpPr txBox="1"/>
      </xdr:nvSpPr>
      <xdr:spPr>
        <a:xfrm>
          <a:off x="6712027" y="13856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100855</xdr:rowOff>
    </xdr:from>
    <xdr:ext cx="469744" cy="259045"/>
    <xdr:sp macro="" textlink="">
      <xdr:nvSpPr>
        <xdr:cNvPr id="372" name="n_4aveValue【公営住宅】&#10;一人当たり面積">
          <a:extLst>
            <a:ext uri="{FF2B5EF4-FFF2-40B4-BE49-F238E27FC236}">
              <a16:creationId xmlns:a16="http://schemas.microsoft.com/office/drawing/2014/main" id="{A12C1A7A-E276-49E4-A37C-064014A85FD6}"/>
            </a:ext>
          </a:extLst>
        </xdr:cNvPr>
        <xdr:cNvSpPr txBox="1"/>
      </xdr:nvSpPr>
      <xdr:spPr>
        <a:xfrm>
          <a:off x="5937327" y="13847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151807</xdr:rowOff>
    </xdr:from>
    <xdr:ext cx="469744" cy="259045"/>
    <xdr:sp macro="" textlink="">
      <xdr:nvSpPr>
        <xdr:cNvPr id="373" name="n_1mainValue【公営住宅】&#10;一人当たり面積">
          <a:extLst>
            <a:ext uri="{FF2B5EF4-FFF2-40B4-BE49-F238E27FC236}">
              <a16:creationId xmlns:a16="http://schemas.microsoft.com/office/drawing/2014/main" id="{4DF6794F-A8BD-480E-9AB1-12CDC57F940B}"/>
            </a:ext>
          </a:extLst>
        </xdr:cNvPr>
        <xdr:cNvSpPr txBox="1"/>
      </xdr:nvSpPr>
      <xdr:spPr>
        <a:xfrm>
          <a:off x="8271587" y="1423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156836</xdr:rowOff>
    </xdr:from>
    <xdr:ext cx="469744" cy="259045"/>
    <xdr:sp macro="" textlink="">
      <xdr:nvSpPr>
        <xdr:cNvPr id="374" name="n_2mainValue【公営住宅】&#10;一人当たり面積">
          <a:extLst>
            <a:ext uri="{FF2B5EF4-FFF2-40B4-BE49-F238E27FC236}">
              <a16:creationId xmlns:a16="http://schemas.microsoft.com/office/drawing/2014/main" id="{B885EAB4-D49E-4BE4-8151-BE319AEA0093}"/>
            </a:ext>
          </a:extLst>
        </xdr:cNvPr>
        <xdr:cNvSpPr txBox="1"/>
      </xdr:nvSpPr>
      <xdr:spPr>
        <a:xfrm>
          <a:off x="7509587" y="14238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162780</xdr:rowOff>
    </xdr:from>
    <xdr:ext cx="469744" cy="259045"/>
    <xdr:sp macro="" textlink="">
      <xdr:nvSpPr>
        <xdr:cNvPr id="375" name="n_3mainValue【公営住宅】&#10;一人当たり面積">
          <a:extLst>
            <a:ext uri="{FF2B5EF4-FFF2-40B4-BE49-F238E27FC236}">
              <a16:creationId xmlns:a16="http://schemas.microsoft.com/office/drawing/2014/main" id="{2088F97B-022F-4663-BC4B-ECCF06D42FB6}"/>
            </a:ext>
          </a:extLst>
        </xdr:cNvPr>
        <xdr:cNvSpPr txBox="1"/>
      </xdr:nvSpPr>
      <xdr:spPr>
        <a:xfrm>
          <a:off x="6712027" y="14244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10075</xdr:rowOff>
    </xdr:from>
    <xdr:ext cx="469744" cy="259045"/>
    <xdr:sp macro="" textlink="">
      <xdr:nvSpPr>
        <xdr:cNvPr id="376" name="n_4mainValue【公営住宅】&#10;一人当たり面積">
          <a:extLst>
            <a:ext uri="{FF2B5EF4-FFF2-40B4-BE49-F238E27FC236}">
              <a16:creationId xmlns:a16="http://schemas.microsoft.com/office/drawing/2014/main" id="{B9CF6696-A047-404E-94D7-1E4A12DD1DE3}"/>
            </a:ext>
          </a:extLst>
        </xdr:cNvPr>
        <xdr:cNvSpPr txBox="1"/>
      </xdr:nvSpPr>
      <xdr:spPr>
        <a:xfrm>
          <a:off x="5937327" y="14259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a:extLst>
            <a:ext uri="{FF2B5EF4-FFF2-40B4-BE49-F238E27FC236}">
              <a16:creationId xmlns:a16="http://schemas.microsoft.com/office/drawing/2014/main" id="{BF37C0DF-FFFD-45D9-B097-6B771C1ADE58}"/>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a:extLst>
            <a:ext uri="{FF2B5EF4-FFF2-40B4-BE49-F238E27FC236}">
              <a16:creationId xmlns:a16="http://schemas.microsoft.com/office/drawing/2014/main" id="{777263A0-2830-4F15-96A7-375ACF0F8E5E}"/>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a:extLst>
            <a:ext uri="{FF2B5EF4-FFF2-40B4-BE49-F238E27FC236}">
              <a16:creationId xmlns:a16="http://schemas.microsoft.com/office/drawing/2014/main" id="{60100986-FF49-4ADA-9806-399A94CD17A7}"/>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a:extLst>
            <a:ext uri="{FF2B5EF4-FFF2-40B4-BE49-F238E27FC236}">
              <a16:creationId xmlns:a16="http://schemas.microsoft.com/office/drawing/2014/main" id="{7F0C3FB3-4747-42BA-A314-AE0BEAF5DD95}"/>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a:extLst>
            <a:ext uri="{FF2B5EF4-FFF2-40B4-BE49-F238E27FC236}">
              <a16:creationId xmlns:a16="http://schemas.microsoft.com/office/drawing/2014/main" id="{9AEB4B00-CC8C-433D-9658-1605CDFD2752}"/>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a:extLst>
            <a:ext uri="{FF2B5EF4-FFF2-40B4-BE49-F238E27FC236}">
              <a16:creationId xmlns:a16="http://schemas.microsoft.com/office/drawing/2014/main" id="{59BBA4B2-59E0-4B45-B475-966817E076B9}"/>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a:extLst>
            <a:ext uri="{FF2B5EF4-FFF2-40B4-BE49-F238E27FC236}">
              <a16:creationId xmlns:a16="http://schemas.microsoft.com/office/drawing/2014/main" id="{9D74E659-242D-48F0-8117-0629A8E6681B}"/>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a:extLst>
            <a:ext uri="{FF2B5EF4-FFF2-40B4-BE49-F238E27FC236}">
              <a16:creationId xmlns:a16="http://schemas.microsoft.com/office/drawing/2014/main" id="{7B41E6DB-D005-4D5C-A340-D3C56371436D}"/>
            </a:ext>
          </a:extLst>
        </xdr:cNvPr>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5" name="正方形/長方形 384">
          <a:extLst>
            <a:ext uri="{FF2B5EF4-FFF2-40B4-BE49-F238E27FC236}">
              <a16:creationId xmlns:a16="http://schemas.microsoft.com/office/drawing/2014/main" id="{EE6B3A95-E476-4D13-AB2A-890C101E0EEA}"/>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6" name="正方形/長方形 385">
          <a:extLst>
            <a:ext uri="{FF2B5EF4-FFF2-40B4-BE49-F238E27FC236}">
              <a16:creationId xmlns:a16="http://schemas.microsoft.com/office/drawing/2014/main" id="{80790D05-AE82-4921-96D1-9E735A8FFF4C}"/>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7" name="正方形/長方形 386">
          <a:extLst>
            <a:ext uri="{FF2B5EF4-FFF2-40B4-BE49-F238E27FC236}">
              <a16:creationId xmlns:a16="http://schemas.microsoft.com/office/drawing/2014/main" id="{5FC2C89A-F7DD-4F17-8FEE-59EABE97EA62}"/>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8" name="正方形/長方形 387">
          <a:extLst>
            <a:ext uri="{FF2B5EF4-FFF2-40B4-BE49-F238E27FC236}">
              <a16:creationId xmlns:a16="http://schemas.microsoft.com/office/drawing/2014/main" id="{2F04408A-8D48-4F44-848D-F86CFC09B940}"/>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9" name="正方形/長方形 388">
          <a:extLst>
            <a:ext uri="{FF2B5EF4-FFF2-40B4-BE49-F238E27FC236}">
              <a16:creationId xmlns:a16="http://schemas.microsoft.com/office/drawing/2014/main" id="{37993B01-8F60-49E1-815A-FC2B35904527}"/>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0" name="正方形/長方形 389">
          <a:extLst>
            <a:ext uri="{FF2B5EF4-FFF2-40B4-BE49-F238E27FC236}">
              <a16:creationId xmlns:a16="http://schemas.microsoft.com/office/drawing/2014/main" id="{3D0DB5C1-67F2-46D8-9882-0A1E995C9A35}"/>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1" name="正方形/長方形 390">
          <a:extLst>
            <a:ext uri="{FF2B5EF4-FFF2-40B4-BE49-F238E27FC236}">
              <a16:creationId xmlns:a16="http://schemas.microsoft.com/office/drawing/2014/main" id="{E3E974E0-FF76-4331-9991-8BEEE08D52C3}"/>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2" name="正方形/長方形 391">
          <a:extLst>
            <a:ext uri="{FF2B5EF4-FFF2-40B4-BE49-F238E27FC236}">
              <a16:creationId xmlns:a16="http://schemas.microsoft.com/office/drawing/2014/main" id="{60667712-F67F-4536-BE10-7F047177B66C}"/>
            </a:ext>
          </a:extLst>
        </xdr:cNvPr>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3" name="正方形/長方形 392">
          <a:extLst>
            <a:ext uri="{FF2B5EF4-FFF2-40B4-BE49-F238E27FC236}">
              <a16:creationId xmlns:a16="http://schemas.microsoft.com/office/drawing/2014/main" id="{FF2B75F1-4061-47C1-9FD9-496BAEECF56F}"/>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4" name="正方形/長方形 393">
          <a:extLst>
            <a:ext uri="{FF2B5EF4-FFF2-40B4-BE49-F238E27FC236}">
              <a16:creationId xmlns:a16="http://schemas.microsoft.com/office/drawing/2014/main" id="{4113D1D3-0FE1-4965-9341-3ADA3FB4287C}"/>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5" name="正方形/長方形 394">
          <a:extLst>
            <a:ext uri="{FF2B5EF4-FFF2-40B4-BE49-F238E27FC236}">
              <a16:creationId xmlns:a16="http://schemas.microsoft.com/office/drawing/2014/main" id="{09BA5A7F-1EC8-4417-A64C-4159758C8AE7}"/>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6" name="正方形/長方形 395">
          <a:extLst>
            <a:ext uri="{FF2B5EF4-FFF2-40B4-BE49-F238E27FC236}">
              <a16:creationId xmlns:a16="http://schemas.microsoft.com/office/drawing/2014/main" id="{9394DE28-F82D-4495-9F78-B19F9C5F351E}"/>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7" name="正方形/長方形 396">
          <a:extLst>
            <a:ext uri="{FF2B5EF4-FFF2-40B4-BE49-F238E27FC236}">
              <a16:creationId xmlns:a16="http://schemas.microsoft.com/office/drawing/2014/main" id="{8CB4EC6D-2D4F-43AA-9B45-41BB89AB1F3B}"/>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8" name="正方形/長方形 397">
          <a:extLst>
            <a:ext uri="{FF2B5EF4-FFF2-40B4-BE49-F238E27FC236}">
              <a16:creationId xmlns:a16="http://schemas.microsoft.com/office/drawing/2014/main" id="{19EA70BB-EB86-4803-B732-1F76C91FAE94}"/>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9" name="正方形/長方形 398">
          <a:extLst>
            <a:ext uri="{FF2B5EF4-FFF2-40B4-BE49-F238E27FC236}">
              <a16:creationId xmlns:a16="http://schemas.microsoft.com/office/drawing/2014/main" id="{7BB12BA7-E399-42A9-8454-7BA3237CC4D8}"/>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0" name="正方形/長方形 399">
          <a:extLst>
            <a:ext uri="{FF2B5EF4-FFF2-40B4-BE49-F238E27FC236}">
              <a16:creationId xmlns:a16="http://schemas.microsoft.com/office/drawing/2014/main" id="{229414F8-6501-4C60-A6DE-FD5417226109}"/>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1" name="テキスト ボックス 400">
          <a:extLst>
            <a:ext uri="{FF2B5EF4-FFF2-40B4-BE49-F238E27FC236}">
              <a16:creationId xmlns:a16="http://schemas.microsoft.com/office/drawing/2014/main" id="{99554328-092E-43AE-A1AB-6C623C1E9E18}"/>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2" name="直線コネクタ 401">
          <a:extLst>
            <a:ext uri="{FF2B5EF4-FFF2-40B4-BE49-F238E27FC236}">
              <a16:creationId xmlns:a16="http://schemas.microsoft.com/office/drawing/2014/main" id="{BD9211F8-09CA-4FD1-A537-10635EF9C8B3}"/>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3" name="テキスト ボックス 402">
          <a:extLst>
            <a:ext uri="{FF2B5EF4-FFF2-40B4-BE49-F238E27FC236}">
              <a16:creationId xmlns:a16="http://schemas.microsoft.com/office/drawing/2014/main" id="{BE23FB08-9C87-4DC3-8174-A9523F18E63F}"/>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404" name="直線コネクタ 403">
          <a:extLst>
            <a:ext uri="{FF2B5EF4-FFF2-40B4-BE49-F238E27FC236}">
              <a16:creationId xmlns:a16="http://schemas.microsoft.com/office/drawing/2014/main" id="{A1BD778D-042D-4155-B464-136AE0778D11}"/>
            </a:ext>
          </a:extLst>
        </xdr:cNvPr>
        <xdr:cNvCxnSpPr/>
      </xdr:nvCxnSpPr>
      <xdr:spPr>
        <a:xfrm>
          <a:off x="10960100" y="70065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405" name="テキスト ボックス 404">
          <a:extLst>
            <a:ext uri="{FF2B5EF4-FFF2-40B4-BE49-F238E27FC236}">
              <a16:creationId xmlns:a16="http://schemas.microsoft.com/office/drawing/2014/main" id="{178F436E-EBBF-4750-BEBC-B166DE8D41F2}"/>
            </a:ext>
          </a:extLst>
        </xdr:cNvPr>
        <xdr:cNvSpPr txBox="1"/>
      </xdr:nvSpPr>
      <xdr:spPr>
        <a:xfrm>
          <a:off x="10602761" y="6868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06" name="直線コネクタ 405">
          <a:extLst>
            <a:ext uri="{FF2B5EF4-FFF2-40B4-BE49-F238E27FC236}">
              <a16:creationId xmlns:a16="http://schemas.microsoft.com/office/drawing/2014/main" id="{BEF4279C-E684-48DB-92EF-B85227EBCFF0}"/>
            </a:ext>
          </a:extLst>
        </xdr:cNvPr>
        <xdr:cNvCxnSpPr/>
      </xdr:nvCxnSpPr>
      <xdr:spPr>
        <a:xfrm>
          <a:off x="10960100" y="655701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407" name="テキスト ボックス 406">
          <a:extLst>
            <a:ext uri="{FF2B5EF4-FFF2-40B4-BE49-F238E27FC236}">
              <a16:creationId xmlns:a16="http://schemas.microsoft.com/office/drawing/2014/main" id="{E7CC6610-7737-4F20-9872-EE49F81F4ADE}"/>
            </a:ext>
          </a:extLst>
        </xdr:cNvPr>
        <xdr:cNvSpPr txBox="1"/>
      </xdr:nvSpPr>
      <xdr:spPr>
        <a:xfrm>
          <a:off x="10602761" y="64185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408" name="直線コネクタ 407">
          <a:extLst>
            <a:ext uri="{FF2B5EF4-FFF2-40B4-BE49-F238E27FC236}">
              <a16:creationId xmlns:a16="http://schemas.microsoft.com/office/drawing/2014/main" id="{656B29A5-7AE3-4D0B-9F24-8C64DCF08736}"/>
            </a:ext>
          </a:extLst>
        </xdr:cNvPr>
        <xdr:cNvCxnSpPr/>
      </xdr:nvCxnSpPr>
      <xdr:spPr>
        <a:xfrm>
          <a:off x="10960100" y="61112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409" name="テキスト ボックス 408">
          <a:extLst>
            <a:ext uri="{FF2B5EF4-FFF2-40B4-BE49-F238E27FC236}">
              <a16:creationId xmlns:a16="http://schemas.microsoft.com/office/drawing/2014/main" id="{B0B1ACB7-3E63-43E7-B90A-70AEBFC2E85D}"/>
            </a:ext>
          </a:extLst>
        </xdr:cNvPr>
        <xdr:cNvSpPr txBox="1"/>
      </xdr:nvSpPr>
      <xdr:spPr>
        <a:xfrm>
          <a:off x="10602761" y="5972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410" name="直線コネクタ 409">
          <a:extLst>
            <a:ext uri="{FF2B5EF4-FFF2-40B4-BE49-F238E27FC236}">
              <a16:creationId xmlns:a16="http://schemas.microsoft.com/office/drawing/2014/main" id="{D10E1308-6EBA-4DA8-B2D1-DAE45D55A0E8}"/>
            </a:ext>
          </a:extLst>
        </xdr:cNvPr>
        <xdr:cNvCxnSpPr/>
      </xdr:nvCxnSpPr>
      <xdr:spPr>
        <a:xfrm>
          <a:off x="10960100" y="56654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411" name="テキスト ボックス 410">
          <a:extLst>
            <a:ext uri="{FF2B5EF4-FFF2-40B4-BE49-F238E27FC236}">
              <a16:creationId xmlns:a16="http://schemas.microsoft.com/office/drawing/2014/main" id="{C0AFF5CF-2A6F-427A-AA14-2D3996FB0C27}"/>
            </a:ext>
          </a:extLst>
        </xdr:cNvPr>
        <xdr:cNvSpPr txBox="1"/>
      </xdr:nvSpPr>
      <xdr:spPr>
        <a:xfrm>
          <a:off x="10602761" y="55270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2" name="直線コネクタ 411">
          <a:extLst>
            <a:ext uri="{FF2B5EF4-FFF2-40B4-BE49-F238E27FC236}">
              <a16:creationId xmlns:a16="http://schemas.microsoft.com/office/drawing/2014/main" id="{6E9DE13D-57F7-44BC-AE1B-44F646293873}"/>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3" name="テキスト ボックス 412">
          <a:extLst>
            <a:ext uri="{FF2B5EF4-FFF2-40B4-BE49-F238E27FC236}">
              <a16:creationId xmlns:a16="http://schemas.microsoft.com/office/drawing/2014/main" id="{EEA5AAD2-9FC8-4745-9A97-D2BBE9C6B82B}"/>
            </a:ext>
          </a:extLst>
        </xdr:cNvPr>
        <xdr:cNvSpPr txBox="1"/>
      </xdr:nvSpPr>
      <xdr:spPr>
        <a:xfrm>
          <a:off x="1066688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4" name="【認定こども園・幼稚園・保育所】&#10;有形固定資産減価償却率グラフ枠">
          <a:extLst>
            <a:ext uri="{FF2B5EF4-FFF2-40B4-BE49-F238E27FC236}">
              <a16:creationId xmlns:a16="http://schemas.microsoft.com/office/drawing/2014/main" id="{7CBD4C1C-1A90-4F76-B340-498874F78A89}"/>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35</xdr:row>
      <xdr:rowOff>35052</xdr:rowOff>
    </xdr:from>
    <xdr:to>
      <xdr:col>85</xdr:col>
      <xdr:colOff>126364</xdr:colOff>
      <xdr:row>42</xdr:row>
      <xdr:rowOff>64770</xdr:rowOff>
    </xdr:to>
    <xdr:cxnSp macro="">
      <xdr:nvCxnSpPr>
        <xdr:cNvPr id="415" name="直線コネクタ 414">
          <a:extLst>
            <a:ext uri="{FF2B5EF4-FFF2-40B4-BE49-F238E27FC236}">
              <a16:creationId xmlns:a16="http://schemas.microsoft.com/office/drawing/2014/main" id="{3025F822-D2B4-406A-8ADF-397AB9D9C285}"/>
            </a:ext>
          </a:extLst>
        </xdr:cNvPr>
        <xdr:cNvCxnSpPr/>
      </xdr:nvCxnSpPr>
      <xdr:spPr>
        <a:xfrm flipV="1">
          <a:off x="14375764" y="5902452"/>
          <a:ext cx="0" cy="12031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68597</xdr:rowOff>
    </xdr:from>
    <xdr:ext cx="405111" cy="259045"/>
    <xdr:sp macro="" textlink="">
      <xdr:nvSpPr>
        <xdr:cNvPr id="416" name="【認定こども園・幼稚園・保育所】&#10;有形固定資産減価償却率最小値テキスト">
          <a:extLst>
            <a:ext uri="{FF2B5EF4-FFF2-40B4-BE49-F238E27FC236}">
              <a16:creationId xmlns:a16="http://schemas.microsoft.com/office/drawing/2014/main" id="{F99059AC-CEC3-4BC4-A407-818E7A4CC7B9}"/>
            </a:ext>
          </a:extLst>
        </xdr:cNvPr>
        <xdr:cNvSpPr txBox="1"/>
      </xdr:nvSpPr>
      <xdr:spPr>
        <a:xfrm>
          <a:off x="14414500" y="710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64770</xdr:rowOff>
    </xdr:from>
    <xdr:to>
      <xdr:col>86</xdr:col>
      <xdr:colOff>25400</xdr:colOff>
      <xdr:row>42</xdr:row>
      <xdr:rowOff>64770</xdr:rowOff>
    </xdr:to>
    <xdr:cxnSp macro="">
      <xdr:nvCxnSpPr>
        <xdr:cNvPr id="417" name="直線コネクタ 416">
          <a:extLst>
            <a:ext uri="{FF2B5EF4-FFF2-40B4-BE49-F238E27FC236}">
              <a16:creationId xmlns:a16="http://schemas.microsoft.com/office/drawing/2014/main" id="{88A5E041-3293-4CD1-948E-246F6152FCF1}"/>
            </a:ext>
          </a:extLst>
        </xdr:cNvPr>
        <xdr:cNvCxnSpPr/>
      </xdr:nvCxnSpPr>
      <xdr:spPr>
        <a:xfrm>
          <a:off x="14287500" y="71056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153179</xdr:rowOff>
    </xdr:from>
    <xdr:ext cx="405111" cy="259045"/>
    <xdr:sp macro="" textlink="">
      <xdr:nvSpPr>
        <xdr:cNvPr id="418" name="【認定こども園・幼稚園・保育所】&#10;有形固定資産減価償却率最大値テキスト">
          <a:extLst>
            <a:ext uri="{FF2B5EF4-FFF2-40B4-BE49-F238E27FC236}">
              <a16:creationId xmlns:a16="http://schemas.microsoft.com/office/drawing/2014/main" id="{35A52828-EF35-438B-8867-449B841E8AFE}"/>
            </a:ext>
          </a:extLst>
        </xdr:cNvPr>
        <xdr:cNvSpPr txBox="1"/>
      </xdr:nvSpPr>
      <xdr:spPr>
        <a:xfrm>
          <a:off x="14414500" y="5685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35</xdr:row>
      <xdr:rowOff>35052</xdr:rowOff>
    </xdr:from>
    <xdr:to>
      <xdr:col>86</xdr:col>
      <xdr:colOff>25400</xdr:colOff>
      <xdr:row>35</xdr:row>
      <xdr:rowOff>35052</xdr:rowOff>
    </xdr:to>
    <xdr:cxnSp macro="">
      <xdr:nvCxnSpPr>
        <xdr:cNvPr id="419" name="直線コネクタ 418">
          <a:extLst>
            <a:ext uri="{FF2B5EF4-FFF2-40B4-BE49-F238E27FC236}">
              <a16:creationId xmlns:a16="http://schemas.microsoft.com/office/drawing/2014/main" id="{2F49051E-6F7D-474B-9E8F-866CBB58A8E9}"/>
            </a:ext>
          </a:extLst>
        </xdr:cNvPr>
        <xdr:cNvCxnSpPr/>
      </xdr:nvCxnSpPr>
      <xdr:spPr>
        <a:xfrm>
          <a:off x="14287500" y="590245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20845</xdr:rowOff>
    </xdr:from>
    <xdr:ext cx="405111" cy="259045"/>
    <xdr:sp macro="" textlink="">
      <xdr:nvSpPr>
        <xdr:cNvPr id="420" name="【認定こども園・幼稚園・保育所】&#10;有形固定資産減価償却率平均値テキスト">
          <a:extLst>
            <a:ext uri="{FF2B5EF4-FFF2-40B4-BE49-F238E27FC236}">
              <a16:creationId xmlns:a16="http://schemas.microsoft.com/office/drawing/2014/main" id="{B7862277-0470-437E-BFC2-7FC60448BE11}"/>
            </a:ext>
          </a:extLst>
        </xdr:cNvPr>
        <xdr:cNvSpPr txBox="1"/>
      </xdr:nvSpPr>
      <xdr:spPr>
        <a:xfrm>
          <a:off x="14414500" y="62235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169418</xdr:rowOff>
    </xdr:from>
    <xdr:to>
      <xdr:col>85</xdr:col>
      <xdr:colOff>177800</xdr:colOff>
      <xdr:row>38</xdr:row>
      <xdr:rowOff>99568</xdr:rowOff>
    </xdr:to>
    <xdr:sp macro="" textlink="">
      <xdr:nvSpPr>
        <xdr:cNvPr id="421" name="フローチャート: 判断 420">
          <a:extLst>
            <a:ext uri="{FF2B5EF4-FFF2-40B4-BE49-F238E27FC236}">
              <a16:creationId xmlns:a16="http://schemas.microsoft.com/office/drawing/2014/main" id="{BD66345C-1DE9-4F20-AC0D-471FCF24AF2C}"/>
            </a:ext>
          </a:extLst>
        </xdr:cNvPr>
        <xdr:cNvSpPr/>
      </xdr:nvSpPr>
      <xdr:spPr>
        <a:xfrm>
          <a:off x="14325600" y="6372098"/>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27686</xdr:rowOff>
    </xdr:from>
    <xdr:to>
      <xdr:col>81</xdr:col>
      <xdr:colOff>101600</xdr:colOff>
      <xdr:row>38</xdr:row>
      <xdr:rowOff>129286</xdr:rowOff>
    </xdr:to>
    <xdr:sp macro="" textlink="">
      <xdr:nvSpPr>
        <xdr:cNvPr id="422" name="フローチャート: 判断 421">
          <a:extLst>
            <a:ext uri="{FF2B5EF4-FFF2-40B4-BE49-F238E27FC236}">
              <a16:creationId xmlns:a16="http://schemas.microsoft.com/office/drawing/2014/main" id="{DCB57BF9-FA36-411D-8D98-AAAE2C2C42EC}"/>
            </a:ext>
          </a:extLst>
        </xdr:cNvPr>
        <xdr:cNvSpPr/>
      </xdr:nvSpPr>
      <xdr:spPr>
        <a:xfrm>
          <a:off x="13578840" y="639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169418</xdr:rowOff>
    </xdr:from>
    <xdr:to>
      <xdr:col>76</xdr:col>
      <xdr:colOff>165100</xdr:colOff>
      <xdr:row>38</xdr:row>
      <xdr:rowOff>99568</xdr:rowOff>
    </xdr:to>
    <xdr:sp macro="" textlink="">
      <xdr:nvSpPr>
        <xdr:cNvPr id="423" name="フローチャート: 判断 422">
          <a:extLst>
            <a:ext uri="{FF2B5EF4-FFF2-40B4-BE49-F238E27FC236}">
              <a16:creationId xmlns:a16="http://schemas.microsoft.com/office/drawing/2014/main" id="{4B66CEC6-3585-4FFE-85DF-E2FBF0436E9B}"/>
            </a:ext>
          </a:extLst>
        </xdr:cNvPr>
        <xdr:cNvSpPr/>
      </xdr:nvSpPr>
      <xdr:spPr>
        <a:xfrm>
          <a:off x="12804140" y="637209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157988</xdr:rowOff>
    </xdr:from>
    <xdr:to>
      <xdr:col>72</xdr:col>
      <xdr:colOff>38100</xdr:colOff>
      <xdr:row>38</xdr:row>
      <xdr:rowOff>88138</xdr:rowOff>
    </xdr:to>
    <xdr:sp macro="" textlink="">
      <xdr:nvSpPr>
        <xdr:cNvPr id="424" name="フローチャート: 判断 423">
          <a:extLst>
            <a:ext uri="{FF2B5EF4-FFF2-40B4-BE49-F238E27FC236}">
              <a16:creationId xmlns:a16="http://schemas.microsoft.com/office/drawing/2014/main" id="{3D6B2D2A-DF65-4E86-9501-8410C5D580B3}"/>
            </a:ext>
          </a:extLst>
        </xdr:cNvPr>
        <xdr:cNvSpPr/>
      </xdr:nvSpPr>
      <xdr:spPr>
        <a:xfrm>
          <a:off x="12029440" y="636066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157988</xdr:rowOff>
    </xdr:from>
    <xdr:to>
      <xdr:col>67</xdr:col>
      <xdr:colOff>101600</xdr:colOff>
      <xdr:row>38</xdr:row>
      <xdr:rowOff>88138</xdr:rowOff>
    </xdr:to>
    <xdr:sp macro="" textlink="">
      <xdr:nvSpPr>
        <xdr:cNvPr id="425" name="フローチャート: 判断 424">
          <a:extLst>
            <a:ext uri="{FF2B5EF4-FFF2-40B4-BE49-F238E27FC236}">
              <a16:creationId xmlns:a16="http://schemas.microsoft.com/office/drawing/2014/main" id="{6644A996-1DB9-40F3-8EAB-2F7CBE3CDC74}"/>
            </a:ext>
          </a:extLst>
        </xdr:cNvPr>
        <xdr:cNvSpPr/>
      </xdr:nvSpPr>
      <xdr:spPr>
        <a:xfrm>
          <a:off x="11231880" y="636066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6" name="テキスト ボックス 425">
          <a:extLst>
            <a:ext uri="{FF2B5EF4-FFF2-40B4-BE49-F238E27FC236}">
              <a16:creationId xmlns:a16="http://schemas.microsoft.com/office/drawing/2014/main" id="{7AB7981A-3DEF-43FC-A8BE-31D11C2A68F1}"/>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3496304D-4043-49AF-8555-8A5FC1521101}"/>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2700FFE8-0701-4244-BEF6-09DFF4AB0B72}"/>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23D0BEE2-0722-4800-8781-518C011BA045}"/>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8B7D0B71-FEEE-4B51-B143-BE6A10CD1BA3}"/>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82550</xdr:rowOff>
    </xdr:from>
    <xdr:to>
      <xdr:col>85</xdr:col>
      <xdr:colOff>177800</xdr:colOff>
      <xdr:row>42</xdr:row>
      <xdr:rowOff>12700</xdr:rowOff>
    </xdr:to>
    <xdr:sp macro="" textlink="">
      <xdr:nvSpPr>
        <xdr:cNvPr id="431" name="楕円 430">
          <a:extLst>
            <a:ext uri="{FF2B5EF4-FFF2-40B4-BE49-F238E27FC236}">
              <a16:creationId xmlns:a16="http://schemas.microsoft.com/office/drawing/2014/main" id="{0F503A32-780D-45A9-96FA-F8B16E71A29C}"/>
            </a:ext>
          </a:extLst>
        </xdr:cNvPr>
        <xdr:cNvSpPr/>
      </xdr:nvSpPr>
      <xdr:spPr>
        <a:xfrm>
          <a:off x="14325600" y="695579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168927</xdr:rowOff>
    </xdr:from>
    <xdr:ext cx="405111" cy="259045"/>
    <xdr:sp macro="" textlink="">
      <xdr:nvSpPr>
        <xdr:cNvPr id="432" name="【認定こども園・幼稚園・保育所】&#10;有形固定資産減価償却率該当値テキスト">
          <a:extLst>
            <a:ext uri="{FF2B5EF4-FFF2-40B4-BE49-F238E27FC236}">
              <a16:creationId xmlns:a16="http://schemas.microsoft.com/office/drawing/2014/main" id="{453B7BA4-EDE5-4E88-BDD9-B015D1AAD155}"/>
            </a:ext>
          </a:extLst>
        </xdr:cNvPr>
        <xdr:cNvSpPr txBox="1"/>
      </xdr:nvSpPr>
      <xdr:spPr>
        <a:xfrm>
          <a:off x="14414500" y="6874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57404</xdr:rowOff>
    </xdr:from>
    <xdr:to>
      <xdr:col>81</xdr:col>
      <xdr:colOff>101600</xdr:colOff>
      <xdr:row>41</xdr:row>
      <xdr:rowOff>159004</xdr:rowOff>
    </xdr:to>
    <xdr:sp macro="" textlink="">
      <xdr:nvSpPr>
        <xdr:cNvPr id="433" name="楕円 432">
          <a:extLst>
            <a:ext uri="{FF2B5EF4-FFF2-40B4-BE49-F238E27FC236}">
              <a16:creationId xmlns:a16="http://schemas.microsoft.com/office/drawing/2014/main" id="{45374604-3CC8-4894-B4FC-A2D38A709842}"/>
            </a:ext>
          </a:extLst>
        </xdr:cNvPr>
        <xdr:cNvSpPr/>
      </xdr:nvSpPr>
      <xdr:spPr>
        <a:xfrm>
          <a:off x="13578840" y="6930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108204</xdr:rowOff>
    </xdr:from>
    <xdr:to>
      <xdr:col>85</xdr:col>
      <xdr:colOff>127000</xdr:colOff>
      <xdr:row>41</xdr:row>
      <xdr:rowOff>133350</xdr:rowOff>
    </xdr:to>
    <xdr:cxnSp macro="">
      <xdr:nvCxnSpPr>
        <xdr:cNvPr id="434" name="直線コネクタ 433">
          <a:extLst>
            <a:ext uri="{FF2B5EF4-FFF2-40B4-BE49-F238E27FC236}">
              <a16:creationId xmlns:a16="http://schemas.microsoft.com/office/drawing/2014/main" id="{D0C75CE0-6D84-49A1-AD28-706C5904225F}"/>
            </a:ext>
          </a:extLst>
        </xdr:cNvPr>
        <xdr:cNvCxnSpPr/>
      </xdr:nvCxnSpPr>
      <xdr:spPr>
        <a:xfrm>
          <a:off x="13629640" y="6981444"/>
          <a:ext cx="74676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34544</xdr:rowOff>
    </xdr:from>
    <xdr:to>
      <xdr:col>76</xdr:col>
      <xdr:colOff>165100</xdr:colOff>
      <xdr:row>41</xdr:row>
      <xdr:rowOff>136144</xdr:rowOff>
    </xdr:to>
    <xdr:sp macro="" textlink="">
      <xdr:nvSpPr>
        <xdr:cNvPr id="435" name="楕円 434">
          <a:extLst>
            <a:ext uri="{FF2B5EF4-FFF2-40B4-BE49-F238E27FC236}">
              <a16:creationId xmlns:a16="http://schemas.microsoft.com/office/drawing/2014/main" id="{130D0A07-E041-4A90-87B6-00182D7DD429}"/>
            </a:ext>
          </a:extLst>
        </xdr:cNvPr>
        <xdr:cNvSpPr/>
      </xdr:nvSpPr>
      <xdr:spPr>
        <a:xfrm>
          <a:off x="12804140" y="6907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85344</xdr:rowOff>
    </xdr:from>
    <xdr:to>
      <xdr:col>81</xdr:col>
      <xdr:colOff>50800</xdr:colOff>
      <xdr:row>41</xdr:row>
      <xdr:rowOff>108204</xdr:rowOff>
    </xdr:to>
    <xdr:cxnSp macro="">
      <xdr:nvCxnSpPr>
        <xdr:cNvPr id="436" name="直線コネクタ 435">
          <a:extLst>
            <a:ext uri="{FF2B5EF4-FFF2-40B4-BE49-F238E27FC236}">
              <a16:creationId xmlns:a16="http://schemas.microsoft.com/office/drawing/2014/main" id="{9CE4D284-FEC2-4149-8461-17D391354C85}"/>
            </a:ext>
          </a:extLst>
        </xdr:cNvPr>
        <xdr:cNvCxnSpPr/>
      </xdr:nvCxnSpPr>
      <xdr:spPr>
        <a:xfrm>
          <a:off x="12854940" y="6958584"/>
          <a:ext cx="7747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169418</xdr:rowOff>
    </xdr:from>
    <xdr:to>
      <xdr:col>72</xdr:col>
      <xdr:colOff>38100</xdr:colOff>
      <xdr:row>41</xdr:row>
      <xdr:rowOff>99568</xdr:rowOff>
    </xdr:to>
    <xdr:sp macro="" textlink="">
      <xdr:nvSpPr>
        <xdr:cNvPr id="437" name="楕円 436">
          <a:extLst>
            <a:ext uri="{FF2B5EF4-FFF2-40B4-BE49-F238E27FC236}">
              <a16:creationId xmlns:a16="http://schemas.microsoft.com/office/drawing/2014/main" id="{F3FA7B6D-955A-4FC1-B40D-ACBEC10CE683}"/>
            </a:ext>
          </a:extLst>
        </xdr:cNvPr>
        <xdr:cNvSpPr/>
      </xdr:nvSpPr>
      <xdr:spPr>
        <a:xfrm>
          <a:off x="12029440" y="687501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48768</xdr:rowOff>
    </xdr:from>
    <xdr:to>
      <xdr:col>76</xdr:col>
      <xdr:colOff>114300</xdr:colOff>
      <xdr:row>41</xdr:row>
      <xdr:rowOff>85344</xdr:rowOff>
    </xdr:to>
    <xdr:cxnSp macro="">
      <xdr:nvCxnSpPr>
        <xdr:cNvPr id="438" name="直線コネクタ 437">
          <a:extLst>
            <a:ext uri="{FF2B5EF4-FFF2-40B4-BE49-F238E27FC236}">
              <a16:creationId xmlns:a16="http://schemas.microsoft.com/office/drawing/2014/main" id="{A71FFC98-859A-4732-BB18-17C18D1B04CB}"/>
            </a:ext>
          </a:extLst>
        </xdr:cNvPr>
        <xdr:cNvCxnSpPr/>
      </xdr:nvCxnSpPr>
      <xdr:spPr>
        <a:xfrm>
          <a:off x="12072620" y="6922008"/>
          <a:ext cx="78232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119126</xdr:rowOff>
    </xdr:from>
    <xdr:to>
      <xdr:col>67</xdr:col>
      <xdr:colOff>101600</xdr:colOff>
      <xdr:row>41</xdr:row>
      <xdr:rowOff>49276</xdr:rowOff>
    </xdr:to>
    <xdr:sp macro="" textlink="">
      <xdr:nvSpPr>
        <xdr:cNvPr id="439" name="楕円 438">
          <a:extLst>
            <a:ext uri="{FF2B5EF4-FFF2-40B4-BE49-F238E27FC236}">
              <a16:creationId xmlns:a16="http://schemas.microsoft.com/office/drawing/2014/main" id="{1B012160-1C5A-497A-906A-25B6ADD090A6}"/>
            </a:ext>
          </a:extLst>
        </xdr:cNvPr>
        <xdr:cNvSpPr/>
      </xdr:nvSpPr>
      <xdr:spPr>
        <a:xfrm>
          <a:off x="11231880" y="682472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169926</xdr:rowOff>
    </xdr:from>
    <xdr:to>
      <xdr:col>71</xdr:col>
      <xdr:colOff>177800</xdr:colOff>
      <xdr:row>41</xdr:row>
      <xdr:rowOff>48768</xdr:rowOff>
    </xdr:to>
    <xdr:cxnSp macro="">
      <xdr:nvCxnSpPr>
        <xdr:cNvPr id="440" name="直線コネクタ 439">
          <a:extLst>
            <a:ext uri="{FF2B5EF4-FFF2-40B4-BE49-F238E27FC236}">
              <a16:creationId xmlns:a16="http://schemas.microsoft.com/office/drawing/2014/main" id="{521053CC-7971-4D4A-993E-5000411CC67D}"/>
            </a:ext>
          </a:extLst>
        </xdr:cNvPr>
        <xdr:cNvCxnSpPr/>
      </xdr:nvCxnSpPr>
      <xdr:spPr>
        <a:xfrm>
          <a:off x="11282680" y="6875526"/>
          <a:ext cx="789940" cy="46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145813</xdr:rowOff>
    </xdr:from>
    <xdr:ext cx="405111" cy="259045"/>
    <xdr:sp macro="" textlink="">
      <xdr:nvSpPr>
        <xdr:cNvPr id="441" name="n_1aveValue【認定こども園・幼稚園・保育所】&#10;有形固定資産減価償却率">
          <a:extLst>
            <a:ext uri="{FF2B5EF4-FFF2-40B4-BE49-F238E27FC236}">
              <a16:creationId xmlns:a16="http://schemas.microsoft.com/office/drawing/2014/main" id="{A30ECA0D-A4EB-4309-93FC-B01718AFF7D2}"/>
            </a:ext>
          </a:extLst>
        </xdr:cNvPr>
        <xdr:cNvSpPr txBox="1"/>
      </xdr:nvSpPr>
      <xdr:spPr>
        <a:xfrm>
          <a:off x="13437244" y="6180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116095</xdr:rowOff>
    </xdr:from>
    <xdr:ext cx="405111" cy="259045"/>
    <xdr:sp macro="" textlink="">
      <xdr:nvSpPr>
        <xdr:cNvPr id="442" name="n_2aveValue【認定こども園・幼稚園・保育所】&#10;有形固定資産減価償却率">
          <a:extLst>
            <a:ext uri="{FF2B5EF4-FFF2-40B4-BE49-F238E27FC236}">
              <a16:creationId xmlns:a16="http://schemas.microsoft.com/office/drawing/2014/main" id="{C974196E-989E-46B7-A965-77E06EBB779F}"/>
            </a:ext>
          </a:extLst>
        </xdr:cNvPr>
        <xdr:cNvSpPr txBox="1"/>
      </xdr:nvSpPr>
      <xdr:spPr>
        <a:xfrm>
          <a:off x="12675244" y="6151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104665</xdr:rowOff>
    </xdr:from>
    <xdr:ext cx="405111" cy="259045"/>
    <xdr:sp macro="" textlink="">
      <xdr:nvSpPr>
        <xdr:cNvPr id="443" name="n_3aveValue【認定こども園・幼稚園・保育所】&#10;有形固定資産減価償却率">
          <a:extLst>
            <a:ext uri="{FF2B5EF4-FFF2-40B4-BE49-F238E27FC236}">
              <a16:creationId xmlns:a16="http://schemas.microsoft.com/office/drawing/2014/main" id="{BACF08EA-0389-46C6-9563-A37CDA11BEF3}"/>
            </a:ext>
          </a:extLst>
        </xdr:cNvPr>
        <xdr:cNvSpPr txBox="1"/>
      </xdr:nvSpPr>
      <xdr:spPr>
        <a:xfrm>
          <a:off x="11900544" y="6139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104665</xdr:rowOff>
    </xdr:from>
    <xdr:ext cx="405111" cy="259045"/>
    <xdr:sp macro="" textlink="">
      <xdr:nvSpPr>
        <xdr:cNvPr id="444" name="n_4aveValue【認定こども園・幼稚園・保育所】&#10;有形固定資産減価償却率">
          <a:extLst>
            <a:ext uri="{FF2B5EF4-FFF2-40B4-BE49-F238E27FC236}">
              <a16:creationId xmlns:a16="http://schemas.microsoft.com/office/drawing/2014/main" id="{50881986-5E4B-4427-9C44-2A185E53ED54}"/>
            </a:ext>
          </a:extLst>
        </xdr:cNvPr>
        <xdr:cNvSpPr txBox="1"/>
      </xdr:nvSpPr>
      <xdr:spPr>
        <a:xfrm>
          <a:off x="11102984" y="6139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150131</xdr:rowOff>
    </xdr:from>
    <xdr:ext cx="405111" cy="259045"/>
    <xdr:sp macro="" textlink="">
      <xdr:nvSpPr>
        <xdr:cNvPr id="445" name="n_1mainValue【認定こども園・幼稚園・保育所】&#10;有形固定資産減価償却率">
          <a:extLst>
            <a:ext uri="{FF2B5EF4-FFF2-40B4-BE49-F238E27FC236}">
              <a16:creationId xmlns:a16="http://schemas.microsoft.com/office/drawing/2014/main" id="{2A7FA98E-3EBA-4F83-88B7-994BF767385E}"/>
            </a:ext>
          </a:extLst>
        </xdr:cNvPr>
        <xdr:cNvSpPr txBox="1"/>
      </xdr:nvSpPr>
      <xdr:spPr>
        <a:xfrm>
          <a:off x="13437244" y="7023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127271</xdr:rowOff>
    </xdr:from>
    <xdr:ext cx="405111" cy="259045"/>
    <xdr:sp macro="" textlink="">
      <xdr:nvSpPr>
        <xdr:cNvPr id="446" name="n_2mainValue【認定こども園・幼稚園・保育所】&#10;有形固定資産減価償却率">
          <a:extLst>
            <a:ext uri="{FF2B5EF4-FFF2-40B4-BE49-F238E27FC236}">
              <a16:creationId xmlns:a16="http://schemas.microsoft.com/office/drawing/2014/main" id="{D466CCA9-7BFD-4120-A3BC-35AB29F220D6}"/>
            </a:ext>
          </a:extLst>
        </xdr:cNvPr>
        <xdr:cNvSpPr txBox="1"/>
      </xdr:nvSpPr>
      <xdr:spPr>
        <a:xfrm>
          <a:off x="12675244" y="7000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90695</xdr:rowOff>
    </xdr:from>
    <xdr:ext cx="405111" cy="259045"/>
    <xdr:sp macro="" textlink="">
      <xdr:nvSpPr>
        <xdr:cNvPr id="447" name="n_3mainValue【認定こども園・幼稚園・保育所】&#10;有形固定資産減価償却率">
          <a:extLst>
            <a:ext uri="{FF2B5EF4-FFF2-40B4-BE49-F238E27FC236}">
              <a16:creationId xmlns:a16="http://schemas.microsoft.com/office/drawing/2014/main" id="{D6686DFA-BC91-415D-8103-9AE932F8B2A6}"/>
            </a:ext>
          </a:extLst>
        </xdr:cNvPr>
        <xdr:cNvSpPr txBox="1"/>
      </xdr:nvSpPr>
      <xdr:spPr>
        <a:xfrm>
          <a:off x="11900544" y="69639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40403</xdr:rowOff>
    </xdr:from>
    <xdr:ext cx="405111" cy="259045"/>
    <xdr:sp macro="" textlink="">
      <xdr:nvSpPr>
        <xdr:cNvPr id="448" name="n_4mainValue【認定こども園・幼稚園・保育所】&#10;有形固定資産減価償却率">
          <a:extLst>
            <a:ext uri="{FF2B5EF4-FFF2-40B4-BE49-F238E27FC236}">
              <a16:creationId xmlns:a16="http://schemas.microsoft.com/office/drawing/2014/main" id="{BED570A4-39C9-421F-B765-936EB69A11C3}"/>
            </a:ext>
          </a:extLst>
        </xdr:cNvPr>
        <xdr:cNvSpPr txBox="1"/>
      </xdr:nvSpPr>
      <xdr:spPr>
        <a:xfrm>
          <a:off x="11102984" y="691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9" name="正方形/長方形 448">
          <a:extLst>
            <a:ext uri="{FF2B5EF4-FFF2-40B4-BE49-F238E27FC236}">
              <a16:creationId xmlns:a16="http://schemas.microsoft.com/office/drawing/2014/main" id="{59A66CBB-C871-424D-8101-4C6817D25781}"/>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0" name="正方形/長方形 449">
          <a:extLst>
            <a:ext uri="{FF2B5EF4-FFF2-40B4-BE49-F238E27FC236}">
              <a16:creationId xmlns:a16="http://schemas.microsoft.com/office/drawing/2014/main" id="{A1B8BCD9-2F63-418B-805E-242BD0E09931}"/>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1" name="正方形/長方形 450">
          <a:extLst>
            <a:ext uri="{FF2B5EF4-FFF2-40B4-BE49-F238E27FC236}">
              <a16:creationId xmlns:a16="http://schemas.microsoft.com/office/drawing/2014/main" id="{D14EEA08-5B93-4DF4-A980-F286FA3036F2}"/>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2" name="正方形/長方形 451">
          <a:extLst>
            <a:ext uri="{FF2B5EF4-FFF2-40B4-BE49-F238E27FC236}">
              <a16:creationId xmlns:a16="http://schemas.microsoft.com/office/drawing/2014/main" id="{6804A5B6-E7EE-496A-BCC2-731B7767358C}"/>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3" name="正方形/長方形 452">
          <a:extLst>
            <a:ext uri="{FF2B5EF4-FFF2-40B4-BE49-F238E27FC236}">
              <a16:creationId xmlns:a16="http://schemas.microsoft.com/office/drawing/2014/main" id="{D6A58679-7E0E-462A-87D4-CBB4CF649B91}"/>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4" name="正方形/長方形 453">
          <a:extLst>
            <a:ext uri="{FF2B5EF4-FFF2-40B4-BE49-F238E27FC236}">
              <a16:creationId xmlns:a16="http://schemas.microsoft.com/office/drawing/2014/main" id="{F85236A7-C893-4BED-955B-F1CA6413AE61}"/>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5" name="正方形/長方形 454">
          <a:extLst>
            <a:ext uri="{FF2B5EF4-FFF2-40B4-BE49-F238E27FC236}">
              <a16:creationId xmlns:a16="http://schemas.microsoft.com/office/drawing/2014/main" id="{5951820D-611F-409F-9B2B-D99813AD2636}"/>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6" name="正方形/長方形 455">
          <a:extLst>
            <a:ext uri="{FF2B5EF4-FFF2-40B4-BE49-F238E27FC236}">
              <a16:creationId xmlns:a16="http://schemas.microsoft.com/office/drawing/2014/main" id="{DFBAC092-10D0-4D1F-837F-E60928E0109D}"/>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7" name="テキスト ボックス 456">
          <a:extLst>
            <a:ext uri="{FF2B5EF4-FFF2-40B4-BE49-F238E27FC236}">
              <a16:creationId xmlns:a16="http://schemas.microsoft.com/office/drawing/2014/main" id="{5B4FBA81-BAEC-434C-8702-79B4D3FB3353}"/>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8" name="直線コネクタ 457">
          <a:extLst>
            <a:ext uri="{FF2B5EF4-FFF2-40B4-BE49-F238E27FC236}">
              <a16:creationId xmlns:a16="http://schemas.microsoft.com/office/drawing/2014/main" id="{A22894BB-A28B-41A2-86CF-F3473FFD2AD7}"/>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59" name="直線コネクタ 458">
          <a:extLst>
            <a:ext uri="{FF2B5EF4-FFF2-40B4-BE49-F238E27FC236}">
              <a16:creationId xmlns:a16="http://schemas.microsoft.com/office/drawing/2014/main" id="{CB5A97E8-3757-458B-A520-42CE93939322}"/>
            </a:ext>
          </a:extLst>
        </xdr:cNvPr>
        <xdr:cNvCxnSpPr/>
      </xdr:nvCxnSpPr>
      <xdr:spPr>
        <a:xfrm>
          <a:off x="1609344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60" name="テキスト ボックス 459">
          <a:extLst>
            <a:ext uri="{FF2B5EF4-FFF2-40B4-BE49-F238E27FC236}">
              <a16:creationId xmlns:a16="http://schemas.microsoft.com/office/drawing/2014/main" id="{A38E9850-76E5-432A-BDCC-A1CF342A01F8}"/>
            </a:ext>
          </a:extLst>
        </xdr:cNvPr>
        <xdr:cNvSpPr txBox="1"/>
      </xdr:nvSpPr>
      <xdr:spPr>
        <a:xfrm>
          <a:off x="1569484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1" name="直線コネクタ 460">
          <a:extLst>
            <a:ext uri="{FF2B5EF4-FFF2-40B4-BE49-F238E27FC236}">
              <a16:creationId xmlns:a16="http://schemas.microsoft.com/office/drawing/2014/main" id="{7733D4DD-48DA-4095-9740-F32C24C4696F}"/>
            </a:ext>
          </a:extLst>
        </xdr:cNvPr>
        <xdr:cNvCxnSpPr/>
      </xdr:nvCxnSpPr>
      <xdr:spPr>
        <a:xfrm>
          <a:off x="1609344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62" name="テキスト ボックス 461">
          <a:extLst>
            <a:ext uri="{FF2B5EF4-FFF2-40B4-BE49-F238E27FC236}">
              <a16:creationId xmlns:a16="http://schemas.microsoft.com/office/drawing/2014/main" id="{72DC0DB6-BA2B-48B6-B683-DEA851C6EC41}"/>
            </a:ext>
          </a:extLst>
        </xdr:cNvPr>
        <xdr:cNvSpPr txBox="1"/>
      </xdr:nvSpPr>
      <xdr:spPr>
        <a:xfrm>
          <a:off x="15694841" y="667604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63" name="直線コネクタ 462">
          <a:extLst>
            <a:ext uri="{FF2B5EF4-FFF2-40B4-BE49-F238E27FC236}">
              <a16:creationId xmlns:a16="http://schemas.microsoft.com/office/drawing/2014/main" id="{D503FD63-C938-4C24-BC61-5F27BC772A60}"/>
            </a:ext>
          </a:extLst>
        </xdr:cNvPr>
        <xdr:cNvCxnSpPr/>
      </xdr:nvCxnSpPr>
      <xdr:spPr>
        <a:xfrm>
          <a:off x="1609344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64" name="テキスト ボックス 463">
          <a:extLst>
            <a:ext uri="{FF2B5EF4-FFF2-40B4-BE49-F238E27FC236}">
              <a16:creationId xmlns:a16="http://schemas.microsoft.com/office/drawing/2014/main" id="{3F01218E-F037-4E5F-9F15-6D5786255930}"/>
            </a:ext>
          </a:extLst>
        </xdr:cNvPr>
        <xdr:cNvSpPr txBox="1"/>
      </xdr:nvSpPr>
      <xdr:spPr>
        <a:xfrm>
          <a:off x="15694841" y="63570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65" name="直線コネクタ 464">
          <a:extLst>
            <a:ext uri="{FF2B5EF4-FFF2-40B4-BE49-F238E27FC236}">
              <a16:creationId xmlns:a16="http://schemas.microsoft.com/office/drawing/2014/main" id="{261C0964-6802-4C2F-8537-6FE090F8AFE3}"/>
            </a:ext>
          </a:extLst>
        </xdr:cNvPr>
        <xdr:cNvCxnSpPr/>
      </xdr:nvCxnSpPr>
      <xdr:spPr>
        <a:xfrm>
          <a:off x="1609344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66" name="テキスト ボックス 465">
          <a:extLst>
            <a:ext uri="{FF2B5EF4-FFF2-40B4-BE49-F238E27FC236}">
              <a16:creationId xmlns:a16="http://schemas.microsoft.com/office/drawing/2014/main" id="{B28A93E2-4963-4D78-A6C9-0008F3EB7809}"/>
            </a:ext>
          </a:extLst>
        </xdr:cNvPr>
        <xdr:cNvSpPr txBox="1"/>
      </xdr:nvSpPr>
      <xdr:spPr>
        <a:xfrm>
          <a:off x="15694841" y="60381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67" name="直線コネクタ 466">
          <a:extLst>
            <a:ext uri="{FF2B5EF4-FFF2-40B4-BE49-F238E27FC236}">
              <a16:creationId xmlns:a16="http://schemas.microsoft.com/office/drawing/2014/main" id="{0EAD19F6-4218-478C-AD5B-267A330D3035}"/>
            </a:ext>
          </a:extLst>
        </xdr:cNvPr>
        <xdr:cNvCxnSpPr/>
      </xdr:nvCxnSpPr>
      <xdr:spPr>
        <a:xfrm>
          <a:off x="1609344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68" name="テキスト ボックス 467">
          <a:extLst>
            <a:ext uri="{FF2B5EF4-FFF2-40B4-BE49-F238E27FC236}">
              <a16:creationId xmlns:a16="http://schemas.microsoft.com/office/drawing/2014/main" id="{7B284C76-D67D-4BE9-ADC0-33D8490F5971}"/>
            </a:ext>
          </a:extLst>
        </xdr:cNvPr>
        <xdr:cNvSpPr txBox="1"/>
      </xdr:nvSpPr>
      <xdr:spPr>
        <a:xfrm>
          <a:off x="15694841" y="571538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69" name="直線コネクタ 468">
          <a:extLst>
            <a:ext uri="{FF2B5EF4-FFF2-40B4-BE49-F238E27FC236}">
              <a16:creationId xmlns:a16="http://schemas.microsoft.com/office/drawing/2014/main" id="{A5B329FF-5434-4C3B-AF9D-BDF8DF938398}"/>
            </a:ext>
          </a:extLst>
        </xdr:cNvPr>
        <xdr:cNvCxnSpPr/>
      </xdr:nvCxnSpPr>
      <xdr:spPr>
        <a:xfrm>
          <a:off x="1609344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70" name="テキスト ボックス 469">
          <a:extLst>
            <a:ext uri="{FF2B5EF4-FFF2-40B4-BE49-F238E27FC236}">
              <a16:creationId xmlns:a16="http://schemas.microsoft.com/office/drawing/2014/main" id="{9A1BEF91-9C17-4BD6-98A6-93EB97E6CBB1}"/>
            </a:ext>
          </a:extLst>
        </xdr:cNvPr>
        <xdr:cNvSpPr txBox="1"/>
      </xdr:nvSpPr>
      <xdr:spPr>
        <a:xfrm>
          <a:off x="15694841" y="539642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a:extLst>
            <a:ext uri="{FF2B5EF4-FFF2-40B4-BE49-F238E27FC236}">
              <a16:creationId xmlns:a16="http://schemas.microsoft.com/office/drawing/2014/main" id="{20AD0B96-57B9-43FE-ACAA-6D5987FFF79A}"/>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2" name="テキスト ボックス 471">
          <a:extLst>
            <a:ext uri="{FF2B5EF4-FFF2-40B4-BE49-F238E27FC236}">
              <a16:creationId xmlns:a16="http://schemas.microsoft.com/office/drawing/2014/main" id="{802CF780-B544-4A58-AFBD-E09689ACAF32}"/>
            </a:ext>
          </a:extLst>
        </xdr:cNvPr>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認定こども園・幼稚園・保育所】&#10;一人当たり面積グラフ枠">
          <a:extLst>
            <a:ext uri="{FF2B5EF4-FFF2-40B4-BE49-F238E27FC236}">
              <a16:creationId xmlns:a16="http://schemas.microsoft.com/office/drawing/2014/main" id="{EA4F196E-94B5-40E2-A2AD-1FFB917846BC}"/>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143147</xdr:rowOff>
    </xdr:from>
    <xdr:to>
      <xdr:col>116</xdr:col>
      <xdr:colOff>62864</xdr:colOff>
      <xdr:row>42</xdr:row>
      <xdr:rowOff>43543</xdr:rowOff>
    </xdr:to>
    <xdr:cxnSp macro="">
      <xdr:nvCxnSpPr>
        <xdr:cNvPr id="474" name="直線コネクタ 473">
          <a:extLst>
            <a:ext uri="{FF2B5EF4-FFF2-40B4-BE49-F238E27FC236}">
              <a16:creationId xmlns:a16="http://schemas.microsoft.com/office/drawing/2014/main" id="{8DF78406-6D69-4E42-834A-5996DDAEED6A}"/>
            </a:ext>
          </a:extLst>
        </xdr:cNvPr>
        <xdr:cNvCxnSpPr/>
      </xdr:nvCxnSpPr>
      <xdr:spPr>
        <a:xfrm flipV="1">
          <a:off x="19509104" y="5675267"/>
          <a:ext cx="0" cy="1409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47370</xdr:rowOff>
    </xdr:from>
    <xdr:ext cx="469744" cy="259045"/>
    <xdr:sp macro="" textlink="">
      <xdr:nvSpPr>
        <xdr:cNvPr id="475" name="【認定こども園・幼稚園・保育所】&#10;一人当たり面積最小値テキスト">
          <a:extLst>
            <a:ext uri="{FF2B5EF4-FFF2-40B4-BE49-F238E27FC236}">
              <a16:creationId xmlns:a16="http://schemas.microsoft.com/office/drawing/2014/main" id="{193E0B3E-1641-4FC6-8A80-7375D67C691C}"/>
            </a:ext>
          </a:extLst>
        </xdr:cNvPr>
        <xdr:cNvSpPr txBox="1"/>
      </xdr:nvSpPr>
      <xdr:spPr>
        <a:xfrm>
          <a:off x="19547840" y="7088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43543</xdr:rowOff>
    </xdr:from>
    <xdr:to>
      <xdr:col>116</xdr:col>
      <xdr:colOff>152400</xdr:colOff>
      <xdr:row>42</xdr:row>
      <xdr:rowOff>43543</xdr:rowOff>
    </xdr:to>
    <xdr:cxnSp macro="">
      <xdr:nvCxnSpPr>
        <xdr:cNvPr id="476" name="直線コネクタ 475">
          <a:extLst>
            <a:ext uri="{FF2B5EF4-FFF2-40B4-BE49-F238E27FC236}">
              <a16:creationId xmlns:a16="http://schemas.microsoft.com/office/drawing/2014/main" id="{10DCBF5E-1D52-46FB-991D-06E6BD8C866D}"/>
            </a:ext>
          </a:extLst>
        </xdr:cNvPr>
        <xdr:cNvCxnSpPr/>
      </xdr:nvCxnSpPr>
      <xdr:spPr>
        <a:xfrm>
          <a:off x="19443700" y="708442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89824</xdr:rowOff>
    </xdr:from>
    <xdr:ext cx="469744" cy="259045"/>
    <xdr:sp macro="" textlink="">
      <xdr:nvSpPr>
        <xdr:cNvPr id="477" name="【認定こども園・幼稚園・保育所】&#10;一人当たり面積最大値テキスト">
          <a:extLst>
            <a:ext uri="{FF2B5EF4-FFF2-40B4-BE49-F238E27FC236}">
              <a16:creationId xmlns:a16="http://schemas.microsoft.com/office/drawing/2014/main" id="{15F9333F-FAA9-4EF4-9631-A1FFE376C6AB}"/>
            </a:ext>
          </a:extLst>
        </xdr:cNvPr>
        <xdr:cNvSpPr txBox="1"/>
      </xdr:nvSpPr>
      <xdr:spPr>
        <a:xfrm>
          <a:off x="19547840" y="5454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143147</xdr:rowOff>
    </xdr:from>
    <xdr:to>
      <xdr:col>116</xdr:col>
      <xdr:colOff>152400</xdr:colOff>
      <xdr:row>33</xdr:row>
      <xdr:rowOff>143147</xdr:rowOff>
    </xdr:to>
    <xdr:cxnSp macro="">
      <xdr:nvCxnSpPr>
        <xdr:cNvPr id="478" name="直線コネクタ 477">
          <a:extLst>
            <a:ext uri="{FF2B5EF4-FFF2-40B4-BE49-F238E27FC236}">
              <a16:creationId xmlns:a16="http://schemas.microsoft.com/office/drawing/2014/main" id="{3BD90BEE-5A5B-40F3-9A70-7DD91EBCE525}"/>
            </a:ext>
          </a:extLst>
        </xdr:cNvPr>
        <xdr:cNvCxnSpPr/>
      </xdr:nvCxnSpPr>
      <xdr:spPr>
        <a:xfrm>
          <a:off x="19443700" y="567526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33581</xdr:rowOff>
    </xdr:from>
    <xdr:ext cx="469744" cy="259045"/>
    <xdr:sp macro="" textlink="">
      <xdr:nvSpPr>
        <xdr:cNvPr id="479" name="【認定こども園・幼稚園・保育所】&#10;一人当たり面積平均値テキスト">
          <a:extLst>
            <a:ext uri="{FF2B5EF4-FFF2-40B4-BE49-F238E27FC236}">
              <a16:creationId xmlns:a16="http://schemas.microsoft.com/office/drawing/2014/main" id="{9066DC99-78CB-4351-931D-A3D59786387F}"/>
            </a:ext>
          </a:extLst>
        </xdr:cNvPr>
        <xdr:cNvSpPr txBox="1"/>
      </xdr:nvSpPr>
      <xdr:spPr>
        <a:xfrm>
          <a:off x="19547840" y="64039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10704</xdr:rowOff>
    </xdr:from>
    <xdr:to>
      <xdr:col>116</xdr:col>
      <xdr:colOff>114300</xdr:colOff>
      <xdr:row>39</xdr:row>
      <xdr:rowOff>112304</xdr:rowOff>
    </xdr:to>
    <xdr:sp macro="" textlink="">
      <xdr:nvSpPr>
        <xdr:cNvPr id="480" name="フローチャート: 判断 479">
          <a:extLst>
            <a:ext uri="{FF2B5EF4-FFF2-40B4-BE49-F238E27FC236}">
              <a16:creationId xmlns:a16="http://schemas.microsoft.com/office/drawing/2014/main" id="{43F22A12-8A1B-4DD3-BB11-5AC90FDB1E38}"/>
            </a:ext>
          </a:extLst>
        </xdr:cNvPr>
        <xdr:cNvSpPr/>
      </xdr:nvSpPr>
      <xdr:spPr>
        <a:xfrm>
          <a:off x="19458940" y="654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102144</xdr:rowOff>
    </xdr:from>
    <xdr:to>
      <xdr:col>112</xdr:col>
      <xdr:colOff>38100</xdr:colOff>
      <xdr:row>40</xdr:row>
      <xdr:rowOff>32294</xdr:rowOff>
    </xdr:to>
    <xdr:sp macro="" textlink="">
      <xdr:nvSpPr>
        <xdr:cNvPr id="481" name="フローチャート: 判断 480">
          <a:extLst>
            <a:ext uri="{FF2B5EF4-FFF2-40B4-BE49-F238E27FC236}">
              <a16:creationId xmlns:a16="http://schemas.microsoft.com/office/drawing/2014/main" id="{60111EE1-F3A8-4615-9B66-9749F5960886}"/>
            </a:ext>
          </a:extLst>
        </xdr:cNvPr>
        <xdr:cNvSpPr/>
      </xdr:nvSpPr>
      <xdr:spPr>
        <a:xfrm>
          <a:off x="18735040" y="664010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89081</xdr:rowOff>
    </xdr:from>
    <xdr:to>
      <xdr:col>107</xdr:col>
      <xdr:colOff>101600</xdr:colOff>
      <xdr:row>40</xdr:row>
      <xdr:rowOff>19231</xdr:rowOff>
    </xdr:to>
    <xdr:sp macro="" textlink="">
      <xdr:nvSpPr>
        <xdr:cNvPr id="482" name="フローチャート: 判断 481">
          <a:extLst>
            <a:ext uri="{FF2B5EF4-FFF2-40B4-BE49-F238E27FC236}">
              <a16:creationId xmlns:a16="http://schemas.microsoft.com/office/drawing/2014/main" id="{579EAA00-2F81-49B1-86FF-FB08299AF564}"/>
            </a:ext>
          </a:extLst>
        </xdr:cNvPr>
        <xdr:cNvSpPr/>
      </xdr:nvSpPr>
      <xdr:spPr>
        <a:xfrm>
          <a:off x="17937480" y="662704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98878</xdr:rowOff>
    </xdr:from>
    <xdr:to>
      <xdr:col>102</xdr:col>
      <xdr:colOff>165100</xdr:colOff>
      <xdr:row>40</xdr:row>
      <xdr:rowOff>29028</xdr:rowOff>
    </xdr:to>
    <xdr:sp macro="" textlink="">
      <xdr:nvSpPr>
        <xdr:cNvPr id="483" name="フローチャート: 判断 482">
          <a:extLst>
            <a:ext uri="{FF2B5EF4-FFF2-40B4-BE49-F238E27FC236}">
              <a16:creationId xmlns:a16="http://schemas.microsoft.com/office/drawing/2014/main" id="{67BA6256-13A7-46BF-BCE3-D4D26CFCC925}"/>
            </a:ext>
          </a:extLst>
        </xdr:cNvPr>
        <xdr:cNvSpPr/>
      </xdr:nvSpPr>
      <xdr:spPr>
        <a:xfrm>
          <a:off x="17162780" y="663683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95613</xdr:rowOff>
    </xdr:from>
    <xdr:to>
      <xdr:col>98</xdr:col>
      <xdr:colOff>38100</xdr:colOff>
      <xdr:row>40</xdr:row>
      <xdr:rowOff>25763</xdr:rowOff>
    </xdr:to>
    <xdr:sp macro="" textlink="">
      <xdr:nvSpPr>
        <xdr:cNvPr id="484" name="フローチャート: 判断 483">
          <a:extLst>
            <a:ext uri="{FF2B5EF4-FFF2-40B4-BE49-F238E27FC236}">
              <a16:creationId xmlns:a16="http://schemas.microsoft.com/office/drawing/2014/main" id="{6697A802-BAF1-400E-89DF-B15B7D81595A}"/>
            </a:ext>
          </a:extLst>
        </xdr:cNvPr>
        <xdr:cNvSpPr/>
      </xdr:nvSpPr>
      <xdr:spPr>
        <a:xfrm>
          <a:off x="16388080" y="663357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89FF1244-EEA5-4629-9F83-928282404DF1}"/>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4C45330F-B4CD-40FE-8D1E-438A885AC473}"/>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A0E920EC-F0BC-4AF5-85CC-1940CB0DCA12}"/>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6F8ADFD0-341C-4851-93B5-1F3E909F1939}"/>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14F4D9A5-5237-4F65-92DE-B5BBDED9E86D}"/>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110309</xdr:rowOff>
    </xdr:from>
    <xdr:to>
      <xdr:col>116</xdr:col>
      <xdr:colOff>114300</xdr:colOff>
      <xdr:row>41</xdr:row>
      <xdr:rowOff>40459</xdr:rowOff>
    </xdr:to>
    <xdr:sp macro="" textlink="">
      <xdr:nvSpPr>
        <xdr:cNvPr id="490" name="楕円 489">
          <a:extLst>
            <a:ext uri="{FF2B5EF4-FFF2-40B4-BE49-F238E27FC236}">
              <a16:creationId xmlns:a16="http://schemas.microsoft.com/office/drawing/2014/main" id="{06A45C23-F8DE-4809-8FAA-CA0F14C83BB3}"/>
            </a:ext>
          </a:extLst>
        </xdr:cNvPr>
        <xdr:cNvSpPr/>
      </xdr:nvSpPr>
      <xdr:spPr>
        <a:xfrm>
          <a:off x="19458940" y="681590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88736</xdr:rowOff>
    </xdr:from>
    <xdr:ext cx="469744" cy="259045"/>
    <xdr:sp macro="" textlink="">
      <xdr:nvSpPr>
        <xdr:cNvPr id="491" name="【認定こども園・幼稚園・保育所】&#10;一人当たり面積該当値テキスト">
          <a:extLst>
            <a:ext uri="{FF2B5EF4-FFF2-40B4-BE49-F238E27FC236}">
              <a16:creationId xmlns:a16="http://schemas.microsoft.com/office/drawing/2014/main" id="{EB1B75ED-C3DE-4809-ABB8-4D99332F1F75}"/>
            </a:ext>
          </a:extLst>
        </xdr:cNvPr>
        <xdr:cNvSpPr txBox="1"/>
      </xdr:nvSpPr>
      <xdr:spPr>
        <a:xfrm>
          <a:off x="19547840" y="6794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120106</xdr:rowOff>
    </xdr:from>
    <xdr:to>
      <xdr:col>112</xdr:col>
      <xdr:colOff>38100</xdr:colOff>
      <xdr:row>41</xdr:row>
      <xdr:rowOff>50256</xdr:rowOff>
    </xdr:to>
    <xdr:sp macro="" textlink="">
      <xdr:nvSpPr>
        <xdr:cNvPr id="492" name="楕円 491">
          <a:extLst>
            <a:ext uri="{FF2B5EF4-FFF2-40B4-BE49-F238E27FC236}">
              <a16:creationId xmlns:a16="http://schemas.microsoft.com/office/drawing/2014/main" id="{E453FA9A-7E4D-4130-B96E-FFC34567A5CC}"/>
            </a:ext>
          </a:extLst>
        </xdr:cNvPr>
        <xdr:cNvSpPr/>
      </xdr:nvSpPr>
      <xdr:spPr>
        <a:xfrm>
          <a:off x="18735040" y="682570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161109</xdr:rowOff>
    </xdr:from>
    <xdr:to>
      <xdr:col>116</xdr:col>
      <xdr:colOff>63500</xdr:colOff>
      <xdr:row>40</xdr:row>
      <xdr:rowOff>170906</xdr:rowOff>
    </xdr:to>
    <xdr:cxnSp macro="">
      <xdr:nvCxnSpPr>
        <xdr:cNvPr id="493" name="直線コネクタ 492">
          <a:extLst>
            <a:ext uri="{FF2B5EF4-FFF2-40B4-BE49-F238E27FC236}">
              <a16:creationId xmlns:a16="http://schemas.microsoft.com/office/drawing/2014/main" id="{10D32DB3-E9C3-4554-B492-CCAE93176B9A}"/>
            </a:ext>
          </a:extLst>
        </xdr:cNvPr>
        <xdr:cNvCxnSpPr/>
      </xdr:nvCxnSpPr>
      <xdr:spPr>
        <a:xfrm flipV="1">
          <a:off x="18778220" y="6866709"/>
          <a:ext cx="73152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38463</xdr:rowOff>
    </xdr:from>
    <xdr:to>
      <xdr:col>107</xdr:col>
      <xdr:colOff>101600</xdr:colOff>
      <xdr:row>40</xdr:row>
      <xdr:rowOff>140063</xdr:rowOff>
    </xdr:to>
    <xdr:sp macro="" textlink="">
      <xdr:nvSpPr>
        <xdr:cNvPr id="494" name="楕円 493">
          <a:extLst>
            <a:ext uri="{FF2B5EF4-FFF2-40B4-BE49-F238E27FC236}">
              <a16:creationId xmlns:a16="http://schemas.microsoft.com/office/drawing/2014/main" id="{5337CF89-1A10-458E-9686-048E0A183A03}"/>
            </a:ext>
          </a:extLst>
        </xdr:cNvPr>
        <xdr:cNvSpPr/>
      </xdr:nvSpPr>
      <xdr:spPr>
        <a:xfrm>
          <a:off x="17937480" y="6744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89263</xdr:rowOff>
    </xdr:from>
    <xdr:to>
      <xdr:col>111</xdr:col>
      <xdr:colOff>177800</xdr:colOff>
      <xdr:row>40</xdr:row>
      <xdr:rowOff>170906</xdr:rowOff>
    </xdr:to>
    <xdr:cxnSp macro="">
      <xdr:nvCxnSpPr>
        <xdr:cNvPr id="495" name="直線コネクタ 494">
          <a:extLst>
            <a:ext uri="{FF2B5EF4-FFF2-40B4-BE49-F238E27FC236}">
              <a16:creationId xmlns:a16="http://schemas.microsoft.com/office/drawing/2014/main" id="{26A8DF26-01BA-44C8-B225-AFBBE250399B}"/>
            </a:ext>
          </a:extLst>
        </xdr:cNvPr>
        <xdr:cNvCxnSpPr/>
      </xdr:nvCxnSpPr>
      <xdr:spPr>
        <a:xfrm>
          <a:off x="17988280" y="6794863"/>
          <a:ext cx="78994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48260</xdr:rowOff>
    </xdr:from>
    <xdr:to>
      <xdr:col>102</xdr:col>
      <xdr:colOff>165100</xdr:colOff>
      <xdr:row>40</xdr:row>
      <xdr:rowOff>149860</xdr:rowOff>
    </xdr:to>
    <xdr:sp macro="" textlink="">
      <xdr:nvSpPr>
        <xdr:cNvPr id="496" name="楕円 495">
          <a:extLst>
            <a:ext uri="{FF2B5EF4-FFF2-40B4-BE49-F238E27FC236}">
              <a16:creationId xmlns:a16="http://schemas.microsoft.com/office/drawing/2014/main" id="{7FBD4E2F-B9E4-4C75-951A-E04627A9FD4D}"/>
            </a:ext>
          </a:extLst>
        </xdr:cNvPr>
        <xdr:cNvSpPr/>
      </xdr:nvSpPr>
      <xdr:spPr>
        <a:xfrm>
          <a:off x="17162780" y="675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89263</xdr:rowOff>
    </xdr:from>
    <xdr:to>
      <xdr:col>107</xdr:col>
      <xdr:colOff>50800</xdr:colOff>
      <xdr:row>40</xdr:row>
      <xdr:rowOff>99060</xdr:rowOff>
    </xdr:to>
    <xdr:cxnSp macro="">
      <xdr:nvCxnSpPr>
        <xdr:cNvPr id="497" name="直線コネクタ 496">
          <a:extLst>
            <a:ext uri="{FF2B5EF4-FFF2-40B4-BE49-F238E27FC236}">
              <a16:creationId xmlns:a16="http://schemas.microsoft.com/office/drawing/2014/main" id="{2105850C-B23B-4D56-808B-17C15B4E879E}"/>
            </a:ext>
          </a:extLst>
        </xdr:cNvPr>
        <xdr:cNvCxnSpPr/>
      </xdr:nvCxnSpPr>
      <xdr:spPr>
        <a:xfrm flipV="1">
          <a:off x="17213580" y="6794863"/>
          <a:ext cx="7747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71120</xdr:rowOff>
    </xdr:from>
    <xdr:to>
      <xdr:col>98</xdr:col>
      <xdr:colOff>38100</xdr:colOff>
      <xdr:row>41</xdr:row>
      <xdr:rowOff>1270</xdr:rowOff>
    </xdr:to>
    <xdr:sp macro="" textlink="">
      <xdr:nvSpPr>
        <xdr:cNvPr id="498" name="楕円 497">
          <a:extLst>
            <a:ext uri="{FF2B5EF4-FFF2-40B4-BE49-F238E27FC236}">
              <a16:creationId xmlns:a16="http://schemas.microsoft.com/office/drawing/2014/main" id="{42A89C98-7A52-402A-A9E3-D99F734A8A8C}"/>
            </a:ext>
          </a:extLst>
        </xdr:cNvPr>
        <xdr:cNvSpPr/>
      </xdr:nvSpPr>
      <xdr:spPr>
        <a:xfrm>
          <a:off x="16388080" y="67767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99060</xdr:rowOff>
    </xdr:from>
    <xdr:to>
      <xdr:col>102</xdr:col>
      <xdr:colOff>114300</xdr:colOff>
      <xdr:row>40</xdr:row>
      <xdr:rowOff>121920</xdr:rowOff>
    </xdr:to>
    <xdr:cxnSp macro="">
      <xdr:nvCxnSpPr>
        <xdr:cNvPr id="499" name="直線コネクタ 498">
          <a:extLst>
            <a:ext uri="{FF2B5EF4-FFF2-40B4-BE49-F238E27FC236}">
              <a16:creationId xmlns:a16="http://schemas.microsoft.com/office/drawing/2014/main" id="{5280E98E-0C37-4347-809A-0720B42668BF}"/>
            </a:ext>
          </a:extLst>
        </xdr:cNvPr>
        <xdr:cNvCxnSpPr/>
      </xdr:nvCxnSpPr>
      <xdr:spPr>
        <a:xfrm flipV="1">
          <a:off x="16431260" y="6804660"/>
          <a:ext cx="78232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48821</xdr:rowOff>
    </xdr:from>
    <xdr:ext cx="469744" cy="259045"/>
    <xdr:sp macro="" textlink="">
      <xdr:nvSpPr>
        <xdr:cNvPr id="500" name="n_1aveValue【認定こども園・幼稚園・保育所】&#10;一人当たり面積">
          <a:extLst>
            <a:ext uri="{FF2B5EF4-FFF2-40B4-BE49-F238E27FC236}">
              <a16:creationId xmlns:a16="http://schemas.microsoft.com/office/drawing/2014/main" id="{C88C8FCA-ABD6-4C18-A1B5-E4344F104F9E}"/>
            </a:ext>
          </a:extLst>
        </xdr:cNvPr>
        <xdr:cNvSpPr txBox="1"/>
      </xdr:nvSpPr>
      <xdr:spPr>
        <a:xfrm>
          <a:off x="18561127" y="6419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35758</xdr:rowOff>
    </xdr:from>
    <xdr:ext cx="469744" cy="259045"/>
    <xdr:sp macro="" textlink="">
      <xdr:nvSpPr>
        <xdr:cNvPr id="501" name="n_2aveValue【認定こども園・幼稚園・保育所】&#10;一人当たり面積">
          <a:extLst>
            <a:ext uri="{FF2B5EF4-FFF2-40B4-BE49-F238E27FC236}">
              <a16:creationId xmlns:a16="http://schemas.microsoft.com/office/drawing/2014/main" id="{690C772C-2C50-4C13-9AEA-58731C9656DE}"/>
            </a:ext>
          </a:extLst>
        </xdr:cNvPr>
        <xdr:cNvSpPr txBox="1"/>
      </xdr:nvSpPr>
      <xdr:spPr>
        <a:xfrm>
          <a:off x="17776267" y="6406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45555</xdr:rowOff>
    </xdr:from>
    <xdr:ext cx="469744" cy="259045"/>
    <xdr:sp macro="" textlink="">
      <xdr:nvSpPr>
        <xdr:cNvPr id="502" name="n_3aveValue【認定こども園・幼稚園・保育所】&#10;一人当たり面積">
          <a:extLst>
            <a:ext uri="{FF2B5EF4-FFF2-40B4-BE49-F238E27FC236}">
              <a16:creationId xmlns:a16="http://schemas.microsoft.com/office/drawing/2014/main" id="{43155E4D-D1CA-497D-98B7-BD493925292D}"/>
            </a:ext>
          </a:extLst>
        </xdr:cNvPr>
        <xdr:cNvSpPr txBox="1"/>
      </xdr:nvSpPr>
      <xdr:spPr>
        <a:xfrm>
          <a:off x="17001567" y="6415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42290</xdr:rowOff>
    </xdr:from>
    <xdr:ext cx="469744" cy="259045"/>
    <xdr:sp macro="" textlink="">
      <xdr:nvSpPr>
        <xdr:cNvPr id="503" name="n_4aveValue【認定こども園・幼稚園・保育所】&#10;一人当たり面積">
          <a:extLst>
            <a:ext uri="{FF2B5EF4-FFF2-40B4-BE49-F238E27FC236}">
              <a16:creationId xmlns:a16="http://schemas.microsoft.com/office/drawing/2014/main" id="{7522782F-7B1D-4B54-A111-A8A6F23D7051}"/>
            </a:ext>
          </a:extLst>
        </xdr:cNvPr>
        <xdr:cNvSpPr txBox="1"/>
      </xdr:nvSpPr>
      <xdr:spPr>
        <a:xfrm>
          <a:off x="16226867" y="6412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41383</xdr:rowOff>
    </xdr:from>
    <xdr:ext cx="469744" cy="259045"/>
    <xdr:sp macro="" textlink="">
      <xdr:nvSpPr>
        <xdr:cNvPr id="504" name="n_1mainValue【認定こども園・幼稚園・保育所】&#10;一人当たり面積">
          <a:extLst>
            <a:ext uri="{FF2B5EF4-FFF2-40B4-BE49-F238E27FC236}">
              <a16:creationId xmlns:a16="http://schemas.microsoft.com/office/drawing/2014/main" id="{4E2A41D5-FD74-43DF-B5EF-ED2199E6B232}"/>
            </a:ext>
          </a:extLst>
        </xdr:cNvPr>
        <xdr:cNvSpPr txBox="1"/>
      </xdr:nvSpPr>
      <xdr:spPr>
        <a:xfrm>
          <a:off x="18561127" y="691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131190</xdr:rowOff>
    </xdr:from>
    <xdr:ext cx="469744" cy="259045"/>
    <xdr:sp macro="" textlink="">
      <xdr:nvSpPr>
        <xdr:cNvPr id="505" name="n_2mainValue【認定こども園・幼稚園・保育所】&#10;一人当たり面積">
          <a:extLst>
            <a:ext uri="{FF2B5EF4-FFF2-40B4-BE49-F238E27FC236}">
              <a16:creationId xmlns:a16="http://schemas.microsoft.com/office/drawing/2014/main" id="{C8CC34D0-A362-4439-B517-917DC94C20A9}"/>
            </a:ext>
          </a:extLst>
        </xdr:cNvPr>
        <xdr:cNvSpPr txBox="1"/>
      </xdr:nvSpPr>
      <xdr:spPr>
        <a:xfrm>
          <a:off x="17776267" y="6836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140987</xdr:rowOff>
    </xdr:from>
    <xdr:ext cx="469744" cy="259045"/>
    <xdr:sp macro="" textlink="">
      <xdr:nvSpPr>
        <xdr:cNvPr id="506" name="n_3mainValue【認定こども園・幼稚園・保育所】&#10;一人当たり面積">
          <a:extLst>
            <a:ext uri="{FF2B5EF4-FFF2-40B4-BE49-F238E27FC236}">
              <a16:creationId xmlns:a16="http://schemas.microsoft.com/office/drawing/2014/main" id="{134D0EE3-C89F-4889-988A-23C4D9C52166}"/>
            </a:ext>
          </a:extLst>
        </xdr:cNvPr>
        <xdr:cNvSpPr txBox="1"/>
      </xdr:nvSpPr>
      <xdr:spPr>
        <a:xfrm>
          <a:off x="17001567" y="6846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163847</xdr:rowOff>
    </xdr:from>
    <xdr:ext cx="469744" cy="259045"/>
    <xdr:sp macro="" textlink="">
      <xdr:nvSpPr>
        <xdr:cNvPr id="507" name="n_4mainValue【認定こども園・幼稚園・保育所】&#10;一人当たり面積">
          <a:extLst>
            <a:ext uri="{FF2B5EF4-FFF2-40B4-BE49-F238E27FC236}">
              <a16:creationId xmlns:a16="http://schemas.microsoft.com/office/drawing/2014/main" id="{DBDDC88E-30C0-466C-83AA-2C7669FC5B74}"/>
            </a:ext>
          </a:extLst>
        </xdr:cNvPr>
        <xdr:cNvSpPr txBox="1"/>
      </xdr:nvSpPr>
      <xdr:spPr>
        <a:xfrm>
          <a:off x="16226867" y="686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a:extLst>
            <a:ext uri="{FF2B5EF4-FFF2-40B4-BE49-F238E27FC236}">
              <a16:creationId xmlns:a16="http://schemas.microsoft.com/office/drawing/2014/main" id="{9A2D593B-6191-4D2A-89A2-5DD1428C038F}"/>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a:extLst>
            <a:ext uri="{FF2B5EF4-FFF2-40B4-BE49-F238E27FC236}">
              <a16:creationId xmlns:a16="http://schemas.microsoft.com/office/drawing/2014/main" id="{D1524095-7E0F-49E6-91A5-873621B17C8F}"/>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a:extLst>
            <a:ext uri="{FF2B5EF4-FFF2-40B4-BE49-F238E27FC236}">
              <a16:creationId xmlns:a16="http://schemas.microsoft.com/office/drawing/2014/main" id="{C8943ADF-0D7B-4A09-9DAB-215DFDA79751}"/>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a:extLst>
            <a:ext uri="{FF2B5EF4-FFF2-40B4-BE49-F238E27FC236}">
              <a16:creationId xmlns:a16="http://schemas.microsoft.com/office/drawing/2014/main" id="{7D3D507E-3994-4C98-8CD4-78AA517019CF}"/>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a:extLst>
            <a:ext uri="{FF2B5EF4-FFF2-40B4-BE49-F238E27FC236}">
              <a16:creationId xmlns:a16="http://schemas.microsoft.com/office/drawing/2014/main" id="{9B76C0E8-F33C-4AA8-9C01-F4FFA6D1FA0F}"/>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a:extLst>
            <a:ext uri="{FF2B5EF4-FFF2-40B4-BE49-F238E27FC236}">
              <a16:creationId xmlns:a16="http://schemas.microsoft.com/office/drawing/2014/main" id="{390D8FF2-D995-48EE-9E3C-C41E02624E26}"/>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a:extLst>
            <a:ext uri="{FF2B5EF4-FFF2-40B4-BE49-F238E27FC236}">
              <a16:creationId xmlns:a16="http://schemas.microsoft.com/office/drawing/2014/main" id="{06F15925-A90C-48EB-AA9F-CD762E296B8D}"/>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a:extLst>
            <a:ext uri="{FF2B5EF4-FFF2-40B4-BE49-F238E27FC236}">
              <a16:creationId xmlns:a16="http://schemas.microsoft.com/office/drawing/2014/main" id="{E37E999D-02BD-44D1-B78B-D09A83818455}"/>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a:extLst>
            <a:ext uri="{FF2B5EF4-FFF2-40B4-BE49-F238E27FC236}">
              <a16:creationId xmlns:a16="http://schemas.microsoft.com/office/drawing/2014/main" id="{60F6B360-B671-4D79-8013-FB0BC7391EE3}"/>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a:extLst>
            <a:ext uri="{FF2B5EF4-FFF2-40B4-BE49-F238E27FC236}">
              <a16:creationId xmlns:a16="http://schemas.microsoft.com/office/drawing/2014/main" id="{6220C5DE-7D6F-4A8C-8F8E-F6F21F638F6B}"/>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8" name="テキスト ボックス 517">
          <a:extLst>
            <a:ext uri="{FF2B5EF4-FFF2-40B4-BE49-F238E27FC236}">
              <a16:creationId xmlns:a16="http://schemas.microsoft.com/office/drawing/2014/main" id="{AAD5733B-3D37-4E08-B89E-AA2C30E40EE2}"/>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9" name="直線コネクタ 518">
          <a:extLst>
            <a:ext uri="{FF2B5EF4-FFF2-40B4-BE49-F238E27FC236}">
              <a16:creationId xmlns:a16="http://schemas.microsoft.com/office/drawing/2014/main" id="{8681A132-3026-4DC0-805D-57D1FE865D4E}"/>
            </a:ext>
          </a:extLst>
        </xdr:cNvPr>
        <xdr:cNvCxnSpPr/>
      </xdr:nvCxnSpPr>
      <xdr:spPr>
        <a:xfrm>
          <a:off x="10960100" y="1085958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20" name="テキスト ボックス 519">
          <a:extLst>
            <a:ext uri="{FF2B5EF4-FFF2-40B4-BE49-F238E27FC236}">
              <a16:creationId xmlns:a16="http://schemas.microsoft.com/office/drawing/2014/main" id="{83D129E4-AF85-48A4-8ED0-32F50F0F79A9}"/>
            </a:ext>
          </a:extLst>
        </xdr:cNvPr>
        <xdr:cNvSpPr txBox="1"/>
      </xdr:nvSpPr>
      <xdr:spPr>
        <a:xfrm>
          <a:off x="1056150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1" name="直線コネクタ 520">
          <a:extLst>
            <a:ext uri="{FF2B5EF4-FFF2-40B4-BE49-F238E27FC236}">
              <a16:creationId xmlns:a16="http://schemas.microsoft.com/office/drawing/2014/main" id="{4B96DC40-799F-4807-A13C-AE4EDF5317DB}"/>
            </a:ext>
          </a:extLst>
        </xdr:cNvPr>
        <xdr:cNvCxnSpPr/>
      </xdr:nvCxnSpPr>
      <xdr:spPr>
        <a:xfrm>
          <a:off x="10960100" y="1054063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2" name="テキスト ボックス 521">
          <a:extLst>
            <a:ext uri="{FF2B5EF4-FFF2-40B4-BE49-F238E27FC236}">
              <a16:creationId xmlns:a16="http://schemas.microsoft.com/office/drawing/2014/main" id="{BF1A56D8-BEE1-4FDC-AED0-793A1E4B0C18}"/>
            </a:ext>
          </a:extLst>
        </xdr:cNvPr>
        <xdr:cNvSpPr txBox="1"/>
      </xdr:nvSpPr>
      <xdr:spPr>
        <a:xfrm>
          <a:off x="1060276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3" name="直線コネクタ 522">
          <a:extLst>
            <a:ext uri="{FF2B5EF4-FFF2-40B4-BE49-F238E27FC236}">
              <a16:creationId xmlns:a16="http://schemas.microsoft.com/office/drawing/2014/main" id="{2BDFE556-34D0-4968-B232-10B5B0CF932D}"/>
            </a:ext>
          </a:extLst>
        </xdr:cNvPr>
        <xdr:cNvCxnSpPr/>
      </xdr:nvCxnSpPr>
      <xdr:spPr>
        <a:xfrm>
          <a:off x="10960100" y="1022168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4" name="テキスト ボックス 523">
          <a:extLst>
            <a:ext uri="{FF2B5EF4-FFF2-40B4-BE49-F238E27FC236}">
              <a16:creationId xmlns:a16="http://schemas.microsoft.com/office/drawing/2014/main" id="{7C7EE4A8-5529-4243-8F54-BF1721A27A18}"/>
            </a:ext>
          </a:extLst>
        </xdr:cNvPr>
        <xdr:cNvSpPr txBox="1"/>
      </xdr:nvSpPr>
      <xdr:spPr>
        <a:xfrm>
          <a:off x="1060276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5" name="直線コネクタ 524">
          <a:extLst>
            <a:ext uri="{FF2B5EF4-FFF2-40B4-BE49-F238E27FC236}">
              <a16:creationId xmlns:a16="http://schemas.microsoft.com/office/drawing/2014/main" id="{9DDFBA97-EA1D-4B26-9225-1DBC18DD5D3B}"/>
            </a:ext>
          </a:extLst>
        </xdr:cNvPr>
        <xdr:cNvCxnSpPr/>
      </xdr:nvCxnSpPr>
      <xdr:spPr>
        <a:xfrm>
          <a:off x="10960100" y="989892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6" name="テキスト ボックス 525">
          <a:extLst>
            <a:ext uri="{FF2B5EF4-FFF2-40B4-BE49-F238E27FC236}">
              <a16:creationId xmlns:a16="http://schemas.microsoft.com/office/drawing/2014/main" id="{738CF04C-C0B1-4E22-B2D5-92C8320237DE}"/>
            </a:ext>
          </a:extLst>
        </xdr:cNvPr>
        <xdr:cNvSpPr txBox="1"/>
      </xdr:nvSpPr>
      <xdr:spPr>
        <a:xfrm>
          <a:off x="1060276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7" name="直線コネクタ 526">
          <a:extLst>
            <a:ext uri="{FF2B5EF4-FFF2-40B4-BE49-F238E27FC236}">
              <a16:creationId xmlns:a16="http://schemas.microsoft.com/office/drawing/2014/main" id="{133A0AF8-3107-40E8-A51B-AA94D56665F9}"/>
            </a:ext>
          </a:extLst>
        </xdr:cNvPr>
        <xdr:cNvCxnSpPr/>
      </xdr:nvCxnSpPr>
      <xdr:spPr>
        <a:xfrm>
          <a:off x="10960100" y="957997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8" name="テキスト ボックス 527">
          <a:extLst>
            <a:ext uri="{FF2B5EF4-FFF2-40B4-BE49-F238E27FC236}">
              <a16:creationId xmlns:a16="http://schemas.microsoft.com/office/drawing/2014/main" id="{AEF013FA-192F-487F-B945-E514B6791CD6}"/>
            </a:ext>
          </a:extLst>
        </xdr:cNvPr>
        <xdr:cNvSpPr txBox="1"/>
      </xdr:nvSpPr>
      <xdr:spPr>
        <a:xfrm>
          <a:off x="1060276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9" name="直線コネクタ 528">
          <a:extLst>
            <a:ext uri="{FF2B5EF4-FFF2-40B4-BE49-F238E27FC236}">
              <a16:creationId xmlns:a16="http://schemas.microsoft.com/office/drawing/2014/main" id="{7163963C-12AD-47D5-9345-D673CE54B991}"/>
            </a:ext>
          </a:extLst>
        </xdr:cNvPr>
        <xdr:cNvCxnSpPr/>
      </xdr:nvCxnSpPr>
      <xdr:spPr>
        <a:xfrm>
          <a:off x="10960100" y="926102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30" name="テキスト ボックス 529">
          <a:extLst>
            <a:ext uri="{FF2B5EF4-FFF2-40B4-BE49-F238E27FC236}">
              <a16:creationId xmlns:a16="http://schemas.microsoft.com/office/drawing/2014/main" id="{7F9E04D2-12CF-4146-93F1-DD4C29C9D671}"/>
            </a:ext>
          </a:extLst>
        </xdr:cNvPr>
        <xdr:cNvSpPr txBox="1"/>
      </xdr:nvSpPr>
      <xdr:spPr>
        <a:xfrm>
          <a:off x="1066688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1" name="直線コネクタ 530">
          <a:extLst>
            <a:ext uri="{FF2B5EF4-FFF2-40B4-BE49-F238E27FC236}">
              <a16:creationId xmlns:a16="http://schemas.microsoft.com/office/drawing/2014/main" id="{BD761EA9-C4F9-4715-B6B4-ACA37548D8EE}"/>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2" name="【学校施設】&#10;有形固定資産減価償却率グラフ枠">
          <a:extLst>
            <a:ext uri="{FF2B5EF4-FFF2-40B4-BE49-F238E27FC236}">
              <a16:creationId xmlns:a16="http://schemas.microsoft.com/office/drawing/2014/main" id="{E560B9E4-7A97-431C-AB4A-54B7E0A2C149}"/>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76744</xdr:rowOff>
    </xdr:from>
    <xdr:to>
      <xdr:col>85</xdr:col>
      <xdr:colOff>126364</xdr:colOff>
      <xdr:row>63</xdr:row>
      <xdr:rowOff>89807</xdr:rowOff>
    </xdr:to>
    <xdr:cxnSp macro="">
      <xdr:nvCxnSpPr>
        <xdr:cNvPr id="533" name="直線コネクタ 532">
          <a:extLst>
            <a:ext uri="{FF2B5EF4-FFF2-40B4-BE49-F238E27FC236}">
              <a16:creationId xmlns:a16="http://schemas.microsoft.com/office/drawing/2014/main" id="{CB92446D-A32A-4C0B-AFD6-B18B4B4C3DBA}"/>
            </a:ext>
          </a:extLst>
        </xdr:cNvPr>
        <xdr:cNvCxnSpPr/>
      </xdr:nvCxnSpPr>
      <xdr:spPr>
        <a:xfrm flipV="1">
          <a:off x="14375764" y="9464584"/>
          <a:ext cx="0" cy="1186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93634</xdr:rowOff>
    </xdr:from>
    <xdr:ext cx="405111" cy="259045"/>
    <xdr:sp macro="" textlink="">
      <xdr:nvSpPr>
        <xdr:cNvPr id="534" name="【学校施設】&#10;有形固定資産減価償却率最小値テキスト">
          <a:extLst>
            <a:ext uri="{FF2B5EF4-FFF2-40B4-BE49-F238E27FC236}">
              <a16:creationId xmlns:a16="http://schemas.microsoft.com/office/drawing/2014/main" id="{97C0CE49-0058-45C4-9233-C0855D51D037}"/>
            </a:ext>
          </a:extLst>
        </xdr:cNvPr>
        <xdr:cNvSpPr txBox="1"/>
      </xdr:nvSpPr>
      <xdr:spPr>
        <a:xfrm>
          <a:off x="14414500" y="10654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89807</xdr:rowOff>
    </xdr:from>
    <xdr:to>
      <xdr:col>86</xdr:col>
      <xdr:colOff>25400</xdr:colOff>
      <xdr:row>63</xdr:row>
      <xdr:rowOff>89807</xdr:rowOff>
    </xdr:to>
    <xdr:cxnSp macro="">
      <xdr:nvCxnSpPr>
        <xdr:cNvPr id="535" name="直線コネクタ 534">
          <a:extLst>
            <a:ext uri="{FF2B5EF4-FFF2-40B4-BE49-F238E27FC236}">
              <a16:creationId xmlns:a16="http://schemas.microsoft.com/office/drawing/2014/main" id="{7CEF1144-20C0-4648-A9A7-C7627F07407B}"/>
            </a:ext>
          </a:extLst>
        </xdr:cNvPr>
        <xdr:cNvCxnSpPr/>
      </xdr:nvCxnSpPr>
      <xdr:spPr>
        <a:xfrm>
          <a:off x="14287500" y="1065112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23421</xdr:rowOff>
    </xdr:from>
    <xdr:ext cx="405111" cy="259045"/>
    <xdr:sp macro="" textlink="">
      <xdr:nvSpPr>
        <xdr:cNvPr id="536" name="【学校施設】&#10;有形固定資産減価償却率最大値テキスト">
          <a:extLst>
            <a:ext uri="{FF2B5EF4-FFF2-40B4-BE49-F238E27FC236}">
              <a16:creationId xmlns:a16="http://schemas.microsoft.com/office/drawing/2014/main" id="{27F4B604-91E8-4D05-A047-A4B8B7ED3EA8}"/>
            </a:ext>
          </a:extLst>
        </xdr:cNvPr>
        <xdr:cNvSpPr txBox="1"/>
      </xdr:nvSpPr>
      <xdr:spPr>
        <a:xfrm>
          <a:off x="14414500" y="9243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76744</xdr:rowOff>
    </xdr:from>
    <xdr:to>
      <xdr:col>86</xdr:col>
      <xdr:colOff>25400</xdr:colOff>
      <xdr:row>56</xdr:row>
      <xdr:rowOff>76744</xdr:rowOff>
    </xdr:to>
    <xdr:cxnSp macro="">
      <xdr:nvCxnSpPr>
        <xdr:cNvPr id="537" name="直線コネクタ 536">
          <a:extLst>
            <a:ext uri="{FF2B5EF4-FFF2-40B4-BE49-F238E27FC236}">
              <a16:creationId xmlns:a16="http://schemas.microsoft.com/office/drawing/2014/main" id="{DC611D0D-5958-49CE-A43E-ABED97870226}"/>
            </a:ext>
          </a:extLst>
        </xdr:cNvPr>
        <xdr:cNvCxnSpPr/>
      </xdr:nvCxnSpPr>
      <xdr:spPr>
        <a:xfrm>
          <a:off x="14287500" y="946458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146793</xdr:rowOff>
    </xdr:from>
    <xdr:ext cx="405111" cy="259045"/>
    <xdr:sp macro="" textlink="">
      <xdr:nvSpPr>
        <xdr:cNvPr id="538" name="【学校施設】&#10;有形固定資産減価償却率平均値テキスト">
          <a:extLst>
            <a:ext uri="{FF2B5EF4-FFF2-40B4-BE49-F238E27FC236}">
              <a16:creationId xmlns:a16="http://schemas.microsoft.com/office/drawing/2014/main" id="{36C7123B-01D9-4039-97B6-64DB96F299D6}"/>
            </a:ext>
          </a:extLst>
        </xdr:cNvPr>
        <xdr:cNvSpPr txBox="1"/>
      </xdr:nvSpPr>
      <xdr:spPr>
        <a:xfrm>
          <a:off x="14414500" y="100375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123916</xdr:rowOff>
    </xdr:from>
    <xdr:to>
      <xdr:col>85</xdr:col>
      <xdr:colOff>177800</xdr:colOff>
      <xdr:row>61</xdr:row>
      <xdr:rowOff>54066</xdr:rowOff>
    </xdr:to>
    <xdr:sp macro="" textlink="">
      <xdr:nvSpPr>
        <xdr:cNvPr id="539" name="フローチャート: 判断 538">
          <a:extLst>
            <a:ext uri="{FF2B5EF4-FFF2-40B4-BE49-F238E27FC236}">
              <a16:creationId xmlns:a16="http://schemas.microsoft.com/office/drawing/2014/main" id="{165DBABF-B3D0-43E7-9CBF-43898D9E9C36}"/>
            </a:ext>
          </a:extLst>
        </xdr:cNvPr>
        <xdr:cNvSpPr/>
      </xdr:nvSpPr>
      <xdr:spPr>
        <a:xfrm>
          <a:off x="14325600" y="10182316"/>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102688</xdr:rowOff>
    </xdr:from>
    <xdr:to>
      <xdr:col>81</xdr:col>
      <xdr:colOff>101600</xdr:colOff>
      <xdr:row>61</xdr:row>
      <xdr:rowOff>32838</xdr:rowOff>
    </xdr:to>
    <xdr:sp macro="" textlink="">
      <xdr:nvSpPr>
        <xdr:cNvPr id="540" name="フローチャート: 判断 539">
          <a:extLst>
            <a:ext uri="{FF2B5EF4-FFF2-40B4-BE49-F238E27FC236}">
              <a16:creationId xmlns:a16="http://schemas.microsoft.com/office/drawing/2014/main" id="{66611EE6-E070-48FE-8EA0-E6522B5B4C82}"/>
            </a:ext>
          </a:extLst>
        </xdr:cNvPr>
        <xdr:cNvSpPr/>
      </xdr:nvSpPr>
      <xdr:spPr>
        <a:xfrm>
          <a:off x="13578840" y="1016108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87993</xdr:rowOff>
    </xdr:from>
    <xdr:to>
      <xdr:col>76</xdr:col>
      <xdr:colOff>165100</xdr:colOff>
      <xdr:row>61</xdr:row>
      <xdr:rowOff>18143</xdr:rowOff>
    </xdr:to>
    <xdr:sp macro="" textlink="">
      <xdr:nvSpPr>
        <xdr:cNvPr id="541" name="フローチャート: 判断 540">
          <a:extLst>
            <a:ext uri="{FF2B5EF4-FFF2-40B4-BE49-F238E27FC236}">
              <a16:creationId xmlns:a16="http://schemas.microsoft.com/office/drawing/2014/main" id="{3B2744AE-465F-4B5F-9B3F-2596FAF4AB1F}"/>
            </a:ext>
          </a:extLst>
        </xdr:cNvPr>
        <xdr:cNvSpPr/>
      </xdr:nvSpPr>
      <xdr:spPr>
        <a:xfrm>
          <a:off x="12804140" y="1014639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83094</xdr:rowOff>
    </xdr:from>
    <xdr:to>
      <xdr:col>72</xdr:col>
      <xdr:colOff>38100</xdr:colOff>
      <xdr:row>61</xdr:row>
      <xdr:rowOff>13244</xdr:rowOff>
    </xdr:to>
    <xdr:sp macro="" textlink="">
      <xdr:nvSpPr>
        <xdr:cNvPr id="542" name="フローチャート: 判断 541">
          <a:extLst>
            <a:ext uri="{FF2B5EF4-FFF2-40B4-BE49-F238E27FC236}">
              <a16:creationId xmlns:a16="http://schemas.microsoft.com/office/drawing/2014/main" id="{5D405617-553D-47D6-A8A2-95B1B44EEA9F}"/>
            </a:ext>
          </a:extLst>
        </xdr:cNvPr>
        <xdr:cNvSpPr/>
      </xdr:nvSpPr>
      <xdr:spPr>
        <a:xfrm>
          <a:off x="12029440" y="1014149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70031</xdr:rowOff>
    </xdr:from>
    <xdr:to>
      <xdr:col>67</xdr:col>
      <xdr:colOff>101600</xdr:colOff>
      <xdr:row>61</xdr:row>
      <xdr:rowOff>181</xdr:rowOff>
    </xdr:to>
    <xdr:sp macro="" textlink="">
      <xdr:nvSpPr>
        <xdr:cNvPr id="543" name="フローチャート: 判断 542">
          <a:extLst>
            <a:ext uri="{FF2B5EF4-FFF2-40B4-BE49-F238E27FC236}">
              <a16:creationId xmlns:a16="http://schemas.microsoft.com/office/drawing/2014/main" id="{63DF82AC-7AF7-47D6-967C-FCE1E89AB177}"/>
            </a:ext>
          </a:extLst>
        </xdr:cNvPr>
        <xdr:cNvSpPr/>
      </xdr:nvSpPr>
      <xdr:spPr>
        <a:xfrm>
          <a:off x="11231880" y="1012843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9FE98A5D-9DFA-4E64-B1E8-A24BD92EC254}"/>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8288563E-A2AA-4ADC-8559-9607D15F109E}"/>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52E1B136-15EA-4869-B5E3-D3F0A3CE4C10}"/>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4D7183E8-79F4-40A7-ACB5-520F8498D68F}"/>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19256493-2C4B-4118-A690-2CC459B5C7B3}"/>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6350</xdr:rowOff>
    </xdr:from>
    <xdr:to>
      <xdr:col>85</xdr:col>
      <xdr:colOff>177800</xdr:colOff>
      <xdr:row>61</xdr:row>
      <xdr:rowOff>107950</xdr:rowOff>
    </xdr:to>
    <xdr:sp macro="" textlink="">
      <xdr:nvSpPr>
        <xdr:cNvPr id="549" name="楕円 548">
          <a:extLst>
            <a:ext uri="{FF2B5EF4-FFF2-40B4-BE49-F238E27FC236}">
              <a16:creationId xmlns:a16="http://schemas.microsoft.com/office/drawing/2014/main" id="{DCBB33BC-E00D-4342-80DD-355C97DBF215}"/>
            </a:ext>
          </a:extLst>
        </xdr:cNvPr>
        <xdr:cNvSpPr/>
      </xdr:nvSpPr>
      <xdr:spPr>
        <a:xfrm>
          <a:off x="14325600" y="1023239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156227</xdr:rowOff>
    </xdr:from>
    <xdr:ext cx="405111" cy="259045"/>
    <xdr:sp macro="" textlink="">
      <xdr:nvSpPr>
        <xdr:cNvPr id="550" name="【学校施設】&#10;有形固定資産減価償却率該当値テキスト">
          <a:extLst>
            <a:ext uri="{FF2B5EF4-FFF2-40B4-BE49-F238E27FC236}">
              <a16:creationId xmlns:a16="http://schemas.microsoft.com/office/drawing/2014/main" id="{C1C8D13D-C3B0-45CC-BB06-4E83ACAF96BB}"/>
            </a:ext>
          </a:extLst>
        </xdr:cNvPr>
        <xdr:cNvSpPr txBox="1"/>
      </xdr:nvSpPr>
      <xdr:spPr>
        <a:xfrm>
          <a:off x="14414500" y="1021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19413</xdr:rowOff>
    </xdr:from>
    <xdr:to>
      <xdr:col>81</xdr:col>
      <xdr:colOff>101600</xdr:colOff>
      <xdr:row>61</xdr:row>
      <xdr:rowOff>121013</xdr:rowOff>
    </xdr:to>
    <xdr:sp macro="" textlink="">
      <xdr:nvSpPr>
        <xdr:cNvPr id="551" name="楕円 550">
          <a:extLst>
            <a:ext uri="{FF2B5EF4-FFF2-40B4-BE49-F238E27FC236}">
              <a16:creationId xmlns:a16="http://schemas.microsoft.com/office/drawing/2014/main" id="{F0B429DE-F256-4C7D-A62F-1B13871DFBA6}"/>
            </a:ext>
          </a:extLst>
        </xdr:cNvPr>
        <xdr:cNvSpPr/>
      </xdr:nvSpPr>
      <xdr:spPr>
        <a:xfrm>
          <a:off x="13578840" y="10245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57150</xdr:rowOff>
    </xdr:from>
    <xdr:to>
      <xdr:col>85</xdr:col>
      <xdr:colOff>127000</xdr:colOff>
      <xdr:row>61</xdr:row>
      <xdr:rowOff>70213</xdr:rowOff>
    </xdr:to>
    <xdr:cxnSp macro="">
      <xdr:nvCxnSpPr>
        <xdr:cNvPr id="552" name="直線コネクタ 551">
          <a:extLst>
            <a:ext uri="{FF2B5EF4-FFF2-40B4-BE49-F238E27FC236}">
              <a16:creationId xmlns:a16="http://schemas.microsoft.com/office/drawing/2014/main" id="{C1C56B9E-E926-4862-9102-6AF8132C20DA}"/>
            </a:ext>
          </a:extLst>
        </xdr:cNvPr>
        <xdr:cNvCxnSpPr/>
      </xdr:nvCxnSpPr>
      <xdr:spPr>
        <a:xfrm flipV="1">
          <a:off x="13629640" y="10283190"/>
          <a:ext cx="74676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65133</xdr:rowOff>
    </xdr:from>
    <xdr:to>
      <xdr:col>76</xdr:col>
      <xdr:colOff>165100</xdr:colOff>
      <xdr:row>61</xdr:row>
      <xdr:rowOff>166733</xdr:rowOff>
    </xdr:to>
    <xdr:sp macro="" textlink="">
      <xdr:nvSpPr>
        <xdr:cNvPr id="553" name="楕円 552">
          <a:extLst>
            <a:ext uri="{FF2B5EF4-FFF2-40B4-BE49-F238E27FC236}">
              <a16:creationId xmlns:a16="http://schemas.microsoft.com/office/drawing/2014/main" id="{01FA439A-FA2A-4C3C-BB74-6D1099594C05}"/>
            </a:ext>
          </a:extLst>
        </xdr:cNvPr>
        <xdr:cNvSpPr/>
      </xdr:nvSpPr>
      <xdr:spPr>
        <a:xfrm>
          <a:off x="12804140" y="10291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70213</xdr:rowOff>
    </xdr:from>
    <xdr:to>
      <xdr:col>81</xdr:col>
      <xdr:colOff>50800</xdr:colOff>
      <xdr:row>61</xdr:row>
      <xdr:rowOff>115933</xdr:rowOff>
    </xdr:to>
    <xdr:cxnSp macro="">
      <xdr:nvCxnSpPr>
        <xdr:cNvPr id="554" name="直線コネクタ 553">
          <a:extLst>
            <a:ext uri="{FF2B5EF4-FFF2-40B4-BE49-F238E27FC236}">
              <a16:creationId xmlns:a16="http://schemas.microsoft.com/office/drawing/2014/main" id="{9F4705F1-271C-4611-ADE1-6A555BEA8799}"/>
            </a:ext>
          </a:extLst>
        </xdr:cNvPr>
        <xdr:cNvCxnSpPr/>
      </xdr:nvCxnSpPr>
      <xdr:spPr>
        <a:xfrm flipV="1">
          <a:off x="12854940" y="10296253"/>
          <a:ext cx="7747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39007</xdr:rowOff>
    </xdr:from>
    <xdr:to>
      <xdr:col>72</xdr:col>
      <xdr:colOff>38100</xdr:colOff>
      <xdr:row>61</xdr:row>
      <xdr:rowOff>140607</xdr:rowOff>
    </xdr:to>
    <xdr:sp macro="" textlink="">
      <xdr:nvSpPr>
        <xdr:cNvPr id="555" name="楕円 554">
          <a:extLst>
            <a:ext uri="{FF2B5EF4-FFF2-40B4-BE49-F238E27FC236}">
              <a16:creationId xmlns:a16="http://schemas.microsoft.com/office/drawing/2014/main" id="{C57799F0-C450-4F6C-857A-50AAD4101F88}"/>
            </a:ext>
          </a:extLst>
        </xdr:cNvPr>
        <xdr:cNvSpPr/>
      </xdr:nvSpPr>
      <xdr:spPr>
        <a:xfrm>
          <a:off x="12029440" y="1026504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89807</xdr:rowOff>
    </xdr:from>
    <xdr:to>
      <xdr:col>76</xdr:col>
      <xdr:colOff>114300</xdr:colOff>
      <xdr:row>61</xdr:row>
      <xdr:rowOff>115933</xdr:rowOff>
    </xdr:to>
    <xdr:cxnSp macro="">
      <xdr:nvCxnSpPr>
        <xdr:cNvPr id="556" name="直線コネクタ 555">
          <a:extLst>
            <a:ext uri="{FF2B5EF4-FFF2-40B4-BE49-F238E27FC236}">
              <a16:creationId xmlns:a16="http://schemas.microsoft.com/office/drawing/2014/main" id="{3114DEF3-59D9-417F-8334-CD8475C5A5D1}"/>
            </a:ext>
          </a:extLst>
        </xdr:cNvPr>
        <xdr:cNvCxnSpPr/>
      </xdr:nvCxnSpPr>
      <xdr:spPr>
        <a:xfrm>
          <a:off x="12072620" y="10315847"/>
          <a:ext cx="78232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16147</xdr:rowOff>
    </xdr:from>
    <xdr:to>
      <xdr:col>67</xdr:col>
      <xdr:colOff>101600</xdr:colOff>
      <xdr:row>61</xdr:row>
      <xdr:rowOff>117747</xdr:rowOff>
    </xdr:to>
    <xdr:sp macro="" textlink="">
      <xdr:nvSpPr>
        <xdr:cNvPr id="557" name="楕円 556">
          <a:extLst>
            <a:ext uri="{FF2B5EF4-FFF2-40B4-BE49-F238E27FC236}">
              <a16:creationId xmlns:a16="http://schemas.microsoft.com/office/drawing/2014/main" id="{B10FE159-7A31-4A09-B1CD-2E2A5C490211}"/>
            </a:ext>
          </a:extLst>
        </xdr:cNvPr>
        <xdr:cNvSpPr/>
      </xdr:nvSpPr>
      <xdr:spPr>
        <a:xfrm>
          <a:off x="11231880" y="10242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66947</xdr:rowOff>
    </xdr:from>
    <xdr:to>
      <xdr:col>71</xdr:col>
      <xdr:colOff>177800</xdr:colOff>
      <xdr:row>61</xdr:row>
      <xdr:rowOff>89807</xdr:rowOff>
    </xdr:to>
    <xdr:cxnSp macro="">
      <xdr:nvCxnSpPr>
        <xdr:cNvPr id="558" name="直線コネクタ 557">
          <a:extLst>
            <a:ext uri="{FF2B5EF4-FFF2-40B4-BE49-F238E27FC236}">
              <a16:creationId xmlns:a16="http://schemas.microsoft.com/office/drawing/2014/main" id="{C5B8A5A7-3036-49A9-9AEC-072297DCE90D}"/>
            </a:ext>
          </a:extLst>
        </xdr:cNvPr>
        <xdr:cNvCxnSpPr/>
      </xdr:nvCxnSpPr>
      <xdr:spPr>
        <a:xfrm>
          <a:off x="11282680" y="10292987"/>
          <a:ext cx="78994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49365</xdr:rowOff>
    </xdr:from>
    <xdr:ext cx="405111" cy="259045"/>
    <xdr:sp macro="" textlink="">
      <xdr:nvSpPr>
        <xdr:cNvPr id="559" name="n_1aveValue【学校施設】&#10;有形固定資産減価償却率">
          <a:extLst>
            <a:ext uri="{FF2B5EF4-FFF2-40B4-BE49-F238E27FC236}">
              <a16:creationId xmlns:a16="http://schemas.microsoft.com/office/drawing/2014/main" id="{15E847CA-F1B5-480E-B07F-5D8E69E12FD3}"/>
            </a:ext>
          </a:extLst>
        </xdr:cNvPr>
        <xdr:cNvSpPr txBox="1"/>
      </xdr:nvSpPr>
      <xdr:spPr>
        <a:xfrm>
          <a:off x="13437244" y="9940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34670</xdr:rowOff>
    </xdr:from>
    <xdr:ext cx="405111" cy="259045"/>
    <xdr:sp macro="" textlink="">
      <xdr:nvSpPr>
        <xdr:cNvPr id="560" name="n_2aveValue【学校施設】&#10;有形固定資産減価償却率">
          <a:extLst>
            <a:ext uri="{FF2B5EF4-FFF2-40B4-BE49-F238E27FC236}">
              <a16:creationId xmlns:a16="http://schemas.microsoft.com/office/drawing/2014/main" id="{A1E8792E-B560-411E-8BB1-D89AA6CB63B6}"/>
            </a:ext>
          </a:extLst>
        </xdr:cNvPr>
        <xdr:cNvSpPr txBox="1"/>
      </xdr:nvSpPr>
      <xdr:spPr>
        <a:xfrm>
          <a:off x="12675244" y="9925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29771</xdr:rowOff>
    </xdr:from>
    <xdr:ext cx="405111" cy="259045"/>
    <xdr:sp macro="" textlink="">
      <xdr:nvSpPr>
        <xdr:cNvPr id="561" name="n_3aveValue【学校施設】&#10;有形固定資産減価償却率">
          <a:extLst>
            <a:ext uri="{FF2B5EF4-FFF2-40B4-BE49-F238E27FC236}">
              <a16:creationId xmlns:a16="http://schemas.microsoft.com/office/drawing/2014/main" id="{42CC199C-7A78-4F0B-BBEF-282D5735FEE6}"/>
            </a:ext>
          </a:extLst>
        </xdr:cNvPr>
        <xdr:cNvSpPr txBox="1"/>
      </xdr:nvSpPr>
      <xdr:spPr>
        <a:xfrm>
          <a:off x="11900544" y="9920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16708</xdr:rowOff>
    </xdr:from>
    <xdr:ext cx="405111" cy="259045"/>
    <xdr:sp macro="" textlink="">
      <xdr:nvSpPr>
        <xdr:cNvPr id="562" name="n_4aveValue【学校施設】&#10;有形固定資産減価償却率">
          <a:extLst>
            <a:ext uri="{FF2B5EF4-FFF2-40B4-BE49-F238E27FC236}">
              <a16:creationId xmlns:a16="http://schemas.microsoft.com/office/drawing/2014/main" id="{E7B4661A-8A41-456D-8297-57A103BBCFE6}"/>
            </a:ext>
          </a:extLst>
        </xdr:cNvPr>
        <xdr:cNvSpPr txBox="1"/>
      </xdr:nvSpPr>
      <xdr:spPr>
        <a:xfrm>
          <a:off x="11102984" y="99074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112140</xdr:rowOff>
    </xdr:from>
    <xdr:ext cx="405111" cy="259045"/>
    <xdr:sp macro="" textlink="">
      <xdr:nvSpPr>
        <xdr:cNvPr id="563" name="n_1mainValue【学校施設】&#10;有形固定資産減価償却率">
          <a:extLst>
            <a:ext uri="{FF2B5EF4-FFF2-40B4-BE49-F238E27FC236}">
              <a16:creationId xmlns:a16="http://schemas.microsoft.com/office/drawing/2014/main" id="{F4A3A8E3-9612-4A63-B7F8-BE30FDB4AE5B}"/>
            </a:ext>
          </a:extLst>
        </xdr:cNvPr>
        <xdr:cNvSpPr txBox="1"/>
      </xdr:nvSpPr>
      <xdr:spPr>
        <a:xfrm>
          <a:off x="13437244" y="10338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157860</xdr:rowOff>
    </xdr:from>
    <xdr:ext cx="405111" cy="259045"/>
    <xdr:sp macro="" textlink="">
      <xdr:nvSpPr>
        <xdr:cNvPr id="564" name="n_2mainValue【学校施設】&#10;有形固定資産減価償却率">
          <a:extLst>
            <a:ext uri="{FF2B5EF4-FFF2-40B4-BE49-F238E27FC236}">
              <a16:creationId xmlns:a16="http://schemas.microsoft.com/office/drawing/2014/main" id="{2FBB1AD9-4E6F-4F8C-B4CC-3A56EA943DFF}"/>
            </a:ext>
          </a:extLst>
        </xdr:cNvPr>
        <xdr:cNvSpPr txBox="1"/>
      </xdr:nvSpPr>
      <xdr:spPr>
        <a:xfrm>
          <a:off x="12675244" y="10383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131734</xdr:rowOff>
    </xdr:from>
    <xdr:ext cx="405111" cy="259045"/>
    <xdr:sp macro="" textlink="">
      <xdr:nvSpPr>
        <xdr:cNvPr id="565" name="n_3mainValue【学校施設】&#10;有形固定資産減価償却率">
          <a:extLst>
            <a:ext uri="{FF2B5EF4-FFF2-40B4-BE49-F238E27FC236}">
              <a16:creationId xmlns:a16="http://schemas.microsoft.com/office/drawing/2014/main" id="{3B83341E-5D86-4BAC-B217-4F7AF7322252}"/>
            </a:ext>
          </a:extLst>
        </xdr:cNvPr>
        <xdr:cNvSpPr txBox="1"/>
      </xdr:nvSpPr>
      <xdr:spPr>
        <a:xfrm>
          <a:off x="11900544" y="10357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108874</xdr:rowOff>
    </xdr:from>
    <xdr:ext cx="405111" cy="259045"/>
    <xdr:sp macro="" textlink="">
      <xdr:nvSpPr>
        <xdr:cNvPr id="566" name="n_4mainValue【学校施設】&#10;有形固定資産減価償却率">
          <a:extLst>
            <a:ext uri="{FF2B5EF4-FFF2-40B4-BE49-F238E27FC236}">
              <a16:creationId xmlns:a16="http://schemas.microsoft.com/office/drawing/2014/main" id="{2FE007A3-4562-4C3D-8BCC-0E2ABBEDFB74}"/>
            </a:ext>
          </a:extLst>
        </xdr:cNvPr>
        <xdr:cNvSpPr txBox="1"/>
      </xdr:nvSpPr>
      <xdr:spPr>
        <a:xfrm>
          <a:off x="11102984" y="10334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7" name="正方形/長方形 566">
          <a:extLst>
            <a:ext uri="{FF2B5EF4-FFF2-40B4-BE49-F238E27FC236}">
              <a16:creationId xmlns:a16="http://schemas.microsoft.com/office/drawing/2014/main" id="{0B3BC4C4-BAE8-4437-9732-4AA177EDDA5B}"/>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8" name="正方形/長方形 567">
          <a:extLst>
            <a:ext uri="{FF2B5EF4-FFF2-40B4-BE49-F238E27FC236}">
              <a16:creationId xmlns:a16="http://schemas.microsoft.com/office/drawing/2014/main" id="{99090D45-7EF9-4113-8225-AD5E318F809C}"/>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9" name="正方形/長方形 568">
          <a:extLst>
            <a:ext uri="{FF2B5EF4-FFF2-40B4-BE49-F238E27FC236}">
              <a16:creationId xmlns:a16="http://schemas.microsoft.com/office/drawing/2014/main" id="{8B46E2A9-5AA5-4B53-9E21-7739D9B00D66}"/>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0" name="正方形/長方形 569">
          <a:extLst>
            <a:ext uri="{FF2B5EF4-FFF2-40B4-BE49-F238E27FC236}">
              <a16:creationId xmlns:a16="http://schemas.microsoft.com/office/drawing/2014/main" id="{BDFA284A-3293-4990-A64D-928BBCD12CB5}"/>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1" name="正方形/長方形 570">
          <a:extLst>
            <a:ext uri="{FF2B5EF4-FFF2-40B4-BE49-F238E27FC236}">
              <a16:creationId xmlns:a16="http://schemas.microsoft.com/office/drawing/2014/main" id="{FFFF0EB5-7896-4F2B-AE17-658ECAABE684}"/>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2" name="正方形/長方形 571">
          <a:extLst>
            <a:ext uri="{FF2B5EF4-FFF2-40B4-BE49-F238E27FC236}">
              <a16:creationId xmlns:a16="http://schemas.microsoft.com/office/drawing/2014/main" id="{B7387BC4-5BD2-427E-8A96-3C93F78EBB14}"/>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3" name="正方形/長方形 572">
          <a:extLst>
            <a:ext uri="{FF2B5EF4-FFF2-40B4-BE49-F238E27FC236}">
              <a16:creationId xmlns:a16="http://schemas.microsoft.com/office/drawing/2014/main" id="{AD0B1502-AA19-48AA-9C7B-FA8202814435}"/>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4" name="正方形/長方形 573">
          <a:extLst>
            <a:ext uri="{FF2B5EF4-FFF2-40B4-BE49-F238E27FC236}">
              <a16:creationId xmlns:a16="http://schemas.microsoft.com/office/drawing/2014/main" id="{9B054C30-46D6-42E0-9BDE-EFE5D4BFDE48}"/>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5" name="テキスト ボックス 574">
          <a:extLst>
            <a:ext uri="{FF2B5EF4-FFF2-40B4-BE49-F238E27FC236}">
              <a16:creationId xmlns:a16="http://schemas.microsoft.com/office/drawing/2014/main" id="{322866B4-8FF7-4BE3-B890-09D6B798D1C6}"/>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6" name="直線コネクタ 575">
          <a:extLst>
            <a:ext uri="{FF2B5EF4-FFF2-40B4-BE49-F238E27FC236}">
              <a16:creationId xmlns:a16="http://schemas.microsoft.com/office/drawing/2014/main" id="{8B58E7DA-0146-4156-93D4-858E98626CDA}"/>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7" name="テキスト ボックス 576">
          <a:extLst>
            <a:ext uri="{FF2B5EF4-FFF2-40B4-BE49-F238E27FC236}">
              <a16:creationId xmlns:a16="http://schemas.microsoft.com/office/drawing/2014/main" id="{0D3C2733-2F54-4E8F-BB50-7E52CC878F1D}"/>
            </a:ext>
          </a:extLst>
        </xdr:cNvPr>
        <xdr:cNvSpPr txBox="1"/>
      </xdr:nvSpPr>
      <xdr:spPr>
        <a:xfrm>
          <a:off x="1569484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78" name="直線コネクタ 577">
          <a:extLst>
            <a:ext uri="{FF2B5EF4-FFF2-40B4-BE49-F238E27FC236}">
              <a16:creationId xmlns:a16="http://schemas.microsoft.com/office/drawing/2014/main" id="{0BDD0678-0748-432B-84FF-A62BABF80563}"/>
            </a:ext>
          </a:extLst>
        </xdr:cNvPr>
        <xdr:cNvCxnSpPr/>
      </xdr:nvCxnSpPr>
      <xdr:spPr>
        <a:xfrm>
          <a:off x="16093440" y="10728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79" name="テキスト ボックス 578">
          <a:extLst>
            <a:ext uri="{FF2B5EF4-FFF2-40B4-BE49-F238E27FC236}">
              <a16:creationId xmlns:a16="http://schemas.microsoft.com/office/drawing/2014/main" id="{E6D463EA-FF9A-4759-92E5-46ADFFB37962}"/>
            </a:ext>
          </a:extLst>
        </xdr:cNvPr>
        <xdr:cNvSpPr txBox="1"/>
      </xdr:nvSpPr>
      <xdr:spPr>
        <a:xfrm>
          <a:off x="15694841"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80" name="直線コネクタ 579">
          <a:extLst>
            <a:ext uri="{FF2B5EF4-FFF2-40B4-BE49-F238E27FC236}">
              <a16:creationId xmlns:a16="http://schemas.microsoft.com/office/drawing/2014/main" id="{DB060796-F7CF-453A-90C4-6E7463F85D83}"/>
            </a:ext>
          </a:extLst>
        </xdr:cNvPr>
        <xdr:cNvCxnSpPr/>
      </xdr:nvCxnSpPr>
      <xdr:spPr>
        <a:xfrm>
          <a:off x="16093440" y="10283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81" name="テキスト ボックス 580">
          <a:extLst>
            <a:ext uri="{FF2B5EF4-FFF2-40B4-BE49-F238E27FC236}">
              <a16:creationId xmlns:a16="http://schemas.microsoft.com/office/drawing/2014/main" id="{885EEAF2-FBB8-41F6-B590-87281D2F1F70}"/>
            </a:ext>
          </a:extLst>
        </xdr:cNvPr>
        <xdr:cNvSpPr txBox="1"/>
      </xdr:nvSpPr>
      <xdr:spPr>
        <a:xfrm>
          <a:off x="1569484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2" name="直線コネクタ 581">
          <a:extLst>
            <a:ext uri="{FF2B5EF4-FFF2-40B4-BE49-F238E27FC236}">
              <a16:creationId xmlns:a16="http://schemas.microsoft.com/office/drawing/2014/main" id="{072BAA42-583F-44CC-8971-65521C0F7E06}"/>
            </a:ext>
          </a:extLst>
        </xdr:cNvPr>
        <xdr:cNvCxnSpPr/>
      </xdr:nvCxnSpPr>
      <xdr:spPr>
        <a:xfrm>
          <a:off x="16093440" y="98374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83" name="テキスト ボックス 582">
          <a:extLst>
            <a:ext uri="{FF2B5EF4-FFF2-40B4-BE49-F238E27FC236}">
              <a16:creationId xmlns:a16="http://schemas.microsoft.com/office/drawing/2014/main" id="{C517988D-34A0-48E3-B818-B95226E9A1C8}"/>
            </a:ext>
          </a:extLst>
        </xdr:cNvPr>
        <xdr:cNvSpPr txBox="1"/>
      </xdr:nvSpPr>
      <xdr:spPr>
        <a:xfrm>
          <a:off x="15694841" y="96990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4" name="直線コネクタ 583">
          <a:extLst>
            <a:ext uri="{FF2B5EF4-FFF2-40B4-BE49-F238E27FC236}">
              <a16:creationId xmlns:a16="http://schemas.microsoft.com/office/drawing/2014/main" id="{75E393E2-31C3-46F3-94FE-124F2D528705}"/>
            </a:ext>
          </a:extLst>
        </xdr:cNvPr>
        <xdr:cNvCxnSpPr/>
      </xdr:nvCxnSpPr>
      <xdr:spPr>
        <a:xfrm>
          <a:off x="16093440" y="93878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5" name="テキスト ボックス 584">
          <a:extLst>
            <a:ext uri="{FF2B5EF4-FFF2-40B4-BE49-F238E27FC236}">
              <a16:creationId xmlns:a16="http://schemas.microsoft.com/office/drawing/2014/main" id="{D7BD8549-00A2-449C-B537-6C4A16AF9E19}"/>
            </a:ext>
          </a:extLst>
        </xdr:cNvPr>
        <xdr:cNvSpPr txBox="1"/>
      </xdr:nvSpPr>
      <xdr:spPr>
        <a:xfrm>
          <a:off x="15694841" y="9249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6" name="直線コネクタ 585">
          <a:extLst>
            <a:ext uri="{FF2B5EF4-FFF2-40B4-BE49-F238E27FC236}">
              <a16:creationId xmlns:a16="http://schemas.microsoft.com/office/drawing/2014/main" id="{9F63DBCC-971D-4DA5-AA8B-8999430D84BD}"/>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7" name="テキスト ボックス 586">
          <a:extLst>
            <a:ext uri="{FF2B5EF4-FFF2-40B4-BE49-F238E27FC236}">
              <a16:creationId xmlns:a16="http://schemas.microsoft.com/office/drawing/2014/main" id="{858E3075-A7EF-49C0-8A6C-D97C7922B3F1}"/>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8" name="【学校施設】&#10;一人当たり面積グラフ枠">
          <a:extLst>
            <a:ext uri="{FF2B5EF4-FFF2-40B4-BE49-F238E27FC236}">
              <a16:creationId xmlns:a16="http://schemas.microsoft.com/office/drawing/2014/main" id="{41434360-FA31-410E-BE15-AF8BE7098D93}"/>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69494</xdr:rowOff>
    </xdr:from>
    <xdr:to>
      <xdr:col>116</xdr:col>
      <xdr:colOff>62864</xdr:colOff>
      <xdr:row>63</xdr:row>
      <xdr:rowOff>156363</xdr:rowOff>
    </xdr:to>
    <xdr:cxnSp macro="">
      <xdr:nvCxnSpPr>
        <xdr:cNvPr id="589" name="直線コネクタ 588">
          <a:extLst>
            <a:ext uri="{FF2B5EF4-FFF2-40B4-BE49-F238E27FC236}">
              <a16:creationId xmlns:a16="http://schemas.microsoft.com/office/drawing/2014/main" id="{3D1FEEB3-05D7-412E-A143-112ABF0CC5D3}"/>
            </a:ext>
          </a:extLst>
        </xdr:cNvPr>
        <xdr:cNvCxnSpPr/>
      </xdr:nvCxnSpPr>
      <xdr:spPr>
        <a:xfrm flipV="1">
          <a:off x="19509104" y="9624974"/>
          <a:ext cx="0" cy="1092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160190</xdr:rowOff>
    </xdr:from>
    <xdr:ext cx="469744" cy="259045"/>
    <xdr:sp macro="" textlink="">
      <xdr:nvSpPr>
        <xdr:cNvPr id="590" name="【学校施設】&#10;一人当たり面積最小値テキスト">
          <a:extLst>
            <a:ext uri="{FF2B5EF4-FFF2-40B4-BE49-F238E27FC236}">
              <a16:creationId xmlns:a16="http://schemas.microsoft.com/office/drawing/2014/main" id="{8CD51A3E-ED65-45ED-AB24-28218431E54A}"/>
            </a:ext>
          </a:extLst>
        </xdr:cNvPr>
        <xdr:cNvSpPr txBox="1"/>
      </xdr:nvSpPr>
      <xdr:spPr>
        <a:xfrm>
          <a:off x="19547840" y="10721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156363</xdr:rowOff>
    </xdr:from>
    <xdr:to>
      <xdr:col>116</xdr:col>
      <xdr:colOff>152400</xdr:colOff>
      <xdr:row>63</xdr:row>
      <xdr:rowOff>156363</xdr:rowOff>
    </xdr:to>
    <xdr:cxnSp macro="">
      <xdr:nvCxnSpPr>
        <xdr:cNvPr id="591" name="直線コネクタ 590">
          <a:extLst>
            <a:ext uri="{FF2B5EF4-FFF2-40B4-BE49-F238E27FC236}">
              <a16:creationId xmlns:a16="http://schemas.microsoft.com/office/drawing/2014/main" id="{D84D767A-41FE-4DFA-9875-98C6154BFAFC}"/>
            </a:ext>
          </a:extLst>
        </xdr:cNvPr>
        <xdr:cNvCxnSpPr/>
      </xdr:nvCxnSpPr>
      <xdr:spPr>
        <a:xfrm>
          <a:off x="19443700" y="1071768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16171</xdr:rowOff>
    </xdr:from>
    <xdr:ext cx="469744" cy="259045"/>
    <xdr:sp macro="" textlink="">
      <xdr:nvSpPr>
        <xdr:cNvPr id="592" name="【学校施設】&#10;一人当たり面積最大値テキスト">
          <a:extLst>
            <a:ext uri="{FF2B5EF4-FFF2-40B4-BE49-F238E27FC236}">
              <a16:creationId xmlns:a16="http://schemas.microsoft.com/office/drawing/2014/main" id="{F5401181-7911-4DBF-B9B7-A4C00AC23DC1}"/>
            </a:ext>
          </a:extLst>
        </xdr:cNvPr>
        <xdr:cNvSpPr txBox="1"/>
      </xdr:nvSpPr>
      <xdr:spPr>
        <a:xfrm>
          <a:off x="19547840" y="9404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69494</xdr:rowOff>
    </xdr:from>
    <xdr:to>
      <xdr:col>116</xdr:col>
      <xdr:colOff>152400</xdr:colOff>
      <xdr:row>57</xdr:row>
      <xdr:rowOff>69494</xdr:rowOff>
    </xdr:to>
    <xdr:cxnSp macro="">
      <xdr:nvCxnSpPr>
        <xdr:cNvPr id="593" name="直線コネクタ 592">
          <a:extLst>
            <a:ext uri="{FF2B5EF4-FFF2-40B4-BE49-F238E27FC236}">
              <a16:creationId xmlns:a16="http://schemas.microsoft.com/office/drawing/2014/main" id="{EE86CF8E-D407-4BE4-A99F-6A733D79F398}"/>
            </a:ext>
          </a:extLst>
        </xdr:cNvPr>
        <xdr:cNvCxnSpPr/>
      </xdr:nvCxnSpPr>
      <xdr:spPr>
        <a:xfrm>
          <a:off x="19443700" y="962497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33341</xdr:rowOff>
    </xdr:from>
    <xdr:ext cx="469744" cy="259045"/>
    <xdr:sp macro="" textlink="">
      <xdr:nvSpPr>
        <xdr:cNvPr id="594" name="【学校施設】&#10;一人当たり面積平均値テキスト">
          <a:extLst>
            <a:ext uri="{FF2B5EF4-FFF2-40B4-BE49-F238E27FC236}">
              <a16:creationId xmlns:a16="http://schemas.microsoft.com/office/drawing/2014/main" id="{3702363D-F6BA-426A-BEC6-FAB3D1152624}"/>
            </a:ext>
          </a:extLst>
        </xdr:cNvPr>
        <xdr:cNvSpPr txBox="1"/>
      </xdr:nvSpPr>
      <xdr:spPr>
        <a:xfrm>
          <a:off x="19547840" y="100917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10464</xdr:rowOff>
    </xdr:from>
    <xdr:to>
      <xdr:col>116</xdr:col>
      <xdr:colOff>114300</xdr:colOff>
      <xdr:row>61</xdr:row>
      <xdr:rowOff>112064</xdr:rowOff>
    </xdr:to>
    <xdr:sp macro="" textlink="">
      <xdr:nvSpPr>
        <xdr:cNvPr id="595" name="フローチャート: 判断 594">
          <a:extLst>
            <a:ext uri="{FF2B5EF4-FFF2-40B4-BE49-F238E27FC236}">
              <a16:creationId xmlns:a16="http://schemas.microsoft.com/office/drawing/2014/main" id="{5969EF93-A606-4498-9E9A-3D1CF0C25049}"/>
            </a:ext>
          </a:extLst>
        </xdr:cNvPr>
        <xdr:cNvSpPr/>
      </xdr:nvSpPr>
      <xdr:spPr>
        <a:xfrm>
          <a:off x="19458940" y="10236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94132</xdr:rowOff>
    </xdr:from>
    <xdr:to>
      <xdr:col>112</xdr:col>
      <xdr:colOff>38100</xdr:colOff>
      <xdr:row>62</xdr:row>
      <xdr:rowOff>24282</xdr:rowOff>
    </xdr:to>
    <xdr:sp macro="" textlink="">
      <xdr:nvSpPr>
        <xdr:cNvPr id="596" name="フローチャート: 判断 595">
          <a:extLst>
            <a:ext uri="{FF2B5EF4-FFF2-40B4-BE49-F238E27FC236}">
              <a16:creationId xmlns:a16="http://schemas.microsoft.com/office/drawing/2014/main" id="{7B1839FF-B41B-4599-9EB2-6A487E31F7EE}"/>
            </a:ext>
          </a:extLst>
        </xdr:cNvPr>
        <xdr:cNvSpPr/>
      </xdr:nvSpPr>
      <xdr:spPr>
        <a:xfrm>
          <a:off x="18735040" y="1032017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97790</xdr:rowOff>
    </xdr:from>
    <xdr:to>
      <xdr:col>107</xdr:col>
      <xdr:colOff>101600</xdr:colOff>
      <xdr:row>62</xdr:row>
      <xdr:rowOff>27940</xdr:rowOff>
    </xdr:to>
    <xdr:sp macro="" textlink="">
      <xdr:nvSpPr>
        <xdr:cNvPr id="597" name="フローチャート: 判断 596">
          <a:extLst>
            <a:ext uri="{FF2B5EF4-FFF2-40B4-BE49-F238E27FC236}">
              <a16:creationId xmlns:a16="http://schemas.microsoft.com/office/drawing/2014/main" id="{7CBEC1B8-93F5-4FC8-B962-619C1833FB84}"/>
            </a:ext>
          </a:extLst>
        </xdr:cNvPr>
        <xdr:cNvSpPr/>
      </xdr:nvSpPr>
      <xdr:spPr>
        <a:xfrm>
          <a:off x="17937480" y="103238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107391</xdr:rowOff>
    </xdr:from>
    <xdr:to>
      <xdr:col>102</xdr:col>
      <xdr:colOff>165100</xdr:colOff>
      <xdr:row>62</xdr:row>
      <xdr:rowOff>37541</xdr:rowOff>
    </xdr:to>
    <xdr:sp macro="" textlink="">
      <xdr:nvSpPr>
        <xdr:cNvPr id="598" name="フローチャート: 判断 597">
          <a:extLst>
            <a:ext uri="{FF2B5EF4-FFF2-40B4-BE49-F238E27FC236}">
              <a16:creationId xmlns:a16="http://schemas.microsoft.com/office/drawing/2014/main" id="{C7C77601-428A-4293-9A20-E83A1CF8B9EE}"/>
            </a:ext>
          </a:extLst>
        </xdr:cNvPr>
        <xdr:cNvSpPr/>
      </xdr:nvSpPr>
      <xdr:spPr>
        <a:xfrm>
          <a:off x="17162780" y="1033343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129794</xdr:rowOff>
    </xdr:from>
    <xdr:to>
      <xdr:col>98</xdr:col>
      <xdr:colOff>38100</xdr:colOff>
      <xdr:row>62</xdr:row>
      <xdr:rowOff>59944</xdr:rowOff>
    </xdr:to>
    <xdr:sp macro="" textlink="">
      <xdr:nvSpPr>
        <xdr:cNvPr id="599" name="フローチャート: 判断 598">
          <a:extLst>
            <a:ext uri="{FF2B5EF4-FFF2-40B4-BE49-F238E27FC236}">
              <a16:creationId xmlns:a16="http://schemas.microsoft.com/office/drawing/2014/main" id="{776358B1-F483-4646-A127-E61A179970D2}"/>
            </a:ext>
          </a:extLst>
        </xdr:cNvPr>
        <xdr:cNvSpPr/>
      </xdr:nvSpPr>
      <xdr:spPr>
        <a:xfrm>
          <a:off x="16388080" y="1035583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241DDE79-B10A-4884-B71E-44FDDC47A730}"/>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F20C4C93-EAA1-435C-8DAA-F59023C9B148}"/>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4CB764F2-1FE7-407F-ACA2-02E85B0C2B19}"/>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2034E0C3-BC4C-45C0-AFA5-58EFC6D3B072}"/>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F6B32AA8-6F7B-44D5-A796-5212127EDCD6}"/>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86817</xdr:rowOff>
    </xdr:from>
    <xdr:to>
      <xdr:col>116</xdr:col>
      <xdr:colOff>114300</xdr:colOff>
      <xdr:row>62</xdr:row>
      <xdr:rowOff>16967</xdr:rowOff>
    </xdr:to>
    <xdr:sp macro="" textlink="">
      <xdr:nvSpPr>
        <xdr:cNvPr id="605" name="楕円 604">
          <a:extLst>
            <a:ext uri="{FF2B5EF4-FFF2-40B4-BE49-F238E27FC236}">
              <a16:creationId xmlns:a16="http://schemas.microsoft.com/office/drawing/2014/main" id="{41782B9E-E963-4A09-8E6D-FC7BD5E156FC}"/>
            </a:ext>
          </a:extLst>
        </xdr:cNvPr>
        <xdr:cNvSpPr/>
      </xdr:nvSpPr>
      <xdr:spPr>
        <a:xfrm>
          <a:off x="19458940" y="1031285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65244</xdr:rowOff>
    </xdr:from>
    <xdr:ext cx="469744" cy="259045"/>
    <xdr:sp macro="" textlink="">
      <xdr:nvSpPr>
        <xdr:cNvPr id="606" name="【学校施設】&#10;一人当たり面積該当値テキスト">
          <a:extLst>
            <a:ext uri="{FF2B5EF4-FFF2-40B4-BE49-F238E27FC236}">
              <a16:creationId xmlns:a16="http://schemas.microsoft.com/office/drawing/2014/main" id="{75DDED2D-8B4F-49FF-AAE8-04FDFD06A1E6}"/>
            </a:ext>
          </a:extLst>
        </xdr:cNvPr>
        <xdr:cNvSpPr txBox="1"/>
      </xdr:nvSpPr>
      <xdr:spPr>
        <a:xfrm>
          <a:off x="19547840" y="10291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108306</xdr:rowOff>
    </xdr:from>
    <xdr:to>
      <xdr:col>112</xdr:col>
      <xdr:colOff>38100</xdr:colOff>
      <xdr:row>62</xdr:row>
      <xdr:rowOff>38456</xdr:rowOff>
    </xdr:to>
    <xdr:sp macro="" textlink="">
      <xdr:nvSpPr>
        <xdr:cNvPr id="607" name="楕円 606">
          <a:extLst>
            <a:ext uri="{FF2B5EF4-FFF2-40B4-BE49-F238E27FC236}">
              <a16:creationId xmlns:a16="http://schemas.microsoft.com/office/drawing/2014/main" id="{CB796970-2A8E-469A-AE74-7FA00520A9B6}"/>
            </a:ext>
          </a:extLst>
        </xdr:cNvPr>
        <xdr:cNvSpPr/>
      </xdr:nvSpPr>
      <xdr:spPr>
        <a:xfrm>
          <a:off x="18735040" y="1033434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137617</xdr:rowOff>
    </xdr:from>
    <xdr:to>
      <xdr:col>116</xdr:col>
      <xdr:colOff>63500</xdr:colOff>
      <xdr:row>61</xdr:row>
      <xdr:rowOff>159106</xdr:rowOff>
    </xdr:to>
    <xdr:cxnSp macro="">
      <xdr:nvCxnSpPr>
        <xdr:cNvPr id="608" name="直線コネクタ 607">
          <a:extLst>
            <a:ext uri="{FF2B5EF4-FFF2-40B4-BE49-F238E27FC236}">
              <a16:creationId xmlns:a16="http://schemas.microsoft.com/office/drawing/2014/main" id="{A622F10A-C069-43D2-835C-0AF16CCF6AAC}"/>
            </a:ext>
          </a:extLst>
        </xdr:cNvPr>
        <xdr:cNvCxnSpPr/>
      </xdr:nvCxnSpPr>
      <xdr:spPr>
        <a:xfrm flipV="1">
          <a:off x="18778220" y="10363657"/>
          <a:ext cx="731520" cy="21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44297</xdr:rowOff>
    </xdr:from>
    <xdr:to>
      <xdr:col>107</xdr:col>
      <xdr:colOff>101600</xdr:colOff>
      <xdr:row>61</xdr:row>
      <xdr:rowOff>145897</xdr:rowOff>
    </xdr:to>
    <xdr:sp macro="" textlink="">
      <xdr:nvSpPr>
        <xdr:cNvPr id="609" name="楕円 608">
          <a:extLst>
            <a:ext uri="{FF2B5EF4-FFF2-40B4-BE49-F238E27FC236}">
              <a16:creationId xmlns:a16="http://schemas.microsoft.com/office/drawing/2014/main" id="{2C9301BC-CC68-4EA3-8785-A35D5B5C48A8}"/>
            </a:ext>
          </a:extLst>
        </xdr:cNvPr>
        <xdr:cNvSpPr/>
      </xdr:nvSpPr>
      <xdr:spPr>
        <a:xfrm>
          <a:off x="17937480" y="1027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95097</xdr:rowOff>
    </xdr:from>
    <xdr:to>
      <xdr:col>111</xdr:col>
      <xdr:colOff>177800</xdr:colOff>
      <xdr:row>61</xdr:row>
      <xdr:rowOff>159106</xdr:rowOff>
    </xdr:to>
    <xdr:cxnSp macro="">
      <xdr:nvCxnSpPr>
        <xdr:cNvPr id="610" name="直線コネクタ 609">
          <a:extLst>
            <a:ext uri="{FF2B5EF4-FFF2-40B4-BE49-F238E27FC236}">
              <a16:creationId xmlns:a16="http://schemas.microsoft.com/office/drawing/2014/main" id="{C5D422DA-CFE0-4544-A0A9-66FAE965D850}"/>
            </a:ext>
          </a:extLst>
        </xdr:cNvPr>
        <xdr:cNvCxnSpPr/>
      </xdr:nvCxnSpPr>
      <xdr:spPr>
        <a:xfrm>
          <a:off x="17988280" y="10321137"/>
          <a:ext cx="78994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67158</xdr:rowOff>
    </xdr:from>
    <xdr:to>
      <xdr:col>102</xdr:col>
      <xdr:colOff>165100</xdr:colOff>
      <xdr:row>61</xdr:row>
      <xdr:rowOff>168758</xdr:rowOff>
    </xdr:to>
    <xdr:sp macro="" textlink="">
      <xdr:nvSpPr>
        <xdr:cNvPr id="611" name="楕円 610">
          <a:extLst>
            <a:ext uri="{FF2B5EF4-FFF2-40B4-BE49-F238E27FC236}">
              <a16:creationId xmlns:a16="http://schemas.microsoft.com/office/drawing/2014/main" id="{FA208134-D2F8-4EF5-A072-FCFD4FD9221E}"/>
            </a:ext>
          </a:extLst>
        </xdr:cNvPr>
        <xdr:cNvSpPr/>
      </xdr:nvSpPr>
      <xdr:spPr>
        <a:xfrm>
          <a:off x="17162780" y="10293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95097</xdr:rowOff>
    </xdr:from>
    <xdr:to>
      <xdr:col>107</xdr:col>
      <xdr:colOff>50800</xdr:colOff>
      <xdr:row>61</xdr:row>
      <xdr:rowOff>117958</xdr:rowOff>
    </xdr:to>
    <xdr:cxnSp macro="">
      <xdr:nvCxnSpPr>
        <xdr:cNvPr id="612" name="直線コネクタ 611">
          <a:extLst>
            <a:ext uri="{FF2B5EF4-FFF2-40B4-BE49-F238E27FC236}">
              <a16:creationId xmlns:a16="http://schemas.microsoft.com/office/drawing/2014/main" id="{C812338D-262D-409C-9ECF-29FBD365B062}"/>
            </a:ext>
          </a:extLst>
        </xdr:cNvPr>
        <xdr:cNvCxnSpPr/>
      </xdr:nvCxnSpPr>
      <xdr:spPr>
        <a:xfrm flipV="1">
          <a:off x="17213580" y="10321137"/>
          <a:ext cx="7747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73101</xdr:rowOff>
    </xdr:from>
    <xdr:to>
      <xdr:col>98</xdr:col>
      <xdr:colOff>38100</xdr:colOff>
      <xdr:row>62</xdr:row>
      <xdr:rowOff>3251</xdr:rowOff>
    </xdr:to>
    <xdr:sp macro="" textlink="">
      <xdr:nvSpPr>
        <xdr:cNvPr id="613" name="楕円 612">
          <a:extLst>
            <a:ext uri="{FF2B5EF4-FFF2-40B4-BE49-F238E27FC236}">
              <a16:creationId xmlns:a16="http://schemas.microsoft.com/office/drawing/2014/main" id="{CF5A2A8A-CB8F-4B58-BACE-A802E3609FF2}"/>
            </a:ext>
          </a:extLst>
        </xdr:cNvPr>
        <xdr:cNvSpPr/>
      </xdr:nvSpPr>
      <xdr:spPr>
        <a:xfrm>
          <a:off x="16388080" y="1029914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117958</xdr:rowOff>
    </xdr:from>
    <xdr:to>
      <xdr:col>102</xdr:col>
      <xdr:colOff>114300</xdr:colOff>
      <xdr:row>61</xdr:row>
      <xdr:rowOff>123901</xdr:rowOff>
    </xdr:to>
    <xdr:cxnSp macro="">
      <xdr:nvCxnSpPr>
        <xdr:cNvPr id="614" name="直線コネクタ 613">
          <a:extLst>
            <a:ext uri="{FF2B5EF4-FFF2-40B4-BE49-F238E27FC236}">
              <a16:creationId xmlns:a16="http://schemas.microsoft.com/office/drawing/2014/main" id="{F8D99522-B9D1-4DAE-88CA-50A8B6DB45F4}"/>
            </a:ext>
          </a:extLst>
        </xdr:cNvPr>
        <xdr:cNvCxnSpPr/>
      </xdr:nvCxnSpPr>
      <xdr:spPr>
        <a:xfrm flipV="1">
          <a:off x="16431260" y="10343998"/>
          <a:ext cx="782320" cy="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40809</xdr:rowOff>
    </xdr:from>
    <xdr:ext cx="469744" cy="259045"/>
    <xdr:sp macro="" textlink="">
      <xdr:nvSpPr>
        <xdr:cNvPr id="615" name="n_1aveValue【学校施設】&#10;一人当たり面積">
          <a:extLst>
            <a:ext uri="{FF2B5EF4-FFF2-40B4-BE49-F238E27FC236}">
              <a16:creationId xmlns:a16="http://schemas.microsoft.com/office/drawing/2014/main" id="{B8B4A100-37BD-4F66-B765-321EA29560AB}"/>
            </a:ext>
          </a:extLst>
        </xdr:cNvPr>
        <xdr:cNvSpPr txBox="1"/>
      </xdr:nvSpPr>
      <xdr:spPr>
        <a:xfrm>
          <a:off x="18561127" y="10099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19067</xdr:rowOff>
    </xdr:from>
    <xdr:ext cx="469744" cy="259045"/>
    <xdr:sp macro="" textlink="">
      <xdr:nvSpPr>
        <xdr:cNvPr id="616" name="n_2aveValue【学校施設】&#10;一人当たり面積">
          <a:extLst>
            <a:ext uri="{FF2B5EF4-FFF2-40B4-BE49-F238E27FC236}">
              <a16:creationId xmlns:a16="http://schemas.microsoft.com/office/drawing/2014/main" id="{AF358DB3-71F4-44DB-B8E0-D2FAFC5972A9}"/>
            </a:ext>
          </a:extLst>
        </xdr:cNvPr>
        <xdr:cNvSpPr txBox="1"/>
      </xdr:nvSpPr>
      <xdr:spPr>
        <a:xfrm>
          <a:off x="17776267" y="10412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28668</xdr:rowOff>
    </xdr:from>
    <xdr:ext cx="469744" cy="259045"/>
    <xdr:sp macro="" textlink="">
      <xdr:nvSpPr>
        <xdr:cNvPr id="617" name="n_3aveValue【学校施設】&#10;一人当たり面積">
          <a:extLst>
            <a:ext uri="{FF2B5EF4-FFF2-40B4-BE49-F238E27FC236}">
              <a16:creationId xmlns:a16="http://schemas.microsoft.com/office/drawing/2014/main" id="{4C6169A7-275D-42B7-A403-6B59F86B7590}"/>
            </a:ext>
          </a:extLst>
        </xdr:cNvPr>
        <xdr:cNvSpPr txBox="1"/>
      </xdr:nvSpPr>
      <xdr:spPr>
        <a:xfrm>
          <a:off x="17001567" y="10422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51071</xdr:rowOff>
    </xdr:from>
    <xdr:ext cx="469744" cy="259045"/>
    <xdr:sp macro="" textlink="">
      <xdr:nvSpPr>
        <xdr:cNvPr id="618" name="n_4aveValue【学校施設】&#10;一人当たり面積">
          <a:extLst>
            <a:ext uri="{FF2B5EF4-FFF2-40B4-BE49-F238E27FC236}">
              <a16:creationId xmlns:a16="http://schemas.microsoft.com/office/drawing/2014/main" id="{923BD5FF-4E78-46F6-98FE-6AAE243B648D}"/>
            </a:ext>
          </a:extLst>
        </xdr:cNvPr>
        <xdr:cNvSpPr txBox="1"/>
      </xdr:nvSpPr>
      <xdr:spPr>
        <a:xfrm>
          <a:off x="16226867" y="10444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29583</xdr:rowOff>
    </xdr:from>
    <xdr:ext cx="469744" cy="259045"/>
    <xdr:sp macro="" textlink="">
      <xdr:nvSpPr>
        <xdr:cNvPr id="619" name="n_1mainValue【学校施設】&#10;一人当たり面積">
          <a:extLst>
            <a:ext uri="{FF2B5EF4-FFF2-40B4-BE49-F238E27FC236}">
              <a16:creationId xmlns:a16="http://schemas.microsoft.com/office/drawing/2014/main" id="{CAB846AC-365A-4201-9930-AC5304E376B7}"/>
            </a:ext>
          </a:extLst>
        </xdr:cNvPr>
        <xdr:cNvSpPr txBox="1"/>
      </xdr:nvSpPr>
      <xdr:spPr>
        <a:xfrm>
          <a:off x="18561127" y="10423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162424</xdr:rowOff>
    </xdr:from>
    <xdr:ext cx="469744" cy="259045"/>
    <xdr:sp macro="" textlink="">
      <xdr:nvSpPr>
        <xdr:cNvPr id="620" name="n_2mainValue【学校施設】&#10;一人当たり面積">
          <a:extLst>
            <a:ext uri="{FF2B5EF4-FFF2-40B4-BE49-F238E27FC236}">
              <a16:creationId xmlns:a16="http://schemas.microsoft.com/office/drawing/2014/main" id="{F5E4A5CC-35F0-47B4-B1CF-2F7ED4FBB85A}"/>
            </a:ext>
          </a:extLst>
        </xdr:cNvPr>
        <xdr:cNvSpPr txBox="1"/>
      </xdr:nvSpPr>
      <xdr:spPr>
        <a:xfrm>
          <a:off x="17776267" y="10053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13835</xdr:rowOff>
    </xdr:from>
    <xdr:ext cx="469744" cy="259045"/>
    <xdr:sp macro="" textlink="">
      <xdr:nvSpPr>
        <xdr:cNvPr id="621" name="n_3mainValue【学校施設】&#10;一人当たり面積">
          <a:extLst>
            <a:ext uri="{FF2B5EF4-FFF2-40B4-BE49-F238E27FC236}">
              <a16:creationId xmlns:a16="http://schemas.microsoft.com/office/drawing/2014/main" id="{41D45391-3B63-4F94-AD73-8BAFEF7EBF07}"/>
            </a:ext>
          </a:extLst>
        </xdr:cNvPr>
        <xdr:cNvSpPr txBox="1"/>
      </xdr:nvSpPr>
      <xdr:spPr>
        <a:xfrm>
          <a:off x="17001567" y="10072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19778</xdr:rowOff>
    </xdr:from>
    <xdr:ext cx="469744" cy="259045"/>
    <xdr:sp macro="" textlink="">
      <xdr:nvSpPr>
        <xdr:cNvPr id="622" name="n_4mainValue【学校施設】&#10;一人当たり面積">
          <a:extLst>
            <a:ext uri="{FF2B5EF4-FFF2-40B4-BE49-F238E27FC236}">
              <a16:creationId xmlns:a16="http://schemas.microsoft.com/office/drawing/2014/main" id="{3CEDE9F6-7433-4BD2-B390-084EB3484F40}"/>
            </a:ext>
          </a:extLst>
        </xdr:cNvPr>
        <xdr:cNvSpPr txBox="1"/>
      </xdr:nvSpPr>
      <xdr:spPr>
        <a:xfrm>
          <a:off x="16226867" y="10078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3" name="正方形/長方形 622">
          <a:extLst>
            <a:ext uri="{FF2B5EF4-FFF2-40B4-BE49-F238E27FC236}">
              <a16:creationId xmlns:a16="http://schemas.microsoft.com/office/drawing/2014/main" id="{3936AC93-DF1E-43E6-804E-59C280F7CFFE}"/>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4" name="正方形/長方形 623">
          <a:extLst>
            <a:ext uri="{FF2B5EF4-FFF2-40B4-BE49-F238E27FC236}">
              <a16:creationId xmlns:a16="http://schemas.microsoft.com/office/drawing/2014/main" id="{89572BA8-6111-425D-A54A-8CD278E93515}"/>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5" name="正方形/長方形 624">
          <a:extLst>
            <a:ext uri="{FF2B5EF4-FFF2-40B4-BE49-F238E27FC236}">
              <a16:creationId xmlns:a16="http://schemas.microsoft.com/office/drawing/2014/main" id="{D14AF40B-6201-47C8-A35F-C9982AA352CC}"/>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6" name="正方形/長方形 625">
          <a:extLst>
            <a:ext uri="{FF2B5EF4-FFF2-40B4-BE49-F238E27FC236}">
              <a16:creationId xmlns:a16="http://schemas.microsoft.com/office/drawing/2014/main" id="{7B40722E-ACDB-4701-B555-9151B772B056}"/>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7" name="正方形/長方形 626">
          <a:extLst>
            <a:ext uri="{FF2B5EF4-FFF2-40B4-BE49-F238E27FC236}">
              <a16:creationId xmlns:a16="http://schemas.microsoft.com/office/drawing/2014/main" id="{261764CB-FB63-4FF1-8DA0-4495259B5271}"/>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8" name="正方形/長方形 627">
          <a:extLst>
            <a:ext uri="{FF2B5EF4-FFF2-40B4-BE49-F238E27FC236}">
              <a16:creationId xmlns:a16="http://schemas.microsoft.com/office/drawing/2014/main" id="{BD2C19D7-58C5-44DB-95C4-55DCC03368AA}"/>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9" name="正方形/長方形 628">
          <a:extLst>
            <a:ext uri="{FF2B5EF4-FFF2-40B4-BE49-F238E27FC236}">
              <a16:creationId xmlns:a16="http://schemas.microsoft.com/office/drawing/2014/main" id="{E8F59F70-9D76-477F-9397-1925E7D50652}"/>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0" name="正方形/長方形 629">
          <a:extLst>
            <a:ext uri="{FF2B5EF4-FFF2-40B4-BE49-F238E27FC236}">
              <a16:creationId xmlns:a16="http://schemas.microsoft.com/office/drawing/2014/main" id="{888C56CD-7825-4D7B-806B-8B9CCCB5F011}"/>
            </a:ext>
          </a:extLst>
        </xdr:cNvPr>
        <xdr:cNvSpPr/>
      </xdr:nvSpPr>
      <xdr:spPr>
        <a:xfrm>
          <a:off x="10960100" y="1266825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1" name="正方形/長方形 630">
          <a:extLst>
            <a:ext uri="{FF2B5EF4-FFF2-40B4-BE49-F238E27FC236}">
              <a16:creationId xmlns:a16="http://schemas.microsoft.com/office/drawing/2014/main" id="{8B71846C-F694-449B-8544-EBCC7082679F}"/>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2" name="正方形/長方形 631">
          <a:extLst>
            <a:ext uri="{FF2B5EF4-FFF2-40B4-BE49-F238E27FC236}">
              <a16:creationId xmlns:a16="http://schemas.microsoft.com/office/drawing/2014/main" id="{DF951F1D-1BDC-497D-958E-6E52553A353B}"/>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3" name="正方形/長方形 632">
          <a:extLst>
            <a:ext uri="{FF2B5EF4-FFF2-40B4-BE49-F238E27FC236}">
              <a16:creationId xmlns:a16="http://schemas.microsoft.com/office/drawing/2014/main" id="{403F930E-9C08-493F-8CBB-BD0DE05337F6}"/>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4" name="正方形/長方形 633">
          <a:extLst>
            <a:ext uri="{FF2B5EF4-FFF2-40B4-BE49-F238E27FC236}">
              <a16:creationId xmlns:a16="http://schemas.microsoft.com/office/drawing/2014/main" id="{E2C782F9-7E0C-4AA8-AE68-E3A27EB6AF3E}"/>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5" name="正方形/長方形 634">
          <a:extLst>
            <a:ext uri="{FF2B5EF4-FFF2-40B4-BE49-F238E27FC236}">
              <a16:creationId xmlns:a16="http://schemas.microsoft.com/office/drawing/2014/main" id="{073305D7-A245-4614-A1CE-64082AFABBBF}"/>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6" name="正方形/長方形 635">
          <a:extLst>
            <a:ext uri="{FF2B5EF4-FFF2-40B4-BE49-F238E27FC236}">
              <a16:creationId xmlns:a16="http://schemas.microsoft.com/office/drawing/2014/main" id="{4AD34C57-BB26-4F97-989B-A9BF1F325399}"/>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7" name="正方形/長方形 636">
          <a:extLst>
            <a:ext uri="{FF2B5EF4-FFF2-40B4-BE49-F238E27FC236}">
              <a16:creationId xmlns:a16="http://schemas.microsoft.com/office/drawing/2014/main" id="{70473198-7A27-4F1C-8F19-D8E2FA1EFE36}"/>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8" name="正方形/長方形 637">
          <a:extLst>
            <a:ext uri="{FF2B5EF4-FFF2-40B4-BE49-F238E27FC236}">
              <a16:creationId xmlns:a16="http://schemas.microsoft.com/office/drawing/2014/main" id="{F767895C-5198-4D7C-86C1-6C3D37F04EDF}"/>
            </a:ext>
          </a:extLst>
        </xdr:cNvPr>
        <xdr:cNvSpPr/>
      </xdr:nvSpPr>
      <xdr:spPr>
        <a:xfrm>
          <a:off x="16093440" y="1266825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9" name="正方形/長方形 638">
          <a:extLst>
            <a:ext uri="{FF2B5EF4-FFF2-40B4-BE49-F238E27FC236}">
              <a16:creationId xmlns:a16="http://schemas.microsoft.com/office/drawing/2014/main" id="{34D34190-B82C-4608-A54C-52AB1F07456F}"/>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0" name="正方形/長方形 639">
          <a:extLst>
            <a:ext uri="{FF2B5EF4-FFF2-40B4-BE49-F238E27FC236}">
              <a16:creationId xmlns:a16="http://schemas.microsoft.com/office/drawing/2014/main" id="{66AFF795-E837-48E8-ADFA-A07A9053E19B}"/>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1" name="正方形/長方形 640">
          <a:extLst>
            <a:ext uri="{FF2B5EF4-FFF2-40B4-BE49-F238E27FC236}">
              <a16:creationId xmlns:a16="http://schemas.microsoft.com/office/drawing/2014/main" id="{F40D35D2-2BE3-4FF6-BAB2-6C3DCD20E360}"/>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2" name="正方形/長方形 641">
          <a:extLst>
            <a:ext uri="{FF2B5EF4-FFF2-40B4-BE49-F238E27FC236}">
              <a16:creationId xmlns:a16="http://schemas.microsoft.com/office/drawing/2014/main" id="{83DAD09C-EE5D-4227-8ABF-B93D823C3687}"/>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3" name="正方形/長方形 642">
          <a:extLst>
            <a:ext uri="{FF2B5EF4-FFF2-40B4-BE49-F238E27FC236}">
              <a16:creationId xmlns:a16="http://schemas.microsoft.com/office/drawing/2014/main" id="{6446E9A9-4BA8-47AB-A588-61389DC72A9A}"/>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4" name="正方形/長方形 643">
          <a:extLst>
            <a:ext uri="{FF2B5EF4-FFF2-40B4-BE49-F238E27FC236}">
              <a16:creationId xmlns:a16="http://schemas.microsoft.com/office/drawing/2014/main" id="{8B6B6154-4D18-4E94-B801-6E81AE37C758}"/>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5" name="正方形/長方形 644">
          <a:extLst>
            <a:ext uri="{FF2B5EF4-FFF2-40B4-BE49-F238E27FC236}">
              <a16:creationId xmlns:a16="http://schemas.microsoft.com/office/drawing/2014/main" id="{0A881DB6-725B-4EC4-90C1-A53D83AC4BD1}"/>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6" name="正方形/長方形 645">
          <a:extLst>
            <a:ext uri="{FF2B5EF4-FFF2-40B4-BE49-F238E27FC236}">
              <a16:creationId xmlns:a16="http://schemas.microsoft.com/office/drawing/2014/main" id="{73FBC458-809B-4018-8DFC-E9B7548A68D9}"/>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7" name="テキスト ボックス 646">
          <a:extLst>
            <a:ext uri="{FF2B5EF4-FFF2-40B4-BE49-F238E27FC236}">
              <a16:creationId xmlns:a16="http://schemas.microsoft.com/office/drawing/2014/main" id="{6E56C4FC-198F-4ECB-9E8F-EDA988941ABC}"/>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8" name="直線コネクタ 647">
          <a:extLst>
            <a:ext uri="{FF2B5EF4-FFF2-40B4-BE49-F238E27FC236}">
              <a16:creationId xmlns:a16="http://schemas.microsoft.com/office/drawing/2014/main" id="{DF9E6668-BF2B-4CF4-A7B2-C3ED6402D937}"/>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9" name="テキスト ボックス 648">
          <a:extLst>
            <a:ext uri="{FF2B5EF4-FFF2-40B4-BE49-F238E27FC236}">
              <a16:creationId xmlns:a16="http://schemas.microsoft.com/office/drawing/2014/main" id="{E1EBCA4E-D2FF-46CE-8384-CCC39F2127D6}"/>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0" name="直線コネクタ 649">
          <a:extLst>
            <a:ext uri="{FF2B5EF4-FFF2-40B4-BE49-F238E27FC236}">
              <a16:creationId xmlns:a16="http://schemas.microsoft.com/office/drawing/2014/main" id="{2F594F6D-FDE2-4C55-90FD-86B27FCAD97D}"/>
            </a:ext>
          </a:extLst>
        </xdr:cNvPr>
        <xdr:cNvCxnSpPr/>
      </xdr:nvCxnSpPr>
      <xdr:spPr>
        <a:xfrm>
          <a:off x="10960100" y="182575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51" name="テキスト ボックス 650">
          <a:extLst>
            <a:ext uri="{FF2B5EF4-FFF2-40B4-BE49-F238E27FC236}">
              <a16:creationId xmlns:a16="http://schemas.microsoft.com/office/drawing/2014/main" id="{23888F71-1758-45F7-8B95-C99EBE4B3290}"/>
            </a:ext>
          </a:extLst>
        </xdr:cNvPr>
        <xdr:cNvSpPr txBox="1"/>
      </xdr:nvSpPr>
      <xdr:spPr>
        <a:xfrm>
          <a:off x="105615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2" name="直線コネクタ 651">
          <a:extLst>
            <a:ext uri="{FF2B5EF4-FFF2-40B4-BE49-F238E27FC236}">
              <a16:creationId xmlns:a16="http://schemas.microsoft.com/office/drawing/2014/main" id="{07754BC9-2ED8-4216-A5FC-2A6E39548919}"/>
            </a:ext>
          </a:extLst>
        </xdr:cNvPr>
        <xdr:cNvCxnSpPr/>
      </xdr:nvCxnSpPr>
      <xdr:spPr>
        <a:xfrm>
          <a:off x="10960100" y="17884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3" name="テキスト ボックス 652">
          <a:extLst>
            <a:ext uri="{FF2B5EF4-FFF2-40B4-BE49-F238E27FC236}">
              <a16:creationId xmlns:a16="http://schemas.microsoft.com/office/drawing/2014/main" id="{DB79C2B2-4DD8-4CEE-BB3B-5F052D9A6E0A}"/>
            </a:ext>
          </a:extLst>
        </xdr:cNvPr>
        <xdr:cNvSpPr txBox="1"/>
      </xdr:nvSpPr>
      <xdr:spPr>
        <a:xfrm>
          <a:off x="1060276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4" name="直線コネクタ 653">
          <a:extLst>
            <a:ext uri="{FF2B5EF4-FFF2-40B4-BE49-F238E27FC236}">
              <a16:creationId xmlns:a16="http://schemas.microsoft.com/office/drawing/2014/main" id="{51636AE0-756D-42AD-AB1C-AC074A16C4C2}"/>
            </a:ext>
          </a:extLst>
        </xdr:cNvPr>
        <xdr:cNvCxnSpPr/>
      </xdr:nvCxnSpPr>
      <xdr:spPr>
        <a:xfrm>
          <a:off x="10960100" y="175107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5" name="テキスト ボックス 654">
          <a:extLst>
            <a:ext uri="{FF2B5EF4-FFF2-40B4-BE49-F238E27FC236}">
              <a16:creationId xmlns:a16="http://schemas.microsoft.com/office/drawing/2014/main" id="{FEB9FDFE-3413-4A60-A789-7EB3555585ED}"/>
            </a:ext>
          </a:extLst>
        </xdr:cNvPr>
        <xdr:cNvSpPr txBox="1"/>
      </xdr:nvSpPr>
      <xdr:spPr>
        <a:xfrm>
          <a:off x="1060276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6" name="直線コネクタ 655">
          <a:extLst>
            <a:ext uri="{FF2B5EF4-FFF2-40B4-BE49-F238E27FC236}">
              <a16:creationId xmlns:a16="http://schemas.microsoft.com/office/drawing/2014/main" id="{BFF42377-AF8B-4056-908D-7170AD641B34}"/>
            </a:ext>
          </a:extLst>
        </xdr:cNvPr>
        <xdr:cNvCxnSpPr/>
      </xdr:nvCxnSpPr>
      <xdr:spPr>
        <a:xfrm>
          <a:off x="10960100" y="171373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7" name="テキスト ボックス 656">
          <a:extLst>
            <a:ext uri="{FF2B5EF4-FFF2-40B4-BE49-F238E27FC236}">
              <a16:creationId xmlns:a16="http://schemas.microsoft.com/office/drawing/2014/main" id="{D3A2987F-EE33-4ABE-88F6-FE79104E38AA}"/>
            </a:ext>
          </a:extLst>
        </xdr:cNvPr>
        <xdr:cNvSpPr txBox="1"/>
      </xdr:nvSpPr>
      <xdr:spPr>
        <a:xfrm>
          <a:off x="1060276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58" name="直線コネクタ 657">
          <a:extLst>
            <a:ext uri="{FF2B5EF4-FFF2-40B4-BE49-F238E27FC236}">
              <a16:creationId xmlns:a16="http://schemas.microsoft.com/office/drawing/2014/main" id="{84969DB0-352D-4B2F-9BA7-94D6B7C5694B}"/>
            </a:ext>
          </a:extLst>
        </xdr:cNvPr>
        <xdr:cNvCxnSpPr/>
      </xdr:nvCxnSpPr>
      <xdr:spPr>
        <a:xfrm>
          <a:off x="10960100" y="167640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59" name="テキスト ボックス 658">
          <a:extLst>
            <a:ext uri="{FF2B5EF4-FFF2-40B4-BE49-F238E27FC236}">
              <a16:creationId xmlns:a16="http://schemas.microsoft.com/office/drawing/2014/main" id="{FD4A2DB7-F5BB-4E5A-99B7-19C242CF337E}"/>
            </a:ext>
          </a:extLst>
        </xdr:cNvPr>
        <xdr:cNvSpPr txBox="1"/>
      </xdr:nvSpPr>
      <xdr:spPr>
        <a:xfrm>
          <a:off x="10602761" y="16625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0" name="直線コネクタ 659">
          <a:extLst>
            <a:ext uri="{FF2B5EF4-FFF2-40B4-BE49-F238E27FC236}">
              <a16:creationId xmlns:a16="http://schemas.microsoft.com/office/drawing/2014/main" id="{31879549-BC81-49CD-AD49-A7BCACF778C9}"/>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61" name="テキスト ボックス 660">
          <a:extLst>
            <a:ext uri="{FF2B5EF4-FFF2-40B4-BE49-F238E27FC236}">
              <a16:creationId xmlns:a16="http://schemas.microsoft.com/office/drawing/2014/main" id="{40102B9C-A13C-4ECA-9980-16B6EC0E0A2B}"/>
            </a:ext>
          </a:extLst>
        </xdr:cNvPr>
        <xdr:cNvSpPr txBox="1"/>
      </xdr:nvSpPr>
      <xdr:spPr>
        <a:xfrm>
          <a:off x="10666881" y="162560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2" name="【公民館】&#10;有形固定資産減価償却率グラフ枠">
          <a:extLst>
            <a:ext uri="{FF2B5EF4-FFF2-40B4-BE49-F238E27FC236}">
              <a16:creationId xmlns:a16="http://schemas.microsoft.com/office/drawing/2014/main" id="{085D53EF-DEBA-4632-9E9E-5A3BF8E24A22}"/>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66675</xdr:rowOff>
    </xdr:from>
    <xdr:to>
      <xdr:col>85</xdr:col>
      <xdr:colOff>126364</xdr:colOff>
      <xdr:row>108</xdr:row>
      <xdr:rowOff>97155</xdr:rowOff>
    </xdr:to>
    <xdr:cxnSp macro="">
      <xdr:nvCxnSpPr>
        <xdr:cNvPr id="663" name="直線コネクタ 662">
          <a:extLst>
            <a:ext uri="{FF2B5EF4-FFF2-40B4-BE49-F238E27FC236}">
              <a16:creationId xmlns:a16="http://schemas.microsoft.com/office/drawing/2014/main" id="{91A59028-1A45-4035-991B-5E8BE66E2E64}"/>
            </a:ext>
          </a:extLst>
        </xdr:cNvPr>
        <xdr:cNvCxnSpPr/>
      </xdr:nvCxnSpPr>
      <xdr:spPr>
        <a:xfrm flipV="1">
          <a:off x="14375764" y="16830675"/>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100982</xdr:rowOff>
    </xdr:from>
    <xdr:ext cx="405111" cy="259045"/>
    <xdr:sp macro="" textlink="">
      <xdr:nvSpPr>
        <xdr:cNvPr id="664" name="【公民館】&#10;有形固定資産減価償却率最小値テキスト">
          <a:extLst>
            <a:ext uri="{FF2B5EF4-FFF2-40B4-BE49-F238E27FC236}">
              <a16:creationId xmlns:a16="http://schemas.microsoft.com/office/drawing/2014/main" id="{93197F0F-8F0F-4087-90A9-D7ECA2A6C5E6}"/>
            </a:ext>
          </a:extLst>
        </xdr:cNvPr>
        <xdr:cNvSpPr txBox="1"/>
      </xdr:nvSpPr>
      <xdr:spPr>
        <a:xfrm>
          <a:off x="14414500" y="18206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97155</xdr:rowOff>
    </xdr:from>
    <xdr:to>
      <xdr:col>86</xdr:col>
      <xdr:colOff>25400</xdr:colOff>
      <xdr:row>108</xdr:row>
      <xdr:rowOff>97155</xdr:rowOff>
    </xdr:to>
    <xdr:cxnSp macro="">
      <xdr:nvCxnSpPr>
        <xdr:cNvPr id="665" name="直線コネクタ 664">
          <a:extLst>
            <a:ext uri="{FF2B5EF4-FFF2-40B4-BE49-F238E27FC236}">
              <a16:creationId xmlns:a16="http://schemas.microsoft.com/office/drawing/2014/main" id="{65508E38-BE87-48AA-8848-A91F05E4A050}"/>
            </a:ext>
          </a:extLst>
        </xdr:cNvPr>
        <xdr:cNvCxnSpPr/>
      </xdr:nvCxnSpPr>
      <xdr:spPr>
        <a:xfrm>
          <a:off x="14287500" y="182022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13352</xdr:rowOff>
    </xdr:from>
    <xdr:ext cx="405111" cy="259045"/>
    <xdr:sp macro="" textlink="">
      <xdr:nvSpPr>
        <xdr:cNvPr id="666" name="【公民館】&#10;有形固定資産減価償却率最大値テキスト">
          <a:extLst>
            <a:ext uri="{FF2B5EF4-FFF2-40B4-BE49-F238E27FC236}">
              <a16:creationId xmlns:a16="http://schemas.microsoft.com/office/drawing/2014/main" id="{B2AA552D-4353-448B-9EA0-7E4803896815}"/>
            </a:ext>
          </a:extLst>
        </xdr:cNvPr>
        <xdr:cNvSpPr txBox="1"/>
      </xdr:nvSpPr>
      <xdr:spPr>
        <a:xfrm>
          <a:off x="14414500" y="16609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66675</xdr:rowOff>
    </xdr:from>
    <xdr:to>
      <xdr:col>86</xdr:col>
      <xdr:colOff>25400</xdr:colOff>
      <xdr:row>100</xdr:row>
      <xdr:rowOff>66675</xdr:rowOff>
    </xdr:to>
    <xdr:cxnSp macro="">
      <xdr:nvCxnSpPr>
        <xdr:cNvPr id="667" name="直線コネクタ 666">
          <a:extLst>
            <a:ext uri="{FF2B5EF4-FFF2-40B4-BE49-F238E27FC236}">
              <a16:creationId xmlns:a16="http://schemas.microsoft.com/office/drawing/2014/main" id="{28B9B380-B7EC-4C5D-A806-704A62748CAE}"/>
            </a:ext>
          </a:extLst>
        </xdr:cNvPr>
        <xdr:cNvCxnSpPr/>
      </xdr:nvCxnSpPr>
      <xdr:spPr>
        <a:xfrm>
          <a:off x="14287500" y="168306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146702</xdr:rowOff>
    </xdr:from>
    <xdr:ext cx="405111" cy="259045"/>
    <xdr:sp macro="" textlink="">
      <xdr:nvSpPr>
        <xdr:cNvPr id="668" name="【公民館】&#10;有形固定資産減価償却率平均値テキスト">
          <a:extLst>
            <a:ext uri="{FF2B5EF4-FFF2-40B4-BE49-F238E27FC236}">
              <a16:creationId xmlns:a16="http://schemas.microsoft.com/office/drawing/2014/main" id="{F63E5908-680F-4572-BD94-CF5234D9491B}"/>
            </a:ext>
          </a:extLst>
        </xdr:cNvPr>
        <xdr:cNvSpPr txBox="1"/>
      </xdr:nvSpPr>
      <xdr:spPr>
        <a:xfrm>
          <a:off x="14414500" y="174136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168275</xdr:rowOff>
    </xdr:from>
    <xdr:to>
      <xdr:col>85</xdr:col>
      <xdr:colOff>177800</xdr:colOff>
      <xdr:row>104</xdr:row>
      <xdr:rowOff>98425</xdr:rowOff>
    </xdr:to>
    <xdr:sp macro="" textlink="">
      <xdr:nvSpPr>
        <xdr:cNvPr id="669" name="フローチャート: 判断 668">
          <a:extLst>
            <a:ext uri="{FF2B5EF4-FFF2-40B4-BE49-F238E27FC236}">
              <a16:creationId xmlns:a16="http://schemas.microsoft.com/office/drawing/2014/main" id="{5E0417C2-CBAD-4025-AA97-51FC4813023C}"/>
            </a:ext>
          </a:extLst>
        </xdr:cNvPr>
        <xdr:cNvSpPr/>
      </xdr:nvSpPr>
      <xdr:spPr>
        <a:xfrm>
          <a:off x="14325600" y="17435195"/>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166370</xdr:rowOff>
    </xdr:from>
    <xdr:to>
      <xdr:col>81</xdr:col>
      <xdr:colOff>101600</xdr:colOff>
      <xdr:row>104</xdr:row>
      <xdr:rowOff>96520</xdr:rowOff>
    </xdr:to>
    <xdr:sp macro="" textlink="">
      <xdr:nvSpPr>
        <xdr:cNvPr id="670" name="フローチャート: 判断 669">
          <a:extLst>
            <a:ext uri="{FF2B5EF4-FFF2-40B4-BE49-F238E27FC236}">
              <a16:creationId xmlns:a16="http://schemas.microsoft.com/office/drawing/2014/main" id="{59778AEB-6C67-45AB-BE2D-A3DA7B2F7212}"/>
            </a:ext>
          </a:extLst>
        </xdr:cNvPr>
        <xdr:cNvSpPr/>
      </xdr:nvSpPr>
      <xdr:spPr>
        <a:xfrm>
          <a:off x="13578840" y="174332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6350</xdr:rowOff>
    </xdr:from>
    <xdr:to>
      <xdr:col>76</xdr:col>
      <xdr:colOff>165100</xdr:colOff>
      <xdr:row>104</xdr:row>
      <xdr:rowOff>107950</xdr:rowOff>
    </xdr:to>
    <xdr:sp macro="" textlink="">
      <xdr:nvSpPr>
        <xdr:cNvPr id="671" name="フローチャート: 判断 670">
          <a:extLst>
            <a:ext uri="{FF2B5EF4-FFF2-40B4-BE49-F238E27FC236}">
              <a16:creationId xmlns:a16="http://schemas.microsoft.com/office/drawing/2014/main" id="{321C03FD-D015-4973-B37A-26431CF3213D}"/>
            </a:ext>
          </a:extLst>
        </xdr:cNvPr>
        <xdr:cNvSpPr/>
      </xdr:nvSpPr>
      <xdr:spPr>
        <a:xfrm>
          <a:off x="12804140" y="17440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12064</xdr:rowOff>
    </xdr:from>
    <xdr:to>
      <xdr:col>72</xdr:col>
      <xdr:colOff>38100</xdr:colOff>
      <xdr:row>104</xdr:row>
      <xdr:rowOff>113664</xdr:rowOff>
    </xdr:to>
    <xdr:sp macro="" textlink="">
      <xdr:nvSpPr>
        <xdr:cNvPr id="672" name="フローチャート: 判断 671">
          <a:extLst>
            <a:ext uri="{FF2B5EF4-FFF2-40B4-BE49-F238E27FC236}">
              <a16:creationId xmlns:a16="http://schemas.microsoft.com/office/drawing/2014/main" id="{C2ED3865-F29B-46F5-B59E-BC918370F168}"/>
            </a:ext>
          </a:extLst>
        </xdr:cNvPr>
        <xdr:cNvSpPr/>
      </xdr:nvSpPr>
      <xdr:spPr>
        <a:xfrm>
          <a:off x="12029440" y="1744662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10161</xdr:rowOff>
    </xdr:from>
    <xdr:to>
      <xdr:col>67</xdr:col>
      <xdr:colOff>101600</xdr:colOff>
      <xdr:row>104</xdr:row>
      <xdr:rowOff>111761</xdr:rowOff>
    </xdr:to>
    <xdr:sp macro="" textlink="">
      <xdr:nvSpPr>
        <xdr:cNvPr id="673" name="フローチャート: 判断 672">
          <a:extLst>
            <a:ext uri="{FF2B5EF4-FFF2-40B4-BE49-F238E27FC236}">
              <a16:creationId xmlns:a16="http://schemas.microsoft.com/office/drawing/2014/main" id="{ACBECDA9-80B0-4CBB-93EC-4532ED7E101E}"/>
            </a:ext>
          </a:extLst>
        </xdr:cNvPr>
        <xdr:cNvSpPr/>
      </xdr:nvSpPr>
      <xdr:spPr>
        <a:xfrm>
          <a:off x="11231880" y="17444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4" name="テキスト ボックス 673">
          <a:extLst>
            <a:ext uri="{FF2B5EF4-FFF2-40B4-BE49-F238E27FC236}">
              <a16:creationId xmlns:a16="http://schemas.microsoft.com/office/drawing/2014/main" id="{B1120752-A399-4FFB-9AD4-4BA4C5E0FAE6}"/>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5" name="テキスト ボックス 674">
          <a:extLst>
            <a:ext uri="{FF2B5EF4-FFF2-40B4-BE49-F238E27FC236}">
              <a16:creationId xmlns:a16="http://schemas.microsoft.com/office/drawing/2014/main" id="{E6C8A44E-5692-4DF5-BF7A-09DEDCEB0120}"/>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id="{D9FF23B8-2927-4759-85C9-582CA441CD46}"/>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61D98FCA-8298-49EB-B124-9D12D2F0E01B}"/>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9ED2F59B-1F43-422D-AEC2-64794967A8B2}"/>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12064</xdr:rowOff>
    </xdr:from>
    <xdr:to>
      <xdr:col>85</xdr:col>
      <xdr:colOff>177800</xdr:colOff>
      <xdr:row>102</xdr:row>
      <xdr:rowOff>113664</xdr:rowOff>
    </xdr:to>
    <xdr:sp macro="" textlink="">
      <xdr:nvSpPr>
        <xdr:cNvPr id="679" name="楕円 678">
          <a:extLst>
            <a:ext uri="{FF2B5EF4-FFF2-40B4-BE49-F238E27FC236}">
              <a16:creationId xmlns:a16="http://schemas.microsoft.com/office/drawing/2014/main" id="{52823970-CA7B-40BC-AD11-A28C32F57AFF}"/>
            </a:ext>
          </a:extLst>
        </xdr:cNvPr>
        <xdr:cNvSpPr/>
      </xdr:nvSpPr>
      <xdr:spPr>
        <a:xfrm>
          <a:off x="14325600" y="17111344"/>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34941</xdr:rowOff>
    </xdr:from>
    <xdr:ext cx="405111" cy="259045"/>
    <xdr:sp macro="" textlink="">
      <xdr:nvSpPr>
        <xdr:cNvPr id="680" name="【公民館】&#10;有形固定資産減価償却率該当値テキスト">
          <a:extLst>
            <a:ext uri="{FF2B5EF4-FFF2-40B4-BE49-F238E27FC236}">
              <a16:creationId xmlns:a16="http://schemas.microsoft.com/office/drawing/2014/main" id="{E0648952-E7C5-44BC-83A7-B278DC528B1B}"/>
            </a:ext>
          </a:extLst>
        </xdr:cNvPr>
        <xdr:cNvSpPr txBox="1"/>
      </xdr:nvSpPr>
      <xdr:spPr>
        <a:xfrm>
          <a:off x="14414500" y="16966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33020</xdr:rowOff>
    </xdr:from>
    <xdr:to>
      <xdr:col>81</xdr:col>
      <xdr:colOff>101600</xdr:colOff>
      <xdr:row>102</xdr:row>
      <xdr:rowOff>134620</xdr:rowOff>
    </xdr:to>
    <xdr:sp macro="" textlink="">
      <xdr:nvSpPr>
        <xdr:cNvPr id="681" name="楕円 680">
          <a:extLst>
            <a:ext uri="{FF2B5EF4-FFF2-40B4-BE49-F238E27FC236}">
              <a16:creationId xmlns:a16="http://schemas.microsoft.com/office/drawing/2014/main" id="{2BC63EFE-4C1D-4CD3-A907-7AF93F6E5DB9}"/>
            </a:ext>
          </a:extLst>
        </xdr:cNvPr>
        <xdr:cNvSpPr/>
      </xdr:nvSpPr>
      <xdr:spPr>
        <a:xfrm>
          <a:off x="13578840" y="1713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62864</xdr:rowOff>
    </xdr:from>
    <xdr:to>
      <xdr:col>85</xdr:col>
      <xdr:colOff>127000</xdr:colOff>
      <xdr:row>102</xdr:row>
      <xdr:rowOff>83820</xdr:rowOff>
    </xdr:to>
    <xdr:cxnSp macro="">
      <xdr:nvCxnSpPr>
        <xdr:cNvPr id="682" name="直線コネクタ 681">
          <a:extLst>
            <a:ext uri="{FF2B5EF4-FFF2-40B4-BE49-F238E27FC236}">
              <a16:creationId xmlns:a16="http://schemas.microsoft.com/office/drawing/2014/main" id="{1C52CFB1-E8FC-4AC9-85D7-5B1C8B520AED}"/>
            </a:ext>
          </a:extLst>
        </xdr:cNvPr>
        <xdr:cNvCxnSpPr/>
      </xdr:nvCxnSpPr>
      <xdr:spPr>
        <a:xfrm flipV="1">
          <a:off x="13629640" y="17162144"/>
          <a:ext cx="746760" cy="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25400</xdr:rowOff>
    </xdr:from>
    <xdr:to>
      <xdr:col>76</xdr:col>
      <xdr:colOff>165100</xdr:colOff>
      <xdr:row>103</xdr:row>
      <xdr:rowOff>127000</xdr:rowOff>
    </xdr:to>
    <xdr:sp macro="" textlink="">
      <xdr:nvSpPr>
        <xdr:cNvPr id="683" name="楕円 682">
          <a:extLst>
            <a:ext uri="{FF2B5EF4-FFF2-40B4-BE49-F238E27FC236}">
              <a16:creationId xmlns:a16="http://schemas.microsoft.com/office/drawing/2014/main" id="{A72E5811-E6BD-4DC7-91A7-2B0881ED6999}"/>
            </a:ext>
          </a:extLst>
        </xdr:cNvPr>
        <xdr:cNvSpPr/>
      </xdr:nvSpPr>
      <xdr:spPr>
        <a:xfrm>
          <a:off x="12804140" y="1729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83820</xdr:rowOff>
    </xdr:from>
    <xdr:to>
      <xdr:col>81</xdr:col>
      <xdr:colOff>50800</xdr:colOff>
      <xdr:row>103</xdr:row>
      <xdr:rowOff>76200</xdr:rowOff>
    </xdr:to>
    <xdr:cxnSp macro="">
      <xdr:nvCxnSpPr>
        <xdr:cNvPr id="684" name="直線コネクタ 683">
          <a:extLst>
            <a:ext uri="{FF2B5EF4-FFF2-40B4-BE49-F238E27FC236}">
              <a16:creationId xmlns:a16="http://schemas.microsoft.com/office/drawing/2014/main" id="{4CA30452-001B-4979-9CDF-883498F06D12}"/>
            </a:ext>
          </a:extLst>
        </xdr:cNvPr>
        <xdr:cNvCxnSpPr/>
      </xdr:nvCxnSpPr>
      <xdr:spPr>
        <a:xfrm flipV="1">
          <a:off x="12854940" y="17183100"/>
          <a:ext cx="7747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143511</xdr:rowOff>
    </xdr:from>
    <xdr:to>
      <xdr:col>72</xdr:col>
      <xdr:colOff>38100</xdr:colOff>
      <xdr:row>103</xdr:row>
      <xdr:rowOff>73661</xdr:rowOff>
    </xdr:to>
    <xdr:sp macro="" textlink="">
      <xdr:nvSpPr>
        <xdr:cNvPr id="685" name="楕円 684">
          <a:extLst>
            <a:ext uri="{FF2B5EF4-FFF2-40B4-BE49-F238E27FC236}">
              <a16:creationId xmlns:a16="http://schemas.microsoft.com/office/drawing/2014/main" id="{54262139-37FE-4858-9706-7C5329C252E2}"/>
            </a:ext>
          </a:extLst>
        </xdr:cNvPr>
        <xdr:cNvSpPr/>
      </xdr:nvSpPr>
      <xdr:spPr>
        <a:xfrm>
          <a:off x="12029440" y="1724279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22861</xdr:rowOff>
    </xdr:from>
    <xdr:to>
      <xdr:col>76</xdr:col>
      <xdr:colOff>114300</xdr:colOff>
      <xdr:row>103</xdr:row>
      <xdr:rowOff>76200</xdr:rowOff>
    </xdr:to>
    <xdr:cxnSp macro="">
      <xdr:nvCxnSpPr>
        <xdr:cNvPr id="686" name="直線コネクタ 685">
          <a:extLst>
            <a:ext uri="{FF2B5EF4-FFF2-40B4-BE49-F238E27FC236}">
              <a16:creationId xmlns:a16="http://schemas.microsoft.com/office/drawing/2014/main" id="{3B15BAE2-5D3A-4A22-A76A-54A3C50CCE78}"/>
            </a:ext>
          </a:extLst>
        </xdr:cNvPr>
        <xdr:cNvCxnSpPr/>
      </xdr:nvCxnSpPr>
      <xdr:spPr>
        <a:xfrm>
          <a:off x="12072620" y="17289781"/>
          <a:ext cx="78232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88264</xdr:rowOff>
    </xdr:from>
    <xdr:to>
      <xdr:col>67</xdr:col>
      <xdr:colOff>101600</xdr:colOff>
      <xdr:row>103</xdr:row>
      <xdr:rowOff>18414</xdr:rowOff>
    </xdr:to>
    <xdr:sp macro="" textlink="">
      <xdr:nvSpPr>
        <xdr:cNvPr id="687" name="楕円 686">
          <a:extLst>
            <a:ext uri="{FF2B5EF4-FFF2-40B4-BE49-F238E27FC236}">
              <a16:creationId xmlns:a16="http://schemas.microsoft.com/office/drawing/2014/main" id="{68C6105C-B1DF-48E2-B106-2C07B6C7F0D6}"/>
            </a:ext>
          </a:extLst>
        </xdr:cNvPr>
        <xdr:cNvSpPr/>
      </xdr:nvSpPr>
      <xdr:spPr>
        <a:xfrm>
          <a:off x="11231880" y="1718754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139064</xdr:rowOff>
    </xdr:from>
    <xdr:to>
      <xdr:col>71</xdr:col>
      <xdr:colOff>177800</xdr:colOff>
      <xdr:row>103</xdr:row>
      <xdr:rowOff>22861</xdr:rowOff>
    </xdr:to>
    <xdr:cxnSp macro="">
      <xdr:nvCxnSpPr>
        <xdr:cNvPr id="688" name="直線コネクタ 687">
          <a:extLst>
            <a:ext uri="{FF2B5EF4-FFF2-40B4-BE49-F238E27FC236}">
              <a16:creationId xmlns:a16="http://schemas.microsoft.com/office/drawing/2014/main" id="{C58B81B7-A152-4CA9-B563-44346164ED10}"/>
            </a:ext>
          </a:extLst>
        </xdr:cNvPr>
        <xdr:cNvCxnSpPr/>
      </xdr:nvCxnSpPr>
      <xdr:spPr>
        <a:xfrm>
          <a:off x="11282680" y="17238344"/>
          <a:ext cx="789940" cy="51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87647</xdr:rowOff>
    </xdr:from>
    <xdr:ext cx="405111" cy="259045"/>
    <xdr:sp macro="" textlink="">
      <xdr:nvSpPr>
        <xdr:cNvPr id="689" name="n_1aveValue【公民館】&#10;有形固定資産減価償却率">
          <a:extLst>
            <a:ext uri="{FF2B5EF4-FFF2-40B4-BE49-F238E27FC236}">
              <a16:creationId xmlns:a16="http://schemas.microsoft.com/office/drawing/2014/main" id="{E4F5C237-6A55-4978-95BD-25C4F9704F82}"/>
            </a:ext>
          </a:extLst>
        </xdr:cNvPr>
        <xdr:cNvSpPr txBox="1"/>
      </xdr:nvSpPr>
      <xdr:spPr>
        <a:xfrm>
          <a:off x="13437244" y="17522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99077</xdr:rowOff>
    </xdr:from>
    <xdr:ext cx="405111" cy="259045"/>
    <xdr:sp macro="" textlink="">
      <xdr:nvSpPr>
        <xdr:cNvPr id="690" name="n_2aveValue【公民館】&#10;有形固定資産減価償却率">
          <a:extLst>
            <a:ext uri="{FF2B5EF4-FFF2-40B4-BE49-F238E27FC236}">
              <a16:creationId xmlns:a16="http://schemas.microsoft.com/office/drawing/2014/main" id="{1655B297-BE0B-4C70-B4AD-CD1F4359F7FB}"/>
            </a:ext>
          </a:extLst>
        </xdr:cNvPr>
        <xdr:cNvSpPr txBox="1"/>
      </xdr:nvSpPr>
      <xdr:spPr>
        <a:xfrm>
          <a:off x="12675244" y="17533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104791</xdr:rowOff>
    </xdr:from>
    <xdr:ext cx="405111" cy="259045"/>
    <xdr:sp macro="" textlink="">
      <xdr:nvSpPr>
        <xdr:cNvPr id="691" name="n_3aveValue【公民館】&#10;有形固定資産減価償却率">
          <a:extLst>
            <a:ext uri="{FF2B5EF4-FFF2-40B4-BE49-F238E27FC236}">
              <a16:creationId xmlns:a16="http://schemas.microsoft.com/office/drawing/2014/main" id="{AF3C1F6A-BFB5-4E79-AE50-BBB96C60A49D}"/>
            </a:ext>
          </a:extLst>
        </xdr:cNvPr>
        <xdr:cNvSpPr txBox="1"/>
      </xdr:nvSpPr>
      <xdr:spPr>
        <a:xfrm>
          <a:off x="11900544" y="17539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102888</xdr:rowOff>
    </xdr:from>
    <xdr:ext cx="405111" cy="259045"/>
    <xdr:sp macro="" textlink="">
      <xdr:nvSpPr>
        <xdr:cNvPr id="692" name="n_4aveValue【公民館】&#10;有形固定資産減価償却率">
          <a:extLst>
            <a:ext uri="{FF2B5EF4-FFF2-40B4-BE49-F238E27FC236}">
              <a16:creationId xmlns:a16="http://schemas.microsoft.com/office/drawing/2014/main" id="{A6E2DED4-AB49-4712-BBAC-5303E2321412}"/>
            </a:ext>
          </a:extLst>
        </xdr:cNvPr>
        <xdr:cNvSpPr txBox="1"/>
      </xdr:nvSpPr>
      <xdr:spPr>
        <a:xfrm>
          <a:off x="11102984" y="175374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151147</xdr:rowOff>
    </xdr:from>
    <xdr:ext cx="405111" cy="259045"/>
    <xdr:sp macro="" textlink="">
      <xdr:nvSpPr>
        <xdr:cNvPr id="693" name="n_1mainValue【公民館】&#10;有形固定資産減価償却率">
          <a:extLst>
            <a:ext uri="{FF2B5EF4-FFF2-40B4-BE49-F238E27FC236}">
              <a16:creationId xmlns:a16="http://schemas.microsoft.com/office/drawing/2014/main" id="{A4CD4055-C8FD-4494-BEFC-5E5D1C11D162}"/>
            </a:ext>
          </a:extLst>
        </xdr:cNvPr>
        <xdr:cNvSpPr txBox="1"/>
      </xdr:nvSpPr>
      <xdr:spPr>
        <a:xfrm>
          <a:off x="13437244" y="1691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143527</xdr:rowOff>
    </xdr:from>
    <xdr:ext cx="405111" cy="259045"/>
    <xdr:sp macro="" textlink="">
      <xdr:nvSpPr>
        <xdr:cNvPr id="694" name="n_2mainValue【公民館】&#10;有形固定資産減価償却率">
          <a:extLst>
            <a:ext uri="{FF2B5EF4-FFF2-40B4-BE49-F238E27FC236}">
              <a16:creationId xmlns:a16="http://schemas.microsoft.com/office/drawing/2014/main" id="{47923199-1535-45FB-97B6-D3B9AE53D2C4}"/>
            </a:ext>
          </a:extLst>
        </xdr:cNvPr>
        <xdr:cNvSpPr txBox="1"/>
      </xdr:nvSpPr>
      <xdr:spPr>
        <a:xfrm>
          <a:off x="12675244" y="17075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90188</xdr:rowOff>
    </xdr:from>
    <xdr:ext cx="405111" cy="259045"/>
    <xdr:sp macro="" textlink="">
      <xdr:nvSpPr>
        <xdr:cNvPr id="695" name="n_3mainValue【公民館】&#10;有形固定資産減価償却率">
          <a:extLst>
            <a:ext uri="{FF2B5EF4-FFF2-40B4-BE49-F238E27FC236}">
              <a16:creationId xmlns:a16="http://schemas.microsoft.com/office/drawing/2014/main" id="{60A7E175-F9DF-49EE-9E19-614CEFC4AA3D}"/>
            </a:ext>
          </a:extLst>
        </xdr:cNvPr>
        <xdr:cNvSpPr txBox="1"/>
      </xdr:nvSpPr>
      <xdr:spPr>
        <a:xfrm>
          <a:off x="11900544" y="17021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34941</xdr:rowOff>
    </xdr:from>
    <xdr:ext cx="405111" cy="259045"/>
    <xdr:sp macro="" textlink="">
      <xdr:nvSpPr>
        <xdr:cNvPr id="696" name="n_4mainValue【公民館】&#10;有形固定資産減価償却率">
          <a:extLst>
            <a:ext uri="{FF2B5EF4-FFF2-40B4-BE49-F238E27FC236}">
              <a16:creationId xmlns:a16="http://schemas.microsoft.com/office/drawing/2014/main" id="{C336B857-8204-4541-A6DD-D827586080C2}"/>
            </a:ext>
          </a:extLst>
        </xdr:cNvPr>
        <xdr:cNvSpPr txBox="1"/>
      </xdr:nvSpPr>
      <xdr:spPr>
        <a:xfrm>
          <a:off x="11102984" y="16966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7" name="正方形/長方形 696">
          <a:extLst>
            <a:ext uri="{FF2B5EF4-FFF2-40B4-BE49-F238E27FC236}">
              <a16:creationId xmlns:a16="http://schemas.microsoft.com/office/drawing/2014/main" id="{3CBE5659-BD8D-4B9B-8AD3-637F5510DB9A}"/>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8" name="正方形/長方形 697">
          <a:extLst>
            <a:ext uri="{FF2B5EF4-FFF2-40B4-BE49-F238E27FC236}">
              <a16:creationId xmlns:a16="http://schemas.microsoft.com/office/drawing/2014/main" id="{20C1E897-88B3-4875-A2CF-BC890C4FEADA}"/>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9" name="正方形/長方形 698">
          <a:extLst>
            <a:ext uri="{FF2B5EF4-FFF2-40B4-BE49-F238E27FC236}">
              <a16:creationId xmlns:a16="http://schemas.microsoft.com/office/drawing/2014/main" id="{28AE6692-6266-4789-9ADF-603050AB71E3}"/>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0" name="正方形/長方形 699">
          <a:extLst>
            <a:ext uri="{FF2B5EF4-FFF2-40B4-BE49-F238E27FC236}">
              <a16:creationId xmlns:a16="http://schemas.microsoft.com/office/drawing/2014/main" id="{91F13966-5439-47F5-BF23-20AC6E88DB02}"/>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1" name="正方形/長方形 700">
          <a:extLst>
            <a:ext uri="{FF2B5EF4-FFF2-40B4-BE49-F238E27FC236}">
              <a16:creationId xmlns:a16="http://schemas.microsoft.com/office/drawing/2014/main" id="{C2707242-C6D9-46BE-8604-792C1B59C7BB}"/>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2" name="正方形/長方形 701">
          <a:extLst>
            <a:ext uri="{FF2B5EF4-FFF2-40B4-BE49-F238E27FC236}">
              <a16:creationId xmlns:a16="http://schemas.microsoft.com/office/drawing/2014/main" id="{A9DED209-2116-4B7A-963D-633501401480}"/>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3" name="正方形/長方形 702">
          <a:extLst>
            <a:ext uri="{FF2B5EF4-FFF2-40B4-BE49-F238E27FC236}">
              <a16:creationId xmlns:a16="http://schemas.microsoft.com/office/drawing/2014/main" id="{770B7681-73C8-4660-BEDC-23750EDA7452}"/>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4" name="正方形/長方形 703">
          <a:extLst>
            <a:ext uri="{FF2B5EF4-FFF2-40B4-BE49-F238E27FC236}">
              <a16:creationId xmlns:a16="http://schemas.microsoft.com/office/drawing/2014/main" id="{F8A61944-4DAF-4CF4-B792-ECFD223504B3}"/>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5" name="テキスト ボックス 704">
          <a:extLst>
            <a:ext uri="{FF2B5EF4-FFF2-40B4-BE49-F238E27FC236}">
              <a16:creationId xmlns:a16="http://schemas.microsoft.com/office/drawing/2014/main" id="{213DA611-C09F-45EA-B4A1-8C77F69498D2}"/>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6" name="直線コネクタ 705">
          <a:extLst>
            <a:ext uri="{FF2B5EF4-FFF2-40B4-BE49-F238E27FC236}">
              <a16:creationId xmlns:a16="http://schemas.microsoft.com/office/drawing/2014/main" id="{3AA6CA07-975F-4289-A1D3-99278EBA06B9}"/>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07" name="直線コネクタ 706">
          <a:extLst>
            <a:ext uri="{FF2B5EF4-FFF2-40B4-BE49-F238E27FC236}">
              <a16:creationId xmlns:a16="http://schemas.microsoft.com/office/drawing/2014/main" id="{5CC9F178-42C1-44F8-864A-88134A08E1B5}"/>
            </a:ext>
          </a:extLst>
        </xdr:cNvPr>
        <xdr:cNvCxnSpPr/>
      </xdr:nvCxnSpPr>
      <xdr:spPr>
        <a:xfrm>
          <a:off x="16093440" y="18181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08" name="テキスト ボックス 707">
          <a:extLst>
            <a:ext uri="{FF2B5EF4-FFF2-40B4-BE49-F238E27FC236}">
              <a16:creationId xmlns:a16="http://schemas.microsoft.com/office/drawing/2014/main" id="{8E96757D-29EE-408A-A589-994245CE0401}"/>
            </a:ext>
          </a:extLst>
        </xdr:cNvPr>
        <xdr:cNvSpPr txBox="1"/>
      </xdr:nvSpPr>
      <xdr:spPr>
        <a:xfrm>
          <a:off x="15694841" y="18042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09" name="直線コネクタ 708">
          <a:extLst>
            <a:ext uri="{FF2B5EF4-FFF2-40B4-BE49-F238E27FC236}">
              <a16:creationId xmlns:a16="http://schemas.microsoft.com/office/drawing/2014/main" id="{6B3F97F3-FA7B-4BA7-A21C-3D0CFB53D931}"/>
            </a:ext>
          </a:extLst>
        </xdr:cNvPr>
        <xdr:cNvCxnSpPr/>
      </xdr:nvCxnSpPr>
      <xdr:spPr>
        <a:xfrm>
          <a:off x="16093440" y="177355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10" name="テキスト ボックス 709">
          <a:extLst>
            <a:ext uri="{FF2B5EF4-FFF2-40B4-BE49-F238E27FC236}">
              <a16:creationId xmlns:a16="http://schemas.microsoft.com/office/drawing/2014/main" id="{8E79DD4D-CBC7-4174-BF78-FC0E553CD4BE}"/>
            </a:ext>
          </a:extLst>
        </xdr:cNvPr>
        <xdr:cNvSpPr txBox="1"/>
      </xdr:nvSpPr>
      <xdr:spPr>
        <a:xfrm>
          <a:off x="15694841" y="175971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11" name="直線コネクタ 710">
          <a:extLst>
            <a:ext uri="{FF2B5EF4-FFF2-40B4-BE49-F238E27FC236}">
              <a16:creationId xmlns:a16="http://schemas.microsoft.com/office/drawing/2014/main" id="{BB5213D7-2166-4ABE-9887-A9D32DFC5294}"/>
            </a:ext>
          </a:extLst>
        </xdr:cNvPr>
        <xdr:cNvCxnSpPr/>
      </xdr:nvCxnSpPr>
      <xdr:spPr>
        <a:xfrm>
          <a:off x="16093440" y="172859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12" name="テキスト ボックス 711">
          <a:extLst>
            <a:ext uri="{FF2B5EF4-FFF2-40B4-BE49-F238E27FC236}">
              <a16:creationId xmlns:a16="http://schemas.microsoft.com/office/drawing/2014/main" id="{745036EA-2802-4761-A5EE-300BBAC0DD99}"/>
            </a:ext>
          </a:extLst>
        </xdr:cNvPr>
        <xdr:cNvSpPr txBox="1"/>
      </xdr:nvSpPr>
      <xdr:spPr>
        <a:xfrm>
          <a:off x="15694841" y="171475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13" name="直線コネクタ 712">
          <a:extLst>
            <a:ext uri="{FF2B5EF4-FFF2-40B4-BE49-F238E27FC236}">
              <a16:creationId xmlns:a16="http://schemas.microsoft.com/office/drawing/2014/main" id="{85D67245-261D-4F79-9EE1-E6644083F7D0}"/>
            </a:ext>
          </a:extLst>
        </xdr:cNvPr>
        <xdr:cNvCxnSpPr/>
      </xdr:nvCxnSpPr>
      <xdr:spPr>
        <a:xfrm>
          <a:off x="16093440" y="16840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14" name="テキスト ボックス 713">
          <a:extLst>
            <a:ext uri="{FF2B5EF4-FFF2-40B4-BE49-F238E27FC236}">
              <a16:creationId xmlns:a16="http://schemas.microsoft.com/office/drawing/2014/main" id="{120D1762-2C6E-4F07-9D11-EA0576EFCA13}"/>
            </a:ext>
          </a:extLst>
        </xdr:cNvPr>
        <xdr:cNvSpPr txBox="1"/>
      </xdr:nvSpPr>
      <xdr:spPr>
        <a:xfrm>
          <a:off x="15694841" y="16701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5" name="直線コネクタ 714">
          <a:extLst>
            <a:ext uri="{FF2B5EF4-FFF2-40B4-BE49-F238E27FC236}">
              <a16:creationId xmlns:a16="http://schemas.microsoft.com/office/drawing/2014/main" id="{C32EE860-7F70-42F0-966B-3027A39D641B}"/>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6" name="テキスト ボックス 715">
          <a:extLst>
            <a:ext uri="{FF2B5EF4-FFF2-40B4-BE49-F238E27FC236}">
              <a16:creationId xmlns:a16="http://schemas.microsoft.com/office/drawing/2014/main" id="{8A280DCB-A8E6-40F2-955C-09CC62D3F69A}"/>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7" name="【公民館】&#10;一人当たり面積グラフ枠">
          <a:extLst>
            <a:ext uri="{FF2B5EF4-FFF2-40B4-BE49-F238E27FC236}">
              <a16:creationId xmlns:a16="http://schemas.microsoft.com/office/drawing/2014/main" id="{82F68121-1BB1-4934-BC7A-5727BC98A526}"/>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21337</xdr:rowOff>
    </xdr:from>
    <xdr:to>
      <xdr:col>116</xdr:col>
      <xdr:colOff>62864</xdr:colOff>
      <xdr:row>108</xdr:row>
      <xdr:rowOff>37337</xdr:rowOff>
    </xdr:to>
    <xdr:cxnSp macro="">
      <xdr:nvCxnSpPr>
        <xdr:cNvPr id="718" name="直線コネクタ 717">
          <a:extLst>
            <a:ext uri="{FF2B5EF4-FFF2-40B4-BE49-F238E27FC236}">
              <a16:creationId xmlns:a16="http://schemas.microsoft.com/office/drawing/2014/main" id="{CAD34B9B-67E4-48AC-8FE1-2AE19A5D233E}"/>
            </a:ext>
          </a:extLst>
        </xdr:cNvPr>
        <xdr:cNvCxnSpPr/>
      </xdr:nvCxnSpPr>
      <xdr:spPr>
        <a:xfrm flipV="1">
          <a:off x="19509104" y="16952977"/>
          <a:ext cx="0" cy="1189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41164</xdr:rowOff>
    </xdr:from>
    <xdr:ext cx="469744" cy="259045"/>
    <xdr:sp macro="" textlink="">
      <xdr:nvSpPr>
        <xdr:cNvPr id="719" name="【公民館】&#10;一人当たり面積最小値テキスト">
          <a:extLst>
            <a:ext uri="{FF2B5EF4-FFF2-40B4-BE49-F238E27FC236}">
              <a16:creationId xmlns:a16="http://schemas.microsoft.com/office/drawing/2014/main" id="{265626ED-0216-4FB7-B77F-05F3C8C05C8B}"/>
            </a:ext>
          </a:extLst>
        </xdr:cNvPr>
        <xdr:cNvSpPr txBox="1"/>
      </xdr:nvSpPr>
      <xdr:spPr>
        <a:xfrm>
          <a:off x="19547840" y="18146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37337</xdr:rowOff>
    </xdr:from>
    <xdr:to>
      <xdr:col>116</xdr:col>
      <xdr:colOff>152400</xdr:colOff>
      <xdr:row>108</xdr:row>
      <xdr:rowOff>37337</xdr:rowOff>
    </xdr:to>
    <xdr:cxnSp macro="">
      <xdr:nvCxnSpPr>
        <xdr:cNvPr id="720" name="直線コネクタ 719">
          <a:extLst>
            <a:ext uri="{FF2B5EF4-FFF2-40B4-BE49-F238E27FC236}">
              <a16:creationId xmlns:a16="http://schemas.microsoft.com/office/drawing/2014/main" id="{AEAC2CA6-410F-462E-9C08-D02247A31CC9}"/>
            </a:ext>
          </a:extLst>
        </xdr:cNvPr>
        <xdr:cNvCxnSpPr/>
      </xdr:nvCxnSpPr>
      <xdr:spPr>
        <a:xfrm>
          <a:off x="19443700" y="1814245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139464</xdr:rowOff>
    </xdr:from>
    <xdr:ext cx="469744" cy="259045"/>
    <xdr:sp macro="" textlink="">
      <xdr:nvSpPr>
        <xdr:cNvPr id="721" name="【公民館】&#10;一人当たり面積最大値テキスト">
          <a:extLst>
            <a:ext uri="{FF2B5EF4-FFF2-40B4-BE49-F238E27FC236}">
              <a16:creationId xmlns:a16="http://schemas.microsoft.com/office/drawing/2014/main" id="{59D7460F-6D74-47A7-A865-177774CD6B65}"/>
            </a:ext>
          </a:extLst>
        </xdr:cNvPr>
        <xdr:cNvSpPr txBox="1"/>
      </xdr:nvSpPr>
      <xdr:spPr>
        <a:xfrm>
          <a:off x="19547840" y="16735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21337</xdr:rowOff>
    </xdr:from>
    <xdr:to>
      <xdr:col>116</xdr:col>
      <xdr:colOff>152400</xdr:colOff>
      <xdr:row>101</xdr:row>
      <xdr:rowOff>21337</xdr:rowOff>
    </xdr:to>
    <xdr:cxnSp macro="">
      <xdr:nvCxnSpPr>
        <xdr:cNvPr id="722" name="直線コネクタ 721">
          <a:extLst>
            <a:ext uri="{FF2B5EF4-FFF2-40B4-BE49-F238E27FC236}">
              <a16:creationId xmlns:a16="http://schemas.microsoft.com/office/drawing/2014/main" id="{4686E02E-BC8B-4502-911B-A321479F3C31}"/>
            </a:ext>
          </a:extLst>
        </xdr:cNvPr>
        <xdr:cNvCxnSpPr/>
      </xdr:nvCxnSpPr>
      <xdr:spPr>
        <a:xfrm>
          <a:off x="19443700" y="1695297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9414</xdr:rowOff>
    </xdr:from>
    <xdr:ext cx="469744" cy="259045"/>
    <xdr:sp macro="" textlink="">
      <xdr:nvSpPr>
        <xdr:cNvPr id="723" name="【公民館】&#10;一人当たり面積平均値テキスト">
          <a:extLst>
            <a:ext uri="{FF2B5EF4-FFF2-40B4-BE49-F238E27FC236}">
              <a16:creationId xmlns:a16="http://schemas.microsoft.com/office/drawing/2014/main" id="{E166938B-442D-44DF-88E2-7BC938F5EB93}"/>
            </a:ext>
          </a:extLst>
        </xdr:cNvPr>
        <xdr:cNvSpPr txBox="1"/>
      </xdr:nvSpPr>
      <xdr:spPr>
        <a:xfrm>
          <a:off x="19547840" y="176116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157987</xdr:rowOff>
    </xdr:from>
    <xdr:to>
      <xdr:col>116</xdr:col>
      <xdr:colOff>114300</xdr:colOff>
      <xdr:row>106</xdr:row>
      <xdr:rowOff>88137</xdr:rowOff>
    </xdr:to>
    <xdr:sp macro="" textlink="">
      <xdr:nvSpPr>
        <xdr:cNvPr id="724" name="フローチャート: 判断 723">
          <a:extLst>
            <a:ext uri="{FF2B5EF4-FFF2-40B4-BE49-F238E27FC236}">
              <a16:creationId xmlns:a16="http://schemas.microsoft.com/office/drawing/2014/main" id="{D5A1FCBC-7A50-4320-AE6B-9CC955780D8F}"/>
            </a:ext>
          </a:extLst>
        </xdr:cNvPr>
        <xdr:cNvSpPr/>
      </xdr:nvSpPr>
      <xdr:spPr>
        <a:xfrm>
          <a:off x="19458940" y="1776018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18542</xdr:rowOff>
    </xdr:from>
    <xdr:to>
      <xdr:col>112</xdr:col>
      <xdr:colOff>38100</xdr:colOff>
      <xdr:row>106</xdr:row>
      <xdr:rowOff>120142</xdr:rowOff>
    </xdr:to>
    <xdr:sp macro="" textlink="">
      <xdr:nvSpPr>
        <xdr:cNvPr id="725" name="フローチャート: 判断 724">
          <a:extLst>
            <a:ext uri="{FF2B5EF4-FFF2-40B4-BE49-F238E27FC236}">
              <a16:creationId xmlns:a16="http://schemas.microsoft.com/office/drawing/2014/main" id="{0E600A35-7DC7-4739-A820-F4B7DAB20FE8}"/>
            </a:ext>
          </a:extLst>
        </xdr:cNvPr>
        <xdr:cNvSpPr/>
      </xdr:nvSpPr>
      <xdr:spPr>
        <a:xfrm>
          <a:off x="18735040" y="1778838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43687</xdr:rowOff>
    </xdr:from>
    <xdr:to>
      <xdr:col>107</xdr:col>
      <xdr:colOff>101600</xdr:colOff>
      <xdr:row>106</xdr:row>
      <xdr:rowOff>145287</xdr:rowOff>
    </xdr:to>
    <xdr:sp macro="" textlink="">
      <xdr:nvSpPr>
        <xdr:cNvPr id="726" name="フローチャート: 判断 725">
          <a:extLst>
            <a:ext uri="{FF2B5EF4-FFF2-40B4-BE49-F238E27FC236}">
              <a16:creationId xmlns:a16="http://schemas.microsoft.com/office/drawing/2014/main" id="{3EAD2C20-DA10-4C92-B5EE-5390948FD2EA}"/>
            </a:ext>
          </a:extLst>
        </xdr:cNvPr>
        <xdr:cNvSpPr/>
      </xdr:nvSpPr>
      <xdr:spPr>
        <a:xfrm>
          <a:off x="17937480" y="17813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39115</xdr:rowOff>
    </xdr:from>
    <xdr:to>
      <xdr:col>102</xdr:col>
      <xdr:colOff>165100</xdr:colOff>
      <xdr:row>106</xdr:row>
      <xdr:rowOff>140715</xdr:rowOff>
    </xdr:to>
    <xdr:sp macro="" textlink="">
      <xdr:nvSpPr>
        <xdr:cNvPr id="727" name="フローチャート: 判断 726">
          <a:extLst>
            <a:ext uri="{FF2B5EF4-FFF2-40B4-BE49-F238E27FC236}">
              <a16:creationId xmlns:a16="http://schemas.microsoft.com/office/drawing/2014/main" id="{E28907F7-71FB-48E8-8AF7-8E68BAEABA62}"/>
            </a:ext>
          </a:extLst>
        </xdr:cNvPr>
        <xdr:cNvSpPr/>
      </xdr:nvSpPr>
      <xdr:spPr>
        <a:xfrm>
          <a:off x="17162780" y="17808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34544</xdr:rowOff>
    </xdr:from>
    <xdr:to>
      <xdr:col>98</xdr:col>
      <xdr:colOff>38100</xdr:colOff>
      <xdr:row>106</xdr:row>
      <xdr:rowOff>136144</xdr:rowOff>
    </xdr:to>
    <xdr:sp macro="" textlink="">
      <xdr:nvSpPr>
        <xdr:cNvPr id="728" name="フローチャート: 判断 727">
          <a:extLst>
            <a:ext uri="{FF2B5EF4-FFF2-40B4-BE49-F238E27FC236}">
              <a16:creationId xmlns:a16="http://schemas.microsoft.com/office/drawing/2014/main" id="{0A2498BF-4A3F-4234-B895-995CB10B465A}"/>
            </a:ext>
          </a:extLst>
        </xdr:cNvPr>
        <xdr:cNvSpPr/>
      </xdr:nvSpPr>
      <xdr:spPr>
        <a:xfrm>
          <a:off x="16388080" y="1780438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9" name="テキスト ボックス 728">
          <a:extLst>
            <a:ext uri="{FF2B5EF4-FFF2-40B4-BE49-F238E27FC236}">
              <a16:creationId xmlns:a16="http://schemas.microsoft.com/office/drawing/2014/main" id="{2DAF36A2-6ADA-4FE2-B6D7-6BB3144DE55A}"/>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0" name="テキスト ボックス 729">
          <a:extLst>
            <a:ext uri="{FF2B5EF4-FFF2-40B4-BE49-F238E27FC236}">
              <a16:creationId xmlns:a16="http://schemas.microsoft.com/office/drawing/2014/main" id="{BAE66404-8948-4AF3-A4BC-1FE5DA057CBB}"/>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1" name="テキスト ボックス 730">
          <a:extLst>
            <a:ext uri="{FF2B5EF4-FFF2-40B4-BE49-F238E27FC236}">
              <a16:creationId xmlns:a16="http://schemas.microsoft.com/office/drawing/2014/main" id="{B98469CA-254D-4914-A298-02FA913725C8}"/>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2" name="テキスト ボックス 731">
          <a:extLst>
            <a:ext uri="{FF2B5EF4-FFF2-40B4-BE49-F238E27FC236}">
              <a16:creationId xmlns:a16="http://schemas.microsoft.com/office/drawing/2014/main" id="{B4CA174A-EED9-4457-ABDA-6D9ADCC84FE4}"/>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3" name="テキスト ボックス 732">
          <a:extLst>
            <a:ext uri="{FF2B5EF4-FFF2-40B4-BE49-F238E27FC236}">
              <a16:creationId xmlns:a16="http://schemas.microsoft.com/office/drawing/2014/main" id="{99C2D469-7495-427D-A561-5E4E2E64B925}"/>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73406</xdr:rowOff>
    </xdr:from>
    <xdr:to>
      <xdr:col>116</xdr:col>
      <xdr:colOff>114300</xdr:colOff>
      <xdr:row>108</xdr:row>
      <xdr:rowOff>3556</xdr:rowOff>
    </xdr:to>
    <xdr:sp macro="" textlink="">
      <xdr:nvSpPr>
        <xdr:cNvPr id="734" name="楕円 733">
          <a:extLst>
            <a:ext uri="{FF2B5EF4-FFF2-40B4-BE49-F238E27FC236}">
              <a16:creationId xmlns:a16="http://schemas.microsoft.com/office/drawing/2014/main" id="{D7FCB5E5-F206-40C3-AD21-9DE688D5F172}"/>
            </a:ext>
          </a:extLst>
        </xdr:cNvPr>
        <xdr:cNvSpPr/>
      </xdr:nvSpPr>
      <xdr:spPr>
        <a:xfrm>
          <a:off x="19458940" y="1801088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159783</xdr:rowOff>
    </xdr:from>
    <xdr:ext cx="469744" cy="259045"/>
    <xdr:sp macro="" textlink="">
      <xdr:nvSpPr>
        <xdr:cNvPr id="735" name="【公民館】&#10;一人当たり面積該当値テキスト">
          <a:extLst>
            <a:ext uri="{FF2B5EF4-FFF2-40B4-BE49-F238E27FC236}">
              <a16:creationId xmlns:a16="http://schemas.microsoft.com/office/drawing/2014/main" id="{5C3E63A8-BCE1-4099-9AAC-1F08243C7DBB}"/>
            </a:ext>
          </a:extLst>
        </xdr:cNvPr>
        <xdr:cNvSpPr txBox="1"/>
      </xdr:nvSpPr>
      <xdr:spPr>
        <a:xfrm>
          <a:off x="19547840" y="17929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75692</xdr:rowOff>
    </xdr:from>
    <xdr:to>
      <xdr:col>112</xdr:col>
      <xdr:colOff>38100</xdr:colOff>
      <xdr:row>108</xdr:row>
      <xdr:rowOff>5842</xdr:rowOff>
    </xdr:to>
    <xdr:sp macro="" textlink="">
      <xdr:nvSpPr>
        <xdr:cNvPr id="736" name="楕円 735">
          <a:extLst>
            <a:ext uri="{FF2B5EF4-FFF2-40B4-BE49-F238E27FC236}">
              <a16:creationId xmlns:a16="http://schemas.microsoft.com/office/drawing/2014/main" id="{75163C5C-A976-4A2C-B6C5-72E4D90E0DF4}"/>
            </a:ext>
          </a:extLst>
        </xdr:cNvPr>
        <xdr:cNvSpPr/>
      </xdr:nvSpPr>
      <xdr:spPr>
        <a:xfrm>
          <a:off x="18735040" y="1801317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124206</xdr:rowOff>
    </xdr:from>
    <xdr:to>
      <xdr:col>116</xdr:col>
      <xdr:colOff>63500</xdr:colOff>
      <xdr:row>107</xdr:row>
      <xdr:rowOff>126492</xdr:rowOff>
    </xdr:to>
    <xdr:cxnSp macro="">
      <xdr:nvCxnSpPr>
        <xdr:cNvPr id="737" name="直線コネクタ 736">
          <a:extLst>
            <a:ext uri="{FF2B5EF4-FFF2-40B4-BE49-F238E27FC236}">
              <a16:creationId xmlns:a16="http://schemas.microsoft.com/office/drawing/2014/main" id="{68C85898-CFEB-46B3-8723-CB162EBE3089}"/>
            </a:ext>
          </a:extLst>
        </xdr:cNvPr>
        <xdr:cNvCxnSpPr/>
      </xdr:nvCxnSpPr>
      <xdr:spPr>
        <a:xfrm flipV="1">
          <a:off x="18778220" y="18061686"/>
          <a:ext cx="73152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77978</xdr:rowOff>
    </xdr:from>
    <xdr:to>
      <xdr:col>107</xdr:col>
      <xdr:colOff>101600</xdr:colOff>
      <xdr:row>108</xdr:row>
      <xdr:rowOff>8128</xdr:rowOff>
    </xdr:to>
    <xdr:sp macro="" textlink="">
      <xdr:nvSpPr>
        <xdr:cNvPr id="738" name="楕円 737">
          <a:extLst>
            <a:ext uri="{FF2B5EF4-FFF2-40B4-BE49-F238E27FC236}">
              <a16:creationId xmlns:a16="http://schemas.microsoft.com/office/drawing/2014/main" id="{DD9B225F-0EE7-475F-803D-D8085F9A7EA2}"/>
            </a:ext>
          </a:extLst>
        </xdr:cNvPr>
        <xdr:cNvSpPr/>
      </xdr:nvSpPr>
      <xdr:spPr>
        <a:xfrm>
          <a:off x="17937480" y="1801545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126492</xdr:rowOff>
    </xdr:from>
    <xdr:to>
      <xdr:col>111</xdr:col>
      <xdr:colOff>177800</xdr:colOff>
      <xdr:row>107</xdr:row>
      <xdr:rowOff>128778</xdr:rowOff>
    </xdr:to>
    <xdr:cxnSp macro="">
      <xdr:nvCxnSpPr>
        <xdr:cNvPr id="739" name="直線コネクタ 738">
          <a:extLst>
            <a:ext uri="{FF2B5EF4-FFF2-40B4-BE49-F238E27FC236}">
              <a16:creationId xmlns:a16="http://schemas.microsoft.com/office/drawing/2014/main" id="{F6A18ADC-1823-4ABC-A9A3-0CFA30F74491}"/>
            </a:ext>
          </a:extLst>
        </xdr:cNvPr>
        <xdr:cNvCxnSpPr/>
      </xdr:nvCxnSpPr>
      <xdr:spPr>
        <a:xfrm flipV="1">
          <a:off x="17988280" y="18063972"/>
          <a:ext cx="78994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82550</xdr:rowOff>
    </xdr:from>
    <xdr:to>
      <xdr:col>102</xdr:col>
      <xdr:colOff>165100</xdr:colOff>
      <xdr:row>108</xdr:row>
      <xdr:rowOff>12700</xdr:rowOff>
    </xdr:to>
    <xdr:sp macro="" textlink="">
      <xdr:nvSpPr>
        <xdr:cNvPr id="740" name="楕円 739">
          <a:extLst>
            <a:ext uri="{FF2B5EF4-FFF2-40B4-BE49-F238E27FC236}">
              <a16:creationId xmlns:a16="http://schemas.microsoft.com/office/drawing/2014/main" id="{95FC9AF4-CE02-4135-8136-647A9F0E448F}"/>
            </a:ext>
          </a:extLst>
        </xdr:cNvPr>
        <xdr:cNvSpPr/>
      </xdr:nvSpPr>
      <xdr:spPr>
        <a:xfrm>
          <a:off x="17162780" y="180200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128778</xdr:rowOff>
    </xdr:from>
    <xdr:to>
      <xdr:col>107</xdr:col>
      <xdr:colOff>50800</xdr:colOff>
      <xdr:row>107</xdr:row>
      <xdr:rowOff>133350</xdr:rowOff>
    </xdr:to>
    <xdr:cxnSp macro="">
      <xdr:nvCxnSpPr>
        <xdr:cNvPr id="741" name="直線コネクタ 740">
          <a:extLst>
            <a:ext uri="{FF2B5EF4-FFF2-40B4-BE49-F238E27FC236}">
              <a16:creationId xmlns:a16="http://schemas.microsoft.com/office/drawing/2014/main" id="{D5CC5D38-6408-4B98-82B8-7274F3104E8D}"/>
            </a:ext>
          </a:extLst>
        </xdr:cNvPr>
        <xdr:cNvCxnSpPr/>
      </xdr:nvCxnSpPr>
      <xdr:spPr>
        <a:xfrm flipV="1">
          <a:off x="17213580" y="18066258"/>
          <a:ext cx="7747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84837</xdr:rowOff>
    </xdr:from>
    <xdr:to>
      <xdr:col>98</xdr:col>
      <xdr:colOff>38100</xdr:colOff>
      <xdr:row>108</xdr:row>
      <xdr:rowOff>14987</xdr:rowOff>
    </xdr:to>
    <xdr:sp macro="" textlink="">
      <xdr:nvSpPr>
        <xdr:cNvPr id="742" name="楕円 741">
          <a:extLst>
            <a:ext uri="{FF2B5EF4-FFF2-40B4-BE49-F238E27FC236}">
              <a16:creationId xmlns:a16="http://schemas.microsoft.com/office/drawing/2014/main" id="{DA30304F-0DF0-4D73-BE45-E8F39E9C681C}"/>
            </a:ext>
          </a:extLst>
        </xdr:cNvPr>
        <xdr:cNvSpPr/>
      </xdr:nvSpPr>
      <xdr:spPr>
        <a:xfrm>
          <a:off x="16388080" y="1802231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133350</xdr:rowOff>
    </xdr:from>
    <xdr:to>
      <xdr:col>102</xdr:col>
      <xdr:colOff>114300</xdr:colOff>
      <xdr:row>107</xdr:row>
      <xdr:rowOff>135637</xdr:rowOff>
    </xdr:to>
    <xdr:cxnSp macro="">
      <xdr:nvCxnSpPr>
        <xdr:cNvPr id="743" name="直線コネクタ 742">
          <a:extLst>
            <a:ext uri="{FF2B5EF4-FFF2-40B4-BE49-F238E27FC236}">
              <a16:creationId xmlns:a16="http://schemas.microsoft.com/office/drawing/2014/main" id="{B7973A21-2D81-4A5F-90EB-617D4C958A08}"/>
            </a:ext>
          </a:extLst>
        </xdr:cNvPr>
        <xdr:cNvCxnSpPr/>
      </xdr:nvCxnSpPr>
      <xdr:spPr>
        <a:xfrm flipV="1">
          <a:off x="16431260" y="18070830"/>
          <a:ext cx="78232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136669</xdr:rowOff>
    </xdr:from>
    <xdr:ext cx="469744" cy="259045"/>
    <xdr:sp macro="" textlink="">
      <xdr:nvSpPr>
        <xdr:cNvPr id="744" name="n_1aveValue【公民館】&#10;一人当たり面積">
          <a:extLst>
            <a:ext uri="{FF2B5EF4-FFF2-40B4-BE49-F238E27FC236}">
              <a16:creationId xmlns:a16="http://schemas.microsoft.com/office/drawing/2014/main" id="{381E8A6D-8EBE-4BAC-BEC1-96C7833DA87A}"/>
            </a:ext>
          </a:extLst>
        </xdr:cNvPr>
        <xdr:cNvSpPr txBox="1"/>
      </xdr:nvSpPr>
      <xdr:spPr>
        <a:xfrm>
          <a:off x="18561127" y="17571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161814</xdr:rowOff>
    </xdr:from>
    <xdr:ext cx="469744" cy="259045"/>
    <xdr:sp macro="" textlink="">
      <xdr:nvSpPr>
        <xdr:cNvPr id="745" name="n_2aveValue【公民館】&#10;一人当たり面積">
          <a:extLst>
            <a:ext uri="{FF2B5EF4-FFF2-40B4-BE49-F238E27FC236}">
              <a16:creationId xmlns:a16="http://schemas.microsoft.com/office/drawing/2014/main" id="{E1003E6D-AF36-4A05-AC8F-770E61EED736}"/>
            </a:ext>
          </a:extLst>
        </xdr:cNvPr>
        <xdr:cNvSpPr txBox="1"/>
      </xdr:nvSpPr>
      <xdr:spPr>
        <a:xfrm>
          <a:off x="17776267" y="17596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157242</xdr:rowOff>
    </xdr:from>
    <xdr:ext cx="469744" cy="259045"/>
    <xdr:sp macro="" textlink="">
      <xdr:nvSpPr>
        <xdr:cNvPr id="746" name="n_3aveValue【公民館】&#10;一人当たり面積">
          <a:extLst>
            <a:ext uri="{FF2B5EF4-FFF2-40B4-BE49-F238E27FC236}">
              <a16:creationId xmlns:a16="http://schemas.microsoft.com/office/drawing/2014/main" id="{D8A7E549-0002-4D99-B57E-2E91DB2B8BE2}"/>
            </a:ext>
          </a:extLst>
        </xdr:cNvPr>
        <xdr:cNvSpPr txBox="1"/>
      </xdr:nvSpPr>
      <xdr:spPr>
        <a:xfrm>
          <a:off x="17001567" y="17591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152671</xdr:rowOff>
    </xdr:from>
    <xdr:ext cx="469744" cy="259045"/>
    <xdr:sp macro="" textlink="">
      <xdr:nvSpPr>
        <xdr:cNvPr id="747" name="n_4aveValue【公民館】&#10;一人当たり面積">
          <a:extLst>
            <a:ext uri="{FF2B5EF4-FFF2-40B4-BE49-F238E27FC236}">
              <a16:creationId xmlns:a16="http://schemas.microsoft.com/office/drawing/2014/main" id="{82B2B043-3ACE-4676-BB7F-AC6BEAB4AECB}"/>
            </a:ext>
          </a:extLst>
        </xdr:cNvPr>
        <xdr:cNvSpPr txBox="1"/>
      </xdr:nvSpPr>
      <xdr:spPr>
        <a:xfrm>
          <a:off x="16226867" y="17587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168419</xdr:rowOff>
    </xdr:from>
    <xdr:ext cx="469744" cy="259045"/>
    <xdr:sp macro="" textlink="">
      <xdr:nvSpPr>
        <xdr:cNvPr id="748" name="n_1mainValue【公民館】&#10;一人当たり面積">
          <a:extLst>
            <a:ext uri="{FF2B5EF4-FFF2-40B4-BE49-F238E27FC236}">
              <a16:creationId xmlns:a16="http://schemas.microsoft.com/office/drawing/2014/main" id="{FBE6C407-3602-4C2F-B3EC-638CBF7E3EAE}"/>
            </a:ext>
          </a:extLst>
        </xdr:cNvPr>
        <xdr:cNvSpPr txBox="1"/>
      </xdr:nvSpPr>
      <xdr:spPr>
        <a:xfrm>
          <a:off x="18561127" y="18105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170705</xdr:rowOff>
    </xdr:from>
    <xdr:ext cx="469744" cy="259045"/>
    <xdr:sp macro="" textlink="">
      <xdr:nvSpPr>
        <xdr:cNvPr id="749" name="n_2mainValue【公民館】&#10;一人当たり面積">
          <a:extLst>
            <a:ext uri="{FF2B5EF4-FFF2-40B4-BE49-F238E27FC236}">
              <a16:creationId xmlns:a16="http://schemas.microsoft.com/office/drawing/2014/main" id="{C35CCC15-AC0B-43C3-ABA8-DC38D925E432}"/>
            </a:ext>
          </a:extLst>
        </xdr:cNvPr>
        <xdr:cNvSpPr txBox="1"/>
      </xdr:nvSpPr>
      <xdr:spPr>
        <a:xfrm>
          <a:off x="17776267" y="18108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3827</xdr:rowOff>
    </xdr:from>
    <xdr:ext cx="469744" cy="259045"/>
    <xdr:sp macro="" textlink="">
      <xdr:nvSpPr>
        <xdr:cNvPr id="750" name="n_3mainValue【公民館】&#10;一人当たり面積">
          <a:extLst>
            <a:ext uri="{FF2B5EF4-FFF2-40B4-BE49-F238E27FC236}">
              <a16:creationId xmlns:a16="http://schemas.microsoft.com/office/drawing/2014/main" id="{C7E60FFC-BCFA-4039-B28F-2DC1C3E41257}"/>
            </a:ext>
          </a:extLst>
        </xdr:cNvPr>
        <xdr:cNvSpPr txBox="1"/>
      </xdr:nvSpPr>
      <xdr:spPr>
        <a:xfrm>
          <a:off x="17001567"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6114</xdr:rowOff>
    </xdr:from>
    <xdr:ext cx="469744" cy="259045"/>
    <xdr:sp macro="" textlink="">
      <xdr:nvSpPr>
        <xdr:cNvPr id="751" name="n_4mainValue【公民館】&#10;一人当たり面積">
          <a:extLst>
            <a:ext uri="{FF2B5EF4-FFF2-40B4-BE49-F238E27FC236}">
              <a16:creationId xmlns:a16="http://schemas.microsoft.com/office/drawing/2014/main" id="{19AAE9AC-64BE-4322-A081-73FAD7A7EFFE}"/>
            </a:ext>
          </a:extLst>
        </xdr:cNvPr>
        <xdr:cNvSpPr txBox="1"/>
      </xdr:nvSpPr>
      <xdr:spPr>
        <a:xfrm>
          <a:off x="16226867" y="18111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2" name="正方形/長方形 751">
          <a:extLst>
            <a:ext uri="{FF2B5EF4-FFF2-40B4-BE49-F238E27FC236}">
              <a16:creationId xmlns:a16="http://schemas.microsoft.com/office/drawing/2014/main" id="{0BE4AF1D-D94C-45EE-9E53-31FE9EA839C6}"/>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3" name="正方形/長方形 752">
          <a:extLst>
            <a:ext uri="{FF2B5EF4-FFF2-40B4-BE49-F238E27FC236}">
              <a16:creationId xmlns:a16="http://schemas.microsoft.com/office/drawing/2014/main" id="{2E96DEA4-9D74-4989-A917-FEE68ABF6D80}"/>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4" name="テキスト ボックス 753">
          <a:extLst>
            <a:ext uri="{FF2B5EF4-FFF2-40B4-BE49-F238E27FC236}">
              <a16:creationId xmlns:a16="http://schemas.microsoft.com/office/drawing/2014/main" id="{83351E5A-ECDF-4A4C-95D6-4092E43E6C98}"/>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本市の施設類型別における有形固定資産減価償却率は、インフラ系施設を除き、類似団体平均に比べると高い傾向にある。人口減少化の中で、幼稚園・保育所及び学校施設の再編を進め、施設保有総量を縮減させ、一人当たり面積の減少に努めている最中にある。また、公営住宅においては過去に多くの公営住宅が建設され、政策空家として公営住宅のストック量を減らすよう計画しているが、入居者の理解を得たうえで転居も必要であることから除却が進んでいないことが要因であ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後は、公共施設等総合管理計画及び個別施設計画に基づいた、長寿命化対策及び集約化を計画的に行うとともに、未利用となった建物を計画的に除却し、施設保有総量を縮減させ一人当たりの面積の減少に努め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B93AC717-C6EF-49DB-95EB-01538EDB009E}"/>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C023C148-DC4A-411F-9788-256A8BB0F3EB}"/>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1C0EB45-1402-409C-A420-A6438C544124}"/>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D72C0054-A877-4342-8C72-C170562EB08D}"/>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千葉県銚子市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2AD4D8F9-00FA-423D-8765-47F4F858142D}"/>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1CAAE54-678C-4E3D-80A3-CD6215822E3F}"/>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56919489-6627-4FF6-ACBD-919A410A7F4F}"/>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AF0BD1E9-CC1C-4306-AE16-5BF91DE4F227}"/>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3555607F-4EF3-4416-8C44-2EB3E6FE0544}"/>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F5460C22-84D9-4B31-9558-7CE36B709482}"/>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57,589
55,344
84.20
27,056,620
25,821,542
1,221,340
15,307,304
26,607,934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A65C74B6-EF25-4E6D-874F-ECA0D270FAE3}"/>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4B64F2B8-503D-4CF5-934E-AAC8C38C7799}"/>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E17E1010-17FD-4ABC-AE62-CADA23B0A144}"/>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12.0
92.8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59A1764-ADBF-4C77-9ADA-D4B001D3D662}"/>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B08CAB3F-03CF-49D8-BCF7-8EA6ED119853}"/>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885230AF-012A-4DFD-B422-CBE7990775E2}"/>
            </a:ext>
          </a:extLst>
        </xdr:cNvPr>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D9B399B6-6490-40AF-BB5A-B60B0C0F3A13}"/>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9480E5F2-3819-4538-B69D-5F4D85DA021E}"/>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BFDBF7C8-A5B4-4D17-BA2B-C116DCB84DA0}"/>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7D4FBB62-83B1-4BB5-B123-B5F479D21916}"/>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F30CCDB8-2CC7-4B06-A296-15767F84A5B6}"/>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1E3D23E9-DF2B-48A6-A50A-24E720DEF719}"/>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2FB5B5F8-2EDC-417E-A7DC-9C49AEC16CB6}"/>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E268D589-EC8D-4436-B3A4-6E1EDD7CD132}"/>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E42B38B6-8AE4-4CA5-880C-95B7BD020468}"/>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32988142-B84E-4BDE-B74F-63EAC328FE41}"/>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A9F1E436-ABDF-4126-9456-6948740296A1}"/>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79B8FD94-5F42-487D-A388-CF1A0BEA6917}"/>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717C55C4-2DA8-491A-8341-5B36F24B985D}"/>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50FA27FA-E66B-468E-811C-205F1AC9DE5D}"/>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623C0F51-9988-4664-AA5B-3740F447F02F}"/>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52E75E40-648B-4CB2-AE20-9FDA714D8F46}"/>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E2A8F39D-DBCC-454A-9B73-F9A7E3C93C38}"/>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895A1420-CAFF-4DB0-8082-631CD861794F}"/>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F433197-6A71-427B-9D49-B61D98AA5062}"/>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1470A3F4-6F2A-442E-8165-CE30AFF88C84}"/>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E162390B-0BC8-4B13-95EB-0153B73153F6}"/>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730CC90C-3735-49AE-9A3F-DFBD1145FF3A}"/>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4ABD47DC-5BE0-4E91-BC69-193B6BC591B8}"/>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A02CEB27-6113-4AAF-AC39-19F3276A3CEB}"/>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41B8B929-1356-4B4E-A383-8FFB9DFA34E1}"/>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BC1C6466-7010-4CB5-A67F-302B501967C0}"/>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36416A5A-63C4-4E0B-A94A-0B83D7F7881F}"/>
            </a:ext>
          </a:extLst>
        </xdr:cNvPr>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FD855386-62D1-4FD7-8541-197554E72C23}"/>
            </a:ext>
          </a:extLst>
        </xdr:cNvPr>
        <xdr:cNvSpPr txBox="1"/>
      </xdr:nvSpPr>
      <xdr:spPr>
        <a:xfrm>
          <a:off x="27196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92EB9ED9-D126-4CF9-A59B-E277926E4E71}"/>
            </a:ext>
          </a:extLst>
        </xdr:cNvPr>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9A9E8F31-A983-4086-BF1E-AAC9520D6D19}"/>
            </a:ext>
          </a:extLst>
        </xdr:cNvPr>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2BC35DAC-00DF-44F8-B4B4-7E27A76DEE15}"/>
            </a:ext>
          </a:extLst>
        </xdr:cNvPr>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E8A53B84-9EA0-43B7-9D91-5283021DC971}"/>
            </a:ext>
          </a:extLst>
        </xdr:cNvPr>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D93918E6-ED80-43B1-A25C-01C150F32220}"/>
            </a:ext>
          </a:extLst>
        </xdr:cNvPr>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6AF2D169-CCA6-4435-A270-621D403EC260}"/>
            </a:ext>
          </a:extLst>
        </xdr:cNvPr>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E9CD537-0AD3-4FCF-BA91-A882851EECC4}"/>
            </a:ext>
          </a:extLst>
        </xdr:cNvPr>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9133B41F-1485-4FAA-9BB6-D3661D72DF7C}"/>
            </a:ext>
          </a:extLst>
        </xdr:cNvPr>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6E08FD29-F4FB-4DD6-B0B1-29C7B371B195}"/>
            </a:ext>
          </a:extLst>
        </xdr:cNvPr>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E609E964-E35F-4B97-A351-B8E364F1AC2D}"/>
            </a:ext>
          </a:extLst>
        </xdr:cNvPr>
        <xdr:cNvSpPr txBox="1"/>
      </xdr:nvSpPr>
      <xdr:spPr>
        <a:xfrm>
          <a:off x="37734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94195742-F094-4A57-8DE1-A464511C13A6}"/>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88288414-C64E-4C47-9D95-97705F9098BB}"/>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112123</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B7566E04-DCDD-4679-8B53-D0F118D46219}"/>
            </a:ext>
          </a:extLst>
        </xdr:cNvPr>
        <xdr:cNvCxnSpPr/>
      </xdr:nvCxnSpPr>
      <xdr:spPr>
        <a:xfrm flipV="1">
          <a:off x="4086225" y="5644243"/>
          <a:ext cx="0" cy="1489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1C2DAB58-A3BA-405A-A113-5AACBFB032B3}"/>
            </a:ext>
          </a:extLst>
        </xdr:cNvPr>
        <xdr:cNvSpPr txBox="1"/>
      </xdr:nvSpPr>
      <xdr:spPr>
        <a:xfrm>
          <a:off x="4124960" y="713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88260344-7CEB-47F1-B8ED-4FAA64C4136A}"/>
            </a:ext>
          </a:extLst>
        </xdr:cNvPr>
        <xdr:cNvCxnSpPr/>
      </xdr:nvCxnSpPr>
      <xdr:spPr>
        <a:xfrm>
          <a:off x="4020820" y="71334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58800</xdr:rowOff>
    </xdr:from>
    <xdr:ext cx="340478" cy="259045"/>
    <xdr:sp macro="" textlink="">
      <xdr:nvSpPr>
        <xdr:cNvPr id="61" name="【図書館】&#10;有形固定資産減価償却率最大値テキスト">
          <a:extLst>
            <a:ext uri="{FF2B5EF4-FFF2-40B4-BE49-F238E27FC236}">
              <a16:creationId xmlns:a16="http://schemas.microsoft.com/office/drawing/2014/main" id="{7D98E2B4-6060-400C-9660-292227A033E1}"/>
            </a:ext>
          </a:extLst>
        </xdr:cNvPr>
        <xdr:cNvSpPr txBox="1"/>
      </xdr:nvSpPr>
      <xdr:spPr>
        <a:xfrm>
          <a:off x="4124960" y="542328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112123</xdr:rowOff>
    </xdr:from>
    <xdr:to>
      <xdr:col>24</xdr:col>
      <xdr:colOff>152400</xdr:colOff>
      <xdr:row>33</xdr:row>
      <xdr:rowOff>112123</xdr:rowOff>
    </xdr:to>
    <xdr:cxnSp macro="">
      <xdr:nvCxnSpPr>
        <xdr:cNvPr id="62" name="直線コネクタ 61">
          <a:extLst>
            <a:ext uri="{FF2B5EF4-FFF2-40B4-BE49-F238E27FC236}">
              <a16:creationId xmlns:a16="http://schemas.microsoft.com/office/drawing/2014/main" id="{B8CF8FED-04B4-43A6-9CAC-31659D284EE8}"/>
            </a:ext>
          </a:extLst>
        </xdr:cNvPr>
        <xdr:cNvCxnSpPr/>
      </xdr:nvCxnSpPr>
      <xdr:spPr>
        <a:xfrm>
          <a:off x="4020820" y="564424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129920</xdr:rowOff>
    </xdr:from>
    <xdr:ext cx="405111" cy="259045"/>
    <xdr:sp macro="" textlink="">
      <xdr:nvSpPr>
        <xdr:cNvPr id="63" name="【図書館】&#10;有形固定資産減価償却率平均値テキスト">
          <a:extLst>
            <a:ext uri="{FF2B5EF4-FFF2-40B4-BE49-F238E27FC236}">
              <a16:creationId xmlns:a16="http://schemas.microsoft.com/office/drawing/2014/main" id="{73CA570B-72D9-4981-92B3-48EA943CF889}"/>
            </a:ext>
          </a:extLst>
        </xdr:cNvPr>
        <xdr:cNvSpPr txBox="1"/>
      </xdr:nvSpPr>
      <xdr:spPr>
        <a:xfrm>
          <a:off x="4124960" y="59973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107043</xdr:rowOff>
    </xdr:from>
    <xdr:to>
      <xdr:col>24</xdr:col>
      <xdr:colOff>114300</xdr:colOff>
      <xdr:row>37</xdr:row>
      <xdr:rowOff>37193</xdr:rowOff>
    </xdr:to>
    <xdr:sp macro="" textlink="">
      <xdr:nvSpPr>
        <xdr:cNvPr id="64" name="フローチャート: 判断 63">
          <a:extLst>
            <a:ext uri="{FF2B5EF4-FFF2-40B4-BE49-F238E27FC236}">
              <a16:creationId xmlns:a16="http://schemas.microsoft.com/office/drawing/2014/main" id="{5FF65A25-EBAD-4A7F-846E-6B1B7C711D7D}"/>
            </a:ext>
          </a:extLst>
        </xdr:cNvPr>
        <xdr:cNvSpPr/>
      </xdr:nvSpPr>
      <xdr:spPr>
        <a:xfrm>
          <a:off x="4036060" y="614208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120106</xdr:rowOff>
    </xdr:from>
    <xdr:to>
      <xdr:col>20</xdr:col>
      <xdr:colOff>38100</xdr:colOff>
      <xdr:row>37</xdr:row>
      <xdr:rowOff>50256</xdr:rowOff>
    </xdr:to>
    <xdr:sp macro="" textlink="">
      <xdr:nvSpPr>
        <xdr:cNvPr id="65" name="フローチャート: 判断 64">
          <a:extLst>
            <a:ext uri="{FF2B5EF4-FFF2-40B4-BE49-F238E27FC236}">
              <a16:creationId xmlns:a16="http://schemas.microsoft.com/office/drawing/2014/main" id="{A204CE7D-9ED5-4129-AC13-20233A26FAEB}"/>
            </a:ext>
          </a:extLst>
        </xdr:cNvPr>
        <xdr:cNvSpPr/>
      </xdr:nvSpPr>
      <xdr:spPr>
        <a:xfrm>
          <a:off x="3312160" y="615514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111942</xdr:rowOff>
    </xdr:from>
    <xdr:to>
      <xdr:col>15</xdr:col>
      <xdr:colOff>101600</xdr:colOff>
      <xdr:row>37</xdr:row>
      <xdr:rowOff>42092</xdr:rowOff>
    </xdr:to>
    <xdr:sp macro="" textlink="">
      <xdr:nvSpPr>
        <xdr:cNvPr id="66" name="フローチャート: 判断 65">
          <a:extLst>
            <a:ext uri="{FF2B5EF4-FFF2-40B4-BE49-F238E27FC236}">
              <a16:creationId xmlns:a16="http://schemas.microsoft.com/office/drawing/2014/main" id="{9D7585E9-2773-47E1-AD32-37E0800CDE2A}"/>
            </a:ext>
          </a:extLst>
        </xdr:cNvPr>
        <xdr:cNvSpPr/>
      </xdr:nvSpPr>
      <xdr:spPr>
        <a:xfrm>
          <a:off x="2514600" y="614698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138067</xdr:rowOff>
    </xdr:from>
    <xdr:to>
      <xdr:col>10</xdr:col>
      <xdr:colOff>165100</xdr:colOff>
      <xdr:row>37</xdr:row>
      <xdr:rowOff>68217</xdr:rowOff>
    </xdr:to>
    <xdr:sp macro="" textlink="">
      <xdr:nvSpPr>
        <xdr:cNvPr id="67" name="フローチャート: 判断 66">
          <a:extLst>
            <a:ext uri="{FF2B5EF4-FFF2-40B4-BE49-F238E27FC236}">
              <a16:creationId xmlns:a16="http://schemas.microsoft.com/office/drawing/2014/main" id="{71069DA8-C32C-42FC-9675-8769224DC93B}"/>
            </a:ext>
          </a:extLst>
        </xdr:cNvPr>
        <xdr:cNvSpPr/>
      </xdr:nvSpPr>
      <xdr:spPr>
        <a:xfrm>
          <a:off x="1739900" y="617310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17236</xdr:rowOff>
    </xdr:from>
    <xdr:to>
      <xdr:col>6</xdr:col>
      <xdr:colOff>38100</xdr:colOff>
      <xdr:row>37</xdr:row>
      <xdr:rowOff>118836</xdr:rowOff>
    </xdr:to>
    <xdr:sp macro="" textlink="">
      <xdr:nvSpPr>
        <xdr:cNvPr id="68" name="フローチャート: 判断 67">
          <a:extLst>
            <a:ext uri="{FF2B5EF4-FFF2-40B4-BE49-F238E27FC236}">
              <a16:creationId xmlns:a16="http://schemas.microsoft.com/office/drawing/2014/main" id="{07B128CA-6995-47D4-9EC6-4964433B328D}"/>
            </a:ext>
          </a:extLst>
        </xdr:cNvPr>
        <xdr:cNvSpPr/>
      </xdr:nvSpPr>
      <xdr:spPr>
        <a:xfrm>
          <a:off x="965200" y="621991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568669FA-FC70-4B10-B9CF-1969D98D3E25}"/>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F1FB1504-106D-4E5F-8F1D-D6F6CCEAA240}"/>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12FCD91E-2D00-4895-8178-FDC37B596E41}"/>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461428CD-A901-4359-AF9C-EAB9B60E5076}"/>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E0B4437F-6D25-4562-92F9-537409EA13D3}"/>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141333</xdr:rowOff>
    </xdr:from>
    <xdr:to>
      <xdr:col>24</xdr:col>
      <xdr:colOff>114300</xdr:colOff>
      <xdr:row>41</xdr:row>
      <xdr:rowOff>71483</xdr:rowOff>
    </xdr:to>
    <xdr:sp macro="" textlink="">
      <xdr:nvSpPr>
        <xdr:cNvPr id="74" name="楕円 73">
          <a:extLst>
            <a:ext uri="{FF2B5EF4-FFF2-40B4-BE49-F238E27FC236}">
              <a16:creationId xmlns:a16="http://schemas.microsoft.com/office/drawing/2014/main" id="{20FA2EFA-44E7-47D8-8FB1-9DFB8FE69E85}"/>
            </a:ext>
          </a:extLst>
        </xdr:cNvPr>
        <xdr:cNvSpPr/>
      </xdr:nvSpPr>
      <xdr:spPr>
        <a:xfrm>
          <a:off x="4036060" y="684693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119760</xdr:rowOff>
    </xdr:from>
    <xdr:ext cx="405111" cy="259045"/>
    <xdr:sp macro="" textlink="">
      <xdr:nvSpPr>
        <xdr:cNvPr id="75" name="【図書館】&#10;有形固定資産減価償却率該当値テキスト">
          <a:extLst>
            <a:ext uri="{FF2B5EF4-FFF2-40B4-BE49-F238E27FC236}">
              <a16:creationId xmlns:a16="http://schemas.microsoft.com/office/drawing/2014/main" id="{06D74B40-1FAB-457D-BCEC-E1458E963013}"/>
            </a:ext>
          </a:extLst>
        </xdr:cNvPr>
        <xdr:cNvSpPr txBox="1"/>
      </xdr:nvSpPr>
      <xdr:spPr>
        <a:xfrm>
          <a:off x="4124960" y="6825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110309</xdr:rowOff>
    </xdr:from>
    <xdr:to>
      <xdr:col>20</xdr:col>
      <xdr:colOff>38100</xdr:colOff>
      <xdr:row>41</xdr:row>
      <xdr:rowOff>40459</xdr:rowOff>
    </xdr:to>
    <xdr:sp macro="" textlink="">
      <xdr:nvSpPr>
        <xdr:cNvPr id="76" name="楕円 75">
          <a:extLst>
            <a:ext uri="{FF2B5EF4-FFF2-40B4-BE49-F238E27FC236}">
              <a16:creationId xmlns:a16="http://schemas.microsoft.com/office/drawing/2014/main" id="{D67780C0-D34F-40E4-B819-421D62879726}"/>
            </a:ext>
          </a:extLst>
        </xdr:cNvPr>
        <xdr:cNvSpPr/>
      </xdr:nvSpPr>
      <xdr:spPr>
        <a:xfrm>
          <a:off x="3312160" y="681590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161109</xdr:rowOff>
    </xdr:from>
    <xdr:to>
      <xdr:col>24</xdr:col>
      <xdr:colOff>63500</xdr:colOff>
      <xdr:row>41</xdr:row>
      <xdr:rowOff>20683</xdr:rowOff>
    </xdr:to>
    <xdr:cxnSp macro="">
      <xdr:nvCxnSpPr>
        <xdr:cNvPr id="77" name="直線コネクタ 76">
          <a:extLst>
            <a:ext uri="{FF2B5EF4-FFF2-40B4-BE49-F238E27FC236}">
              <a16:creationId xmlns:a16="http://schemas.microsoft.com/office/drawing/2014/main" id="{4D8AFA9F-7F3E-4B52-8CF1-757F184C253B}"/>
            </a:ext>
          </a:extLst>
        </xdr:cNvPr>
        <xdr:cNvCxnSpPr/>
      </xdr:nvCxnSpPr>
      <xdr:spPr>
        <a:xfrm>
          <a:off x="3355340" y="6866709"/>
          <a:ext cx="731520" cy="27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164193</xdr:rowOff>
    </xdr:from>
    <xdr:to>
      <xdr:col>15</xdr:col>
      <xdr:colOff>101600</xdr:colOff>
      <xdr:row>40</xdr:row>
      <xdr:rowOff>94343</xdr:rowOff>
    </xdr:to>
    <xdr:sp macro="" textlink="">
      <xdr:nvSpPr>
        <xdr:cNvPr id="78" name="楕円 77">
          <a:extLst>
            <a:ext uri="{FF2B5EF4-FFF2-40B4-BE49-F238E27FC236}">
              <a16:creationId xmlns:a16="http://schemas.microsoft.com/office/drawing/2014/main" id="{BFF2367B-CB59-4547-958E-C79D785943C8}"/>
            </a:ext>
          </a:extLst>
        </xdr:cNvPr>
        <xdr:cNvSpPr/>
      </xdr:nvSpPr>
      <xdr:spPr>
        <a:xfrm>
          <a:off x="2514600" y="670215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43543</xdr:rowOff>
    </xdr:from>
    <xdr:to>
      <xdr:col>19</xdr:col>
      <xdr:colOff>177800</xdr:colOff>
      <xdr:row>40</xdr:row>
      <xdr:rowOff>161109</xdr:rowOff>
    </xdr:to>
    <xdr:cxnSp macro="">
      <xdr:nvCxnSpPr>
        <xdr:cNvPr id="79" name="直線コネクタ 78">
          <a:extLst>
            <a:ext uri="{FF2B5EF4-FFF2-40B4-BE49-F238E27FC236}">
              <a16:creationId xmlns:a16="http://schemas.microsoft.com/office/drawing/2014/main" id="{CF8D6EDD-08BC-49BD-88DD-6B2FBFFFA5AC}"/>
            </a:ext>
          </a:extLst>
        </xdr:cNvPr>
        <xdr:cNvCxnSpPr/>
      </xdr:nvCxnSpPr>
      <xdr:spPr>
        <a:xfrm>
          <a:off x="2565400" y="6749143"/>
          <a:ext cx="789940" cy="117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131535</xdr:rowOff>
    </xdr:from>
    <xdr:to>
      <xdr:col>10</xdr:col>
      <xdr:colOff>165100</xdr:colOff>
      <xdr:row>40</xdr:row>
      <xdr:rowOff>61685</xdr:rowOff>
    </xdr:to>
    <xdr:sp macro="" textlink="">
      <xdr:nvSpPr>
        <xdr:cNvPr id="80" name="楕円 79">
          <a:extLst>
            <a:ext uri="{FF2B5EF4-FFF2-40B4-BE49-F238E27FC236}">
              <a16:creationId xmlns:a16="http://schemas.microsoft.com/office/drawing/2014/main" id="{FBA44FAD-32BD-46F8-BE0C-7B2D33D8F28D}"/>
            </a:ext>
          </a:extLst>
        </xdr:cNvPr>
        <xdr:cNvSpPr/>
      </xdr:nvSpPr>
      <xdr:spPr>
        <a:xfrm>
          <a:off x="1739900" y="66694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10885</xdr:rowOff>
    </xdr:from>
    <xdr:to>
      <xdr:col>15</xdr:col>
      <xdr:colOff>50800</xdr:colOff>
      <xdr:row>40</xdr:row>
      <xdr:rowOff>43543</xdr:rowOff>
    </xdr:to>
    <xdr:cxnSp macro="">
      <xdr:nvCxnSpPr>
        <xdr:cNvPr id="81" name="直線コネクタ 80">
          <a:extLst>
            <a:ext uri="{FF2B5EF4-FFF2-40B4-BE49-F238E27FC236}">
              <a16:creationId xmlns:a16="http://schemas.microsoft.com/office/drawing/2014/main" id="{D8105C6A-1F7F-4BD8-B0B5-7E071DA4B5D0}"/>
            </a:ext>
          </a:extLst>
        </xdr:cNvPr>
        <xdr:cNvCxnSpPr/>
      </xdr:nvCxnSpPr>
      <xdr:spPr>
        <a:xfrm>
          <a:off x="1790700" y="6716485"/>
          <a:ext cx="7747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98878</xdr:rowOff>
    </xdr:from>
    <xdr:to>
      <xdr:col>6</xdr:col>
      <xdr:colOff>38100</xdr:colOff>
      <xdr:row>40</xdr:row>
      <xdr:rowOff>29028</xdr:rowOff>
    </xdr:to>
    <xdr:sp macro="" textlink="">
      <xdr:nvSpPr>
        <xdr:cNvPr id="82" name="楕円 81">
          <a:extLst>
            <a:ext uri="{FF2B5EF4-FFF2-40B4-BE49-F238E27FC236}">
              <a16:creationId xmlns:a16="http://schemas.microsoft.com/office/drawing/2014/main" id="{DCC5E684-6623-49D7-9148-4B007C446029}"/>
            </a:ext>
          </a:extLst>
        </xdr:cNvPr>
        <xdr:cNvSpPr/>
      </xdr:nvSpPr>
      <xdr:spPr>
        <a:xfrm>
          <a:off x="965200" y="663683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149678</xdr:rowOff>
    </xdr:from>
    <xdr:to>
      <xdr:col>10</xdr:col>
      <xdr:colOff>114300</xdr:colOff>
      <xdr:row>40</xdr:row>
      <xdr:rowOff>10885</xdr:rowOff>
    </xdr:to>
    <xdr:cxnSp macro="">
      <xdr:nvCxnSpPr>
        <xdr:cNvPr id="83" name="直線コネクタ 82">
          <a:extLst>
            <a:ext uri="{FF2B5EF4-FFF2-40B4-BE49-F238E27FC236}">
              <a16:creationId xmlns:a16="http://schemas.microsoft.com/office/drawing/2014/main" id="{F71ED2CB-6772-4A45-9E71-6D5EF402FC5E}"/>
            </a:ext>
          </a:extLst>
        </xdr:cNvPr>
        <xdr:cNvCxnSpPr/>
      </xdr:nvCxnSpPr>
      <xdr:spPr>
        <a:xfrm>
          <a:off x="1008380" y="6687638"/>
          <a:ext cx="782320" cy="28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66783</xdr:rowOff>
    </xdr:from>
    <xdr:ext cx="405111" cy="259045"/>
    <xdr:sp macro="" textlink="">
      <xdr:nvSpPr>
        <xdr:cNvPr id="84" name="n_1aveValue【図書館】&#10;有形固定資産減価償却率">
          <a:extLst>
            <a:ext uri="{FF2B5EF4-FFF2-40B4-BE49-F238E27FC236}">
              <a16:creationId xmlns:a16="http://schemas.microsoft.com/office/drawing/2014/main" id="{A9DCE82F-6BE3-417E-B279-D5E85C94A23A}"/>
            </a:ext>
          </a:extLst>
        </xdr:cNvPr>
        <xdr:cNvSpPr txBox="1"/>
      </xdr:nvSpPr>
      <xdr:spPr>
        <a:xfrm>
          <a:off x="3170564" y="5934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58619</xdr:rowOff>
    </xdr:from>
    <xdr:ext cx="405111" cy="259045"/>
    <xdr:sp macro="" textlink="">
      <xdr:nvSpPr>
        <xdr:cNvPr id="85" name="n_2aveValue【図書館】&#10;有形固定資産減価償却率">
          <a:extLst>
            <a:ext uri="{FF2B5EF4-FFF2-40B4-BE49-F238E27FC236}">
              <a16:creationId xmlns:a16="http://schemas.microsoft.com/office/drawing/2014/main" id="{D60C53A5-3B2E-4E69-A070-8D39B550B3F8}"/>
            </a:ext>
          </a:extLst>
        </xdr:cNvPr>
        <xdr:cNvSpPr txBox="1"/>
      </xdr:nvSpPr>
      <xdr:spPr>
        <a:xfrm>
          <a:off x="2385704" y="5926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84744</xdr:rowOff>
    </xdr:from>
    <xdr:ext cx="405111" cy="259045"/>
    <xdr:sp macro="" textlink="">
      <xdr:nvSpPr>
        <xdr:cNvPr id="86" name="n_3aveValue【図書館】&#10;有形固定資産減価償却率">
          <a:extLst>
            <a:ext uri="{FF2B5EF4-FFF2-40B4-BE49-F238E27FC236}">
              <a16:creationId xmlns:a16="http://schemas.microsoft.com/office/drawing/2014/main" id="{CB7B74DA-1AA5-4BDA-8EBB-8ED4E5EFA895}"/>
            </a:ext>
          </a:extLst>
        </xdr:cNvPr>
        <xdr:cNvSpPr txBox="1"/>
      </xdr:nvSpPr>
      <xdr:spPr>
        <a:xfrm>
          <a:off x="1611004" y="5952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135363</xdr:rowOff>
    </xdr:from>
    <xdr:ext cx="405111" cy="259045"/>
    <xdr:sp macro="" textlink="">
      <xdr:nvSpPr>
        <xdr:cNvPr id="87" name="n_4aveValue【図書館】&#10;有形固定資産減価償却率">
          <a:extLst>
            <a:ext uri="{FF2B5EF4-FFF2-40B4-BE49-F238E27FC236}">
              <a16:creationId xmlns:a16="http://schemas.microsoft.com/office/drawing/2014/main" id="{20E8D886-B818-4A1D-80BE-1AF6EF5FCFF9}"/>
            </a:ext>
          </a:extLst>
        </xdr:cNvPr>
        <xdr:cNvSpPr txBox="1"/>
      </xdr:nvSpPr>
      <xdr:spPr>
        <a:xfrm>
          <a:off x="836304" y="6002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31586</xdr:rowOff>
    </xdr:from>
    <xdr:ext cx="405111" cy="259045"/>
    <xdr:sp macro="" textlink="">
      <xdr:nvSpPr>
        <xdr:cNvPr id="88" name="n_1mainValue【図書館】&#10;有形固定資産減価償却率">
          <a:extLst>
            <a:ext uri="{FF2B5EF4-FFF2-40B4-BE49-F238E27FC236}">
              <a16:creationId xmlns:a16="http://schemas.microsoft.com/office/drawing/2014/main" id="{111DE541-BE7B-4A61-BDAD-D9A2DAACCCB3}"/>
            </a:ext>
          </a:extLst>
        </xdr:cNvPr>
        <xdr:cNvSpPr txBox="1"/>
      </xdr:nvSpPr>
      <xdr:spPr>
        <a:xfrm>
          <a:off x="3170564" y="6904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85470</xdr:rowOff>
    </xdr:from>
    <xdr:ext cx="405111" cy="259045"/>
    <xdr:sp macro="" textlink="">
      <xdr:nvSpPr>
        <xdr:cNvPr id="89" name="n_2mainValue【図書館】&#10;有形固定資産減価償却率">
          <a:extLst>
            <a:ext uri="{FF2B5EF4-FFF2-40B4-BE49-F238E27FC236}">
              <a16:creationId xmlns:a16="http://schemas.microsoft.com/office/drawing/2014/main" id="{6821D36A-053E-4248-A105-248EF170CD85}"/>
            </a:ext>
          </a:extLst>
        </xdr:cNvPr>
        <xdr:cNvSpPr txBox="1"/>
      </xdr:nvSpPr>
      <xdr:spPr>
        <a:xfrm>
          <a:off x="2385704" y="6791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52812</xdr:rowOff>
    </xdr:from>
    <xdr:ext cx="405111" cy="259045"/>
    <xdr:sp macro="" textlink="">
      <xdr:nvSpPr>
        <xdr:cNvPr id="90" name="n_3mainValue【図書館】&#10;有形固定資産減価償却率">
          <a:extLst>
            <a:ext uri="{FF2B5EF4-FFF2-40B4-BE49-F238E27FC236}">
              <a16:creationId xmlns:a16="http://schemas.microsoft.com/office/drawing/2014/main" id="{BD0881A8-7B2D-4108-B092-9E9A2470F70E}"/>
            </a:ext>
          </a:extLst>
        </xdr:cNvPr>
        <xdr:cNvSpPr txBox="1"/>
      </xdr:nvSpPr>
      <xdr:spPr>
        <a:xfrm>
          <a:off x="1611004" y="6758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20155</xdr:rowOff>
    </xdr:from>
    <xdr:ext cx="405111" cy="259045"/>
    <xdr:sp macro="" textlink="">
      <xdr:nvSpPr>
        <xdr:cNvPr id="91" name="n_4mainValue【図書館】&#10;有形固定資産減価償却率">
          <a:extLst>
            <a:ext uri="{FF2B5EF4-FFF2-40B4-BE49-F238E27FC236}">
              <a16:creationId xmlns:a16="http://schemas.microsoft.com/office/drawing/2014/main" id="{608B4651-E396-49D7-823E-2DF491D1781A}"/>
            </a:ext>
          </a:extLst>
        </xdr:cNvPr>
        <xdr:cNvSpPr txBox="1"/>
      </xdr:nvSpPr>
      <xdr:spPr>
        <a:xfrm>
          <a:off x="836304" y="6725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A3023CEF-A2B0-43E3-921F-72D16944FF88}"/>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36AE4679-5D5C-466F-81D7-D2BC2B74A43C}"/>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21C93622-AFD2-4F31-BE26-6C522992D12F}"/>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59E1E875-310B-48D0-975B-2683A5D2F684}"/>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A10418D3-ECD7-4925-BFEF-082618D8E44B}"/>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D7448723-2383-4D1E-9105-5808550AB9B0}"/>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7C255023-7894-4F1E-8860-9AC8277674DD}"/>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AE7FB69A-14EC-424E-B0B7-BE22939FBC50}"/>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54F1F347-150A-432C-A840-5B34CEB8D234}"/>
            </a:ext>
          </a:extLst>
        </xdr:cNvPr>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D574D2AE-5260-48C8-83A0-83502E96D7EC}"/>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102" name="テキスト ボックス 101">
          <a:extLst>
            <a:ext uri="{FF2B5EF4-FFF2-40B4-BE49-F238E27FC236}">
              <a16:creationId xmlns:a16="http://schemas.microsoft.com/office/drawing/2014/main" id="{C6F1FC87-2FC1-40ED-B646-33A21040A5BF}"/>
            </a:ext>
          </a:extLst>
        </xdr:cNvPr>
        <xdr:cNvSpPr txBox="1"/>
      </xdr:nvSpPr>
      <xdr:spPr>
        <a:xfrm>
          <a:off x="54053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92528</xdr:rowOff>
    </xdr:from>
    <xdr:to>
      <xdr:col>59</xdr:col>
      <xdr:colOff>50800</xdr:colOff>
      <xdr:row>42</xdr:row>
      <xdr:rowOff>92528</xdr:rowOff>
    </xdr:to>
    <xdr:cxnSp macro="">
      <xdr:nvCxnSpPr>
        <xdr:cNvPr id="103" name="直線コネクタ 102">
          <a:extLst>
            <a:ext uri="{FF2B5EF4-FFF2-40B4-BE49-F238E27FC236}">
              <a16:creationId xmlns:a16="http://schemas.microsoft.com/office/drawing/2014/main" id="{2CBBAC81-DCB5-444D-B2E6-310E2963C7EE}"/>
            </a:ext>
          </a:extLst>
        </xdr:cNvPr>
        <xdr:cNvCxnSpPr/>
      </xdr:nvCxnSpPr>
      <xdr:spPr>
        <a:xfrm>
          <a:off x="5826760" y="713340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4" name="テキスト ボックス 103">
          <a:extLst>
            <a:ext uri="{FF2B5EF4-FFF2-40B4-BE49-F238E27FC236}">
              <a16:creationId xmlns:a16="http://schemas.microsoft.com/office/drawing/2014/main" id="{E38A5AA7-9F38-4262-8EE7-E0F0D70ECBBE}"/>
            </a:ext>
          </a:extLst>
        </xdr:cNvPr>
        <xdr:cNvSpPr txBox="1"/>
      </xdr:nvSpPr>
      <xdr:spPr>
        <a:xfrm>
          <a:off x="54053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5" name="直線コネクタ 104">
          <a:extLst>
            <a:ext uri="{FF2B5EF4-FFF2-40B4-BE49-F238E27FC236}">
              <a16:creationId xmlns:a16="http://schemas.microsoft.com/office/drawing/2014/main" id="{6F5393A5-04F2-4A75-9AF5-78425F4D8C22}"/>
            </a:ext>
          </a:extLst>
        </xdr:cNvPr>
        <xdr:cNvCxnSpPr/>
      </xdr:nvCxnSpPr>
      <xdr:spPr>
        <a:xfrm>
          <a:off x="5826760" y="681445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6" name="テキスト ボックス 105">
          <a:extLst>
            <a:ext uri="{FF2B5EF4-FFF2-40B4-BE49-F238E27FC236}">
              <a16:creationId xmlns:a16="http://schemas.microsoft.com/office/drawing/2014/main" id="{5D11663C-2717-4924-A37B-C1A6E7252D36}"/>
            </a:ext>
          </a:extLst>
        </xdr:cNvPr>
        <xdr:cNvSpPr txBox="1"/>
      </xdr:nvSpPr>
      <xdr:spPr>
        <a:xfrm>
          <a:off x="5405301" y="667604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7" name="直線コネクタ 106">
          <a:extLst>
            <a:ext uri="{FF2B5EF4-FFF2-40B4-BE49-F238E27FC236}">
              <a16:creationId xmlns:a16="http://schemas.microsoft.com/office/drawing/2014/main" id="{307C65A8-FE20-4BF9-AE6B-C6CAF76AD75A}"/>
            </a:ext>
          </a:extLst>
        </xdr:cNvPr>
        <xdr:cNvCxnSpPr/>
      </xdr:nvCxnSpPr>
      <xdr:spPr>
        <a:xfrm>
          <a:off x="5826760" y="649550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8" name="テキスト ボックス 107">
          <a:extLst>
            <a:ext uri="{FF2B5EF4-FFF2-40B4-BE49-F238E27FC236}">
              <a16:creationId xmlns:a16="http://schemas.microsoft.com/office/drawing/2014/main" id="{0C7AA77B-1397-4DC2-AA54-FECF7701DCAE}"/>
            </a:ext>
          </a:extLst>
        </xdr:cNvPr>
        <xdr:cNvSpPr txBox="1"/>
      </xdr:nvSpPr>
      <xdr:spPr>
        <a:xfrm>
          <a:off x="5405301" y="63570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9" name="直線コネクタ 108">
          <a:extLst>
            <a:ext uri="{FF2B5EF4-FFF2-40B4-BE49-F238E27FC236}">
              <a16:creationId xmlns:a16="http://schemas.microsoft.com/office/drawing/2014/main" id="{ABD970C7-97B5-4777-BB2C-5146AD1ECF83}"/>
            </a:ext>
          </a:extLst>
        </xdr:cNvPr>
        <xdr:cNvCxnSpPr/>
      </xdr:nvCxnSpPr>
      <xdr:spPr>
        <a:xfrm>
          <a:off x="5826760" y="617655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10" name="テキスト ボックス 109">
          <a:extLst>
            <a:ext uri="{FF2B5EF4-FFF2-40B4-BE49-F238E27FC236}">
              <a16:creationId xmlns:a16="http://schemas.microsoft.com/office/drawing/2014/main" id="{44E9032A-EC70-414D-8FE8-14928FE17A4C}"/>
            </a:ext>
          </a:extLst>
        </xdr:cNvPr>
        <xdr:cNvSpPr txBox="1"/>
      </xdr:nvSpPr>
      <xdr:spPr>
        <a:xfrm>
          <a:off x="5405301" y="60381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11" name="直線コネクタ 110">
          <a:extLst>
            <a:ext uri="{FF2B5EF4-FFF2-40B4-BE49-F238E27FC236}">
              <a16:creationId xmlns:a16="http://schemas.microsoft.com/office/drawing/2014/main" id="{F6FDC9EB-B2F4-49C0-97AA-18874FB37E1A}"/>
            </a:ext>
          </a:extLst>
        </xdr:cNvPr>
        <xdr:cNvCxnSpPr/>
      </xdr:nvCxnSpPr>
      <xdr:spPr>
        <a:xfrm>
          <a:off x="5826760" y="585760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12" name="テキスト ボックス 111">
          <a:extLst>
            <a:ext uri="{FF2B5EF4-FFF2-40B4-BE49-F238E27FC236}">
              <a16:creationId xmlns:a16="http://schemas.microsoft.com/office/drawing/2014/main" id="{BCCDB329-DD7F-497B-954F-4CB5136323AB}"/>
            </a:ext>
          </a:extLst>
        </xdr:cNvPr>
        <xdr:cNvSpPr txBox="1"/>
      </xdr:nvSpPr>
      <xdr:spPr>
        <a:xfrm>
          <a:off x="5405301" y="571538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3" name="直線コネクタ 112">
          <a:extLst>
            <a:ext uri="{FF2B5EF4-FFF2-40B4-BE49-F238E27FC236}">
              <a16:creationId xmlns:a16="http://schemas.microsoft.com/office/drawing/2014/main" id="{7B0A6C92-A18F-4AB0-8574-ECB14490A26D}"/>
            </a:ext>
          </a:extLst>
        </xdr:cNvPr>
        <xdr:cNvCxnSpPr/>
      </xdr:nvCxnSpPr>
      <xdr:spPr>
        <a:xfrm>
          <a:off x="5826760" y="553484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4" name="テキスト ボックス 113">
          <a:extLst>
            <a:ext uri="{FF2B5EF4-FFF2-40B4-BE49-F238E27FC236}">
              <a16:creationId xmlns:a16="http://schemas.microsoft.com/office/drawing/2014/main" id="{6B2EF22A-4763-4375-9E31-648090EB5E98}"/>
            </a:ext>
          </a:extLst>
        </xdr:cNvPr>
        <xdr:cNvSpPr txBox="1"/>
      </xdr:nvSpPr>
      <xdr:spPr>
        <a:xfrm>
          <a:off x="5405301" y="539642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5" name="直線コネクタ 114">
          <a:extLst>
            <a:ext uri="{FF2B5EF4-FFF2-40B4-BE49-F238E27FC236}">
              <a16:creationId xmlns:a16="http://schemas.microsoft.com/office/drawing/2014/main" id="{6F9A1425-AAFD-4AC1-BCFE-F15DD2562051}"/>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6" name="テキスト ボックス 115">
          <a:extLst>
            <a:ext uri="{FF2B5EF4-FFF2-40B4-BE49-F238E27FC236}">
              <a16:creationId xmlns:a16="http://schemas.microsoft.com/office/drawing/2014/main" id="{244E588E-BF6F-4EFC-9B44-3605A64BB8AB}"/>
            </a:ext>
          </a:extLst>
        </xdr:cNvPr>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7" name="【図書館】&#10;一人当たり面積グラフ枠">
          <a:extLst>
            <a:ext uri="{FF2B5EF4-FFF2-40B4-BE49-F238E27FC236}">
              <a16:creationId xmlns:a16="http://schemas.microsoft.com/office/drawing/2014/main" id="{74B02A79-7342-4840-8603-C20A6DEE8FD0}"/>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43543</xdr:rowOff>
    </xdr:from>
    <xdr:to>
      <xdr:col>54</xdr:col>
      <xdr:colOff>189865</xdr:colOff>
      <xdr:row>42</xdr:row>
      <xdr:rowOff>27215</xdr:rowOff>
    </xdr:to>
    <xdr:cxnSp macro="">
      <xdr:nvCxnSpPr>
        <xdr:cNvPr id="118" name="直線コネクタ 117">
          <a:extLst>
            <a:ext uri="{FF2B5EF4-FFF2-40B4-BE49-F238E27FC236}">
              <a16:creationId xmlns:a16="http://schemas.microsoft.com/office/drawing/2014/main" id="{3D25C9B7-0716-422C-B76B-90BDA71329E0}"/>
            </a:ext>
          </a:extLst>
        </xdr:cNvPr>
        <xdr:cNvCxnSpPr/>
      </xdr:nvCxnSpPr>
      <xdr:spPr>
        <a:xfrm flipV="1">
          <a:off x="9219565" y="5743303"/>
          <a:ext cx="0" cy="13247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31042</xdr:rowOff>
    </xdr:from>
    <xdr:ext cx="469744" cy="259045"/>
    <xdr:sp macro="" textlink="">
      <xdr:nvSpPr>
        <xdr:cNvPr id="119" name="【図書館】&#10;一人当たり面積最小値テキスト">
          <a:extLst>
            <a:ext uri="{FF2B5EF4-FFF2-40B4-BE49-F238E27FC236}">
              <a16:creationId xmlns:a16="http://schemas.microsoft.com/office/drawing/2014/main" id="{9B74A752-4FA0-4FB1-A745-93828ABA60BB}"/>
            </a:ext>
          </a:extLst>
        </xdr:cNvPr>
        <xdr:cNvSpPr txBox="1"/>
      </xdr:nvSpPr>
      <xdr:spPr>
        <a:xfrm>
          <a:off x="9258300" y="7071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27215</xdr:rowOff>
    </xdr:from>
    <xdr:to>
      <xdr:col>55</xdr:col>
      <xdr:colOff>88900</xdr:colOff>
      <xdr:row>42</xdr:row>
      <xdr:rowOff>27215</xdr:rowOff>
    </xdr:to>
    <xdr:cxnSp macro="">
      <xdr:nvCxnSpPr>
        <xdr:cNvPr id="120" name="直線コネクタ 119">
          <a:extLst>
            <a:ext uri="{FF2B5EF4-FFF2-40B4-BE49-F238E27FC236}">
              <a16:creationId xmlns:a16="http://schemas.microsoft.com/office/drawing/2014/main" id="{15ACD4CA-261B-439E-9B3C-675F4C9FC73E}"/>
            </a:ext>
          </a:extLst>
        </xdr:cNvPr>
        <xdr:cNvCxnSpPr/>
      </xdr:nvCxnSpPr>
      <xdr:spPr>
        <a:xfrm>
          <a:off x="9154160" y="70680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161670</xdr:rowOff>
    </xdr:from>
    <xdr:ext cx="469744" cy="259045"/>
    <xdr:sp macro="" textlink="">
      <xdr:nvSpPr>
        <xdr:cNvPr id="121" name="【図書館】&#10;一人当たり面積最大値テキスト">
          <a:extLst>
            <a:ext uri="{FF2B5EF4-FFF2-40B4-BE49-F238E27FC236}">
              <a16:creationId xmlns:a16="http://schemas.microsoft.com/office/drawing/2014/main" id="{B8EBD9ED-8F2D-4269-BB12-490292B9BCC7}"/>
            </a:ext>
          </a:extLst>
        </xdr:cNvPr>
        <xdr:cNvSpPr txBox="1"/>
      </xdr:nvSpPr>
      <xdr:spPr>
        <a:xfrm>
          <a:off x="9258300" y="5526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43543</xdr:rowOff>
    </xdr:from>
    <xdr:to>
      <xdr:col>55</xdr:col>
      <xdr:colOff>88900</xdr:colOff>
      <xdr:row>34</xdr:row>
      <xdr:rowOff>43543</xdr:rowOff>
    </xdr:to>
    <xdr:cxnSp macro="">
      <xdr:nvCxnSpPr>
        <xdr:cNvPr id="122" name="直線コネクタ 121">
          <a:extLst>
            <a:ext uri="{FF2B5EF4-FFF2-40B4-BE49-F238E27FC236}">
              <a16:creationId xmlns:a16="http://schemas.microsoft.com/office/drawing/2014/main" id="{026F9F5F-BE3E-48A1-BF7A-FFF44F6A493A}"/>
            </a:ext>
          </a:extLst>
        </xdr:cNvPr>
        <xdr:cNvCxnSpPr/>
      </xdr:nvCxnSpPr>
      <xdr:spPr>
        <a:xfrm>
          <a:off x="9154160" y="574330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89099</xdr:rowOff>
    </xdr:from>
    <xdr:ext cx="469744" cy="259045"/>
    <xdr:sp macro="" textlink="">
      <xdr:nvSpPr>
        <xdr:cNvPr id="123" name="【図書館】&#10;一人当たり面積平均値テキスト">
          <a:extLst>
            <a:ext uri="{FF2B5EF4-FFF2-40B4-BE49-F238E27FC236}">
              <a16:creationId xmlns:a16="http://schemas.microsoft.com/office/drawing/2014/main" id="{DA3422AC-5653-45A6-8CC5-280DF17EEB42}"/>
            </a:ext>
          </a:extLst>
        </xdr:cNvPr>
        <xdr:cNvSpPr txBox="1"/>
      </xdr:nvSpPr>
      <xdr:spPr>
        <a:xfrm>
          <a:off x="9258300" y="64594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66222</xdr:rowOff>
    </xdr:from>
    <xdr:to>
      <xdr:col>55</xdr:col>
      <xdr:colOff>50800</xdr:colOff>
      <xdr:row>39</xdr:row>
      <xdr:rowOff>167822</xdr:rowOff>
    </xdr:to>
    <xdr:sp macro="" textlink="">
      <xdr:nvSpPr>
        <xdr:cNvPr id="124" name="フローチャート: 判断 123">
          <a:extLst>
            <a:ext uri="{FF2B5EF4-FFF2-40B4-BE49-F238E27FC236}">
              <a16:creationId xmlns:a16="http://schemas.microsoft.com/office/drawing/2014/main" id="{F8DBDFE8-00BD-48AD-BB23-30C86B6E1E11}"/>
            </a:ext>
          </a:extLst>
        </xdr:cNvPr>
        <xdr:cNvSpPr/>
      </xdr:nvSpPr>
      <xdr:spPr>
        <a:xfrm>
          <a:off x="9192260" y="660418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131535</xdr:rowOff>
    </xdr:from>
    <xdr:to>
      <xdr:col>50</xdr:col>
      <xdr:colOff>165100</xdr:colOff>
      <xdr:row>40</xdr:row>
      <xdr:rowOff>61685</xdr:rowOff>
    </xdr:to>
    <xdr:sp macro="" textlink="">
      <xdr:nvSpPr>
        <xdr:cNvPr id="125" name="フローチャート: 判断 124">
          <a:extLst>
            <a:ext uri="{FF2B5EF4-FFF2-40B4-BE49-F238E27FC236}">
              <a16:creationId xmlns:a16="http://schemas.microsoft.com/office/drawing/2014/main" id="{F4EA32C0-140E-42B6-99D3-FE7758A91838}"/>
            </a:ext>
          </a:extLst>
        </xdr:cNvPr>
        <xdr:cNvSpPr/>
      </xdr:nvSpPr>
      <xdr:spPr>
        <a:xfrm>
          <a:off x="8445500" y="66694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164193</xdr:rowOff>
    </xdr:from>
    <xdr:to>
      <xdr:col>46</xdr:col>
      <xdr:colOff>38100</xdr:colOff>
      <xdr:row>40</xdr:row>
      <xdr:rowOff>94343</xdr:rowOff>
    </xdr:to>
    <xdr:sp macro="" textlink="">
      <xdr:nvSpPr>
        <xdr:cNvPr id="126" name="フローチャート: 判断 125">
          <a:extLst>
            <a:ext uri="{FF2B5EF4-FFF2-40B4-BE49-F238E27FC236}">
              <a16:creationId xmlns:a16="http://schemas.microsoft.com/office/drawing/2014/main" id="{A321B5D1-23FB-48DF-8902-556ED4F804C0}"/>
            </a:ext>
          </a:extLst>
        </xdr:cNvPr>
        <xdr:cNvSpPr/>
      </xdr:nvSpPr>
      <xdr:spPr>
        <a:xfrm>
          <a:off x="7670800" y="670215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9072</xdr:rowOff>
    </xdr:from>
    <xdr:to>
      <xdr:col>41</xdr:col>
      <xdr:colOff>101600</xdr:colOff>
      <xdr:row>40</xdr:row>
      <xdr:rowOff>110672</xdr:rowOff>
    </xdr:to>
    <xdr:sp macro="" textlink="">
      <xdr:nvSpPr>
        <xdr:cNvPr id="127" name="フローチャート: 判断 126">
          <a:extLst>
            <a:ext uri="{FF2B5EF4-FFF2-40B4-BE49-F238E27FC236}">
              <a16:creationId xmlns:a16="http://schemas.microsoft.com/office/drawing/2014/main" id="{8A46AD23-B768-48FA-991A-0976AF227BFB}"/>
            </a:ext>
          </a:extLst>
        </xdr:cNvPr>
        <xdr:cNvSpPr/>
      </xdr:nvSpPr>
      <xdr:spPr>
        <a:xfrm>
          <a:off x="6873240" y="6714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41728</xdr:rowOff>
    </xdr:from>
    <xdr:to>
      <xdr:col>36</xdr:col>
      <xdr:colOff>165100</xdr:colOff>
      <xdr:row>40</xdr:row>
      <xdr:rowOff>143328</xdr:rowOff>
    </xdr:to>
    <xdr:sp macro="" textlink="">
      <xdr:nvSpPr>
        <xdr:cNvPr id="128" name="フローチャート: 判断 127">
          <a:extLst>
            <a:ext uri="{FF2B5EF4-FFF2-40B4-BE49-F238E27FC236}">
              <a16:creationId xmlns:a16="http://schemas.microsoft.com/office/drawing/2014/main" id="{06B5E61D-D90C-4776-993A-09724007E396}"/>
            </a:ext>
          </a:extLst>
        </xdr:cNvPr>
        <xdr:cNvSpPr/>
      </xdr:nvSpPr>
      <xdr:spPr>
        <a:xfrm>
          <a:off x="6098540" y="6747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39F51D7E-DB36-4B6C-96E7-376181F94314}"/>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8BEC7040-E7BA-487E-84E4-08781FE92034}"/>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988A0AEA-DEE2-41E6-AF7E-A980764F5DF2}"/>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2" name="テキスト ボックス 131">
          <a:extLst>
            <a:ext uri="{FF2B5EF4-FFF2-40B4-BE49-F238E27FC236}">
              <a16:creationId xmlns:a16="http://schemas.microsoft.com/office/drawing/2014/main" id="{755DDD58-A8A5-4CEB-8FB2-0B0337919B48}"/>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3" name="テキスト ボックス 132">
          <a:extLst>
            <a:ext uri="{FF2B5EF4-FFF2-40B4-BE49-F238E27FC236}">
              <a16:creationId xmlns:a16="http://schemas.microsoft.com/office/drawing/2014/main" id="{DF309882-DC5F-4F5E-9334-0F4C0263617E}"/>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131535</xdr:rowOff>
    </xdr:from>
    <xdr:to>
      <xdr:col>55</xdr:col>
      <xdr:colOff>50800</xdr:colOff>
      <xdr:row>42</xdr:row>
      <xdr:rowOff>61685</xdr:rowOff>
    </xdr:to>
    <xdr:sp macro="" textlink="">
      <xdr:nvSpPr>
        <xdr:cNvPr id="134" name="楕円 133">
          <a:extLst>
            <a:ext uri="{FF2B5EF4-FFF2-40B4-BE49-F238E27FC236}">
              <a16:creationId xmlns:a16="http://schemas.microsoft.com/office/drawing/2014/main" id="{E5C6D0F3-390F-4731-BBB9-DCF6D6ACB98D}"/>
            </a:ext>
          </a:extLst>
        </xdr:cNvPr>
        <xdr:cNvSpPr/>
      </xdr:nvSpPr>
      <xdr:spPr>
        <a:xfrm>
          <a:off x="9192260" y="700477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46462</xdr:rowOff>
    </xdr:from>
    <xdr:ext cx="469744" cy="259045"/>
    <xdr:sp macro="" textlink="">
      <xdr:nvSpPr>
        <xdr:cNvPr id="135" name="【図書館】&#10;一人当たり面積該当値テキスト">
          <a:extLst>
            <a:ext uri="{FF2B5EF4-FFF2-40B4-BE49-F238E27FC236}">
              <a16:creationId xmlns:a16="http://schemas.microsoft.com/office/drawing/2014/main" id="{788D43A4-66A7-4CCE-AD16-8D8F3653E0E2}"/>
            </a:ext>
          </a:extLst>
        </xdr:cNvPr>
        <xdr:cNvSpPr txBox="1"/>
      </xdr:nvSpPr>
      <xdr:spPr>
        <a:xfrm>
          <a:off x="9258300" y="6919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147865</xdr:rowOff>
    </xdr:from>
    <xdr:to>
      <xdr:col>50</xdr:col>
      <xdr:colOff>165100</xdr:colOff>
      <xdr:row>42</xdr:row>
      <xdr:rowOff>78015</xdr:rowOff>
    </xdr:to>
    <xdr:sp macro="" textlink="">
      <xdr:nvSpPr>
        <xdr:cNvPr id="136" name="楕円 135">
          <a:extLst>
            <a:ext uri="{FF2B5EF4-FFF2-40B4-BE49-F238E27FC236}">
              <a16:creationId xmlns:a16="http://schemas.microsoft.com/office/drawing/2014/main" id="{28EFFA4B-4899-4D43-8A59-923E17FBB7A6}"/>
            </a:ext>
          </a:extLst>
        </xdr:cNvPr>
        <xdr:cNvSpPr/>
      </xdr:nvSpPr>
      <xdr:spPr>
        <a:xfrm>
          <a:off x="8445500" y="70211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42</xdr:row>
      <xdr:rowOff>10885</xdr:rowOff>
    </xdr:from>
    <xdr:to>
      <xdr:col>55</xdr:col>
      <xdr:colOff>0</xdr:colOff>
      <xdr:row>42</xdr:row>
      <xdr:rowOff>27215</xdr:rowOff>
    </xdr:to>
    <xdr:cxnSp macro="">
      <xdr:nvCxnSpPr>
        <xdr:cNvPr id="137" name="直線コネクタ 136">
          <a:extLst>
            <a:ext uri="{FF2B5EF4-FFF2-40B4-BE49-F238E27FC236}">
              <a16:creationId xmlns:a16="http://schemas.microsoft.com/office/drawing/2014/main" id="{2E84561D-6FAF-4EB0-BACE-AE1D32402F90}"/>
            </a:ext>
          </a:extLst>
        </xdr:cNvPr>
        <xdr:cNvCxnSpPr/>
      </xdr:nvCxnSpPr>
      <xdr:spPr>
        <a:xfrm flipV="1">
          <a:off x="8496300" y="7051765"/>
          <a:ext cx="7239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147865</xdr:rowOff>
    </xdr:from>
    <xdr:to>
      <xdr:col>46</xdr:col>
      <xdr:colOff>38100</xdr:colOff>
      <xdr:row>42</xdr:row>
      <xdr:rowOff>78015</xdr:rowOff>
    </xdr:to>
    <xdr:sp macro="" textlink="">
      <xdr:nvSpPr>
        <xdr:cNvPr id="138" name="楕円 137">
          <a:extLst>
            <a:ext uri="{FF2B5EF4-FFF2-40B4-BE49-F238E27FC236}">
              <a16:creationId xmlns:a16="http://schemas.microsoft.com/office/drawing/2014/main" id="{A77D6901-4D18-4CB4-99C8-89D3CE235BEC}"/>
            </a:ext>
          </a:extLst>
        </xdr:cNvPr>
        <xdr:cNvSpPr/>
      </xdr:nvSpPr>
      <xdr:spPr>
        <a:xfrm>
          <a:off x="7670800" y="702110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42</xdr:row>
      <xdr:rowOff>27215</xdr:rowOff>
    </xdr:from>
    <xdr:to>
      <xdr:col>50</xdr:col>
      <xdr:colOff>114300</xdr:colOff>
      <xdr:row>42</xdr:row>
      <xdr:rowOff>27215</xdr:rowOff>
    </xdr:to>
    <xdr:cxnSp macro="">
      <xdr:nvCxnSpPr>
        <xdr:cNvPr id="139" name="直線コネクタ 138">
          <a:extLst>
            <a:ext uri="{FF2B5EF4-FFF2-40B4-BE49-F238E27FC236}">
              <a16:creationId xmlns:a16="http://schemas.microsoft.com/office/drawing/2014/main" id="{C051DE0B-1EC5-476B-B4DF-710BA252C3E2}"/>
            </a:ext>
          </a:extLst>
        </xdr:cNvPr>
        <xdr:cNvCxnSpPr/>
      </xdr:nvCxnSpPr>
      <xdr:spPr>
        <a:xfrm>
          <a:off x="7713980" y="7068095"/>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164193</xdr:rowOff>
    </xdr:from>
    <xdr:to>
      <xdr:col>41</xdr:col>
      <xdr:colOff>101600</xdr:colOff>
      <xdr:row>42</xdr:row>
      <xdr:rowOff>94343</xdr:rowOff>
    </xdr:to>
    <xdr:sp macro="" textlink="">
      <xdr:nvSpPr>
        <xdr:cNvPr id="140" name="楕円 139">
          <a:extLst>
            <a:ext uri="{FF2B5EF4-FFF2-40B4-BE49-F238E27FC236}">
              <a16:creationId xmlns:a16="http://schemas.microsoft.com/office/drawing/2014/main" id="{FEA18D17-8BB3-4261-BA0B-5DA87D7E439E}"/>
            </a:ext>
          </a:extLst>
        </xdr:cNvPr>
        <xdr:cNvSpPr/>
      </xdr:nvSpPr>
      <xdr:spPr>
        <a:xfrm>
          <a:off x="6873240" y="703743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42</xdr:row>
      <xdr:rowOff>27215</xdr:rowOff>
    </xdr:from>
    <xdr:to>
      <xdr:col>45</xdr:col>
      <xdr:colOff>177800</xdr:colOff>
      <xdr:row>42</xdr:row>
      <xdr:rowOff>43543</xdr:rowOff>
    </xdr:to>
    <xdr:cxnSp macro="">
      <xdr:nvCxnSpPr>
        <xdr:cNvPr id="141" name="直線コネクタ 140">
          <a:extLst>
            <a:ext uri="{FF2B5EF4-FFF2-40B4-BE49-F238E27FC236}">
              <a16:creationId xmlns:a16="http://schemas.microsoft.com/office/drawing/2014/main" id="{1BEEE65E-4352-4FF2-946E-3B1EB19BDBE1}"/>
            </a:ext>
          </a:extLst>
        </xdr:cNvPr>
        <xdr:cNvCxnSpPr/>
      </xdr:nvCxnSpPr>
      <xdr:spPr>
        <a:xfrm flipV="1">
          <a:off x="6924040" y="7068095"/>
          <a:ext cx="78994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164193</xdr:rowOff>
    </xdr:from>
    <xdr:to>
      <xdr:col>36</xdr:col>
      <xdr:colOff>165100</xdr:colOff>
      <xdr:row>42</xdr:row>
      <xdr:rowOff>94343</xdr:rowOff>
    </xdr:to>
    <xdr:sp macro="" textlink="">
      <xdr:nvSpPr>
        <xdr:cNvPr id="142" name="楕円 141">
          <a:extLst>
            <a:ext uri="{FF2B5EF4-FFF2-40B4-BE49-F238E27FC236}">
              <a16:creationId xmlns:a16="http://schemas.microsoft.com/office/drawing/2014/main" id="{32726597-328A-45F2-A05B-101D526A2094}"/>
            </a:ext>
          </a:extLst>
        </xdr:cNvPr>
        <xdr:cNvSpPr/>
      </xdr:nvSpPr>
      <xdr:spPr>
        <a:xfrm>
          <a:off x="6098540" y="703743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42</xdr:row>
      <xdr:rowOff>43543</xdr:rowOff>
    </xdr:from>
    <xdr:to>
      <xdr:col>41</xdr:col>
      <xdr:colOff>50800</xdr:colOff>
      <xdr:row>42</xdr:row>
      <xdr:rowOff>43543</xdr:rowOff>
    </xdr:to>
    <xdr:cxnSp macro="">
      <xdr:nvCxnSpPr>
        <xdr:cNvPr id="143" name="直線コネクタ 142">
          <a:extLst>
            <a:ext uri="{FF2B5EF4-FFF2-40B4-BE49-F238E27FC236}">
              <a16:creationId xmlns:a16="http://schemas.microsoft.com/office/drawing/2014/main" id="{00235126-63D9-4DC6-A689-273CDD5249DF}"/>
            </a:ext>
          </a:extLst>
        </xdr:cNvPr>
        <xdr:cNvCxnSpPr/>
      </xdr:nvCxnSpPr>
      <xdr:spPr>
        <a:xfrm>
          <a:off x="6149340" y="7084423"/>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78212</xdr:rowOff>
    </xdr:from>
    <xdr:ext cx="469744" cy="259045"/>
    <xdr:sp macro="" textlink="">
      <xdr:nvSpPr>
        <xdr:cNvPr id="144" name="n_1aveValue【図書館】&#10;一人当たり面積">
          <a:extLst>
            <a:ext uri="{FF2B5EF4-FFF2-40B4-BE49-F238E27FC236}">
              <a16:creationId xmlns:a16="http://schemas.microsoft.com/office/drawing/2014/main" id="{2D29BA42-2614-4274-85F5-BD2A0F09D479}"/>
            </a:ext>
          </a:extLst>
        </xdr:cNvPr>
        <xdr:cNvSpPr txBox="1"/>
      </xdr:nvSpPr>
      <xdr:spPr>
        <a:xfrm>
          <a:off x="8271587" y="6448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110870</xdr:rowOff>
    </xdr:from>
    <xdr:ext cx="469744" cy="259045"/>
    <xdr:sp macro="" textlink="">
      <xdr:nvSpPr>
        <xdr:cNvPr id="145" name="n_2aveValue【図書館】&#10;一人当たり面積">
          <a:extLst>
            <a:ext uri="{FF2B5EF4-FFF2-40B4-BE49-F238E27FC236}">
              <a16:creationId xmlns:a16="http://schemas.microsoft.com/office/drawing/2014/main" id="{3F10D3A6-2868-4952-A457-9C45ED37AE98}"/>
            </a:ext>
          </a:extLst>
        </xdr:cNvPr>
        <xdr:cNvSpPr txBox="1"/>
      </xdr:nvSpPr>
      <xdr:spPr>
        <a:xfrm>
          <a:off x="7509587" y="6481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127199</xdr:rowOff>
    </xdr:from>
    <xdr:ext cx="469744" cy="259045"/>
    <xdr:sp macro="" textlink="">
      <xdr:nvSpPr>
        <xdr:cNvPr id="146" name="n_3aveValue【図書館】&#10;一人当たり面積">
          <a:extLst>
            <a:ext uri="{FF2B5EF4-FFF2-40B4-BE49-F238E27FC236}">
              <a16:creationId xmlns:a16="http://schemas.microsoft.com/office/drawing/2014/main" id="{EF2A1143-4FFD-4F2A-8C0E-49917E9AFC81}"/>
            </a:ext>
          </a:extLst>
        </xdr:cNvPr>
        <xdr:cNvSpPr txBox="1"/>
      </xdr:nvSpPr>
      <xdr:spPr>
        <a:xfrm>
          <a:off x="6712027" y="6497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159855</xdr:rowOff>
    </xdr:from>
    <xdr:ext cx="469744" cy="259045"/>
    <xdr:sp macro="" textlink="">
      <xdr:nvSpPr>
        <xdr:cNvPr id="147" name="n_4aveValue【図書館】&#10;一人当たり面積">
          <a:extLst>
            <a:ext uri="{FF2B5EF4-FFF2-40B4-BE49-F238E27FC236}">
              <a16:creationId xmlns:a16="http://schemas.microsoft.com/office/drawing/2014/main" id="{C4977EC5-DC17-4D38-9092-31A77CEBC51E}"/>
            </a:ext>
          </a:extLst>
        </xdr:cNvPr>
        <xdr:cNvSpPr txBox="1"/>
      </xdr:nvSpPr>
      <xdr:spPr>
        <a:xfrm>
          <a:off x="5937327" y="6530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69142</xdr:rowOff>
    </xdr:from>
    <xdr:ext cx="469744" cy="259045"/>
    <xdr:sp macro="" textlink="">
      <xdr:nvSpPr>
        <xdr:cNvPr id="148" name="n_1mainValue【図書館】&#10;一人当たり面積">
          <a:extLst>
            <a:ext uri="{FF2B5EF4-FFF2-40B4-BE49-F238E27FC236}">
              <a16:creationId xmlns:a16="http://schemas.microsoft.com/office/drawing/2014/main" id="{E41D08CE-7C53-4633-AA35-494C67D225A0}"/>
            </a:ext>
          </a:extLst>
        </xdr:cNvPr>
        <xdr:cNvSpPr txBox="1"/>
      </xdr:nvSpPr>
      <xdr:spPr>
        <a:xfrm>
          <a:off x="8271587" y="7110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69142</xdr:rowOff>
    </xdr:from>
    <xdr:ext cx="469744" cy="259045"/>
    <xdr:sp macro="" textlink="">
      <xdr:nvSpPr>
        <xdr:cNvPr id="149" name="n_2mainValue【図書館】&#10;一人当たり面積">
          <a:extLst>
            <a:ext uri="{FF2B5EF4-FFF2-40B4-BE49-F238E27FC236}">
              <a16:creationId xmlns:a16="http://schemas.microsoft.com/office/drawing/2014/main" id="{AD0ABD17-B5C4-4A6F-A033-14DDDCC50F3E}"/>
            </a:ext>
          </a:extLst>
        </xdr:cNvPr>
        <xdr:cNvSpPr txBox="1"/>
      </xdr:nvSpPr>
      <xdr:spPr>
        <a:xfrm>
          <a:off x="7509587" y="7110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42</xdr:row>
      <xdr:rowOff>85470</xdr:rowOff>
    </xdr:from>
    <xdr:ext cx="469744" cy="259045"/>
    <xdr:sp macro="" textlink="">
      <xdr:nvSpPr>
        <xdr:cNvPr id="150" name="n_3mainValue【図書館】&#10;一人当たり面積">
          <a:extLst>
            <a:ext uri="{FF2B5EF4-FFF2-40B4-BE49-F238E27FC236}">
              <a16:creationId xmlns:a16="http://schemas.microsoft.com/office/drawing/2014/main" id="{4FBED57A-E9E2-40AD-BFEA-9696D8FC3B0C}"/>
            </a:ext>
          </a:extLst>
        </xdr:cNvPr>
        <xdr:cNvSpPr txBox="1"/>
      </xdr:nvSpPr>
      <xdr:spPr>
        <a:xfrm>
          <a:off x="6712027" y="7126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42</xdr:row>
      <xdr:rowOff>85470</xdr:rowOff>
    </xdr:from>
    <xdr:ext cx="469744" cy="259045"/>
    <xdr:sp macro="" textlink="">
      <xdr:nvSpPr>
        <xdr:cNvPr id="151" name="n_4mainValue【図書館】&#10;一人当たり面積">
          <a:extLst>
            <a:ext uri="{FF2B5EF4-FFF2-40B4-BE49-F238E27FC236}">
              <a16:creationId xmlns:a16="http://schemas.microsoft.com/office/drawing/2014/main" id="{30FC6542-DBF4-45BC-8B36-C50A5B69E3BC}"/>
            </a:ext>
          </a:extLst>
        </xdr:cNvPr>
        <xdr:cNvSpPr txBox="1"/>
      </xdr:nvSpPr>
      <xdr:spPr>
        <a:xfrm>
          <a:off x="5937327" y="7126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2" name="正方形/長方形 151">
          <a:extLst>
            <a:ext uri="{FF2B5EF4-FFF2-40B4-BE49-F238E27FC236}">
              <a16:creationId xmlns:a16="http://schemas.microsoft.com/office/drawing/2014/main" id="{DC8E5A3E-6896-4F6E-A461-32D4D70BD43E}"/>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3" name="正方形/長方形 152">
          <a:extLst>
            <a:ext uri="{FF2B5EF4-FFF2-40B4-BE49-F238E27FC236}">
              <a16:creationId xmlns:a16="http://schemas.microsoft.com/office/drawing/2014/main" id="{863BE979-2AA5-4DF4-8D5B-AA7C376BEB45}"/>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4" name="正方形/長方形 153">
          <a:extLst>
            <a:ext uri="{FF2B5EF4-FFF2-40B4-BE49-F238E27FC236}">
              <a16:creationId xmlns:a16="http://schemas.microsoft.com/office/drawing/2014/main" id="{3AC5CCAC-E44D-481D-8938-01B20876CF3C}"/>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5" name="正方形/長方形 154">
          <a:extLst>
            <a:ext uri="{FF2B5EF4-FFF2-40B4-BE49-F238E27FC236}">
              <a16:creationId xmlns:a16="http://schemas.microsoft.com/office/drawing/2014/main" id="{78951C8F-FB66-478A-8F19-B4CDDA7FD896}"/>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6" name="正方形/長方形 155">
          <a:extLst>
            <a:ext uri="{FF2B5EF4-FFF2-40B4-BE49-F238E27FC236}">
              <a16:creationId xmlns:a16="http://schemas.microsoft.com/office/drawing/2014/main" id="{D386E799-F6F8-4565-AE2E-ABC1284FEFED}"/>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7" name="正方形/長方形 156">
          <a:extLst>
            <a:ext uri="{FF2B5EF4-FFF2-40B4-BE49-F238E27FC236}">
              <a16:creationId xmlns:a16="http://schemas.microsoft.com/office/drawing/2014/main" id="{DE8E0CC7-084E-438C-8BF4-42308C7554A2}"/>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8" name="正方形/長方形 157">
          <a:extLst>
            <a:ext uri="{FF2B5EF4-FFF2-40B4-BE49-F238E27FC236}">
              <a16:creationId xmlns:a16="http://schemas.microsoft.com/office/drawing/2014/main" id="{8B926316-80EE-47E4-948C-59AD8DA2CE66}"/>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9" name="正方形/長方形 158">
          <a:extLst>
            <a:ext uri="{FF2B5EF4-FFF2-40B4-BE49-F238E27FC236}">
              <a16:creationId xmlns:a16="http://schemas.microsoft.com/office/drawing/2014/main" id="{CE1E321F-CB61-4C4A-987E-C1E9442AA6EF}"/>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60" name="テキスト ボックス 159">
          <a:extLst>
            <a:ext uri="{FF2B5EF4-FFF2-40B4-BE49-F238E27FC236}">
              <a16:creationId xmlns:a16="http://schemas.microsoft.com/office/drawing/2014/main" id="{A2F95BD9-7769-4520-9F1F-5D1FEAAA1D4C}"/>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1" name="直線コネクタ 160">
          <a:extLst>
            <a:ext uri="{FF2B5EF4-FFF2-40B4-BE49-F238E27FC236}">
              <a16:creationId xmlns:a16="http://schemas.microsoft.com/office/drawing/2014/main" id="{DDBC1D59-4D49-4A38-9BCA-8B982944AC74}"/>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2" name="テキスト ボックス 161">
          <a:extLst>
            <a:ext uri="{FF2B5EF4-FFF2-40B4-BE49-F238E27FC236}">
              <a16:creationId xmlns:a16="http://schemas.microsoft.com/office/drawing/2014/main" id="{37C55B83-6EF1-4661-8544-3F0BCAB61872}"/>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3" name="直線コネクタ 162">
          <a:extLst>
            <a:ext uri="{FF2B5EF4-FFF2-40B4-BE49-F238E27FC236}">
              <a16:creationId xmlns:a16="http://schemas.microsoft.com/office/drawing/2014/main" id="{2E5F20BB-9BB1-4125-A513-35ADA9979526}"/>
            </a:ext>
          </a:extLst>
        </xdr:cNvPr>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4" name="テキスト ボックス 163">
          <a:extLst>
            <a:ext uri="{FF2B5EF4-FFF2-40B4-BE49-F238E27FC236}">
              <a16:creationId xmlns:a16="http://schemas.microsoft.com/office/drawing/2014/main" id="{306DA849-14ED-427E-A494-67204284CD92}"/>
            </a:ext>
          </a:extLst>
        </xdr:cNvPr>
        <xdr:cNvSpPr txBox="1"/>
      </xdr:nvSpPr>
      <xdr:spPr>
        <a:xfrm>
          <a:off x="27196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5" name="直線コネクタ 164">
          <a:extLst>
            <a:ext uri="{FF2B5EF4-FFF2-40B4-BE49-F238E27FC236}">
              <a16:creationId xmlns:a16="http://schemas.microsoft.com/office/drawing/2014/main" id="{086A874D-7544-4276-81BD-D16B666E599D}"/>
            </a:ext>
          </a:extLst>
        </xdr:cNvPr>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6" name="テキスト ボックス 165">
          <a:extLst>
            <a:ext uri="{FF2B5EF4-FFF2-40B4-BE49-F238E27FC236}">
              <a16:creationId xmlns:a16="http://schemas.microsoft.com/office/drawing/2014/main" id="{67BF5AF0-8D5D-4941-8061-816C2D4F781B}"/>
            </a:ext>
          </a:extLst>
        </xdr:cNvPr>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7" name="直線コネクタ 166">
          <a:extLst>
            <a:ext uri="{FF2B5EF4-FFF2-40B4-BE49-F238E27FC236}">
              <a16:creationId xmlns:a16="http://schemas.microsoft.com/office/drawing/2014/main" id="{11A9C8CD-91C8-4DB4-9E31-4DEB7ABEE67D}"/>
            </a:ext>
          </a:extLst>
        </xdr:cNvPr>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8" name="テキスト ボックス 167">
          <a:extLst>
            <a:ext uri="{FF2B5EF4-FFF2-40B4-BE49-F238E27FC236}">
              <a16:creationId xmlns:a16="http://schemas.microsoft.com/office/drawing/2014/main" id="{E8147A62-8B31-4FC6-AF23-4E51345AA95A}"/>
            </a:ext>
          </a:extLst>
        </xdr:cNvPr>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9" name="直線コネクタ 168">
          <a:extLst>
            <a:ext uri="{FF2B5EF4-FFF2-40B4-BE49-F238E27FC236}">
              <a16:creationId xmlns:a16="http://schemas.microsoft.com/office/drawing/2014/main" id="{9695E8EB-1BC2-4F8C-AB6F-05C7E6D8429D}"/>
            </a:ext>
          </a:extLst>
        </xdr:cNvPr>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70" name="テキスト ボックス 169">
          <a:extLst>
            <a:ext uri="{FF2B5EF4-FFF2-40B4-BE49-F238E27FC236}">
              <a16:creationId xmlns:a16="http://schemas.microsoft.com/office/drawing/2014/main" id="{92F9AB4C-713D-430B-94A4-0D545C08999B}"/>
            </a:ext>
          </a:extLst>
        </xdr:cNvPr>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71" name="直線コネクタ 170">
          <a:extLst>
            <a:ext uri="{FF2B5EF4-FFF2-40B4-BE49-F238E27FC236}">
              <a16:creationId xmlns:a16="http://schemas.microsoft.com/office/drawing/2014/main" id="{C2A0E1CF-74F4-42F4-96A1-0EB0CF6AC455}"/>
            </a:ext>
          </a:extLst>
        </xdr:cNvPr>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72" name="テキスト ボックス 171">
          <a:extLst>
            <a:ext uri="{FF2B5EF4-FFF2-40B4-BE49-F238E27FC236}">
              <a16:creationId xmlns:a16="http://schemas.microsoft.com/office/drawing/2014/main" id="{D4A444AE-ECF8-457D-A00F-3B559006E7CF}"/>
            </a:ext>
          </a:extLst>
        </xdr:cNvPr>
        <xdr:cNvSpPr txBox="1"/>
      </xdr:nvSpPr>
      <xdr:spPr>
        <a:xfrm>
          <a:off x="33608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3" name="直線コネクタ 172">
          <a:extLst>
            <a:ext uri="{FF2B5EF4-FFF2-40B4-BE49-F238E27FC236}">
              <a16:creationId xmlns:a16="http://schemas.microsoft.com/office/drawing/2014/main" id="{AEC8FA57-B861-41F8-8157-8CD712679B2D}"/>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4" name="テキスト ボックス 173">
          <a:extLst>
            <a:ext uri="{FF2B5EF4-FFF2-40B4-BE49-F238E27FC236}">
              <a16:creationId xmlns:a16="http://schemas.microsoft.com/office/drawing/2014/main" id="{D36F9438-D51F-4B1A-A97D-E4691B2DBC19}"/>
            </a:ext>
          </a:extLst>
        </xdr:cNvPr>
        <xdr:cNvSpPr txBox="1"/>
      </xdr:nvSpPr>
      <xdr:spPr>
        <a:xfrm>
          <a:off x="37734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5" name="【体育館・プール】&#10;有形固定資産減価償却率グラフ枠">
          <a:extLst>
            <a:ext uri="{FF2B5EF4-FFF2-40B4-BE49-F238E27FC236}">
              <a16:creationId xmlns:a16="http://schemas.microsoft.com/office/drawing/2014/main" id="{1383D221-FE7B-4183-9515-35D291F5BF9C}"/>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64770</xdr:rowOff>
    </xdr:from>
    <xdr:to>
      <xdr:col>24</xdr:col>
      <xdr:colOff>62865</xdr:colOff>
      <xdr:row>63</xdr:row>
      <xdr:rowOff>91440</xdr:rowOff>
    </xdr:to>
    <xdr:cxnSp macro="">
      <xdr:nvCxnSpPr>
        <xdr:cNvPr id="176" name="直線コネクタ 175">
          <a:extLst>
            <a:ext uri="{FF2B5EF4-FFF2-40B4-BE49-F238E27FC236}">
              <a16:creationId xmlns:a16="http://schemas.microsoft.com/office/drawing/2014/main" id="{42E07345-668C-4EB6-8A73-23CC31C1066B}"/>
            </a:ext>
          </a:extLst>
        </xdr:cNvPr>
        <xdr:cNvCxnSpPr/>
      </xdr:nvCxnSpPr>
      <xdr:spPr>
        <a:xfrm flipV="1">
          <a:off x="4086225" y="9452610"/>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95267</xdr:rowOff>
    </xdr:from>
    <xdr:ext cx="405111" cy="259045"/>
    <xdr:sp macro="" textlink="">
      <xdr:nvSpPr>
        <xdr:cNvPr id="177" name="【体育館・プール】&#10;有形固定資産減価償却率最小値テキスト">
          <a:extLst>
            <a:ext uri="{FF2B5EF4-FFF2-40B4-BE49-F238E27FC236}">
              <a16:creationId xmlns:a16="http://schemas.microsoft.com/office/drawing/2014/main" id="{91960C73-C4B7-4AA5-971F-B766EE9DAC87}"/>
            </a:ext>
          </a:extLst>
        </xdr:cNvPr>
        <xdr:cNvSpPr txBox="1"/>
      </xdr:nvSpPr>
      <xdr:spPr>
        <a:xfrm>
          <a:off x="4124960" y="10656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91440</xdr:rowOff>
    </xdr:from>
    <xdr:to>
      <xdr:col>24</xdr:col>
      <xdr:colOff>152400</xdr:colOff>
      <xdr:row>63</xdr:row>
      <xdr:rowOff>91440</xdr:rowOff>
    </xdr:to>
    <xdr:cxnSp macro="">
      <xdr:nvCxnSpPr>
        <xdr:cNvPr id="178" name="直線コネクタ 177">
          <a:extLst>
            <a:ext uri="{FF2B5EF4-FFF2-40B4-BE49-F238E27FC236}">
              <a16:creationId xmlns:a16="http://schemas.microsoft.com/office/drawing/2014/main" id="{1FFA55F1-2D0D-4DAC-A068-6D690BF094DA}"/>
            </a:ext>
          </a:extLst>
        </xdr:cNvPr>
        <xdr:cNvCxnSpPr/>
      </xdr:nvCxnSpPr>
      <xdr:spPr>
        <a:xfrm>
          <a:off x="4020820" y="106527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11447</xdr:rowOff>
    </xdr:from>
    <xdr:ext cx="405111" cy="259045"/>
    <xdr:sp macro="" textlink="">
      <xdr:nvSpPr>
        <xdr:cNvPr id="179" name="【体育館・プール】&#10;有形固定資産減価償却率最大値テキスト">
          <a:extLst>
            <a:ext uri="{FF2B5EF4-FFF2-40B4-BE49-F238E27FC236}">
              <a16:creationId xmlns:a16="http://schemas.microsoft.com/office/drawing/2014/main" id="{13170379-D0B5-4540-949C-0F387F7DC960}"/>
            </a:ext>
          </a:extLst>
        </xdr:cNvPr>
        <xdr:cNvSpPr txBox="1"/>
      </xdr:nvSpPr>
      <xdr:spPr>
        <a:xfrm>
          <a:off x="4124960" y="9231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64770</xdr:rowOff>
    </xdr:from>
    <xdr:to>
      <xdr:col>24</xdr:col>
      <xdr:colOff>152400</xdr:colOff>
      <xdr:row>56</xdr:row>
      <xdr:rowOff>64770</xdr:rowOff>
    </xdr:to>
    <xdr:cxnSp macro="">
      <xdr:nvCxnSpPr>
        <xdr:cNvPr id="180" name="直線コネクタ 179">
          <a:extLst>
            <a:ext uri="{FF2B5EF4-FFF2-40B4-BE49-F238E27FC236}">
              <a16:creationId xmlns:a16="http://schemas.microsoft.com/office/drawing/2014/main" id="{58160C47-7C88-47DE-8750-B461EBC2EFE1}"/>
            </a:ext>
          </a:extLst>
        </xdr:cNvPr>
        <xdr:cNvCxnSpPr/>
      </xdr:nvCxnSpPr>
      <xdr:spPr>
        <a:xfrm>
          <a:off x="4020820" y="94526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27322</xdr:rowOff>
    </xdr:from>
    <xdr:ext cx="405111" cy="259045"/>
    <xdr:sp macro="" textlink="">
      <xdr:nvSpPr>
        <xdr:cNvPr id="181" name="【体育館・プール】&#10;有形固定資産減価償却率平均値テキスト">
          <a:extLst>
            <a:ext uri="{FF2B5EF4-FFF2-40B4-BE49-F238E27FC236}">
              <a16:creationId xmlns:a16="http://schemas.microsoft.com/office/drawing/2014/main" id="{71554A64-4A39-47F1-B922-E739E7CD8A40}"/>
            </a:ext>
          </a:extLst>
        </xdr:cNvPr>
        <xdr:cNvSpPr txBox="1"/>
      </xdr:nvSpPr>
      <xdr:spPr>
        <a:xfrm>
          <a:off x="4124960" y="99180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4445</xdr:rowOff>
    </xdr:from>
    <xdr:to>
      <xdr:col>24</xdr:col>
      <xdr:colOff>114300</xdr:colOff>
      <xdr:row>60</xdr:row>
      <xdr:rowOff>106045</xdr:rowOff>
    </xdr:to>
    <xdr:sp macro="" textlink="">
      <xdr:nvSpPr>
        <xdr:cNvPr id="182" name="フローチャート: 判断 181">
          <a:extLst>
            <a:ext uri="{FF2B5EF4-FFF2-40B4-BE49-F238E27FC236}">
              <a16:creationId xmlns:a16="http://schemas.microsoft.com/office/drawing/2014/main" id="{6634C8A3-34B0-4435-A5E3-7F71526CF799}"/>
            </a:ext>
          </a:extLst>
        </xdr:cNvPr>
        <xdr:cNvSpPr/>
      </xdr:nvSpPr>
      <xdr:spPr>
        <a:xfrm>
          <a:off x="4036060" y="1006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44450</xdr:rowOff>
    </xdr:from>
    <xdr:to>
      <xdr:col>20</xdr:col>
      <xdr:colOff>38100</xdr:colOff>
      <xdr:row>60</xdr:row>
      <xdr:rowOff>146050</xdr:rowOff>
    </xdr:to>
    <xdr:sp macro="" textlink="">
      <xdr:nvSpPr>
        <xdr:cNvPr id="183" name="フローチャート: 判断 182">
          <a:extLst>
            <a:ext uri="{FF2B5EF4-FFF2-40B4-BE49-F238E27FC236}">
              <a16:creationId xmlns:a16="http://schemas.microsoft.com/office/drawing/2014/main" id="{B139BE8E-0F74-4520-8E03-8EB62CFDFA29}"/>
            </a:ext>
          </a:extLst>
        </xdr:cNvPr>
        <xdr:cNvSpPr/>
      </xdr:nvSpPr>
      <xdr:spPr>
        <a:xfrm>
          <a:off x="3312160" y="1010285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10160</xdr:rowOff>
    </xdr:from>
    <xdr:to>
      <xdr:col>15</xdr:col>
      <xdr:colOff>101600</xdr:colOff>
      <xdr:row>60</xdr:row>
      <xdr:rowOff>111760</xdr:rowOff>
    </xdr:to>
    <xdr:sp macro="" textlink="">
      <xdr:nvSpPr>
        <xdr:cNvPr id="184" name="フローチャート: 判断 183">
          <a:extLst>
            <a:ext uri="{FF2B5EF4-FFF2-40B4-BE49-F238E27FC236}">
              <a16:creationId xmlns:a16="http://schemas.microsoft.com/office/drawing/2014/main" id="{724353E8-20C5-4DFF-8B30-7921EF5EFCBE}"/>
            </a:ext>
          </a:extLst>
        </xdr:cNvPr>
        <xdr:cNvSpPr/>
      </xdr:nvSpPr>
      <xdr:spPr>
        <a:xfrm>
          <a:off x="2514600" y="1006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156845</xdr:rowOff>
    </xdr:from>
    <xdr:to>
      <xdr:col>10</xdr:col>
      <xdr:colOff>165100</xdr:colOff>
      <xdr:row>60</xdr:row>
      <xdr:rowOff>86995</xdr:rowOff>
    </xdr:to>
    <xdr:sp macro="" textlink="">
      <xdr:nvSpPr>
        <xdr:cNvPr id="185" name="フローチャート: 判断 184">
          <a:extLst>
            <a:ext uri="{FF2B5EF4-FFF2-40B4-BE49-F238E27FC236}">
              <a16:creationId xmlns:a16="http://schemas.microsoft.com/office/drawing/2014/main" id="{8C885356-CE71-42CF-9F53-65B67EDD9C04}"/>
            </a:ext>
          </a:extLst>
        </xdr:cNvPr>
        <xdr:cNvSpPr/>
      </xdr:nvSpPr>
      <xdr:spPr>
        <a:xfrm>
          <a:off x="1739900" y="100476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122555</xdr:rowOff>
    </xdr:from>
    <xdr:to>
      <xdr:col>6</xdr:col>
      <xdr:colOff>38100</xdr:colOff>
      <xdr:row>60</xdr:row>
      <xdr:rowOff>52705</xdr:rowOff>
    </xdr:to>
    <xdr:sp macro="" textlink="">
      <xdr:nvSpPr>
        <xdr:cNvPr id="186" name="フローチャート: 判断 185">
          <a:extLst>
            <a:ext uri="{FF2B5EF4-FFF2-40B4-BE49-F238E27FC236}">
              <a16:creationId xmlns:a16="http://schemas.microsoft.com/office/drawing/2014/main" id="{3FCDCBA6-EE1F-48D2-86B1-6B25C3584C89}"/>
            </a:ext>
          </a:extLst>
        </xdr:cNvPr>
        <xdr:cNvSpPr/>
      </xdr:nvSpPr>
      <xdr:spPr>
        <a:xfrm>
          <a:off x="965200" y="1001331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1585894A-CF6F-42DE-988F-AA430666431D}"/>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8CC646E2-D2E4-476A-A456-263CD490B054}"/>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38356658-13E9-49E4-9DD6-9C7E33B20349}"/>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92D3906C-7E2E-4CBF-A866-AEF233E5834E}"/>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1" name="テキスト ボックス 190">
          <a:extLst>
            <a:ext uri="{FF2B5EF4-FFF2-40B4-BE49-F238E27FC236}">
              <a16:creationId xmlns:a16="http://schemas.microsoft.com/office/drawing/2014/main" id="{2BB6B27F-330C-4D81-A798-604D3A1F4CCE}"/>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80645</xdr:rowOff>
    </xdr:from>
    <xdr:to>
      <xdr:col>24</xdr:col>
      <xdr:colOff>114300</xdr:colOff>
      <xdr:row>61</xdr:row>
      <xdr:rowOff>10795</xdr:rowOff>
    </xdr:to>
    <xdr:sp macro="" textlink="">
      <xdr:nvSpPr>
        <xdr:cNvPr id="192" name="楕円 191">
          <a:extLst>
            <a:ext uri="{FF2B5EF4-FFF2-40B4-BE49-F238E27FC236}">
              <a16:creationId xmlns:a16="http://schemas.microsoft.com/office/drawing/2014/main" id="{2BB9D983-DCD7-4AE2-99BE-F4FC7FF42BBE}"/>
            </a:ext>
          </a:extLst>
        </xdr:cNvPr>
        <xdr:cNvSpPr/>
      </xdr:nvSpPr>
      <xdr:spPr>
        <a:xfrm>
          <a:off x="4036060" y="101390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59072</xdr:rowOff>
    </xdr:from>
    <xdr:ext cx="405111" cy="259045"/>
    <xdr:sp macro="" textlink="">
      <xdr:nvSpPr>
        <xdr:cNvPr id="193" name="【体育館・プール】&#10;有形固定資産減価償却率該当値テキスト">
          <a:extLst>
            <a:ext uri="{FF2B5EF4-FFF2-40B4-BE49-F238E27FC236}">
              <a16:creationId xmlns:a16="http://schemas.microsoft.com/office/drawing/2014/main" id="{5097D684-C031-43FE-ADBF-1A47D599492F}"/>
            </a:ext>
          </a:extLst>
        </xdr:cNvPr>
        <xdr:cNvSpPr txBox="1"/>
      </xdr:nvSpPr>
      <xdr:spPr>
        <a:xfrm>
          <a:off x="4124960" y="10117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95885</xdr:rowOff>
    </xdr:from>
    <xdr:to>
      <xdr:col>20</xdr:col>
      <xdr:colOff>38100</xdr:colOff>
      <xdr:row>64</xdr:row>
      <xdr:rowOff>26035</xdr:rowOff>
    </xdr:to>
    <xdr:sp macro="" textlink="">
      <xdr:nvSpPr>
        <xdr:cNvPr id="194" name="楕円 193">
          <a:extLst>
            <a:ext uri="{FF2B5EF4-FFF2-40B4-BE49-F238E27FC236}">
              <a16:creationId xmlns:a16="http://schemas.microsoft.com/office/drawing/2014/main" id="{33DB90BA-61ED-4C02-A095-D79AEC75FD54}"/>
            </a:ext>
          </a:extLst>
        </xdr:cNvPr>
        <xdr:cNvSpPr/>
      </xdr:nvSpPr>
      <xdr:spPr>
        <a:xfrm>
          <a:off x="3312160" y="1065720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131445</xdr:rowOff>
    </xdr:from>
    <xdr:to>
      <xdr:col>24</xdr:col>
      <xdr:colOff>63500</xdr:colOff>
      <xdr:row>63</xdr:row>
      <xdr:rowOff>146685</xdr:rowOff>
    </xdr:to>
    <xdr:cxnSp macro="">
      <xdr:nvCxnSpPr>
        <xdr:cNvPr id="195" name="直線コネクタ 194">
          <a:extLst>
            <a:ext uri="{FF2B5EF4-FFF2-40B4-BE49-F238E27FC236}">
              <a16:creationId xmlns:a16="http://schemas.microsoft.com/office/drawing/2014/main" id="{FCC27E8D-35E3-404D-ABD3-3258D21F6151}"/>
            </a:ext>
          </a:extLst>
        </xdr:cNvPr>
        <xdr:cNvCxnSpPr/>
      </xdr:nvCxnSpPr>
      <xdr:spPr>
        <a:xfrm flipV="1">
          <a:off x="3355340" y="10189845"/>
          <a:ext cx="731520" cy="518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64</xdr:row>
      <xdr:rowOff>25400</xdr:rowOff>
    </xdr:from>
    <xdr:to>
      <xdr:col>15</xdr:col>
      <xdr:colOff>101600</xdr:colOff>
      <xdr:row>64</xdr:row>
      <xdr:rowOff>127000</xdr:rowOff>
    </xdr:to>
    <xdr:sp macro="" textlink="">
      <xdr:nvSpPr>
        <xdr:cNvPr id="196" name="楕円 195">
          <a:extLst>
            <a:ext uri="{FF2B5EF4-FFF2-40B4-BE49-F238E27FC236}">
              <a16:creationId xmlns:a16="http://schemas.microsoft.com/office/drawing/2014/main" id="{9C6B620A-C5F8-4DA6-9F90-F23F7DFA26EC}"/>
            </a:ext>
          </a:extLst>
        </xdr:cNvPr>
        <xdr:cNvSpPr/>
      </xdr:nvSpPr>
      <xdr:spPr>
        <a:xfrm>
          <a:off x="2514600" y="1075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146685</xdr:rowOff>
    </xdr:from>
    <xdr:to>
      <xdr:col>19</xdr:col>
      <xdr:colOff>177800</xdr:colOff>
      <xdr:row>64</xdr:row>
      <xdr:rowOff>76200</xdr:rowOff>
    </xdr:to>
    <xdr:cxnSp macro="">
      <xdr:nvCxnSpPr>
        <xdr:cNvPr id="197" name="直線コネクタ 196">
          <a:extLst>
            <a:ext uri="{FF2B5EF4-FFF2-40B4-BE49-F238E27FC236}">
              <a16:creationId xmlns:a16="http://schemas.microsoft.com/office/drawing/2014/main" id="{6659279C-8E8F-40B6-83CE-E8433BD135E3}"/>
            </a:ext>
          </a:extLst>
        </xdr:cNvPr>
        <xdr:cNvCxnSpPr/>
      </xdr:nvCxnSpPr>
      <xdr:spPr>
        <a:xfrm flipV="1">
          <a:off x="2565400" y="10708005"/>
          <a:ext cx="78994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64</xdr:row>
      <xdr:rowOff>25400</xdr:rowOff>
    </xdr:from>
    <xdr:to>
      <xdr:col>10</xdr:col>
      <xdr:colOff>165100</xdr:colOff>
      <xdr:row>64</xdr:row>
      <xdr:rowOff>127000</xdr:rowOff>
    </xdr:to>
    <xdr:sp macro="" textlink="">
      <xdr:nvSpPr>
        <xdr:cNvPr id="198" name="楕円 197">
          <a:extLst>
            <a:ext uri="{FF2B5EF4-FFF2-40B4-BE49-F238E27FC236}">
              <a16:creationId xmlns:a16="http://schemas.microsoft.com/office/drawing/2014/main" id="{9E12F438-E3F8-441D-8D97-113F27E311CF}"/>
            </a:ext>
          </a:extLst>
        </xdr:cNvPr>
        <xdr:cNvSpPr/>
      </xdr:nvSpPr>
      <xdr:spPr>
        <a:xfrm>
          <a:off x="1739900" y="1075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64</xdr:row>
      <xdr:rowOff>76200</xdr:rowOff>
    </xdr:from>
    <xdr:to>
      <xdr:col>15</xdr:col>
      <xdr:colOff>50800</xdr:colOff>
      <xdr:row>64</xdr:row>
      <xdr:rowOff>76200</xdr:rowOff>
    </xdr:to>
    <xdr:cxnSp macro="">
      <xdr:nvCxnSpPr>
        <xdr:cNvPr id="199" name="直線コネクタ 198">
          <a:extLst>
            <a:ext uri="{FF2B5EF4-FFF2-40B4-BE49-F238E27FC236}">
              <a16:creationId xmlns:a16="http://schemas.microsoft.com/office/drawing/2014/main" id="{EDF4E169-EFE6-4872-83E3-4F08883A9970}"/>
            </a:ext>
          </a:extLst>
        </xdr:cNvPr>
        <xdr:cNvCxnSpPr/>
      </xdr:nvCxnSpPr>
      <xdr:spPr>
        <a:xfrm>
          <a:off x="1790700" y="1080516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64</xdr:row>
      <xdr:rowOff>25400</xdr:rowOff>
    </xdr:from>
    <xdr:to>
      <xdr:col>6</xdr:col>
      <xdr:colOff>38100</xdr:colOff>
      <xdr:row>64</xdr:row>
      <xdr:rowOff>127000</xdr:rowOff>
    </xdr:to>
    <xdr:sp macro="" textlink="">
      <xdr:nvSpPr>
        <xdr:cNvPr id="200" name="楕円 199">
          <a:extLst>
            <a:ext uri="{FF2B5EF4-FFF2-40B4-BE49-F238E27FC236}">
              <a16:creationId xmlns:a16="http://schemas.microsoft.com/office/drawing/2014/main" id="{227932E0-AAA2-4C6D-AEA5-9E6238D9E09B}"/>
            </a:ext>
          </a:extLst>
        </xdr:cNvPr>
        <xdr:cNvSpPr/>
      </xdr:nvSpPr>
      <xdr:spPr>
        <a:xfrm>
          <a:off x="965200" y="1075436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64</xdr:row>
      <xdr:rowOff>76200</xdr:rowOff>
    </xdr:from>
    <xdr:to>
      <xdr:col>10</xdr:col>
      <xdr:colOff>114300</xdr:colOff>
      <xdr:row>64</xdr:row>
      <xdr:rowOff>76200</xdr:rowOff>
    </xdr:to>
    <xdr:cxnSp macro="">
      <xdr:nvCxnSpPr>
        <xdr:cNvPr id="201" name="直線コネクタ 200">
          <a:extLst>
            <a:ext uri="{FF2B5EF4-FFF2-40B4-BE49-F238E27FC236}">
              <a16:creationId xmlns:a16="http://schemas.microsoft.com/office/drawing/2014/main" id="{C43924AE-E382-49E3-B5D5-9DE7F4359646}"/>
            </a:ext>
          </a:extLst>
        </xdr:cNvPr>
        <xdr:cNvCxnSpPr/>
      </xdr:nvCxnSpPr>
      <xdr:spPr>
        <a:xfrm>
          <a:off x="1008380" y="1080516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162577</xdr:rowOff>
    </xdr:from>
    <xdr:ext cx="405111" cy="259045"/>
    <xdr:sp macro="" textlink="">
      <xdr:nvSpPr>
        <xdr:cNvPr id="202" name="n_1aveValue【体育館・プール】&#10;有形固定資産減価償却率">
          <a:extLst>
            <a:ext uri="{FF2B5EF4-FFF2-40B4-BE49-F238E27FC236}">
              <a16:creationId xmlns:a16="http://schemas.microsoft.com/office/drawing/2014/main" id="{88B82F64-4586-4973-BC57-B61F876A2F3C}"/>
            </a:ext>
          </a:extLst>
        </xdr:cNvPr>
        <xdr:cNvSpPr txBox="1"/>
      </xdr:nvSpPr>
      <xdr:spPr>
        <a:xfrm>
          <a:off x="3170564" y="988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128287</xdr:rowOff>
    </xdr:from>
    <xdr:ext cx="405111" cy="259045"/>
    <xdr:sp macro="" textlink="">
      <xdr:nvSpPr>
        <xdr:cNvPr id="203" name="n_2aveValue【体育館・プール】&#10;有形固定資産減価償却率">
          <a:extLst>
            <a:ext uri="{FF2B5EF4-FFF2-40B4-BE49-F238E27FC236}">
              <a16:creationId xmlns:a16="http://schemas.microsoft.com/office/drawing/2014/main" id="{E1122854-8F97-4904-8D2B-15B4F9D248C8}"/>
            </a:ext>
          </a:extLst>
        </xdr:cNvPr>
        <xdr:cNvSpPr txBox="1"/>
      </xdr:nvSpPr>
      <xdr:spPr>
        <a:xfrm>
          <a:off x="2385704" y="985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103522</xdr:rowOff>
    </xdr:from>
    <xdr:ext cx="405111" cy="259045"/>
    <xdr:sp macro="" textlink="">
      <xdr:nvSpPr>
        <xdr:cNvPr id="204" name="n_3aveValue【体育館・プール】&#10;有形固定資産減価償却率">
          <a:extLst>
            <a:ext uri="{FF2B5EF4-FFF2-40B4-BE49-F238E27FC236}">
              <a16:creationId xmlns:a16="http://schemas.microsoft.com/office/drawing/2014/main" id="{C85B1B1F-B43E-4994-A34B-9C6EACA9C310}"/>
            </a:ext>
          </a:extLst>
        </xdr:cNvPr>
        <xdr:cNvSpPr txBox="1"/>
      </xdr:nvSpPr>
      <xdr:spPr>
        <a:xfrm>
          <a:off x="1611004" y="9826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69232</xdr:rowOff>
    </xdr:from>
    <xdr:ext cx="405111" cy="259045"/>
    <xdr:sp macro="" textlink="">
      <xdr:nvSpPr>
        <xdr:cNvPr id="205" name="n_4aveValue【体育館・プール】&#10;有形固定資産減価償却率">
          <a:extLst>
            <a:ext uri="{FF2B5EF4-FFF2-40B4-BE49-F238E27FC236}">
              <a16:creationId xmlns:a16="http://schemas.microsoft.com/office/drawing/2014/main" id="{888BA9FB-0411-4611-A61F-EA4A8632CB9D}"/>
            </a:ext>
          </a:extLst>
        </xdr:cNvPr>
        <xdr:cNvSpPr txBox="1"/>
      </xdr:nvSpPr>
      <xdr:spPr>
        <a:xfrm>
          <a:off x="836304" y="9792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64</xdr:row>
      <xdr:rowOff>17162</xdr:rowOff>
    </xdr:from>
    <xdr:ext cx="405111" cy="259045"/>
    <xdr:sp macro="" textlink="">
      <xdr:nvSpPr>
        <xdr:cNvPr id="206" name="n_1mainValue【体育館・プール】&#10;有形固定資産減価償却率">
          <a:extLst>
            <a:ext uri="{FF2B5EF4-FFF2-40B4-BE49-F238E27FC236}">
              <a16:creationId xmlns:a16="http://schemas.microsoft.com/office/drawing/2014/main" id="{8DB253C6-E279-49B2-8A2A-F6DF864EF10E}"/>
            </a:ext>
          </a:extLst>
        </xdr:cNvPr>
        <xdr:cNvSpPr txBox="1"/>
      </xdr:nvSpPr>
      <xdr:spPr>
        <a:xfrm>
          <a:off x="3170564" y="1074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64</xdr:row>
      <xdr:rowOff>118127</xdr:rowOff>
    </xdr:from>
    <xdr:ext cx="469744" cy="259045"/>
    <xdr:sp macro="" textlink="">
      <xdr:nvSpPr>
        <xdr:cNvPr id="207" name="n_2mainValue【体育館・プール】&#10;有形固定資産減価償却率">
          <a:extLst>
            <a:ext uri="{FF2B5EF4-FFF2-40B4-BE49-F238E27FC236}">
              <a16:creationId xmlns:a16="http://schemas.microsoft.com/office/drawing/2014/main" id="{363E4293-F19E-41FF-A992-1EB713381D18}"/>
            </a:ext>
          </a:extLst>
        </xdr:cNvPr>
        <xdr:cNvSpPr txBox="1"/>
      </xdr:nvSpPr>
      <xdr:spPr>
        <a:xfrm>
          <a:off x="2353387" y="1084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64</xdr:row>
      <xdr:rowOff>118127</xdr:rowOff>
    </xdr:from>
    <xdr:ext cx="469744" cy="259045"/>
    <xdr:sp macro="" textlink="">
      <xdr:nvSpPr>
        <xdr:cNvPr id="208" name="n_3mainValue【体育館・プール】&#10;有形固定資産減価償却率">
          <a:extLst>
            <a:ext uri="{FF2B5EF4-FFF2-40B4-BE49-F238E27FC236}">
              <a16:creationId xmlns:a16="http://schemas.microsoft.com/office/drawing/2014/main" id="{034C1CE8-BC88-4FAC-97AB-1B2F298DE326}"/>
            </a:ext>
          </a:extLst>
        </xdr:cNvPr>
        <xdr:cNvSpPr txBox="1"/>
      </xdr:nvSpPr>
      <xdr:spPr>
        <a:xfrm>
          <a:off x="1578687" y="1084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133427</xdr:colOff>
      <xdr:row>64</xdr:row>
      <xdr:rowOff>118127</xdr:rowOff>
    </xdr:from>
    <xdr:ext cx="469744" cy="259045"/>
    <xdr:sp macro="" textlink="">
      <xdr:nvSpPr>
        <xdr:cNvPr id="209" name="n_4mainValue【体育館・プール】&#10;有形固定資産減価償却率">
          <a:extLst>
            <a:ext uri="{FF2B5EF4-FFF2-40B4-BE49-F238E27FC236}">
              <a16:creationId xmlns:a16="http://schemas.microsoft.com/office/drawing/2014/main" id="{DD1B8529-8A79-4DC2-A214-7FDD5627625C}"/>
            </a:ext>
          </a:extLst>
        </xdr:cNvPr>
        <xdr:cNvSpPr txBox="1"/>
      </xdr:nvSpPr>
      <xdr:spPr>
        <a:xfrm>
          <a:off x="803987" y="1084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10" name="正方形/長方形 209">
          <a:extLst>
            <a:ext uri="{FF2B5EF4-FFF2-40B4-BE49-F238E27FC236}">
              <a16:creationId xmlns:a16="http://schemas.microsoft.com/office/drawing/2014/main" id="{F1A661FA-27D3-4383-BE49-EBF1D7E4F6EA}"/>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1" name="正方形/長方形 210">
          <a:extLst>
            <a:ext uri="{FF2B5EF4-FFF2-40B4-BE49-F238E27FC236}">
              <a16:creationId xmlns:a16="http://schemas.microsoft.com/office/drawing/2014/main" id="{78834EE8-19CC-4598-92A3-8070746C6589}"/>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2" name="正方形/長方形 211">
          <a:extLst>
            <a:ext uri="{FF2B5EF4-FFF2-40B4-BE49-F238E27FC236}">
              <a16:creationId xmlns:a16="http://schemas.microsoft.com/office/drawing/2014/main" id="{FE95C14D-E8EE-49EC-BC71-90F1E33D2AD8}"/>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3" name="正方形/長方形 212">
          <a:extLst>
            <a:ext uri="{FF2B5EF4-FFF2-40B4-BE49-F238E27FC236}">
              <a16:creationId xmlns:a16="http://schemas.microsoft.com/office/drawing/2014/main" id="{40F75323-77CD-425F-8B5B-1249B91965BA}"/>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4" name="正方形/長方形 213">
          <a:extLst>
            <a:ext uri="{FF2B5EF4-FFF2-40B4-BE49-F238E27FC236}">
              <a16:creationId xmlns:a16="http://schemas.microsoft.com/office/drawing/2014/main" id="{C8900A1B-888C-4DA5-9DF0-5C04C1717970}"/>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5" name="正方形/長方形 214">
          <a:extLst>
            <a:ext uri="{FF2B5EF4-FFF2-40B4-BE49-F238E27FC236}">
              <a16:creationId xmlns:a16="http://schemas.microsoft.com/office/drawing/2014/main" id="{70987BEE-5D1B-46F0-B1FA-222B1437C7AF}"/>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6" name="正方形/長方形 215">
          <a:extLst>
            <a:ext uri="{FF2B5EF4-FFF2-40B4-BE49-F238E27FC236}">
              <a16:creationId xmlns:a16="http://schemas.microsoft.com/office/drawing/2014/main" id="{331A8C61-542F-46E4-A871-E54B445EF636}"/>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7" name="正方形/長方形 216">
          <a:extLst>
            <a:ext uri="{FF2B5EF4-FFF2-40B4-BE49-F238E27FC236}">
              <a16:creationId xmlns:a16="http://schemas.microsoft.com/office/drawing/2014/main" id="{D0884A92-C721-42CD-AB50-8F968CDBC064}"/>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8" name="テキスト ボックス 217">
          <a:extLst>
            <a:ext uri="{FF2B5EF4-FFF2-40B4-BE49-F238E27FC236}">
              <a16:creationId xmlns:a16="http://schemas.microsoft.com/office/drawing/2014/main" id="{CEDCCCB4-8203-463B-8158-37810AA33A63}"/>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9" name="直線コネクタ 218">
          <a:extLst>
            <a:ext uri="{FF2B5EF4-FFF2-40B4-BE49-F238E27FC236}">
              <a16:creationId xmlns:a16="http://schemas.microsoft.com/office/drawing/2014/main" id="{A5A35A2E-F382-4ED4-8018-A91F33976594}"/>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20" name="直線コネクタ 219">
          <a:extLst>
            <a:ext uri="{FF2B5EF4-FFF2-40B4-BE49-F238E27FC236}">
              <a16:creationId xmlns:a16="http://schemas.microsoft.com/office/drawing/2014/main" id="{F6327AFA-BE4A-49EE-AABE-820BE4309FC4}"/>
            </a:ext>
          </a:extLst>
        </xdr:cNvPr>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21" name="テキスト ボックス 220">
          <a:extLst>
            <a:ext uri="{FF2B5EF4-FFF2-40B4-BE49-F238E27FC236}">
              <a16:creationId xmlns:a16="http://schemas.microsoft.com/office/drawing/2014/main" id="{13BE1CBE-B56C-44D9-BE0E-3F088EBA91BC}"/>
            </a:ext>
          </a:extLst>
        </xdr:cNvPr>
        <xdr:cNvSpPr txBox="1"/>
      </xdr:nvSpPr>
      <xdr:spPr>
        <a:xfrm>
          <a:off x="54053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2" name="直線コネクタ 221">
          <a:extLst>
            <a:ext uri="{FF2B5EF4-FFF2-40B4-BE49-F238E27FC236}">
              <a16:creationId xmlns:a16="http://schemas.microsoft.com/office/drawing/2014/main" id="{6B83B70D-62EB-46CF-B871-7F3B4D8B8EBF}"/>
            </a:ext>
          </a:extLst>
        </xdr:cNvPr>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3" name="テキスト ボックス 222">
          <a:extLst>
            <a:ext uri="{FF2B5EF4-FFF2-40B4-BE49-F238E27FC236}">
              <a16:creationId xmlns:a16="http://schemas.microsoft.com/office/drawing/2014/main" id="{460C87DE-5E32-4F72-8AD1-E70DF513A6DB}"/>
            </a:ext>
          </a:extLst>
        </xdr:cNvPr>
        <xdr:cNvSpPr txBox="1"/>
      </xdr:nvSpPr>
      <xdr:spPr>
        <a:xfrm>
          <a:off x="540530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4" name="直線コネクタ 223">
          <a:extLst>
            <a:ext uri="{FF2B5EF4-FFF2-40B4-BE49-F238E27FC236}">
              <a16:creationId xmlns:a16="http://schemas.microsoft.com/office/drawing/2014/main" id="{398A9E5E-2CCE-40C0-AFFD-7788BF5EAB22}"/>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5" name="テキスト ボックス 224">
          <a:extLst>
            <a:ext uri="{FF2B5EF4-FFF2-40B4-BE49-F238E27FC236}">
              <a16:creationId xmlns:a16="http://schemas.microsoft.com/office/drawing/2014/main" id="{8CAAAA0D-A0E1-45DA-A54A-2767B5B54106}"/>
            </a:ext>
          </a:extLst>
        </xdr:cNvPr>
        <xdr:cNvSpPr txBox="1"/>
      </xdr:nvSpPr>
      <xdr:spPr>
        <a:xfrm>
          <a:off x="540530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6" name="直線コネクタ 225">
          <a:extLst>
            <a:ext uri="{FF2B5EF4-FFF2-40B4-BE49-F238E27FC236}">
              <a16:creationId xmlns:a16="http://schemas.microsoft.com/office/drawing/2014/main" id="{E848CEEB-1C9A-42C3-A6BB-833EFA47FAB6}"/>
            </a:ext>
          </a:extLst>
        </xdr:cNvPr>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7" name="テキスト ボックス 226">
          <a:extLst>
            <a:ext uri="{FF2B5EF4-FFF2-40B4-BE49-F238E27FC236}">
              <a16:creationId xmlns:a16="http://schemas.microsoft.com/office/drawing/2014/main" id="{30244064-5BF0-4439-A39A-64DCCA0394CF}"/>
            </a:ext>
          </a:extLst>
        </xdr:cNvPr>
        <xdr:cNvSpPr txBox="1"/>
      </xdr:nvSpPr>
      <xdr:spPr>
        <a:xfrm>
          <a:off x="540530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8" name="直線コネクタ 227">
          <a:extLst>
            <a:ext uri="{FF2B5EF4-FFF2-40B4-BE49-F238E27FC236}">
              <a16:creationId xmlns:a16="http://schemas.microsoft.com/office/drawing/2014/main" id="{3E1626CA-3D2C-4E49-9C91-9B35A164C3FD}"/>
            </a:ext>
          </a:extLst>
        </xdr:cNvPr>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9" name="テキスト ボックス 228">
          <a:extLst>
            <a:ext uri="{FF2B5EF4-FFF2-40B4-BE49-F238E27FC236}">
              <a16:creationId xmlns:a16="http://schemas.microsoft.com/office/drawing/2014/main" id="{ACBAC14F-5E81-459C-9223-C46FC6F74ECB}"/>
            </a:ext>
          </a:extLst>
        </xdr:cNvPr>
        <xdr:cNvSpPr txBox="1"/>
      </xdr:nvSpPr>
      <xdr:spPr>
        <a:xfrm>
          <a:off x="540530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0" name="直線コネクタ 229">
          <a:extLst>
            <a:ext uri="{FF2B5EF4-FFF2-40B4-BE49-F238E27FC236}">
              <a16:creationId xmlns:a16="http://schemas.microsoft.com/office/drawing/2014/main" id="{4F1B99E7-F6BE-4C71-922E-986D2F1EF45B}"/>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1" name="テキスト ボックス 230">
          <a:extLst>
            <a:ext uri="{FF2B5EF4-FFF2-40B4-BE49-F238E27FC236}">
              <a16:creationId xmlns:a16="http://schemas.microsoft.com/office/drawing/2014/main" id="{A11FC6D5-6C53-4385-A341-6F14D7502499}"/>
            </a:ext>
          </a:extLst>
        </xdr:cNvPr>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2" name="【体育館・プール】&#10;一人当たり面積グラフ枠">
          <a:extLst>
            <a:ext uri="{FF2B5EF4-FFF2-40B4-BE49-F238E27FC236}">
              <a16:creationId xmlns:a16="http://schemas.microsoft.com/office/drawing/2014/main" id="{2F78EDFD-3455-492C-A390-0337CBD83CCA}"/>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7620</xdr:rowOff>
    </xdr:from>
    <xdr:to>
      <xdr:col>54</xdr:col>
      <xdr:colOff>189865</xdr:colOff>
      <xdr:row>64</xdr:row>
      <xdr:rowOff>54610</xdr:rowOff>
    </xdr:to>
    <xdr:cxnSp macro="">
      <xdr:nvCxnSpPr>
        <xdr:cNvPr id="233" name="直線コネクタ 232">
          <a:extLst>
            <a:ext uri="{FF2B5EF4-FFF2-40B4-BE49-F238E27FC236}">
              <a16:creationId xmlns:a16="http://schemas.microsoft.com/office/drawing/2014/main" id="{FB9D9442-E751-4073-B358-E9FD685397B8}"/>
            </a:ext>
          </a:extLst>
        </xdr:cNvPr>
        <xdr:cNvCxnSpPr/>
      </xdr:nvCxnSpPr>
      <xdr:spPr>
        <a:xfrm flipV="1">
          <a:off x="9219565" y="9395460"/>
          <a:ext cx="0" cy="1388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58437</xdr:rowOff>
    </xdr:from>
    <xdr:ext cx="469744" cy="259045"/>
    <xdr:sp macro="" textlink="">
      <xdr:nvSpPr>
        <xdr:cNvPr id="234" name="【体育館・プール】&#10;一人当たり面積最小値テキスト">
          <a:extLst>
            <a:ext uri="{FF2B5EF4-FFF2-40B4-BE49-F238E27FC236}">
              <a16:creationId xmlns:a16="http://schemas.microsoft.com/office/drawing/2014/main" id="{89542D9B-2876-4D08-A918-816C10BAAA20}"/>
            </a:ext>
          </a:extLst>
        </xdr:cNvPr>
        <xdr:cNvSpPr txBox="1"/>
      </xdr:nvSpPr>
      <xdr:spPr>
        <a:xfrm>
          <a:off x="9258300" y="10787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54610</xdr:rowOff>
    </xdr:from>
    <xdr:to>
      <xdr:col>55</xdr:col>
      <xdr:colOff>88900</xdr:colOff>
      <xdr:row>64</xdr:row>
      <xdr:rowOff>54610</xdr:rowOff>
    </xdr:to>
    <xdr:cxnSp macro="">
      <xdr:nvCxnSpPr>
        <xdr:cNvPr id="235" name="直線コネクタ 234">
          <a:extLst>
            <a:ext uri="{FF2B5EF4-FFF2-40B4-BE49-F238E27FC236}">
              <a16:creationId xmlns:a16="http://schemas.microsoft.com/office/drawing/2014/main" id="{1FF6C5D8-D853-480B-B790-4F3F950FD6AB}"/>
            </a:ext>
          </a:extLst>
        </xdr:cNvPr>
        <xdr:cNvCxnSpPr/>
      </xdr:nvCxnSpPr>
      <xdr:spPr>
        <a:xfrm>
          <a:off x="9154160" y="107835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125747</xdr:rowOff>
    </xdr:from>
    <xdr:ext cx="469744" cy="259045"/>
    <xdr:sp macro="" textlink="">
      <xdr:nvSpPr>
        <xdr:cNvPr id="236" name="【体育館・プール】&#10;一人当たり面積最大値テキスト">
          <a:extLst>
            <a:ext uri="{FF2B5EF4-FFF2-40B4-BE49-F238E27FC236}">
              <a16:creationId xmlns:a16="http://schemas.microsoft.com/office/drawing/2014/main" id="{87746AD1-6453-49AE-9D32-11E0B4B0D2F4}"/>
            </a:ext>
          </a:extLst>
        </xdr:cNvPr>
        <xdr:cNvSpPr txBox="1"/>
      </xdr:nvSpPr>
      <xdr:spPr>
        <a:xfrm>
          <a:off x="9258300" y="9178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7620</xdr:rowOff>
    </xdr:from>
    <xdr:to>
      <xdr:col>55</xdr:col>
      <xdr:colOff>88900</xdr:colOff>
      <xdr:row>56</xdr:row>
      <xdr:rowOff>7620</xdr:rowOff>
    </xdr:to>
    <xdr:cxnSp macro="">
      <xdr:nvCxnSpPr>
        <xdr:cNvPr id="237" name="直線コネクタ 236">
          <a:extLst>
            <a:ext uri="{FF2B5EF4-FFF2-40B4-BE49-F238E27FC236}">
              <a16:creationId xmlns:a16="http://schemas.microsoft.com/office/drawing/2014/main" id="{F447CF65-A8D9-45D1-B6ED-EF8CDA0234CE}"/>
            </a:ext>
          </a:extLst>
        </xdr:cNvPr>
        <xdr:cNvCxnSpPr/>
      </xdr:nvCxnSpPr>
      <xdr:spPr>
        <a:xfrm>
          <a:off x="9154160" y="93954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38117</xdr:rowOff>
    </xdr:from>
    <xdr:ext cx="469744" cy="259045"/>
    <xdr:sp macro="" textlink="">
      <xdr:nvSpPr>
        <xdr:cNvPr id="238" name="【体育館・プール】&#10;一人当たり面積平均値テキスト">
          <a:extLst>
            <a:ext uri="{FF2B5EF4-FFF2-40B4-BE49-F238E27FC236}">
              <a16:creationId xmlns:a16="http://schemas.microsoft.com/office/drawing/2014/main" id="{6C9C0195-7FFB-4A8C-A922-58E26C1D0A5F}"/>
            </a:ext>
          </a:extLst>
        </xdr:cNvPr>
        <xdr:cNvSpPr txBox="1"/>
      </xdr:nvSpPr>
      <xdr:spPr>
        <a:xfrm>
          <a:off x="9258300" y="102641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15240</xdr:rowOff>
    </xdr:from>
    <xdr:to>
      <xdr:col>55</xdr:col>
      <xdr:colOff>50800</xdr:colOff>
      <xdr:row>62</xdr:row>
      <xdr:rowOff>116840</xdr:rowOff>
    </xdr:to>
    <xdr:sp macro="" textlink="">
      <xdr:nvSpPr>
        <xdr:cNvPr id="239" name="フローチャート: 判断 238">
          <a:extLst>
            <a:ext uri="{FF2B5EF4-FFF2-40B4-BE49-F238E27FC236}">
              <a16:creationId xmlns:a16="http://schemas.microsoft.com/office/drawing/2014/main" id="{6AD5FABE-0175-4834-ABC5-FE6B3D244D06}"/>
            </a:ext>
          </a:extLst>
        </xdr:cNvPr>
        <xdr:cNvSpPr/>
      </xdr:nvSpPr>
      <xdr:spPr>
        <a:xfrm>
          <a:off x="9192260" y="1040892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49530</xdr:rowOff>
    </xdr:from>
    <xdr:to>
      <xdr:col>50</xdr:col>
      <xdr:colOff>165100</xdr:colOff>
      <xdr:row>62</xdr:row>
      <xdr:rowOff>151130</xdr:rowOff>
    </xdr:to>
    <xdr:sp macro="" textlink="">
      <xdr:nvSpPr>
        <xdr:cNvPr id="240" name="フローチャート: 判断 239">
          <a:extLst>
            <a:ext uri="{FF2B5EF4-FFF2-40B4-BE49-F238E27FC236}">
              <a16:creationId xmlns:a16="http://schemas.microsoft.com/office/drawing/2014/main" id="{F6ED5449-1C40-4B64-858C-67037F248944}"/>
            </a:ext>
          </a:extLst>
        </xdr:cNvPr>
        <xdr:cNvSpPr/>
      </xdr:nvSpPr>
      <xdr:spPr>
        <a:xfrm>
          <a:off x="8445500" y="10443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38100</xdr:rowOff>
    </xdr:from>
    <xdr:to>
      <xdr:col>46</xdr:col>
      <xdr:colOff>38100</xdr:colOff>
      <xdr:row>62</xdr:row>
      <xdr:rowOff>139700</xdr:rowOff>
    </xdr:to>
    <xdr:sp macro="" textlink="">
      <xdr:nvSpPr>
        <xdr:cNvPr id="241" name="フローチャート: 判断 240">
          <a:extLst>
            <a:ext uri="{FF2B5EF4-FFF2-40B4-BE49-F238E27FC236}">
              <a16:creationId xmlns:a16="http://schemas.microsoft.com/office/drawing/2014/main" id="{C979ED70-8F51-4909-B167-052C22060C2D}"/>
            </a:ext>
          </a:extLst>
        </xdr:cNvPr>
        <xdr:cNvSpPr/>
      </xdr:nvSpPr>
      <xdr:spPr>
        <a:xfrm>
          <a:off x="7670800" y="1043178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44450</xdr:rowOff>
    </xdr:from>
    <xdr:to>
      <xdr:col>41</xdr:col>
      <xdr:colOff>101600</xdr:colOff>
      <xdr:row>62</xdr:row>
      <xdr:rowOff>146050</xdr:rowOff>
    </xdr:to>
    <xdr:sp macro="" textlink="">
      <xdr:nvSpPr>
        <xdr:cNvPr id="242" name="フローチャート: 判断 241">
          <a:extLst>
            <a:ext uri="{FF2B5EF4-FFF2-40B4-BE49-F238E27FC236}">
              <a16:creationId xmlns:a16="http://schemas.microsoft.com/office/drawing/2014/main" id="{D058B790-0AF0-4307-AECA-B92FA89127E0}"/>
            </a:ext>
          </a:extLst>
        </xdr:cNvPr>
        <xdr:cNvSpPr/>
      </xdr:nvSpPr>
      <xdr:spPr>
        <a:xfrm>
          <a:off x="6873240" y="1043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62230</xdr:rowOff>
    </xdr:from>
    <xdr:to>
      <xdr:col>36</xdr:col>
      <xdr:colOff>165100</xdr:colOff>
      <xdr:row>62</xdr:row>
      <xdr:rowOff>163830</xdr:rowOff>
    </xdr:to>
    <xdr:sp macro="" textlink="">
      <xdr:nvSpPr>
        <xdr:cNvPr id="243" name="フローチャート: 判断 242">
          <a:extLst>
            <a:ext uri="{FF2B5EF4-FFF2-40B4-BE49-F238E27FC236}">
              <a16:creationId xmlns:a16="http://schemas.microsoft.com/office/drawing/2014/main" id="{BC62FBAC-88F1-4613-B5ED-11CF4CCFB7A6}"/>
            </a:ext>
          </a:extLst>
        </xdr:cNvPr>
        <xdr:cNvSpPr/>
      </xdr:nvSpPr>
      <xdr:spPr>
        <a:xfrm>
          <a:off x="6098540" y="10455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DC0E8D21-BC78-4DE8-BBB5-D7362D5A0C6B}"/>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D68B9F50-8961-4632-B73D-3A1A542640E4}"/>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841AB6F8-F448-4E68-A3B3-AA2AB908AE74}"/>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8CA86B1B-C5FD-41D2-9311-7AAC346C72D3}"/>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8" name="テキスト ボックス 247">
          <a:extLst>
            <a:ext uri="{FF2B5EF4-FFF2-40B4-BE49-F238E27FC236}">
              <a16:creationId xmlns:a16="http://schemas.microsoft.com/office/drawing/2014/main" id="{C91AD0B7-1330-4E5E-8DBC-2E21A6E9076D}"/>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110490</xdr:rowOff>
    </xdr:from>
    <xdr:to>
      <xdr:col>55</xdr:col>
      <xdr:colOff>50800</xdr:colOff>
      <xdr:row>64</xdr:row>
      <xdr:rowOff>40640</xdr:rowOff>
    </xdr:to>
    <xdr:sp macro="" textlink="">
      <xdr:nvSpPr>
        <xdr:cNvPr id="249" name="楕円 248">
          <a:extLst>
            <a:ext uri="{FF2B5EF4-FFF2-40B4-BE49-F238E27FC236}">
              <a16:creationId xmlns:a16="http://schemas.microsoft.com/office/drawing/2014/main" id="{05952504-8340-4C5E-A320-499DB6249E09}"/>
            </a:ext>
          </a:extLst>
        </xdr:cNvPr>
        <xdr:cNvSpPr/>
      </xdr:nvSpPr>
      <xdr:spPr>
        <a:xfrm>
          <a:off x="9192260" y="106718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25417</xdr:rowOff>
    </xdr:from>
    <xdr:ext cx="469744" cy="259045"/>
    <xdr:sp macro="" textlink="">
      <xdr:nvSpPr>
        <xdr:cNvPr id="250" name="【体育館・プール】&#10;一人当たり面積該当値テキスト">
          <a:extLst>
            <a:ext uri="{FF2B5EF4-FFF2-40B4-BE49-F238E27FC236}">
              <a16:creationId xmlns:a16="http://schemas.microsoft.com/office/drawing/2014/main" id="{80F4805A-51D0-432D-A663-CE49BC136077}"/>
            </a:ext>
          </a:extLst>
        </xdr:cNvPr>
        <xdr:cNvSpPr txBox="1"/>
      </xdr:nvSpPr>
      <xdr:spPr>
        <a:xfrm>
          <a:off x="9258300" y="10586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111760</xdr:rowOff>
    </xdr:from>
    <xdr:to>
      <xdr:col>50</xdr:col>
      <xdr:colOff>165100</xdr:colOff>
      <xdr:row>64</xdr:row>
      <xdr:rowOff>41910</xdr:rowOff>
    </xdr:to>
    <xdr:sp macro="" textlink="">
      <xdr:nvSpPr>
        <xdr:cNvPr id="251" name="楕円 250">
          <a:extLst>
            <a:ext uri="{FF2B5EF4-FFF2-40B4-BE49-F238E27FC236}">
              <a16:creationId xmlns:a16="http://schemas.microsoft.com/office/drawing/2014/main" id="{E04D0D2A-1D4B-4B57-9D5D-5F67E1639AAB}"/>
            </a:ext>
          </a:extLst>
        </xdr:cNvPr>
        <xdr:cNvSpPr/>
      </xdr:nvSpPr>
      <xdr:spPr>
        <a:xfrm>
          <a:off x="8445500" y="106730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161290</xdr:rowOff>
    </xdr:from>
    <xdr:to>
      <xdr:col>55</xdr:col>
      <xdr:colOff>0</xdr:colOff>
      <xdr:row>63</xdr:row>
      <xdr:rowOff>162560</xdr:rowOff>
    </xdr:to>
    <xdr:cxnSp macro="">
      <xdr:nvCxnSpPr>
        <xdr:cNvPr id="252" name="直線コネクタ 251">
          <a:extLst>
            <a:ext uri="{FF2B5EF4-FFF2-40B4-BE49-F238E27FC236}">
              <a16:creationId xmlns:a16="http://schemas.microsoft.com/office/drawing/2014/main" id="{DE932E66-70C0-48A2-B54F-40A9BEBB4B56}"/>
            </a:ext>
          </a:extLst>
        </xdr:cNvPr>
        <xdr:cNvCxnSpPr/>
      </xdr:nvCxnSpPr>
      <xdr:spPr>
        <a:xfrm flipV="1">
          <a:off x="8496300" y="10722610"/>
          <a:ext cx="7239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114300</xdr:rowOff>
    </xdr:from>
    <xdr:to>
      <xdr:col>46</xdr:col>
      <xdr:colOff>38100</xdr:colOff>
      <xdr:row>64</xdr:row>
      <xdr:rowOff>44450</xdr:rowOff>
    </xdr:to>
    <xdr:sp macro="" textlink="">
      <xdr:nvSpPr>
        <xdr:cNvPr id="253" name="楕円 252">
          <a:extLst>
            <a:ext uri="{FF2B5EF4-FFF2-40B4-BE49-F238E27FC236}">
              <a16:creationId xmlns:a16="http://schemas.microsoft.com/office/drawing/2014/main" id="{E9975A61-0D9F-436A-8014-D8AB25F6B935}"/>
            </a:ext>
          </a:extLst>
        </xdr:cNvPr>
        <xdr:cNvSpPr/>
      </xdr:nvSpPr>
      <xdr:spPr>
        <a:xfrm>
          <a:off x="7670800" y="106756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162560</xdr:rowOff>
    </xdr:from>
    <xdr:to>
      <xdr:col>50</xdr:col>
      <xdr:colOff>114300</xdr:colOff>
      <xdr:row>63</xdr:row>
      <xdr:rowOff>165100</xdr:rowOff>
    </xdr:to>
    <xdr:cxnSp macro="">
      <xdr:nvCxnSpPr>
        <xdr:cNvPr id="254" name="直線コネクタ 253">
          <a:extLst>
            <a:ext uri="{FF2B5EF4-FFF2-40B4-BE49-F238E27FC236}">
              <a16:creationId xmlns:a16="http://schemas.microsoft.com/office/drawing/2014/main" id="{EC457856-7CE0-4415-99B9-D8CFB3A4D8DF}"/>
            </a:ext>
          </a:extLst>
        </xdr:cNvPr>
        <xdr:cNvCxnSpPr/>
      </xdr:nvCxnSpPr>
      <xdr:spPr>
        <a:xfrm flipV="1">
          <a:off x="7713980" y="10723880"/>
          <a:ext cx="78232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115570</xdr:rowOff>
    </xdr:from>
    <xdr:to>
      <xdr:col>41</xdr:col>
      <xdr:colOff>101600</xdr:colOff>
      <xdr:row>64</xdr:row>
      <xdr:rowOff>45720</xdr:rowOff>
    </xdr:to>
    <xdr:sp macro="" textlink="">
      <xdr:nvSpPr>
        <xdr:cNvPr id="255" name="楕円 254">
          <a:extLst>
            <a:ext uri="{FF2B5EF4-FFF2-40B4-BE49-F238E27FC236}">
              <a16:creationId xmlns:a16="http://schemas.microsoft.com/office/drawing/2014/main" id="{73C4E5EB-748C-4A41-8F93-1AD5CE811959}"/>
            </a:ext>
          </a:extLst>
        </xdr:cNvPr>
        <xdr:cNvSpPr/>
      </xdr:nvSpPr>
      <xdr:spPr>
        <a:xfrm>
          <a:off x="6873240" y="106768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165100</xdr:rowOff>
    </xdr:from>
    <xdr:to>
      <xdr:col>45</xdr:col>
      <xdr:colOff>177800</xdr:colOff>
      <xdr:row>63</xdr:row>
      <xdr:rowOff>166370</xdr:rowOff>
    </xdr:to>
    <xdr:cxnSp macro="">
      <xdr:nvCxnSpPr>
        <xdr:cNvPr id="256" name="直線コネクタ 255">
          <a:extLst>
            <a:ext uri="{FF2B5EF4-FFF2-40B4-BE49-F238E27FC236}">
              <a16:creationId xmlns:a16="http://schemas.microsoft.com/office/drawing/2014/main" id="{49ACADAF-966D-4E1A-B5E8-204C57099936}"/>
            </a:ext>
          </a:extLst>
        </xdr:cNvPr>
        <xdr:cNvCxnSpPr/>
      </xdr:nvCxnSpPr>
      <xdr:spPr>
        <a:xfrm flipV="1">
          <a:off x="6924040" y="10726420"/>
          <a:ext cx="78994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116840</xdr:rowOff>
    </xdr:from>
    <xdr:to>
      <xdr:col>36</xdr:col>
      <xdr:colOff>165100</xdr:colOff>
      <xdr:row>64</xdr:row>
      <xdr:rowOff>46990</xdr:rowOff>
    </xdr:to>
    <xdr:sp macro="" textlink="">
      <xdr:nvSpPr>
        <xdr:cNvPr id="257" name="楕円 256">
          <a:extLst>
            <a:ext uri="{FF2B5EF4-FFF2-40B4-BE49-F238E27FC236}">
              <a16:creationId xmlns:a16="http://schemas.microsoft.com/office/drawing/2014/main" id="{05AD4C32-915B-44FE-8ECC-3BA235415C81}"/>
            </a:ext>
          </a:extLst>
        </xdr:cNvPr>
        <xdr:cNvSpPr/>
      </xdr:nvSpPr>
      <xdr:spPr>
        <a:xfrm>
          <a:off x="6098540" y="106781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166370</xdr:rowOff>
    </xdr:from>
    <xdr:to>
      <xdr:col>41</xdr:col>
      <xdr:colOff>50800</xdr:colOff>
      <xdr:row>63</xdr:row>
      <xdr:rowOff>167640</xdr:rowOff>
    </xdr:to>
    <xdr:cxnSp macro="">
      <xdr:nvCxnSpPr>
        <xdr:cNvPr id="258" name="直線コネクタ 257">
          <a:extLst>
            <a:ext uri="{FF2B5EF4-FFF2-40B4-BE49-F238E27FC236}">
              <a16:creationId xmlns:a16="http://schemas.microsoft.com/office/drawing/2014/main" id="{AA0D5163-1557-4C3A-9E4B-5BEC5E1527EA}"/>
            </a:ext>
          </a:extLst>
        </xdr:cNvPr>
        <xdr:cNvCxnSpPr/>
      </xdr:nvCxnSpPr>
      <xdr:spPr>
        <a:xfrm flipV="1">
          <a:off x="6149340" y="10727690"/>
          <a:ext cx="7747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167657</xdr:rowOff>
    </xdr:from>
    <xdr:ext cx="469744" cy="259045"/>
    <xdr:sp macro="" textlink="">
      <xdr:nvSpPr>
        <xdr:cNvPr id="259" name="n_1aveValue【体育館・プール】&#10;一人当たり面積">
          <a:extLst>
            <a:ext uri="{FF2B5EF4-FFF2-40B4-BE49-F238E27FC236}">
              <a16:creationId xmlns:a16="http://schemas.microsoft.com/office/drawing/2014/main" id="{CB41FED9-9164-4223-BED8-D87C1AB69C92}"/>
            </a:ext>
          </a:extLst>
        </xdr:cNvPr>
        <xdr:cNvSpPr txBox="1"/>
      </xdr:nvSpPr>
      <xdr:spPr>
        <a:xfrm>
          <a:off x="8271587" y="10226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156227</xdr:rowOff>
    </xdr:from>
    <xdr:ext cx="469744" cy="259045"/>
    <xdr:sp macro="" textlink="">
      <xdr:nvSpPr>
        <xdr:cNvPr id="260" name="n_2aveValue【体育館・プール】&#10;一人当たり面積">
          <a:extLst>
            <a:ext uri="{FF2B5EF4-FFF2-40B4-BE49-F238E27FC236}">
              <a16:creationId xmlns:a16="http://schemas.microsoft.com/office/drawing/2014/main" id="{27D8C839-B003-4633-AF7F-A4501393C3B2}"/>
            </a:ext>
          </a:extLst>
        </xdr:cNvPr>
        <xdr:cNvSpPr txBox="1"/>
      </xdr:nvSpPr>
      <xdr:spPr>
        <a:xfrm>
          <a:off x="7509587" y="1021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162577</xdr:rowOff>
    </xdr:from>
    <xdr:ext cx="469744" cy="259045"/>
    <xdr:sp macro="" textlink="">
      <xdr:nvSpPr>
        <xdr:cNvPr id="261" name="n_3aveValue【体育館・プール】&#10;一人当たり面積">
          <a:extLst>
            <a:ext uri="{FF2B5EF4-FFF2-40B4-BE49-F238E27FC236}">
              <a16:creationId xmlns:a16="http://schemas.microsoft.com/office/drawing/2014/main" id="{579B4345-B09C-40F7-81B0-72DF9EDB4358}"/>
            </a:ext>
          </a:extLst>
        </xdr:cNvPr>
        <xdr:cNvSpPr txBox="1"/>
      </xdr:nvSpPr>
      <xdr:spPr>
        <a:xfrm>
          <a:off x="6712027" y="1022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8907</xdr:rowOff>
    </xdr:from>
    <xdr:ext cx="469744" cy="259045"/>
    <xdr:sp macro="" textlink="">
      <xdr:nvSpPr>
        <xdr:cNvPr id="262" name="n_4aveValue【体育館・プール】&#10;一人当たり面積">
          <a:extLst>
            <a:ext uri="{FF2B5EF4-FFF2-40B4-BE49-F238E27FC236}">
              <a16:creationId xmlns:a16="http://schemas.microsoft.com/office/drawing/2014/main" id="{7C2A2807-8DBE-4035-8F3A-D6019912BF65}"/>
            </a:ext>
          </a:extLst>
        </xdr:cNvPr>
        <xdr:cNvSpPr txBox="1"/>
      </xdr:nvSpPr>
      <xdr:spPr>
        <a:xfrm>
          <a:off x="5937327" y="10234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33037</xdr:rowOff>
    </xdr:from>
    <xdr:ext cx="469744" cy="259045"/>
    <xdr:sp macro="" textlink="">
      <xdr:nvSpPr>
        <xdr:cNvPr id="263" name="n_1mainValue【体育館・プール】&#10;一人当たり面積">
          <a:extLst>
            <a:ext uri="{FF2B5EF4-FFF2-40B4-BE49-F238E27FC236}">
              <a16:creationId xmlns:a16="http://schemas.microsoft.com/office/drawing/2014/main" id="{AAA35680-42C3-442B-AEA8-CCD8C9099BD2}"/>
            </a:ext>
          </a:extLst>
        </xdr:cNvPr>
        <xdr:cNvSpPr txBox="1"/>
      </xdr:nvSpPr>
      <xdr:spPr>
        <a:xfrm>
          <a:off x="8271587" y="10761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35577</xdr:rowOff>
    </xdr:from>
    <xdr:ext cx="469744" cy="259045"/>
    <xdr:sp macro="" textlink="">
      <xdr:nvSpPr>
        <xdr:cNvPr id="264" name="n_2mainValue【体育館・プール】&#10;一人当たり面積">
          <a:extLst>
            <a:ext uri="{FF2B5EF4-FFF2-40B4-BE49-F238E27FC236}">
              <a16:creationId xmlns:a16="http://schemas.microsoft.com/office/drawing/2014/main" id="{0DDAAADB-0FD3-463A-B40B-8CB54DA373C0}"/>
            </a:ext>
          </a:extLst>
        </xdr:cNvPr>
        <xdr:cNvSpPr txBox="1"/>
      </xdr:nvSpPr>
      <xdr:spPr>
        <a:xfrm>
          <a:off x="7509587" y="10764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36847</xdr:rowOff>
    </xdr:from>
    <xdr:ext cx="469744" cy="259045"/>
    <xdr:sp macro="" textlink="">
      <xdr:nvSpPr>
        <xdr:cNvPr id="265" name="n_3mainValue【体育館・プール】&#10;一人当たり面積">
          <a:extLst>
            <a:ext uri="{FF2B5EF4-FFF2-40B4-BE49-F238E27FC236}">
              <a16:creationId xmlns:a16="http://schemas.microsoft.com/office/drawing/2014/main" id="{3BBD8494-BA3F-44BC-A856-1BE1F7521E8A}"/>
            </a:ext>
          </a:extLst>
        </xdr:cNvPr>
        <xdr:cNvSpPr txBox="1"/>
      </xdr:nvSpPr>
      <xdr:spPr>
        <a:xfrm>
          <a:off x="6712027" y="10765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38117</xdr:rowOff>
    </xdr:from>
    <xdr:ext cx="469744" cy="259045"/>
    <xdr:sp macro="" textlink="">
      <xdr:nvSpPr>
        <xdr:cNvPr id="266" name="n_4mainValue【体育館・プール】&#10;一人当たり面積">
          <a:extLst>
            <a:ext uri="{FF2B5EF4-FFF2-40B4-BE49-F238E27FC236}">
              <a16:creationId xmlns:a16="http://schemas.microsoft.com/office/drawing/2014/main" id="{41B7597A-31BD-4FC7-9130-66A7BA5AD518}"/>
            </a:ext>
          </a:extLst>
        </xdr:cNvPr>
        <xdr:cNvSpPr txBox="1"/>
      </xdr:nvSpPr>
      <xdr:spPr>
        <a:xfrm>
          <a:off x="5937327" y="1076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7" name="正方形/長方形 266">
          <a:extLst>
            <a:ext uri="{FF2B5EF4-FFF2-40B4-BE49-F238E27FC236}">
              <a16:creationId xmlns:a16="http://schemas.microsoft.com/office/drawing/2014/main" id="{4CC09663-6975-487F-A943-7EAE33742695}"/>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8" name="正方形/長方形 267">
          <a:extLst>
            <a:ext uri="{FF2B5EF4-FFF2-40B4-BE49-F238E27FC236}">
              <a16:creationId xmlns:a16="http://schemas.microsoft.com/office/drawing/2014/main" id="{5D196A02-FF1B-448D-9FAB-E63C41528D83}"/>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9" name="正方形/長方形 268">
          <a:extLst>
            <a:ext uri="{FF2B5EF4-FFF2-40B4-BE49-F238E27FC236}">
              <a16:creationId xmlns:a16="http://schemas.microsoft.com/office/drawing/2014/main" id="{6752E0D3-91AE-4850-BBBD-FC233F46BBEF}"/>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0" name="正方形/長方形 269">
          <a:extLst>
            <a:ext uri="{FF2B5EF4-FFF2-40B4-BE49-F238E27FC236}">
              <a16:creationId xmlns:a16="http://schemas.microsoft.com/office/drawing/2014/main" id="{DFDFB1F7-ACF3-4839-94E9-39064AA43E25}"/>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1" name="正方形/長方形 270">
          <a:extLst>
            <a:ext uri="{FF2B5EF4-FFF2-40B4-BE49-F238E27FC236}">
              <a16:creationId xmlns:a16="http://schemas.microsoft.com/office/drawing/2014/main" id="{0C779EB2-6238-4DCA-A17F-5C445C224048}"/>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2" name="正方形/長方形 271">
          <a:extLst>
            <a:ext uri="{FF2B5EF4-FFF2-40B4-BE49-F238E27FC236}">
              <a16:creationId xmlns:a16="http://schemas.microsoft.com/office/drawing/2014/main" id="{A2DEDBB1-154A-455E-A5AD-0FE8C60D7A20}"/>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3" name="正方形/長方形 272">
          <a:extLst>
            <a:ext uri="{FF2B5EF4-FFF2-40B4-BE49-F238E27FC236}">
              <a16:creationId xmlns:a16="http://schemas.microsoft.com/office/drawing/2014/main" id="{4088A8CC-87A9-4CB4-BCE4-1D6972836012}"/>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4" name="正方形/長方形 273">
          <a:extLst>
            <a:ext uri="{FF2B5EF4-FFF2-40B4-BE49-F238E27FC236}">
              <a16:creationId xmlns:a16="http://schemas.microsoft.com/office/drawing/2014/main" id="{8DEFFFD2-2A4D-4942-BF43-4BCB479ED8A8}"/>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5" name="テキスト ボックス 274">
          <a:extLst>
            <a:ext uri="{FF2B5EF4-FFF2-40B4-BE49-F238E27FC236}">
              <a16:creationId xmlns:a16="http://schemas.microsoft.com/office/drawing/2014/main" id="{51B69F48-ADBF-4006-8BC9-3663D2305943}"/>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6" name="直線コネクタ 275">
          <a:extLst>
            <a:ext uri="{FF2B5EF4-FFF2-40B4-BE49-F238E27FC236}">
              <a16:creationId xmlns:a16="http://schemas.microsoft.com/office/drawing/2014/main" id="{2F701F13-B09E-460B-BA1E-56187DB35532}"/>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7" name="テキスト ボックス 276">
          <a:extLst>
            <a:ext uri="{FF2B5EF4-FFF2-40B4-BE49-F238E27FC236}">
              <a16:creationId xmlns:a16="http://schemas.microsoft.com/office/drawing/2014/main" id="{78A8F7C1-8B06-4D91-B603-C417B4564755}"/>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8" name="直線コネクタ 277">
          <a:extLst>
            <a:ext uri="{FF2B5EF4-FFF2-40B4-BE49-F238E27FC236}">
              <a16:creationId xmlns:a16="http://schemas.microsoft.com/office/drawing/2014/main" id="{E35921AD-06A1-44BC-A484-D2B17FC143AF}"/>
            </a:ext>
          </a:extLst>
        </xdr:cNvPr>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9" name="テキスト ボックス 278">
          <a:extLst>
            <a:ext uri="{FF2B5EF4-FFF2-40B4-BE49-F238E27FC236}">
              <a16:creationId xmlns:a16="http://schemas.microsoft.com/office/drawing/2014/main" id="{A4E01F79-B866-4A11-8D91-A8D461281733}"/>
            </a:ext>
          </a:extLst>
        </xdr:cNvPr>
        <xdr:cNvSpPr txBox="1"/>
      </xdr:nvSpPr>
      <xdr:spPr>
        <a:xfrm>
          <a:off x="27196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80" name="直線コネクタ 279">
          <a:extLst>
            <a:ext uri="{FF2B5EF4-FFF2-40B4-BE49-F238E27FC236}">
              <a16:creationId xmlns:a16="http://schemas.microsoft.com/office/drawing/2014/main" id="{29A5198C-5BEA-4FBA-9C72-03A33B33B82C}"/>
            </a:ext>
          </a:extLst>
        </xdr:cNvPr>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1" name="テキスト ボックス 280">
          <a:extLst>
            <a:ext uri="{FF2B5EF4-FFF2-40B4-BE49-F238E27FC236}">
              <a16:creationId xmlns:a16="http://schemas.microsoft.com/office/drawing/2014/main" id="{D5146E47-567E-486D-9B09-00FEE2762DB1}"/>
            </a:ext>
          </a:extLst>
        </xdr:cNvPr>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2" name="直線コネクタ 281">
          <a:extLst>
            <a:ext uri="{FF2B5EF4-FFF2-40B4-BE49-F238E27FC236}">
              <a16:creationId xmlns:a16="http://schemas.microsoft.com/office/drawing/2014/main" id="{3074C0E0-0A87-4008-B8E3-2CDF8BA5BC28}"/>
            </a:ext>
          </a:extLst>
        </xdr:cNvPr>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3" name="テキスト ボックス 282">
          <a:extLst>
            <a:ext uri="{FF2B5EF4-FFF2-40B4-BE49-F238E27FC236}">
              <a16:creationId xmlns:a16="http://schemas.microsoft.com/office/drawing/2014/main" id="{D289171B-9C9E-4D4C-98AE-A3A00273CFC6}"/>
            </a:ext>
          </a:extLst>
        </xdr:cNvPr>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4" name="直線コネクタ 283">
          <a:extLst>
            <a:ext uri="{FF2B5EF4-FFF2-40B4-BE49-F238E27FC236}">
              <a16:creationId xmlns:a16="http://schemas.microsoft.com/office/drawing/2014/main" id="{093E3337-4FAA-4195-B77B-C13C7B1AC46A}"/>
            </a:ext>
          </a:extLst>
        </xdr:cNvPr>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5" name="テキスト ボックス 284">
          <a:extLst>
            <a:ext uri="{FF2B5EF4-FFF2-40B4-BE49-F238E27FC236}">
              <a16:creationId xmlns:a16="http://schemas.microsoft.com/office/drawing/2014/main" id="{DF1D2BDE-9221-4AE8-85EA-84BCF8A07E17}"/>
            </a:ext>
          </a:extLst>
        </xdr:cNvPr>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6" name="直線コネクタ 285">
          <a:extLst>
            <a:ext uri="{FF2B5EF4-FFF2-40B4-BE49-F238E27FC236}">
              <a16:creationId xmlns:a16="http://schemas.microsoft.com/office/drawing/2014/main" id="{EFE3F8DF-DF68-4E98-B2AD-17DBBC5E743B}"/>
            </a:ext>
          </a:extLst>
        </xdr:cNvPr>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7" name="テキスト ボックス 286">
          <a:extLst>
            <a:ext uri="{FF2B5EF4-FFF2-40B4-BE49-F238E27FC236}">
              <a16:creationId xmlns:a16="http://schemas.microsoft.com/office/drawing/2014/main" id="{C621F0D3-AB9F-4342-B583-2919A1053943}"/>
            </a:ext>
          </a:extLst>
        </xdr:cNvPr>
        <xdr:cNvSpPr txBox="1"/>
      </xdr:nvSpPr>
      <xdr:spPr>
        <a:xfrm>
          <a:off x="33608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a:extLst>
            <a:ext uri="{FF2B5EF4-FFF2-40B4-BE49-F238E27FC236}">
              <a16:creationId xmlns:a16="http://schemas.microsoft.com/office/drawing/2014/main" id="{00B46ACB-E12C-4894-8DD1-5849DA414A46}"/>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9" name="テキスト ボックス 288">
          <a:extLst>
            <a:ext uri="{FF2B5EF4-FFF2-40B4-BE49-F238E27FC236}">
              <a16:creationId xmlns:a16="http://schemas.microsoft.com/office/drawing/2014/main" id="{195B79FB-76ED-4152-96B8-7502128BA2C5}"/>
            </a:ext>
          </a:extLst>
        </xdr:cNvPr>
        <xdr:cNvSpPr txBox="1"/>
      </xdr:nvSpPr>
      <xdr:spPr>
        <a:xfrm>
          <a:off x="37734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0" name="【福祉施設】&#10;有形固定資産減価償却率グラフ枠">
          <a:extLst>
            <a:ext uri="{FF2B5EF4-FFF2-40B4-BE49-F238E27FC236}">
              <a16:creationId xmlns:a16="http://schemas.microsoft.com/office/drawing/2014/main" id="{181CBCAC-02F6-4BCB-9E31-8A67550DB3F3}"/>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43814</xdr:rowOff>
    </xdr:from>
    <xdr:to>
      <xdr:col>24</xdr:col>
      <xdr:colOff>62865</xdr:colOff>
      <xdr:row>86</xdr:row>
      <xdr:rowOff>114300</xdr:rowOff>
    </xdr:to>
    <xdr:cxnSp macro="">
      <xdr:nvCxnSpPr>
        <xdr:cNvPr id="291" name="直線コネクタ 290">
          <a:extLst>
            <a:ext uri="{FF2B5EF4-FFF2-40B4-BE49-F238E27FC236}">
              <a16:creationId xmlns:a16="http://schemas.microsoft.com/office/drawing/2014/main" id="{D901C869-35A9-4294-91D6-CB46B29C4FB3}"/>
            </a:ext>
          </a:extLst>
        </xdr:cNvPr>
        <xdr:cNvCxnSpPr/>
      </xdr:nvCxnSpPr>
      <xdr:spPr>
        <a:xfrm flipV="1">
          <a:off x="4086225" y="12952094"/>
          <a:ext cx="0" cy="15792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2" name="【福祉施設】&#10;有形固定資産減価償却率最小値テキスト">
          <a:extLst>
            <a:ext uri="{FF2B5EF4-FFF2-40B4-BE49-F238E27FC236}">
              <a16:creationId xmlns:a16="http://schemas.microsoft.com/office/drawing/2014/main" id="{3FB24C2A-DE6A-418B-BA2A-426937306A89}"/>
            </a:ext>
          </a:extLst>
        </xdr:cNvPr>
        <xdr:cNvSpPr txBox="1"/>
      </xdr:nvSpPr>
      <xdr:spPr>
        <a:xfrm>
          <a:off x="4124960" y="1453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3" name="直線コネクタ 292">
          <a:extLst>
            <a:ext uri="{FF2B5EF4-FFF2-40B4-BE49-F238E27FC236}">
              <a16:creationId xmlns:a16="http://schemas.microsoft.com/office/drawing/2014/main" id="{AD551D5E-11AA-47DF-87B7-1869BB4C7615}"/>
            </a:ext>
          </a:extLst>
        </xdr:cNvPr>
        <xdr:cNvCxnSpPr/>
      </xdr:nvCxnSpPr>
      <xdr:spPr>
        <a:xfrm>
          <a:off x="4020820" y="145313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75</xdr:row>
      <xdr:rowOff>161941</xdr:rowOff>
    </xdr:from>
    <xdr:ext cx="405111" cy="259045"/>
    <xdr:sp macro="" textlink="">
      <xdr:nvSpPr>
        <xdr:cNvPr id="294" name="【福祉施設】&#10;有形固定資産減価償却率最大値テキスト">
          <a:extLst>
            <a:ext uri="{FF2B5EF4-FFF2-40B4-BE49-F238E27FC236}">
              <a16:creationId xmlns:a16="http://schemas.microsoft.com/office/drawing/2014/main" id="{990A1F90-C7D4-46F9-A297-B0C2A011D632}"/>
            </a:ext>
          </a:extLst>
        </xdr:cNvPr>
        <xdr:cNvSpPr txBox="1"/>
      </xdr:nvSpPr>
      <xdr:spPr>
        <a:xfrm>
          <a:off x="4124960" y="12734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43814</xdr:rowOff>
    </xdr:from>
    <xdr:to>
      <xdr:col>24</xdr:col>
      <xdr:colOff>152400</xdr:colOff>
      <xdr:row>77</xdr:row>
      <xdr:rowOff>43814</xdr:rowOff>
    </xdr:to>
    <xdr:cxnSp macro="">
      <xdr:nvCxnSpPr>
        <xdr:cNvPr id="295" name="直線コネクタ 294">
          <a:extLst>
            <a:ext uri="{FF2B5EF4-FFF2-40B4-BE49-F238E27FC236}">
              <a16:creationId xmlns:a16="http://schemas.microsoft.com/office/drawing/2014/main" id="{D56EDCAE-0398-45C5-8EC3-A0E0A0C2938A}"/>
            </a:ext>
          </a:extLst>
        </xdr:cNvPr>
        <xdr:cNvCxnSpPr/>
      </xdr:nvCxnSpPr>
      <xdr:spPr>
        <a:xfrm>
          <a:off x="4020820" y="1295209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106697</xdr:rowOff>
    </xdr:from>
    <xdr:ext cx="405111" cy="259045"/>
    <xdr:sp macro="" textlink="">
      <xdr:nvSpPr>
        <xdr:cNvPr id="296" name="【福祉施設】&#10;有形固定資産減価償却率平均値テキスト">
          <a:extLst>
            <a:ext uri="{FF2B5EF4-FFF2-40B4-BE49-F238E27FC236}">
              <a16:creationId xmlns:a16="http://schemas.microsoft.com/office/drawing/2014/main" id="{E1073D97-F330-4C1B-8613-665E872A20CB}"/>
            </a:ext>
          </a:extLst>
        </xdr:cNvPr>
        <xdr:cNvSpPr txBox="1"/>
      </xdr:nvSpPr>
      <xdr:spPr>
        <a:xfrm>
          <a:off x="4124960" y="136855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128270</xdr:rowOff>
    </xdr:from>
    <xdr:to>
      <xdr:col>24</xdr:col>
      <xdr:colOff>114300</xdr:colOff>
      <xdr:row>82</xdr:row>
      <xdr:rowOff>58420</xdr:rowOff>
    </xdr:to>
    <xdr:sp macro="" textlink="">
      <xdr:nvSpPr>
        <xdr:cNvPr id="297" name="フローチャート: 判断 296">
          <a:extLst>
            <a:ext uri="{FF2B5EF4-FFF2-40B4-BE49-F238E27FC236}">
              <a16:creationId xmlns:a16="http://schemas.microsoft.com/office/drawing/2014/main" id="{E09B49D7-8071-40B9-9139-2D4F483D038C}"/>
            </a:ext>
          </a:extLst>
        </xdr:cNvPr>
        <xdr:cNvSpPr/>
      </xdr:nvSpPr>
      <xdr:spPr>
        <a:xfrm>
          <a:off x="4036060" y="137071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73025</xdr:rowOff>
    </xdr:from>
    <xdr:to>
      <xdr:col>20</xdr:col>
      <xdr:colOff>38100</xdr:colOff>
      <xdr:row>82</xdr:row>
      <xdr:rowOff>3175</xdr:rowOff>
    </xdr:to>
    <xdr:sp macro="" textlink="">
      <xdr:nvSpPr>
        <xdr:cNvPr id="298" name="フローチャート: 判断 297">
          <a:extLst>
            <a:ext uri="{FF2B5EF4-FFF2-40B4-BE49-F238E27FC236}">
              <a16:creationId xmlns:a16="http://schemas.microsoft.com/office/drawing/2014/main" id="{D6F9DD17-7583-4B48-8966-C81586719DBB}"/>
            </a:ext>
          </a:extLst>
        </xdr:cNvPr>
        <xdr:cNvSpPr/>
      </xdr:nvSpPr>
      <xdr:spPr>
        <a:xfrm>
          <a:off x="3312160" y="1365186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48261</xdr:rowOff>
    </xdr:from>
    <xdr:to>
      <xdr:col>15</xdr:col>
      <xdr:colOff>101600</xdr:colOff>
      <xdr:row>81</xdr:row>
      <xdr:rowOff>149861</xdr:rowOff>
    </xdr:to>
    <xdr:sp macro="" textlink="">
      <xdr:nvSpPr>
        <xdr:cNvPr id="299" name="フローチャート: 判断 298">
          <a:extLst>
            <a:ext uri="{FF2B5EF4-FFF2-40B4-BE49-F238E27FC236}">
              <a16:creationId xmlns:a16="http://schemas.microsoft.com/office/drawing/2014/main" id="{C53FA4C4-6A30-4274-BB3C-3DF972C8DB29}"/>
            </a:ext>
          </a:extLst>
        </xdr:cNvPr>
        <xdr:cNvSpPr/>
      </xdr:nvSpPr>
      <xdr:spPr>
        <a:xfrm>
          <a:off x="2514600" y="13627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27305</xdr:rowOff>
    </xdr:from>
    <xdr:to>
      <xdr:col>10</xdr:col>
      <xdr:colOff>165100</xdr:colOff>
      <xdr:row>81</xdr:row>
      <xdr:rowOff>128905</xdr:rowOff>
    </xdr:to>
    <xdr:sp macro="" textlink="">
      <xdr:nvSpPr>
        <xdr:cNvPr id="300" name="フローチャート: 判断 299">
          <a:extLst>
            <a:ext uri="{FF2B5EF4-FFF2-40B4-BE49-F238E27FC236}">
              <a16:creationId xmlns:a16="http://schemas.microsoft.com/office/drawing/2014/main" id="{4D1C5003-2837-4DBF-9EB0-C0752D496737}"/>
            </a:ext>
          </a:extLst>
        </xdr:cNvPr>
        <xdr:cNvSpPr/>
      </xdr:nvSpPr>
      <xdr:spPr>
        <a:xfrm>
          <a:off x="1739900" y="13606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164464</xdr:rowOff>
    </xdr:from>
    <xdr:to>
      <xdr:col>6</xdr:col>
      <xdr:colOff>38100</xdr:colOff>
      <xdr:row>81</xdr:row>
      <xdr:rowOff>94614</xdr:rowOff>
    </xdr:to>
    <xdr:sp macro="" textlink="">
      <xdr:nvSpPr>
        <xdr:cNvPr id="301" name="フローチャート: 判断 300">
          <a:extLst>
            <a:ext uri="{FF2B5EF4-FFF2-40B4-BE49-F238E27FC236}">
              <a16:creationId xmlns:a16="http://schemas.microsoft.com/office/drawing/2014/main" id="{5DF7C6AE-71C6-49F1-BAC3-9FC8041D6F22}"/>
            </a:ext>
          </a:extLst>
        </xdr:cNvPr>
        <xdr:cNvSpPr/>
      </xdr:nvSpPr>
      <xdr:spPr>
        <a:xfrm>
          <a:off x="965200" y="1357566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6D5FAD3C-152C-45F4-BCC8-41474F3FF514}"/>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2720935A-D72E-4CE6-AABD-0513147C5BA5}"/>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BD1D6827-DAA5-4FDC-8290-8D1928C47BDC}"/>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CAC248F3-B21D-43F1-9FBD-9A7D675DCD6A}"/>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id="{2EF22C6F-C472-406E-B130-85DD310EBD0E}"/>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97789</xdr:rowOff>
    </xdr:from>
    <xdr:to>
      <xdr:col>24</xdr:col>
      <xdr:colOff>114300</xdr:colOff>
      <xdr:row>82</xdr:row>
      <xdr:rowOff>27939</xdr:rowOff>
    </xdr:to>
    <xdr:sp macro="" textlink="">
      <xdr:nvSpPr>
        <xdr:cNvPr id="307" name="楕円 306">
          <a:extLst>
            <a:ext uri="{FF2B5EF4-FFF2-40B4-BE49-F238E27FC236}">
              <a16:creationId xmlns:a16="http://schemas.microsoft.com/office/drawing/2014/main" id="{6F4B6BDD-57E3-452E-A698-FA73D2D65E10}"/>
            </a:ext>
          </a:extLst>
        </xdr:cNvPr>
        <xdr:cNvSpPr/>
      </xdr:nvSpPr>
      <xdr:spPr>
        <a:xfrm>
          <a:off x="4036060" y="1367662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120666</xdr:rowOff>
    </xdr:from>
    <xdr:ext cx="405111" cy="259045"/>
    <xdr:sp macro="" textlink="">
      <xdr:nvSpPr>
        <xdr:cNvPr id="308" name="【福祉施設】&#10;有形固定資産減価償却率該当値テキスト">
          <a:extLst>
            <a:ext uri="{FF2B5EF4-FFF2-40B4-BE49-F238E27FC236}">
              <a16:creationId xmlns:a16="http://schemas.microsoft.com/office/drawing/2014/main" id="{4659BBF9-E61D-4250-A60F-9D9F388A7DCC}"/>
            </a:ext>
          </a:extLst>
        </xdr:cNvPr>
        <xdr:cNvSpPr txBox="1"/>
      </xdr:nvSpPr>
      <xdr:spPr>
        <a:xfrm>
          <a:off x="4124960" y="13531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158750</xdr:rowOff>
    </xdr:from>
    <xdr:to>
      <xdr:col>20</xdr:col>
      <xdr:colOff>38100</xdr:colOff>
      <xdr:row>82</xdr:row>
      <xdr:rowOff>88900</xdr:rowOff>
    </xdr:to>
    <xdr:sp macro="" textlink="">
      <xdr:nvSpPr>
        <xdr:cNvPr id="309" name="楕円 308">
          <a:extLst>
            <a:ext uri="{FF2B5EF4-FFF2-40B4-BE49-F238E27FC236}">
              <a16:creationId xmlns:a16="http://schemas.microsoft.com/office/drawing/2014/main" id="{791E8602-5297-4BE7-8C06-CFCC4056D2DF}"/>
            </a:ext>
          </a:extLst>
        </xdr:cNvPr>
        <xdr:cNvSpPr/>
      </xdr:nvSpPr>
      <xdr:spPr>
        <a:xfrm>
          <a:off x="3312160" y="137375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148589</xdr:rowOff>
    </xdr:from>
    <xdr:to>
      <xdr:col>24</xdr:col>
      <xdr:colOff>63500</xdr:colOff>
      <xdr:row>82</xdr:row>
      <xdr:rowOff>38100</xdr:rowOff>
    </xdr:to>
    <xdr:cxnSp macro="">
      <xdr:nvCxnSpPr>
        <xdr:cNvPr id="310" name="直線コネクタ 309">
          <a:extLst>
            <a:ext uri="{FF2B5EF4-FFF2-40B4-BE49-F238E27FC236}">
              <a16:creationId xmlns:a16="http://schemas.microsoft.com/office/drawing/2014/main" id="{D32794CB-05EE-47D0-9732-AEF2A890525A}"/>
            </a:ext>
          </a:extLst>
        </xdr:cNvPr>
        <xdr:cNvCxnSpPr/>
      </xdr:nvCxnSpPr>
      <xdr:spPr>
        <a:xfrm flipV="1">
          <a:off x="3355340" y="13727429"/>
          <a:ext cx="731520" cy="57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19686</xdr:rowOff>
    </xdr:from>
    <xdr:to>
      <xdr:col>15</xdr:col>
      <xdr:colOff>101600</xdr:colOff>
      <xdr:row>83</xdr:row>
      <xdr:rowOff>121286</xdr:rowOff>
    </xdr:to>
    <xdr:sp macro="" textlink="">
      <xdr:nvSpPr>
        <xdr:cNvPr id="311" name="楕円 310">
          <a:extLst>
            <a:ext uri="{FF2B5EF4-FFF2-40B4-BE49-F238E27FC236}">
              <a16:creationId xmlns:a16="http://schemas.microsoft.com/office/drawing/2014/main" id="{6CF0AA2E-51C3-42B6-A2FB-9D097067C166}"/>
            </a:ext>
          </a:extLst>
        </xdr:cNvPr>
        <xdr:cNvSpPr/>
      </xdr:nvSpPr>
      <xdr:spPr>
        <a:xfrm>
          <a:off x="2514600" y="1393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38100</xdr:rowOff>
    </xdr:from>
    <xdr:to>
      <xdr:col>19</xdr:col>
      <xdr:colOff>177800</xdr:colOff>
      <xdr:row>83</xdr:row>
      <xdr:rowOff>70486</xdr:rowOff>
    </xdr:to>
    <xdr:cxnSp macro="">
      <xdr:nvCxnSpPr>
        <xdr:cNvPr id="312" name="直線コネクタ 311">
          <a:extLst>
            <a:ext uri="{FF2B5EF4-FFF2-40B4-BE49-F238E27FC236}">
              <a16:creationId xmlns:a16="http://schemas.microsoft.com/office/drawing/2014/main" id="{59F77CFC-F137-4885-8065-ED6D4E9C7728}"/>
            </a:ext>
          </a:extLst>
        </xdr:cNvPr>
        <xdr:cNvCxnSpPr/>
      </xdr:nvCxnSpPr>
      <xdr:spPr>
        <a:xfrm flipV="1">
          <a:off x="2565400" y="13784580"/>
          <a:ext cx="789940" cy="200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149225</xdr:rowOff>
    </xdr:from>
    <xdr:to>
      <xdr:col>10</xdr:col>
      <xdr:colOff>165100</xdr:colOff>
      <xdr:row>83</xdr:row>
      <xdr:rowOff>79375</xdr:rowOff>
    </xdr:to>
    <xdr:sp macro="" textlink="">
      <xdr:nvSpPr>
        <xdr:cNvPr id="313" name="楕円 312">
          <a:extLst>
            <a:ext uri="{FF2B5EF4-FFF2-40B4-BE49-F238E27FC236}">
              <a16:creationId xmlns:a16="http://schemas.microsoft.com/office/drawing/2014/main" id="{17447DE3-82DB-4A8C-BC27-918242782972}"/>
            </a:ext>
          </a:extLst>
        </xdr:cNvPr>
        <xdr:cNvSpPr/>
      </xdr:nvSpPr>
      <xdr:spPr>
        <a:xfrm>
          <a:off x="1739900" y="138957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28575</xdr:rowOff>
    </xdr:from>
    <xdr:to>
      <xdr:col>15</xdr:col>
      <xdr:colOff>50800</xdr:colOff>
      <xdr:row>83</xdr:row>
      <xdr:rowOff>70486</xdr:rowOff>
    </xdr:to>
    <xdr:cxnSp macro="">
      <xdr:nvCxnSpPr>
        <xdr:cNvPr id="314" name="直線コネクタ 313">
          <a:extLst>
            <a:ext uri="{FF2B5EF4-FFF2-40B4-BE49-F238E27FC236}">
              <a16:creationId xmlns:a16="http://schemas.microsoft.com/office/drawing/2014/main" id="{9579E42F-920E-42B7-B0FF-2C9F153073E4}"/>
            </a:ext>
          </a:extLst>
        </xdr:cNvPr>
        <xdr:cNvCxnSpPr/>
      </xdr:nvCxnSpPr>
      <xdr:spPr>
        <a:xfrm>
          <a:off x="1790700" y="13942695"/>
          <a:ext cx="7747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156845</xdr:rowOff>
    </xdr:from>
    <xdr:to>
      <xdr:col>6</xdr:col>
      <xdr:colOff>38100</xdr:colOff>
      <xdr:row>83</xdr:row>
      <xdr:rowOff>86995</xdr:rowOff>
    </xdr:to>
    <xdr:sp macro="" textlink="">
      <xdr:nvSpPr>
        <xdr:cNvPr id="315" name="楕円 314">
          <a:extLst>
            <a:ext uri="{FF2B5EF4-FFF2-40B4-BE49-F238E27FC236}">
              <a16:creationId xmlns:a16="http://schemas.microsoft.com/office/drawing/2014/main" id="{C0206EE5-D9BD-4D7C-8B56-7659DDCBD9A6}"/>
            </a:ext>
          </a:extLst>
        </xdr:cNvPr>
        <xdr:cNvSpPr/>
      </xdr:nvSpPr>
      <xdr:spPr>
        <a:xfrm>
          <a:off x="965200" y="1390332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28575</xdr:rowOff>
    </xdr:from>
    <xdr:to>
      <xdr:col>10</xdr:col>
      <xdr:colOff>114300</xdr:colOff>
      <xdr:row>83</xdr:row>
      <xdr:rowOff>36195</xdr:rowOff>
    </xdr:to>
    <xdr:cxnSp macro="">
      <xdr:nvCxnSpPr>
        <xdr:cNvPr id="316" name="直線コネクタ 315">
          <a:extLst>
            <a:ext uri="{FF2B5EF4-FFF2-40B4-BE49-F238E27FC236}">
              <a16:creationId xmlns:a16="http://schemas.microsoft.com/office/drawing/2014/main" id="{821FEE62-35C3-436F-8BB7-D0002B3191FA}"/>
            </a:ext>
          </a:extLst>
        </xdr:cNvPr>
        <xdr:cNvCxnSpPr/>
      </xdr:nvCxnSpPr>
      <xdr:spPr>
        <a:xfrm flipV="1">
          <a:off x="1008380" y="13942695"/>
          <a:ext cx="78232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19702</xdr:rowOff>
    </xdr:from>
    <xdr:ext cx="405111" cy="259045"/>
    <xdr:sp macro="" textlink="">
      <xdr:nvSpPr>
        <xdr:cNvPr id="317" name="n_1aveValue【福祉施設】&#10;有形固定資産減価償却率">
          <a:extLst>
            <a:ext uri="{FF2B5EF4-FFF2-40B4-BE49-F238E27FC236}">
              <a16:creationId xmlns:a16="http://schemas.microsoft.com/office/drawing/2014/main" id="{B4BE2DFA-BB5C-4EC1-B05D-D9D49E293566}"/>
            </a:ext>
          </a:extLst>
        </xdr:cNvPr>
        <xdr:cNvSpPr txBox="1"/>
      </xdr:nvSpPr>
      <xdr:spPr>
        <a:xfrm>
          <a:off x="3170564" y="13430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166388</xdr:rowOff>
    </xdr:from>
    <xdr:ext cx="405111" cy="259045"/>
    <xdr:sp macro="" textlink="">
      <xdr:nvSpPr>
        <xdr:cNvPr id="318" name="n_2aveValue【福祉施設】&#10;有形固定資産減価償却率">
          <a:extLst>
            <a:ext uri="{FF2B5EF4-FFF2-40B4-BE49-F238E27FC236}">
              <a16:creationId xmlns:a16="http://schemas.microsoft.com/office/drawing/2014/main" id="{BD08C446-4069-4E88-BCEF-1FB97F2D463F}"/>
            </a:ext>
          </a:extLst>
        </xdr:cNvPr>
        <xdr:cNvSpPr txBox="1"/>
      </xdr:nvSpPr>
      <xdr:spPr>
        <a:xfrm>
          <a:off x="2385704" y="134099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145432</xdr:rowOff>
    </xdr:from>
    <xdr:ext cx="405111" cy="259045"/>
    <xdr:sp macro="" textlink="">
      <xdr:nvSpPr>
        <xdr:cNvPr id="319" name="n_3aveValue【福祉施設】&#10;有形固定資産減価償却率">
          <a:extLst>
            <a:ext uri="{FF2B5EF4-FFF2-40B4-BE49-F238E27FC236}">
              <a16:creationId xmlns:a16="http://schemas.microsoft.com/office/drawing/2014/main" id="{6DC923AF-4A5C-4DB7-8162-374C8D9141A0}"/>
            </a:ext>
          </a:extLst>
        </xdr:cNvPr>
        <xdr:cNvSpPr txBox="1"/>
      </xdr:nvSpPr>
      <xdr:spPr>
        <a:xfrm>
          <a:off x="1611004" y="13388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111141</xdr:rowOff>
    </xdr:from>
    <xdr:ext cx="405111" cy="259045"/>
    <xdr:sp macro="" textlink="">
      <xdr:nvSpPr>
        <xdr:cNvPr id="320" name="n_4aveValue【福祉施設】&#10;有形固定資産減価償却率">
          <a:extLst>
            <a:ext uri="{FF2B5EF4-FFF2-40B4-BE49-F238E27FC236}">
              <a16:creationId xmlns:a16="http://schemas.microsoft.com/office/drawing/2014/main" id="{99E57B01-C388-4568-B4F4-6FC63E31BA5A}"/>
            </a:ext>
          </a:extLst>
        </xdr:cNvPr>
        <xdr:cNvSpPr txBox="1"/>
      </xdr:nvSpPr>
      <xdr:spPr>
        <a:xfrm>
          <a:off x="836304" y="13354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80027</xdr:rowOff>
    </xdr:from>
    <xdr:ext cx="405111" cy="259045"/>
    <xdr:sp macro="" textlink="">
      <xdr:nvSpPr>
        <xdr:cNvPr id="321" name="n_1mainValue【福祉施設】&#10;有形固定資産減価償却率">
          <a:extLst>
            <a:ext uri="{FF2B5EF4-FFF2-40B4-BE49-F238E27FC236}">
              <a16:creationId xmlns:a16="http://schemas.microsoft.com/office/drawing/2014/main" id="{5C6A3601-DC74-4696-8159-71D80873DF87}"/>
            </a:ext>
          </a:extLst>
        </xdr:cNvPr>
        <xdr:cNvSpPr txBox="1"/>
      </xdr:nvSpPr>
      <xdr:spPr>
        <a:xfrm>
          <a:off x="3170564" y="13826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112413</xdr:rowOff>
    </xdr:from>
    <xdr:ext cx="405111" cy="259045"/>
    <xdr:sp macro="" textlink="">
      <xdr:nvSpPr>
        <xdr:cNvPr id="322" name="n_2mainValue【福祉施設】&#10;有形固定資産減価償却率">
          <a:extLst>
            <a:ext uri="{FF2B5EF4-FFF2-40B4-BE49-F238E27FC236}">
              <a16:creationId xmlns:a16="http://schemas.microsoft.com/office/drawing/2014/main" id="{DE2A306F-0AC0-4133-9E3D-67D770AE5D9D}"/>
            </a:ext>
          </a:extLst>
        </xdr:cNvPr>
        <xdr:cNvSpPr txBox="1"/>
      </xdr:nvSpPr>
      <xdr:spPr>
        <a:xfrm>
          <a:off x="2385704" y="14026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70502</xdr:rowOff>
    </xdr:from>
    <xdr:ext cx="405111" cy="259045"/>
    <xdr:sp macro="" textlink="">
      <xdr:nvSpPr>
        <xdr:cNvPr id="323" name="n_3mainValue【福祉施設】&#10;有形固定資産減価償却率">
          <a:extLst>
            <a:ext uri="{FF2B5EF4-FFF2-40B4-BE49-F238E27FC236}">
              <a16:creationId xmlns:a16="http://schemas.microsoft.com/office/drawing/2014/main" id="{EF257CE9-FD5E-4536-AB42-AE808E52035B}"/>
            </a:ext>
          </a:extLst>
        </xdr:cNvPr>
        <xdr:cNvSpPr txBox="1"/>
      </xdr:nvSpPr>
      <xdr:spPr>
        <a:xfrm>
          <a:off x="1611004" y="13984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78122</xdr:rowOff>
    </xdr:from>
    <xdr:ext cx="405111" cy="259045"/>
    <xdr:sp macro="" textlink="">
      <xdr:nvSpPr>
        <xdr:cNvPr id="324" name="n_4mainValue【福祉施設】&#10;有形固定資産減価償却率">
          <a:extLst>
            <a:ext uri="{FF2B5EF4-FFF2-40B4-BE49-F238E27FC236}">
              <a16:creationId xmlns:a16="http://schemas.microsoft.com/office/drawing/2014/main" id="{DAB7866C-D849-48FD-BD44-BEF6CA8DAC3F}"/>
            </a:ext>
          </a:extLst>
        </xdr:cNvPr>
        <xdr:cNvSpPr txBox="1"/>
      </xdr:nvSpPr>
      <xdr:spPr>
        <a:xfrm>
          <a:off x="836304" y="13992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5" name="正方形/長方形 324">
          <a:extLst>
            <a:ext uri="{FF2B5EF4-FFF2-40B4-BE49-F238E27FC236}">
              <a16:creationId xmlns:a16="http://schemas.microsoft.com/office/drawing/2014/main" id="{10A2F739-58A3-4FF9-A8BC-21973DE776A4}"/>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6" name="正方形/長方形 325">
          <a:extLst>
            <a:ext uri="{FF2B5EF4-FFF2-40B4-BE49-F238E27FC236}">
              <a16:creationId xmlns:a16="http://schemas.microsoft.com/office/drawing/2014/main" id="{CE2439D0-7D8F-4B78-BAA5-2CA23457AE14}"/>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7" name="正方形/長方形 326">
          <a:extLst>
            <a:ext uri="{FF2B5EF4-FFF2-40B4-BE49-F238E27FC236}">
              <a16:creationId xmlns:a16="http://schemas.microsoft.com/office/drawing/2014/main" id="{C5EF6CB4-3D4A-4F6D-9738-2CD6E617E487}"/>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8" name="正方形/長方形 327">
          <a:extLst>
            <a:ext uri="{FF2B5EF4-FFF2-40B4-BE49-F238E27FC236}">
              <a16:creationId xmlns:a16="http://schemas.microsoft.com/office/drawing/2014/main" id="{59B2073D-2FC9-4209-9D02-B044F8E180B4}"/>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9" name="正方形/長方形 328">
          <a:extLst>
            <a:ext uri="{FF2B5EF4-FFF2-40B4-BE49-F238E27FC236}">
              <a16:creationId xmlns:a16="http://schemas.microsoft.com/office/drawing/2014/main" id="{9C3C9C9F-6509-47EB-BBB3-FF6AD446F54F}"/>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0" name="正方形/長方形 329">
          <a:extLst>
            <a:ext uri="{FF2B5EF4-FFF2-40B4-BE49-F238E27FC236}">
              <a16:creationId xmlns:a16="http://schemas.microsoft.com/office/drawing/2014/main" id="{72059797-4D25-4CA4-B415-8BB40D9E7E2C}"/>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1" name="正方形/長方形 330">
          <a:extLst>
            <a:ext uri="{FF2B5EF4-FFF2-40B4-BE49-F238E27FC236}">
              <a16:creationId xmlns:a16="http://schemas.microsoft.com/office/drawing/2014/main" id="{C614122D-0ADA-4546-B038-7E683FA55F0E}"/>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2" name="正方形/長方形 331">
          <a:extLst>
            <a:ext uri="{FF2B5EF4-FFF2-40B4-BE49-F238E27FC236}">
              <a16:creationId xmlns:a16="http://schemas.microsoft.com/office/drawing/2014/main" id="{284398A9-2328-4524-AE02-8FD341C38C31}"/>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3" name="テキスト ボックス 332">
          <a:extLst>
            <a:ext uri="{FF2B5EF4-FFF2-40B4-BE49-F238E27FC236}">
              <a16:creationId xmlns:a16="http://schemas.microsoft.com/office/drawing/2014/main" id="{FFBE859D-FE13-4789-BBF5-28E36570C7BE}"/>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4" name="直線コネクタ 333">
          <a:extLst>
            <a:ext uri="{FF2B5EF4-FFF2-40B4-BE49-F238E27FC236}">
              <a16:creationId xmlns:a16="http://schemas.microsoft.com/office/drawing/2014/main" id="{686C20CA-DF94-4FEF-9F16-1A292E73B10C}"/>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5" name="直線コネクタ 334">
          <a:extLst>
            <a:ext uri="{FF2B5EF4-FFF2-40B4-BE49-F238E27FC236}">
              <a16:creationId xmlns:a16="http://schemas.microsoft.com/office/drawing/2014/main" id="{AA2628B4-AB8F-45C1-A089-60293F6B97F0}"/>
            </a:ext>
          </a:extLst>
        </xdr:cNvPr>
        <xdr:cNvCxnSpPr/>
      </xdr:nvCxnSpPr>
      <xdr:spPr>
        <a:xfrm>
          <a:off x="5826760" y="145313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6" name="テキスト ボックス 335">
          <a:extLst>
            <a:ext uri="{FF2B5EF4-FFF2-40B4-BE49-F238E27FC236}">
              <a16:creationId xmlns:a16="http://schemas.microsoft.com/office/drawing/2014/main" id="{02E67B66-55FC-4140-BB73-F7C1BE53D9B8}"/>
            </a:ext>
          </a:extLst>
        </xdr:cNvPr>
        <xdr:cNvSpPr txBox="1"/>
      </xdr:nvSpPr>
      <xdr:spPr>
        <a:xfrm>
          <a:off x="54053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7" name="直線コネクタ 336">
          <a:extLst>
            <a:ext uri="{FF2B5EF4-FFF2-40B4-BE49-F238E27FC236}">
              <a16:creationId xmlns:a16="http://schemas.microsoft.com/office/drawing/2014/main" id="{A0EB4D62-C2B5-4B3B-82F8-CFF2E803F19F}"/>
            </a:ext>
          </a:extLst>
        </xdr:cNvPr>
        <xdr:cNvCxnSpPr/>
      </xdr:nvCxnSpPr>
      <xdr:spPr>
        <a:xfrm>
          <a:off x="5826760" y="14157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8" name="テキスト ボックス 337">
          <a:extLst>
            <a:ext uri="{FF2B5EF4-FFF2-40B4-BE49-F238E27FC236}">
              <a16:creationId xmlns:a16="http://schemas.microsoft.com/office/drawing/2014/main" id="{96D0DCB7-582E-43C7-8130-A8F585845E19}"/>
            </a:ext>
          </a:extLst>
        </xdr:cNvPr>
        <xdr:cNvSpPr txBox="1"/>
      </xdr:nvSpPr>
      <xdr:spPr>
        <a:xfrm>
          <a:off x="540530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9" name="直線コネクタ 338">
          <a:extLst>
            <a:ext uri="{FF2B5EF4-FFF2-40B4-BE49-F238E27FC236}">
              <a16:creationId xmlns:a16="http://schemas.microsoft.com/office/drawing/2014/main" id="{4982B05F-D7D2-4EEB-9664-142F7BA5CB33}"/>
            </a:ext>
          </a:extLst>
        </xdr:cNvPr>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40" name="テキスト ボックス 339">
          <a:extLst>
            <a:ext uri="{FF2B5EF4-FFF2-40B4-BE49-F238E27FC236}">
              <a16:creationId xmlns:a16="http://schemas.microsoft.com/office/drawing/2014/main" id="{21279EA7-26B5-4716-842C-C74202EF4C2A}"/>
            </a:ext>
          </a:extLst>
        </xdr:cNvPr>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1" name="直線コネクタ 340">
          <a:extLst>
            <a:ext uri="{FF2B5EF4-FFF2-40B4-BE49-F238E27FC236}">
              <a16:creationId xmlns:a16="http://schemas.microsoft.com/office/drawing/2014/main" id="{2ED1231E-DD1F-41E4-BF75-DBF5D559644A}"/>
            </a:ext>
          </a:extLst>
        </xdr:cNvPr>
        <xdr:cNvCxnSpPr/>
      </xdr:nvCxnSpPr>
      <xdr:spPr>
        <a:xfrm>
          <a:off x="5826760" y="13411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2" name="テキスト ボックス 341">
          <a:extLst>
            <a:ext uri="{FF2B5EF4-FFF2-40B4-BE49-F238E27FC236}">
              <a16:creationId xmlns:a16="http://schemas.microsoft.com/office/drawing/2014/main" id="{182B456C-02C5-4EF8-9795-50CD6B2535C8}"/>
            </a:ext>
          </a:extLst>
        </xdr:cNvPr>
        <xdr:cNvSpPr txBox="1"/>
      </xdr:nvSpPr>
      <xdr:spPr>
        <a:xfrm>
          <a:off x="540530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3" name="直線コネクタ 342">
          <a:extLst>
            <a:ext uri="{FF2B5EF4-FFF2-40B4-BE49-F238E27FC236}">
              <a16:creationId xmlns:a16="http://schemas.microsoft.com/office/drawing/2014/main" id="{6A9680F2-AC5A-449E-AA7C-F468050C49D1}"/>
            </a:ext>
          </a:extLst>
        </xdr:cNvPr>
        <xdr:cNvCxnSpPr/>
      </xdr:nvCxnSpPr>
      <xdr:spPr>
        <a:xfrm>
          <a:off x="5826760" y="130416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4" name="テキスト ボックス 343">
          <a:extLst>
            <a:ext uri="{FF2B5EF4-FFF2-40B4-BE49-F238E27FC236}">
              <a16:creationId xmlns:a16="http://schemas.microsoft.com/office/drawing/2014/main" id="{469671F9-1B79-46D4-8246-A96114B789A2}"/>
            </a:ext>
          </a:extLst>
        </xdr:cNvPr>
        <xdr:cNvSpPr txBox="1"/>
      </xdr:nvSpPr>
      <xdr:spPr>
        <a:xfrm>
          <a:off x="540530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5" name="直線コネクタ 344">
          <a:extLst>
            <a:ext uri="{FF2B5EF4-FFF2-40B4-BE49-F238E27FC236}">
              <a16:creationId xmlns:a16="http://schemas.microsoft.com/office/drawing/2014/main" id="{EB3601B4-5962-40E3-B7F9-E3EF87D96E76}"/>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6" name="テキスト ボックス 345">
          <a:extLst>
            <a:ext uri="{FF2B5EF4-FFF2-40B4-BE49-F238E27FC236}">
              <a16:creationId xmlns:a16="http://schemas.microsoft.com/office/drawing/2014/main" id="{B07DDF11-FA0A-491D-A77C-7E623A8E297A}"/>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7" name="【福祉施設】&#10;一人当たり面積グラフ枠">
          <a:extLst>
            <a:ext uri="{FF2B5EF4-FFF2-40B4-BE49-F238E27FC236}">
              <a16:creationId xmlns:a16="http://schemas.microsoft.com/office/drawing/2014/main" id="{F2D103B4-F469-40CB-A806-1976AF52DCA2}"/>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163830</xdr:rowOff>
    </xdr:from>
    <xdr:to>
      <xdr:col>54</xdr:col>
      <xdr:colOff>189865</xdr:colOff>
      <xdr:row>86</xdr:row>
      <xdr:rowOff>91439</xdr:rowOff>
    </xdr:to>
    <xdr:cxnSp macro="">
      <xdr:nvCxnSpPr>
        <xdr:cNvPr id="348" name="直線コネクタ 347">
          <a:extLst>
            <a:ext uri="{FF2B5EF4-FFF2-40B4-BE49-F238E27FC236}">
              <a16:creationId xmlns:a16="http://schemas.microsoft.com/office/drawing/2014/main" id="{F70A5F77-120D-4071-88B3-8310BC54C7CF}"/>
            </a:ext>
          </a:extLst>
        </xdr:cNvPr>
        <xdr:cNvCxnSpPr/>
      </xdr:nvCxnSpPr>
      <xdr:spPr>
        <a:xfrm flipV="1">
          <a:off x="9219565" y="13072110"/>
          <a:ext cx="0" cy="1436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95266</xdr:rowOff>
    </xdr:from>
    <xdr:ext cx="469744" cy="259045"/>
    <xdr:sp macro="" textlink="">
      <xdr:nvSpPr>
        <xdr:cNvPr id="349" name="【福祉施設】&#10;一人当たり面積最小値テキスト">
          <a:extLst>
            <a:ext uri="{FF2B5EF4-FFF2-40B4-BE49-F238E27FC236}">
              <a16:creationId xmlns:a16="http://schemas.microsoft.com/office/drawing/2014/main" id="{23623FF9-0523-45C7-A565-BE4E6926F43B}"/>
            </a:ext>
          </a:extLst>
        </xdr:cNvPr>
        <xdr:cNvSpPr txBox="1"/>
      </xdr:nvSpPr>
      <xdr:spPr>
        <a:xfrm>
          <a:off x="9258300" y="14512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91439</xdr:rowOff>
    </xdr:from>
    <xdr:to>
      <xdr:col>55</xdr:col>
      <xdr:colOff>88900</xdr:colOff>
      <xdr:row>86</xdr:row>
      <xdr:rowOff>91439</xdr:rowOff>
    </xdr:to>
    <xdr:cxnSp macro="">
      <xdr:nvCxnSpPr>
        <xdr:cNvPr id="350" name="直線コネクタ 349">
          <a:extLst>
            <a:ext uri="{FF2B5EF4-FFF2-40B4-BE49-F238E27FC236}">
              <a16:creationId xmlns:a16="http://schemas.microsoft.com/office/drawing/2014/main" id="{6C899D89-C656-4E1A-B76C-D890D82C167C}"/>
            </a:ext>
          </a:extLst>
        </xdr:cNvPr>
        <xdr:cNvCxnSpPr/>
      </xdr:nvCxnSpPr>
      <xdr:spPr>
        <a:xfrm>
          <a:off x="9154160" y="1450847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110507</xdr:rowOff>
    </xdr:from>
    <xdr:ext cx="469744" cy="259045"/>
    <xdr:sp macro="" textlink="">
      <xdr:nvSpPr>
        <xdr:cNvPr id="351" name="【福祉施設】&#10;一人当たり面積最大値テキスト">
          <a:extLst>
            <a:ext uri="{FF2B5EF4-FFF2-40B4-BE49-F238E27FC236}">
              <a16:creationId xmlns:a16="http://schemas.microsoft.com/office/drawing/2014/main" id="{FCF0EB72-CB04-41FB-BFF3-CB0E65BC2D7A}"/>
            </a:ext>
          </a:extLst>
        </xdr:cNvPr>
        <xdr:cNvSpPr txBox="1"/>
      </xdr:nvSpPr>
      <xdr:spPr>
        <a:xfrm>
          <a:off x="9258300" y="12851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163830</xdr:rowOff>
    </xdr:from>
    <xdr:to>
      <xdr:col>55</xdr:col>
      <xdr:colOff>88900</xdr:colOff>
      <xdr:row>77</xdr:row>
      <xdr:rowOff>163830</xdr:rowOff>
    </xdr:to>
    <xdr:cxnSp macro="">
      <xdr:nvCxnSpPr>
        <xdr:cNvPr id="352" name="直線コネクタ 351">
          <a:extLst>
            <a:ext uri="{FF2B5EF4-FFF2-40B4-BE49-F238E27FC236}">
              <a16:creationId xmlns:a16="http://schemas.microsoft.com/office/drawing/2014/main" id="{34590FCB-57F7-4844-A134-C13F2DB09C99}"/>
            </a:ext>
          </a:extLst>
        </xdr:cNvPr>
        <xdr:cNvCxnSpPr/>
      </xdr:nvCxnSpPr>
      <xdr:spPr>
        <a:xfrm>
          <a:off x="9154160" y="130721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162577</xdr:rowOff>
    </xdr:from>
    <xdr:ext cx="469744" cy="259045"/>
    <xdr:sp macro="" textlink="">
      <xdr:nvSpPr>
        <xdr:cNvPr id="353" name="【福祉施設】&#10;一人当たり面積平均値テキスト">
          <a:extLst>
            <a:ext uri="{FF2B5EF4-FFF2-40B4-BE49-F238E27FC236}">
              <a16:creationId xmlns:a16="http://schemas.microsoft.com/office/drawing/2014/main" id="{B2CD6F11-6642-4F4C-A649-9CA7921AA5B7}"/>
            </a:ext>
          </a:extLst>
        </xdr:cNvPr>
        <xdr:cNvSpPr txBox="1"/>
      </xdr:nvSpPr>
      <xdr:spPr>
        <a:xfrm>
          <a:off x="9258300" y="139090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139700</xdr:rowOff>
    </xdr:from>
    <xdr:to>
      <xdr:col>55</xdr:col>
      <xdr:colOff>50800</xdr:colOff>
      <xdr:row>84</xdr:row>
      <xdr:rowOff>69850</xdr:rowOff>
    </xdr:to>
    <xdr:sp macro="" textlink="">
      <xdr:nvSpPr>
        <xdr:cNvPr id="354" name="フローチャート: 判断 353">
          <a:extLst>
            <a:ext uri="{FF2B5EF4-FFF2-40B4-BE49-F238E27FC236}">
              <a16:creationId xmlns:a16="http://schemas.microsoft.com/office/drawing/2014/main" id="{30DA288F-F66D-438E-A2A7-AD7E3D18226E}"/>
            </a:ext>
          </a:extLst>
        </xdr:cNvPr>
        <xdr:cNvSpPr/>
      </xdr:nvSpPr>
      <xdr:spPr>
        <a:xfrm>
          <a:off x="9192260" y="140538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151130</xdr:rowOff>
    </xdr:from>
    <xdr:to>
      <xdr:col>50</xdr:col>
      <xdr:colOff>165100</xdr:colOff>
      <xdr:row>84</xdr:row>
      <xdr:rowOff>81280</xdr:rowOff>
    </xdr:to>
    <xdr:sp macro="" textlink="">
      <xdr:nvSpPr>
        <xdr:cNvPr id="355" name="フローチャート: 判断 354">
          <a:extLst>
            <a:ext uri="{FF2B5EF4-FFF2-40B4-BE49-F238E27FC236}">
              <a16:creationId xmlns:a16="http://schemas.microsoft.com/office/drawing/2014/main" id="{AE67CDDC-A122-45FB-A5C4-85D1451C4032}"/>
            </a:ext>
          </a:extLst>
        </xdr:cNvPr>
        <xdr:cNvSpPr/>
      </xdr:nvSpPr>
      <xdr:spPr>
        <a:xfrm>
          <a:off x="8445500" y="140652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162561</xdr:rowOff>
    </xdr:from>
    <xdr:to>
      <xdr:col>46</xdr:col>
      <xdr:colOff>38100</xdr:colOff>
      <xdr:row>84</xdr:row>
      <xdr:rowOff>92711</xdr:rowOff>
    </xdr:to>
    <xdr:sp macro="" textlink="">
      <xdr:nvSpPr>
        <xdr:cNvPr id="356" name="フローチャート: 判断 355">
          <a:extLst>
            <a:ext uri="{FF2B5EF4-FFF2-40B4-BE49-F238E27FC236}">
              <a16:creationId xmlns:a16="http://schemas.microsoft.com/office/drawing/2014/main" id="{8AF59FF4-3FB0-4057-B889-C67A3257D1A9}"/>
            </a:ext>
          </a:extLst>
        </xdr:cNvPr>
        <xdr:cNvSpPr/>
      </xdr:nvSpPr>
      <xdr:spPr>
        <a:xfrm>
          <a:off x="7670800" y="1407668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166370</xdr:rowOff>
    </xdr:from>
    <xdr:to>
      <xdr:col>41</xdr:col>
      <xdr:colOff>101600</xdr:colOff>
      <xdr:row>84</xdr:row>
      <xdr:rowOff>96520</xdr:rowOff>
    </xdr:to>
    <xdr:sp macro="" textlink="">
      <xdr:nvSpPr>
        <xdr:cNvPr id="357" name="フローチャート: 判断 356">
          <a:extLst>
            <a:ext uri="{FF2B5EF4-FFF2-40B4-BE49-F238E27FC236}">
              <a16:creationId xmlns:a16="http://schemas.microsoft.com/office/drawing/2014/main" id="{9EAD3B03-0201-4C5E-AD83-06AD3DD0B099}"/>
            </a:ext>
          </a:extLst>
        </xdr:cNvPr>
        <xdr:cNvSpPr/>
      </xdr:nvSpPr>
      <xdr:spPr>
        <a:xfrm>
          <a:off x="6873240" y="140804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124461</xdr:rowOff>
    </xdr:from>
    <xdr:to>
      <xdr:col>36</xdr:col>
      <xdr:colOff>165100</xdr:colOff>
      <xdr:row>84</xdr:row>
      <xdr:rowOff>54611</xdr:rowOff>
    </xdr:to>
    <xdr:sp macro="" textlink="">
      <xdr:nvSpPr>
        <xdr:cNvPr id="358" name="フローチャート: 判断 357">
          <a:extLst>
            <a:ext uri="{FF2B5EF4-FFF2-40B4-BE49-F238E27FC236}">
              <a16:creationId xmlns:a16="http://schemas.microsoft.com/office/drawing/2014/main" id="{2F5CF066-DE45-4A21-A351-5586431F60D3}"/>
            </a:ext>
          </a:extLst>
        </xdr:cNvPr>
        <xdr:cNvSpPr/>
      </xdr:nvSpPr>
      <xdr:spPr>
        <a:xfrm>
          <a:off x="6098540" y="1403858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95CAF25E-6AB1-44B7-B77B-7B3C717F7791}"/>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CD3B3D92-688B-460A-93F7-D10FFEB93188}"/>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28604A8B-B4E3-4409-B1C9-894D6498A09A}"/>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6F8A32FC-233E-4885-A96A-E6C57C2D7435}"/>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28FA2F9A-7EBE-49C5-A3BB-55BF15CDE9B0}"/>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67311</xdr:rowOff>
    </xdr:from>
    <xdr:to>
      <xdr:col>55</xdr:col>
      <xdr:colOff>50800</xdr:colOff>
      <xdr:row>85</xdr:row>
      <xdr:rowOff>168911</xdr:rowOff>
    </xdr:to>
    <xdr:sp macro="" textlink="">
      <xdr:nvSpPr>
        <xdr:cNvPr id="364" name="楕円 363">
          <a:extLst>
            <a:ext uri="{FF2B5EF4-FFF2-40B4-BE49-F238E27FC236}">
              <a16:creationId xmlns:a16="http://schemas.microsoft.com/office/drawing/2014/main" id="{13A5A90E-9299-4C9D-BFC8-E27FB1BD3A7B}"/>
            </a:ext>
          </a:extLst>
        </xdr:cNvPr>
        <xdr:cNvSpPr/>
      </xdr:nvSpPr>
      <xdr:spPr>
        <a:xfrm>
          <a:off x="9192260" y="1431671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45738</xdr:rowOff>
    </xdr:from>
    <xdr:ext cx="469744" cy="259045"/>
    <xdr:sp macro="" textlink="">
      <xdr:nvSpPr>
        <xdr:cNvPr id="365" name="【福祉施設】&#10;一人当たり面積該当値テキスト">
          <a:extLst>
            <a:ext uri="{FF2B5EF4-FFF2-40B4-BE49-F238E27FC236}">
              <a16:creationId xmlns:a16="http://schemas.microsoft.com/office/drawing/2014/main" id="{C03EE081-5920-4E78-8AD7-8ED7716BBCBB}"/>
            </a:ext>
          </a:extLst>
        </xdr:cNvPr>
        <xdr:cNvSpPr txBox="1"/>
      </xdr:nvSpPr>
      <xdr:spPr>
        <a:xfrm>
          <a:off x="9258300" y="14295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71120</xdr:rowOff>
    </xdr:from>
    <xdr:to>
      <xdr:col>50</xdr:col>
      <xdr:colOff>165100</xdr:colOff>
      <xdr:row>86</xdr:row>
      <xdr:rowOff>1270</xdr:rowOff>
    </xdr:to>
    <xdr:sp macro="" textlink="">
      <xdr:nvSpPr>
        <xdr:cNvPr id="366" name="楕円 365">
          <a:extLst>
            <a:ext uri="{FF2B5EF4-FFF2-40B4-BE49-F238E27FC236}">
              <a16:creationId xmlns:a16="http://schemas.microsoft.com/office/drawing/2014/main" id="{67546B7B-578B-4F29-B477-AE45E98E1CA8}"/>
            </a:ext>
          </a:extLst>
        </xdr:cNvPr>
        <xdr:cNvSpPr/>
      </xdr:nvSpPr>
      <xdr:spPr>
        <a:xfrm>
          <a:off x="8445500" y="143205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118111</xdr:rowOff>
    </xdr:from>
    <xdr:to>
      <xdr:col>55</xdr:col>
      <xdr:colOff>0</xdr:colOff>
      <xdr:row>85</xdr:row>
      <xdr:rowOff>121920</xdr:rowOff>
    </xdr:to>
    <xdr:cxnSp macro="">
      <xdr:nvCxnSpPr>
        <xdr:cNvPr id="367" name="直線コネクタ 366">
          <a:extLst>
            <a:ext uri="{FF2B5EF4-FFF2-40B4-BE49-F238E27FC236}">
              <a16:creationId xmlns:a16="http://schemas.microsoft.com/office/drawing/2014/main" id="{0E15A853-5394-4DB9-B76B-758EBCF943B7}"/>
            </a:ext>
          </a:extLst>
        </xdr:cNvPr>
        <xdr:cNvCxnSpPr/>
      </xdr:nvCxnSpPr>
      <xdr:spPr>
        <a:xfrm flipV="1">
          <a:off x="8496300" y="14367511"/>
          <a:ext cx="7239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71120</xdr:rowOff>
    </xdr:from>
    <xdr:to>
      <xdr:col>46</xdr:col>
      <xdr:colOff>38100</xdr:colOff>
      <xdr:row>85</xdr:row>
      <xdr:rowOff>1270</xdr:rowOff>
    </xdr:to>
    <xdr:sp macro="" textlink="">
      <xdr:nvSpPr>
        <xdr:cNvPr id="368" name="楕円 367">
          <a:extLst>
            <a:ext uri="{FF2B5EF4-FFF2-40B4-BE49-F238E27FC236}">
              <a16:creationId xmlns:a16="http://schemas.microsoft.com/office/drawing/2014/main" id="{2505D9A1-1153-4EF0-9004-061BC3CB331F}"/>
            </a:ext>
          </a:extLst>
        </xdr:cNvPr>
        <xdr:cNvSpPr/>
      </xdr:nvSpPr>
      <xdr:spPr>
        <a:xfrm>
          <a:off x="7670800" y="141528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121920</xdr:rowOff>
    </xdr:from>
    <xdr:to>
      <xdr:col>50</xdr:col>
      <xdr:colOff>114300</xdr:colOff>
      <xdr:row>85</xdr:row>
      <xdr:rowOff>121920</xdr:rowOff>
    </xdr:to>
    <xdr:cxnSp macro="">
      <xdr:nvCxnSpPr>
        <xdr:cNvPr id="369" name="直線コネクタ 368">
          <a:extLst>
            <a:ext uri="{FF2B5EF4-FFF2-40B4-BE49-F238E27FC236}">
              <a16:creationId xmlns:a16="http://schemas.microsoft.com/office/drawing/2014/main" id="{BB20101F-7E1B-4597-8237-121928564F3F}"/>
            </a:ext>
          </a:extLst>
        </xdr:cNvPr>
        <xdr:cNvCxnSpPr/>
      </xdr:nvCxnSpPr>
      <xdr:spPr>
        <a:xfrm>
          <a:off x="7713980" y="14203680"/>
          <a:ext cx="78232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78739</xdr:rowOff>
    </xdr:from>
    <xdr:to>
      <xdr:col>41</xdr:col>
      <xdr:colOff>101600</xdr:colOff>
      <xdr:row>85</xdr:row>
      <xdr:rowOff>8889</xdr:rowOff>
    </xdr:to>
    <xdr:sp macro="" textlink="">
      <xdr:nvSpPr>
        <xdr:cNvPr id="370" name="楕円 369">
          <a:extLst>
            <a:ext uri="{FF2B5EF4-FFF2-40B4-BE49-F238E27FC236}">
              <a16:creationId xmlns:a16="http://schemas.microsoft.com/office/drawing/2014/main" id="{1F702E8E-7F24-47D2-96DE-83732F450D52}"/>
            </a:ext>
          </a:extLst>
        </xdr:cNvPr>
        <xdr:cNvSpPr/>
      </xdr:nvSpPr>
      <xdr:spPr>
        <a:xfrm>
          <a:off x="6873240" y="1416049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121920</xdr:rowOff>
    </xdr:from>
    <xdr:to>
      <xdr:col>45</xdr:col>
      <xdr:colOff>177800</xdr:colOff>
      <xdr:row>84</xdr:row>
      <xdr:rowOff>129539</xdr:rowOff>
    </xdr:to>
    <xdr:cxnSp macro="">
      <xdr:nvCxnSpPr>
        <xdr:cNvPr id="371" name="直線コネクタ 370">
          <a:extLst>
            <a:ext uri="{FF2B5EF4-FFF2-40B4-BE49-F238E27FC236}">
              <a16:creationId xmlns:a16="http://schemas.microsoft.com/office/drawing/2014/main" id="{54B1D313-2047-4C8D-A4EF-E1056C260C77}"/>
            </a:ext>
          </a:extLst>
        </xdr:cNvPr>
        <xdr:cNvCxnSpPr/>
      </xdr:nvCxnSpPr>
      <xdr:spPr>
        <a:xfrm flipV="1">
          <a:off x="6924040" y="14203680"/>
          <a:ext cx="78994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21589</xdr:rowOff>
    </xdr:from>
    <xdr:to>
      <xdr:col>36</xdr:col>
      <xdr:colOff>165100</xdr:colOff>
      <xdr:row>84</xdr:row>
      <xdr:rowOff>123189</xdr:rowOff>
    </xdr:to>
    <xdr:sp macro="" textlink="">
      <xdr:nvSpPr>
        <xdr:cNvPr id="372" name="楕円 371">
          <a:extLst>
            <a:ext uri="{FF2B5EF4-FFF2-40B4-BE49-F238E27FC236}">
              <a16:creationId xmlns:a16="http://schemas.microsoft.com/office/drawing/2014/main" id="{DF3EED0F-FAD4-4806-8683-2233499670A8}"/>
            </a:ext>
          </a:extLst>
        </xdr:cNvPr>
        <xdr:cNvSpPr/>
      </xdr:nvSpPr>
      <xdr:spPr>
        <a:xfrm>
          <a:off x="6098540" y="14103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72389</xdr:rowOff>
    </xdr:from>
    <xdr:to>
      <xdr:col>41</xdr:col>
      <xdr:colOff>50800</xdr:colOff>
      <xdr:row>84</xdr:row>
      <xdr:rowOff>129539</xdr:rowOff>
    </xdr:to>
    <xdr:cxnSp macro="">
      <xdr:nvCxnSpPr>
        <xdr:cNvPr id="373" name="直線コネクタ 372">
          <a:extLst>
            <a:ext uri="{FF2B5EF4-FFF2-40B4-BE49-F238E27FC236}">
              <a16:creationId xmlns:a16="http://schemas.microsoft.com/office/drawing/2014/main" id="{ECADF4DE-0E62-44A5-B09B-E746B46A9019}"/>
            </a:ext>
          </a:extLst>
        </xdr:cNvPr>
        <xdr:cNvCxnSpPr/>
      </xdr:nvCxnSpPr>
      <xdr:spPr>
        <a:xfrm>
          <a:off x="6149340" y="14154149"/>
          <a:ext cx="7747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97807</xdr:rowOff>
    </xdr:from>
    <xdr:ext cx="469744" cy="259045"/>
    <xdr:sp macro="" textlink="">
      <xdr:nvSpPr>
        <xdr:cNvPr id="374" name="n_1aveValue【福祉施設】&#10;一人当たり面積">
          <a:extLst>
            <a:ext uri="{FF2B5EF4-FFF2-40B4-BE49-F238E27FC236}">
              <a16:creationId xmlns:a16="http://schemas.microsoft.com/office/drawing/2014/main" id="{C4C603B4-1731-48B4-954E-62736747E07A}"/>
            </a:ext>
          </a:extLst>
        </xdr:cNvPr>
        <xdr:cNvSpPr txBox="1"/>
      </xdr:nvSpPr>
      <xdr:spPr>
        <a:xfrm>
          <a:off x="8271587" y="13844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109238</xdr:rowOff>
    </xdr:from>
    <xdr:ext cx="469744" cy="259045"/>
    <xdr:sp macro="" textlink="">
      <xdr:nvSpPr>
        <xdr:cNvPr id="375" name="n_2aveValue【福祉施設】&#10;一人当たり面積">
          <a:extLst>
            <a:ext uri="{FF2B5EF4-FFF2-40B4-BE49-F238E27FC236}">
              <a16:creationId xmlns:a16="http://schemas.microsoft.com/office/drawing/2014/main" id="{AD5F0F70-6D5A-4D05-B6FB-2BA34105647A}"/>
            </a:ext>
          </a:extLst>
        </xdr:cNvPr>
        <xdr:cNvSpPr txBox="1"/>
      </xdr:nvSpPr>
      <xdr:spPr>
        <a:xfrm>
          <a:off x="7509587" y="13855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113047</xdr:rowOff>
    </xdr:from>
    <xdr:ext cx="469744" cy="259045"/>
    <xdr:sp macro="" textlink="">
      <xdr:nvSpPr>
        <xdr:cNvPr id="376" name="n_3aveValue【福祉施設】&#10;一人当たり面積">
          <a:extLst>
            <a:ext uri="{FF2B5EF4-FFF2-40B4-BE49-F238E27FC236}">
              <a16:creationId xmlns:a16="http://schemas.microsoft.com/office/drawing/2014/main" id="{2DFBEF08-6A42-4935-B1E9-7AA16C268FA8}"/>
            </a:ext>
          </a:extLst>
        </xdr:cNvPr>
        <xdr:cNvSpPr txBox="1"/>
      </xdr:nvSpPr>
      <xdr:spPr>
        <a:xfrm>
          <a:off x="6712027" y="1385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71138</xdr:rowOff>
    </xdr:from>
    <xdr:ext cx="469744" cy="259045"/>
    <xdr:sp macro="" textlink="">
      <xdr:nvSpPr>
        <xdr:cNvPr id="377" name="n_4aveValue【福祉施設】&#10;一人当たり面積">
          <a:extLst>
            <a:ext uri="{FF2B5EF4-FFF2-40B4-BE49-F238E27FC236}">
              <a16:creationId xmlns:a16="http://schemas.microsoft.com/office/drawing/2014/main" id="{68F1D213-DD2D-4A58-AD11-EB359CA6EE74}"/>
            </a:ext>
          </a:extLst>
        </xdr:cNvPr>
        <xdr:cNvSpPr txBox="1"/>
      </xdr:nvSpPr>
      <xdr:spPr>
        <a:xfrm>
          <a:off x="5937327" y="13817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163847</xdr:rowOff>
    </xdr:from>
    <xdr:ext cx="469744" cy="259045"/>
    <xdr:sp macro="" textlink="">
      <xdr:nvSpPr>
        <xdr:cNvPr id="378" name="n_1mainValue【福祉施設】&#10;一人当たり面積">
          <a:extLst>
            <a:ext uri="{FF2B5EF4-FFF2-40B4-BE49-F238E27FC236}">
              <a16:creationId xmlns:a16="http://schemas.microsoft.com/office/drawing/2014/main" id="{D1AFBAE0-9878-4D9C-B772-C039D2DA94B3}"/>
            </a:ext>
          </a:extLst>
        </xdr:cNvPr>
        <xdr:cNvSpPr txBox="1"/>
      </xdr:nvSpPr>
      <xdr:spPr>
        <a:xfrm>
          <a:off x="8271587" y="1441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163847</xdr:rowOff>
    </xdr:from>
    <xdr:ext cx="469744" cy="259045"/>
    <xdr:sp macro="" textlink="">
      <xdr:nvSpPr>
        <xdr:cNvPr id="379" name="n_2mainValue【福祉施設】&#10;一人当たり面積">
          <a:extLst>
            <a:ext uri="{FF2B5EF4-FFF2-40B4-BE49-F238E27FC236}">
              <a16:creationId xmlns:a16="http://schemas.microsoft.com/office/drawing/2014/main" id="{62A4046B-7368-4E07-AD22-E1DF240FF961}"/>
            </a:ext>
          </a:extLst>
        </xdr:cNvPr>
        <xdr:cNvSpPr txBox="1"/>
      </xdr:nvSpPr>
      <xdr:spPr>
        <a:xfrm>
          <a:off x="7509587" y="14245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16</xdr:rowOff>
    </xdr:from>
    <xdr:ext cx="469744" cy="259045"/>
    <xdr:sp macro="" textlink="">
      <xdr:nvSpPr>
        <xdr:cNvPr id="380" name="n_3mainValue【福祉施設】&#10;一人当たり面積">
          <a:extLst>
            <a:ext uri="{FF2B5EF4-FFF2-40B4-BE49-F238E27FC236}">
              <a16:creationId xmlns:a16="http://schemas.microsoft.com/office/drawing/2014/main" id="{6B3337A9-10E0-4B3D-8587-A39B29A3C108}"/>
            </a:ext>
          </a:extLst>
        </xdr:cNvPr>
        <xdr:cNvSpPr txBox="1"/>
      </xdr:nvSpPr>
      <xdr:spPr>
        <a:xfrm>
          <a:off x="6712027" y="14249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114316</xdr:rowOff>
    </xdr:from>
    <xdr:ext cx="469744" cy="259045"/>
    <xdr:sp macro="" textlink="">
      <xdr:nvSpPr>
        <xdr:cNvPr id="381" name="n_4mainValue【福祉施設】&#10;一人当たり面積">
          <a:extLst>
            <a:ext uri="{FF2B5EF4-FFF2-40B4-BE49-F238E27FC236}">
              <a16:creationId xmlns:a16="http://schemas.microsoft.com/office/drawing/2014/main" id="{A9D62712-D2CE-4242-B0A5-ABCF6EAF5B21}"/>
            </a:ext>
          </a:extLst>
        </xdr:cNvPr>
        <xdr:cNvSpPr txBox="1"/>
      </xdr:nvSpPr>
      <xdr:spPr>
        <a:xfrm>
          <a:off x="5937327" y="14196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2" name="正方形/長方形 381">
          <a:extLst>
            <a:ext uri="{FF2B5EF4-FFF2-40B4-BE49-F238E27FC236}">
              <a16:creationId xmlns:a16="http://schemas.microsoft.com/office/drawing/2014/main" id="{0D8282E3-4163-4C6C-9374-3AD8CB9439AE}"/>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3" name="正方形/長方形 382">
          <a:extLst>
            <a:ext uri="{FF2B5EF4-FFF2-40B4-BE49-F238E27FC236}">
              <a16:creationId xmlns:a16="http://schemas.microsoft.com/office/drawing/2014/main" id="{5F4908C9-3DD6-4EA0-974D-D55E25D9A4B7}"/>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4" name="正方形/長方形 383">
          <a:extLst>
            <a:ext uri="{FF2B5EF4-FFF2-40B4-BE49-F238E27FC236}">
              <a16:creationId xmlns:a16="http://schemas.microsoft.com/office/drawing/2014/main" id="{EE395FBF-DDDF-4E01-90BD-1959D2C5F397}"/>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5" name="正方形/長方形 384">
          <a:extLst>
            <a:ext uri="{FF2B5EF4-FFF2-40B4-BE49-F238E27FC236}">
              <a16:creationId xmlns:a16="http://schemas.microsoft.com/office/drawing/2014/main" id="{A1CF5FCC-BCC1-4272-8446-E6397D71D058}"/>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6" name="正方形/長方形 385">
          <a:extLst>
            <a:ext uri="{FF2B5EF4-FFF2-40B4-BE49-F238E27FC236}">
              <a16:creationId xmlns:a16="http://schemas.microsoft.com/office/drawing/2014/main" id="{BA4C82F8-D7FC-43D4-99DA-168BEB97CB70}"/>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7" name="正方形/長方形 386">
          <a:extLst>
            <a:ext uri="{FF2B5EF4-FFF2-40B4-BE49-F238E27FC236}">
              <a16:creationId xmlns:a16="http://schemas.microsoft.com/office/drawing/2014/main" id="{8B63187E-630A-4ECF-9345-90D640E028CC}"/>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8" name="正方形/長方形 387">
          <a:extLst>
            <a:ext uri="{FF2B5EF4-FFF2-40B4-BE49-F238E27FC236}">
              <a16:creationId xmlns:a16="http://schemas.microsoft.com/office/drawing/2014/main" id="{2A2F673D-1B9C-4FDB-9629-59BE05790B1A}"/>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9" name="正方形/長方形 388">
          <a:extLst>
            <a:ext uri="{FF2B5EF4-FFF2-40B4-BE49-F238E27FC236}">
              <a16:creationId xmlns:a16="http://schemas.microsoft.com/office/drawing/2014/main" id="{F89B7AEE-EBF5-46F3-8704-FA855F1B2153}"/>
            </a:ext>
          </a:extLst>
        </xdr:cNvPr>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0" name="テキスト ボックス 389">
          <a:extLst>
            <a:ext uri="{FF2B5EF4-FFF2-40B4-BE49-F238E27FC236}">
              <a16:creationId xmlns:a16="http://schemas.microsoft.com/office/drawing/2014/main" id="{D1CBD7B1-34C3-4554-8CCF-98AF494F4139}"/>
            </a:ext>
          </a:extLst>
        </xdr:cNvPr>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1" name="直線コネクタ 390">
          <a:extLst>
            <a:ext uri="{FF2B5EF4-FFF2-40B4-BE49-F238E27FC236}">
              <a16:creationId xmlns:a16="http://schemas.microsoft.com/office/drawing/2014/main" id="{41279EC1-B2DB-4ED3-9FD9-6CCB6392CC04}"/>
            </a:ext>
          </a:extLst>
        </xdr:cNvPr>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2" name="テキスト ボックス 391">
          <a:extLst>
            <a:ext uri="{FF2B5EF4-FFF2-40B4-BE49-F238E27FC236}">
              <a16:creationId xmlns:a16="http://schemas.microsoft.com/office/drawing/2014/main" id="{C6676B6D-0CFD-4A03-A1C2-6CEBD70295EF}"/>
            </a:ext>
          </a:extLst>
        </xdr:cNvPr>
        <xdr:cNvSpPr txBox="1"/>
      </xdr:nvSpPr>
      <xdr:spPr>
        <a:xfrm>
          <a:off x="27196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3" name="直線コネクタ 392">
          <a:extLst>
            <a:ext uri="{FF2B5EF4-FFF2-40B4-BE49-F238E27FC236}">
              <a16:creationId xmlns:a16="http://schemas.microsoft.com/office/drawing/2014/main" id="{D064832E-DCF9-481D-B1A4-8FDAED6BA75F}"/>
            </a:ext>
          </a:extLst>
        </xdr:cNvPr>
        <xdr:cNvCxnSpPr/>
      </xdr:nvCxnSpPr>
      <xdr:spPr>
        <a:xfrm>
          <a:off x="67056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4" name="テキスト ボックス 393">
          <a:extLst>
            <a:ext uri="{FF2B5EF4-FFF2-40B4-BE49-F238E27FC236}">
              <a16:creationId xmlns:a16="http://schemas.microsoft.com/office/drawing/2014/main" id="{9898CCE2-3C95-47BE-8545-1F3D47FD43E0}"/>
            </a:ext>
          </a:extLst>
        </xdr:cNvPr>
        <xdr:cNvSpPr txBox="1"/>
      </xdr:nvSpPr>
      <xdr:spPr>
        <a:xfrm>
          <a:off x="27196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5" name="直線コネクタ 394">
          <a:extLst>
            <a:ext uri="{FF2B5EF4-FFF2-40B4-BE49-F238E27FC236}">
              <a16:creationId xmlns:a16="http://schemas.microsoft.com/office/drawing/2014/main" id="{D4A395BF-A7F5-40CE-BFAB-5724EF96097F}"/>
            </a:ext>
          </a:extLst>
        </xdr:cNvPr>
        <xdr:cNvCxnSpPr/>
      </xdr:nvCxnSpPr>
      <xdr:spPr>
        <a:xfrm>
          <a:off x="67056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6" name="テキスト ボックス 395">
          <a:extLst>
            <a:ext uri="{FF2B5EF4-FFF2-40B4-BE49-F238E27FC236}">
              <a16:creationId xmlns:a16="http://schemas.microsoft.com/office/drawing/2014/main" id="{6CBD72B0-12FA-4875-AA09-3DA63CA8E1EB}"/>
            </a:ext>
          </a:extLst>
        </xdr:cNvPr>
        <xdr:cNvSpPr txBox="1"/>
      </xdr:nvSpPr>
      <xdr:spPr>
        <a:xfrm>
          <a:off x="33608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7" name="直線コネクタ 396">
          <a:extLst>
            <a:ext uri="{FF2B5EF4-FFF2-40B4-BE49-F238E27FC236}">
              <a16:creationId xmlns:a16="http://schemas.microsoft.com/office/drawing/2014/main" id="{3481F6C2-46A2-4D0C-940D-CB6738A1BC8C}"/>
            </a:ext>
          </a:extLst>
        </xdr:cNvPr>
        <xdr:cNvCxnSpPr/>
      </xdr:nvCxnSpPr>
      <xdr:spPr>
        <a:xfrm>
          <a:off x="67056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8" name="テキスト ボックス 397">
          <a:extLst>
            <a:ext uri="{FF2B5EF4-FFF2-40B4-BE49-F238E27FC236}">
              <a16:creationId xmlns:a16="http://schemas.microsoft.com/office/drawing/2014/main" id="{DC3C87A3-AD38-4E9B-B9C9-1AEEC9E00772}"/>
            </a:ext>
          </a:extLst>
        </xdr:cNvPr>
        <xdr:cNvSpPr txBox="1"/>
      </xdr:nvSpPr>
      <xdr:spPr>
        <a:xfrm>
          <a:off x="33608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9" name="直線コネクタ 398">
          <a:extLst>
            <a:ext uri="{FF2B5EF4-FFF2-40B4-BE49-F238E27FC236}">
              <a16:creationId xmlns:a16="http://schemas.microsoft.com/office/drawing/2014/main" id="{D0BE3AFD-C34B-4056-B8D7-500F4C35524B}"/>
            </a:ext>
          </a:extLst>
        </xdr:cNvPr>
        <xdr:cNvCxnSpPr/>
      </xdr:nvCxnSpPr>
      <xdr:spPr>
        <a:xfrm>
          <a:off x="67056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400" name="テキスト ボックス 399">
          <a:extLst>
            <a:ext uri="{FF2B5EF4-FFF2-40B4-BE49-F238E27FC236}">
              <a16:creationId xmlns:a16="http://schemas.microsoft.com/office/drawing/2014/main" id="{1E04859D-1BF4-4EFE-B542-07F41B4A9923}"/>
            </a:ext>
          </a:extLst>
        </xdr:cNvPr>
        <xdr:cNvSpPr txBox="1"/>
      </xdr:nvSpPr>
      <xdr:spPr>
        <a:xfrm>
          <a:off x="33608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401" name="直線コネクタ 400">
          <a:extLst>
            <a:ext uri="{FF2B5EF4-FFF2-40B4-BE49-F238E27FC236}">
              <a16:creationId xmlns:a16="http://schemas.microsoft.com/office/drawing/2014/main" id="{97F4D905-3F59-4401-BE15-4C61B992406D}"/>
            </a:ext>
          </a:extLst>
        </xdr:cNvPr>
        <xdr:cNvCxnSpPr/>
      </xdr:nvCxnSpPr>
      <xdr:spPr>
        <a:xfrm>
          <a:off x="67056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402" name="テキスト ボックス 401">
          <a:extLst>
            <a:ext uri="{FF2B5EF4-FFF2-40B4-BE49-F238E27FC236}">
              <a16:creationId xmlns:a16="http://schemas.microsoft.com/office/drawing/2014/main" id="{ACE5C3E0-2728-438C-851D-C3574FB753B8}"/>
            </a:ext>
          </a:extLst>
        </xdr:cNvPr>
        <xdr:cNvSpPr txBox="1"/>
      </xdr:nvSpPr>
      <xdr:spPr>
        <a:xfrm>
          <a:off x="336081" y="16625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3" name="直線コネクタ 402">
          <a:extLst>
            <a:ext uri="{FF2B5EF4-FFF2-40B4-BE49-F238E27FC236}">
              <a16:creationId xmlns:a16="http://schemas.microsoft.com/office/drawing/2014/main" id="{2CAF1090-452C-470A-AA2F-9487E1EA0AB5}"/>
            </a:ext>
          </a:extLst>
        </xdr:cNvPr>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4" name="テキスト ボックス 403">
          <a:extLst>
            <a:ext uri="{FF2B5EF4-FFF2-40B4-BE49-F238E27FC236}">
              <a16:creationId xmlns:a16="http://schemas.microsoft.com/office/drawing/2014/main" id="{98BCB5E1-F565-498E-9633-CE0E1188B501}"/>
            </a:ext>
          </a:extLst>
        </xdr:cNvPr>
        <xdr:cNvSpPr txBox="1"/>
      </xdr:nvSpPr>
      <xdr:spPr>
        <a:xfrm>
          <a:off x="377341" y="162560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5" name="【市民会館】&#10;有形固定資産減価償却率グラフ枠">
          <a:extLst>
            <a:ext uri="{FF2B5EF4-FFF2-40B4-BE49-F238E27FC236}">
              <a16:creationId xmlns:a16="http://schemas.microsoft.com/office/drawing/2014/main" id="{127DCDA1-0501-4883-A78B-CC6ADA4D075E}"/>
            </a:ext>
          </a:extLst>
        </xdr:cNvPr>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95250</xdr:rowOff>
    </xdr:from>
    <xdr:to>
      <xdr:col>24</xdr:col>
      <xdr:colOff>62865</xdr:colOff>
      <xdr:row>108</xdr:row>
      <xdr:rowOff>152400</xdr:rowOff>
    </xdr:to>
    <xdr:cxnSp macro="">
      <xdr:nvCxnSpPr>
        <xdr:cNvPr id="406" name="直線コネクタ 405">
          <a:extLst>
            <a:ext uri="{FF2B5EF4-FFF2-40B4-BE49-F238E27FC236}">
              <a16:creationId xmlns:a16="http://schemas.microsoft.com/office/drawing/2014/main" id="{6336C5E1-D120-44C9-8856-859063554530}"/>
            </a:ext>
          </a:extLst>
        </xdr:cNvPr>
        <xdr:cNvCxnSpPr/>
      </xdr:nvCxnSpPr>
      <xdr:spPr>
        <a:xfrm flipV="1">
          <a:off x="4086225" y="16691610"/>
          <a:ext cx="0" cy="1565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407" name="【市民会館】&#10;有形固定資産減価償却率最小値テキスト">
          <a:extLst>
            <a:ext uri="{FF2B5EF4-FFF2-40B4-BE49-F238E27FC236}">
              <a16:creationId xmlns:a16="http://schemas.microsoft.com/office/drawing/2014/main" id="{B032291A-662E-415B-8B91-A210F0A7313C}"/>
            </a:ext>
          </a:extLst>
        </xdr:cNvPr>
        <xdr:cNvSpPr txBox="1"/>
      </xdr:nvSpPr>
      <xdr:spPr>
        <a:xfrm>
          <a:off x="4124960" y="1826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408" name="直線コネクタ 407">
          <a:extLst>
            <a:ext uri="{FF2B5EF4-FFF2-40B4-BE49-F238E27FC236}">
              <a16:creationId xmlns:a16="http://schemas.microsoft.com/office/drawing/2014/main" id="{DFFF5051-4619-44E6-BB8F-380F8246EE25}"/>
            </a:ext>
          </a:extLst>
        </xdr:cNvPr>
        <xdr:cNvCxnSpPr/>
      </xdr:nvCxnSpPr>
      <xdr:spPr>
        <a:xfrm>
          <a:off x="4020820" y="182575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41927</xdr:rowOff>
    </xdr:from>
    <xdr:ext cx="405111" cy="259045"/>
    <xdr:sp macro="" textlink="">
      <xdr:nvSpPr>
        <xdr:cNvPr id="409" name="【市民会館】&#10;有形固定資産減価償却率最大値テキスト">
          <a:extLst>
            <a:ext uri="{FF2B5EF4-FFF2-40B4-BE49-F238E27FC236}">
              <a16:creationId xmlns:a16="http://schemas.microsoft.com/office/drawing/2014/main" id="{185CA90A-DF01-4B51-926C-C5A96421CC87}"/>
            </a:ext>
          </a:extLst>
        </xdr:cNvPr>
        <xdr:cNvSpPr txBox="1"/>
      </xdr:nvSpPr>
      <xdr:spPr>
        <a:xfrm>
          <a:off x="4124960" y="16470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95250</xdr:rowOff>
    </xdr:from>
    <xdr:to>
      <xdr:col>24</xdr:col>
      <xdr:colOff>152400</xdr:colOff>
      <xdr:row>99</xdr:row>
      <xdr:rowOff>95250</xdr:rowOff>
    </xdr:to>
    <xdr:cxnSp macro="">
      <xdr:nvCxnSpPr>
        <xdr:cNvPr id="410" name="直線コネクタ 409">
          <a:extLst>
            <a:ext uri="{FF2B5EF4-FFF2-40B4-BE49-F238E27FC236}">
              <a16:creationId xmlns:a16="http://schemas.microsoft.com/office/drawing/2014/main" id="{7C844C74-60C3-4C40-A16E-35C2F1E08D45}"/>
            </a:ext>
          </a:extLst>
        </xdr:cNvPr>
        <xdr:cNvCxnSpPr/>
      </xdr:nvCxnSpPr>
      <xdr:spPr>
        <a:xfrm>
          <a:off x="4020820" y="166916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652</xdr:rowOff>
    </xdr:from>
    <xdr:ext cx="405111" cy="259045"/>
    <xdr:sp macro="" textlink="">
      <xdr:nvSpPr>
        <xdr:cNvPr id="411" name="【市民会館】&#10;有形固定資産減価償却率平均値テキスト">
          <a:extLst>
            <a:ext uri="{FF2B5EF4-FFF2-40B4-BE49-F238E27FC236}">
              <a16:creationId xmlns:a16="http://schemas.microsoft.com/office/drawing/2014/main" id="{9DA033CD-E7DC-4F0D-AAB3-E8C5E773D86D}"/>
            </a:ext>
          </a:extLst>
        </xdr:cNvPr>
        <xdr:cNvSpPr txBox="1"/>
      </xdr:nvSpPr>
      <xdr:spPr>
        <a:xfrm>
          <a:off x="4124960" y="170999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149225</xdr:rowOff>
    </xdr:from>
    <xdr:to>
      <xdr:col>24</xdr:col>
      <xdr:colOff>114300</xdr:colOff>
      <xdr:row>103</xdr:row>
      <xdr:rowOff>79375</xdr:rowOff>
    </xdr:to>
    <xdr:sp macro="" textlink="">
      <xdr:nvSpPr>
        <xdr:cNvPr id="412" name="フローチャート: 判断 411">
          <a:extLst>
            <a:ext uri="{FF2B5EF4-FFF2-40B4-BE49-F238E27FC236}">
              <a16:creationId xmlns:a16="http://schemas.microsoft.com/office/drawing/2014/main" id="{A3AAB633-B91C-4934-9342-E37DA79ED09E}"/>
            </a:ext>
          </a:extLst>
        </xdr:cNvPr>
        <xdr:cNvSpPr/>
      </xdr:nvSpPr>
      <xdr:spPr>
        <a:xfrm>
          <a:off x="4036060" y="172485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42545</xdr:rowOff>
    </xdr:from>
    <xdr:to>
      <xdr:col>20</xdr:col>
      <xdr:colOff>38100</xdr:colOff>
      <xdr:row>103</xdr:row>
      <xdr:rowOff>144145</xdr:rowOff>
    </xdr:to>
    <xdr:sp macro="" textlink="">
      <xdr:nvSpPr>
        <xdr:cNvPr id="413" name="フローチャート: 判断 412">
          <a:extLst>
            <a:ext uri="{FF2B5EF4-FFF2-40B4-BE49-F238E27FC236}">
              <a16:creationId xmlns:a16="http://schemas.microsoft.com/office/drawing/2014/main" id="{41497D46-D7EE-4705-925C-17E929915CBC}"/>
            </a:ext>
          </a:extLst>
        </xdr:cNvPr>
        <xdr:cNvSpPr/>
      </xdr:nvSpPr>
      <xdr:spPr>
        <a:xfrm>
          <a:off x="3312160" y="1730946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67311</xdr:rowOff>
    </xdr:from>
    <xdr:to>
      <xdr:col>15</xdr:col>
      <xdr:colOff>101600</xdr:colOff>
      <xdr:row>103</xdr:row>
      <xdr:rowOff>168911</xdr:rowOff>
    </xdr:to>
    <xdr:sp macro="" textlink="">
      <xdr:nvSpPr>
        <xdr:cNvPr id="414" name="フローチャート: 判断 413">
          <a:extLst>
            <a:ext uri="{FF2B5EF4-FFF2-40B4-BE49-F238E27FC236}">
              <a16:creationId xmlns:a16="http://schemas.microsoft.com/office/drawing/2014/main" id="{73FF2E5F-2D65-48D6-AE5E-8F912AD705DC}"/>
            </a:ext>
          </a:extLst>
        </xdr:cNvPr>
        <xdr:cNvSpPr/>
      </xdr:nvSpPr>
      <xdr:spPr>
        <a:xfrm>
          <a:off x="2514600" y="17334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61595</xdr:rowOff>
    </xdr:from>
    <xdr:to>
      <xdr:col>10</xdr:col>
      <xdr:colOff>165100</xdr:colOff>
      <xdr:row>103</xdr:row>
      <xdr:rowOff>163195</xdr:rowOff>
    </xdr:to>
    <xdr:sp macro="" textlink="">
      <xdr:nvSpPr>
        <xdr:cNvPr id="415" name="フローチャート: 判断 414">
          <a:extLst>
            <a:ext uri="{FF2B5EF4-FFF2-40B4-BE49-F238E27FC236}">
              <a16:creationId xmlns:a16="http://schemas.microsoft.com/office/drawing/2014/main" id="{808D2103-5A85-4ADC-9124-C0B7BC20A360}"/>
            </a:ext>
          </a:extLst>
        </xdr:cNvPr>
        <xdr:cNvSpPr/>
      </xdr:nvSpPr>
      <xdr:spPr>
        <a:xfrm>
          <a:off x="1739900" y="1732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53975</xdr:rowOff>
    </xdr:from>
    <xdr:to>
      <xdr:col>6</xdr:col>
      <xdr:colOff>38100</xdr:colOff>
      <xdr:row>103</xdr:row>
      <xdr:rowOff>155575</xdr:rowOff>
    </xdr:to>
    <xdr:sp macro="" textlink="">
      <xdr:nvSpPr>
        <xdr:cNvPr id="416" name="フローチャート: 判断 415">
          <a:extLst>
            <a:ext uri="{FF2B5EF4-FFF2-40B4-BE49-F238E27FC236}">
              <a16:creationId xmlns:a16="http://schemas.microsoft.com/office/drawing/2014/main" id="{BB328989-603B-49C7-87C4-3CE99D5CECD4}"/>
            </a:ext>
          </a:extLst>
        </xdr:cNvPr>
        <xdr:cNvSpPr/>
      </xdr:nvSpPr>
      <xdr:spPr>
        <a:xfrm>
          <a:off x="965200" y="1732089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B1D85172-84E5-489C-8D42-432A2FD50C0E}"/>
            </a:ext>
          </a:extLst>
        </xdr:cNvPr>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0212D5E8-9557-4FC8-B56C-41E6C9B59951}"/>
            </a:ext>
          </a:extLst>
        </xdr:cNvPr>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3A2B8116-FAE9-498C-A45D-9669685F2B56}"/>
            </a:ext>
          </a:extLst>
        </xdr:cNvPr>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id="{49A6B278-6E92-4641-A6A4-938C1B4412CF}"/>
            </a:ext>
          </a:extLst>
        </xdr:cNvPr>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1" name="テキスト ボックス 420">
          <a:extLst>
            <a:ext uri="{FF2B5EF4-FFF2-40B4-BE49-F238E27FC236}">
              <a16:creationId xmlns:a16="http://schemas.microsoft.com/office/drawing/2014/main" id="{33373543-C718-49B9-9EBF-418FB31FF65A}"/>
            </a:ext>
          </a:extLst>
        </xdr:cNvPr>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108</xdr:row>
      <xdr:rowOff>101600</xdr:rowOff>
    </xdr:from>
    <xdr:to>
      <xdr:col>24</xdr:col>
      <xdr:colOff>114300</xdr:colOff>
      <xdr:row>109</xdr:row>
      <xdr:rowOff>31750</xdr:rowOff>
    </xdr:to>
    <xdr:sp macro="" textlink="">
      <xdr:nvSpPr>
        <xdr:cNvPr id="422" name="楕円 421">
          <a:extLst>
            <a:ext uri="{FF2B5EF4-FFF2-40B4-BE49-F238E27FC236}">
              <a16:creationId xmlns:a16="http://schemas.microsoft.com/office/drawing/2014/main" id="{F3708A92-D579-4521-AD69-433A06133538}"/>
            </a:ext>
          </a:extLst>
        </xdr:cNvPr>
        <xdr:cNvSpPr/>
      </xdr:nvSpPr>
      <xdr:spPr>
        <a:xfrm>
          <a:off x="4036060" y="182067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108</xdr:row>
      <xdr:rowOff>16527</xdr:rowOff>
    </xdr:from>
    <xdr:ext cx="469744" cy="259045"/>
    <xdr:sp macro="" textlink="">
      <xdr:nvSpPr>
        <xdr:cNvPr id="423" name="【市民会館】&#10;有形固定資産減価償却率該当値テキスト">
          <a:extLst>
            <a:ext uri="{FF2B5EF4-FFF2-40B4-BE49-F238E27FC236}">
              <a16:creationId xmlns:a16="http://schemas.microsoft.com/office/drawing/2014/main" id="{8EFD6A5C-D2DD-4B4A-B2B9-05C7BCE85D6C}"/>
            </a:ext>
          </a:extLst>
        </xdr:cNvPr>
        <xdr:cNvSpPr txBox="1"/>
      </xdr:nvSpPr>
      <xdr:spPr>
        <a:xfrm>
          <a:off x="4124960" y="18121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108</xdr:row>
      <xdr:rowOff>101600</xdr:rowOff>
    </xdr:from>
    <xdr:to>
      <xdr:col>20</xdr:col>
      <xdr:colOff>38100</xdr:colOff>
      <xdr:row>109</xdr:row>
      <xdr:rowOff>31750</xdr:rowOff>
    </xdr:to>
    <xdr:sp macro="" textlink="">
      <xdr:nvSpPr>
        <xdr:cNvPr id="424" name="楕円 423">
          <a:extLst>
            <a:ext uri="{FF2B5EF4-FFF2-40B4-BE49-F238E27FC236}">
              <a16:creationId xmlns:a16="http://schemas.microsoft.com/office/drawing/2014/main" id="{CD958BEE-080C-4BCC-B092-DB3B9A2D7CB4}"/>
            </a:ext>
          </a:extLst>
        </xdr:cNvPr>
        <xdr:cNvSpPr/>
      </xdr:nvSpPr>
      <xdr:spPr>
        <a:xfrm>
          <a:off x="3312160" y="182067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108</xdr:row>
      <xdr:rowOff>152400</xdr:rowOff>
    </xdr:from>
    <xdr:to>
      <xdr:col>24</xdr:col>
      <xdr:colOff>63500</xdr:colOff>
      <xdr:row>108</xdr:row>
      <xdr:rowOff>152400</xdr:rowOff>
    </xdr:to>
    <xdr:cxnSp macro="">
      <xdr:nvCxnSpPr>
        <xdr:cNvPr id="425" name="直線コネクタ 424">
          <a:extLst>
            <a:ext uri="{FF2B5EF4-FFF2-40B4-BE49-F238E27FC236}">
              <a16:creationId xmlns:a16="http://schemas.microsoft.com/office/drawing/2014/main" id="{0299F044-E22C-4A39-B724-B8F46B386EC2}"/>
            </a:ext>
          </a:extLst>
        </xdr:cNvPr>
        <xdr:cNvCxnSpPr/>
      </xdr:nvCxnSpPr>
      <xdr:spPr>
        <a:xfrm>
          <a:off x="3355340" y="1825752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108</xdr:row>
      <xdr:rowOff>101600</xdr:rowOff>
    </xdr:from>
    <xdr:to>
      <xdr:col>15</xdr:col>
      <xdr:colOff>101600</xdr:colOff>
      <xdr:row>109</xdr:row>
      <xdr:rowOff>31750</xdr:rowOff>
    </xdr:to>
    <xdr:sp macro="" textlink="">
      <xdr:nvSpPr>
        <xdr:cNvPr id="426" name="楕円 425">
          <a:extLst>
            <a:ext uri="{FF2B5EF4-FFF2-40B4-BE49-F238E27FC236}">
              <a16:creationId xmlns:a16="http://schemas.microsoft.com/office/drawing/2014/main" id="{EE6DA21A-E4FB-4AA5-A937-1BA5A56B6FC5}"/>
            </a:ext>
          </a:extLst>
        </xdr:cNvPr>
        <xdr:cNvSpPr/>
      </xdr:nvSpPr>
      <xdr:spPr>
        <a:xfrm>
          <a:off x="2514600" y="182067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108</xdr:row>
      <xdr:rowOff>152400</xdr:rowOff>
    </xdr:from>
    <xdr:to>
      <xdr:col>19</xdr:col>
      <xdr:colOff>177800</xdr:colOff>
      <xdr:row>108</xdr:row>
      <xdr:rowOff>152400</xdr:rowOff>
    </xdr:to>
    <xdr:cxnSp macro="">
      <xdr:nvCxnSpPr>
        <xdr:cNvPr id="427" name="直線コネクタ 426">
          <a:extLst>
            <a:ext uri="{FF2B5EF4-FFF2-40B4-BE49-F238E27FC236}">
              <a16:creationId xmlns:a16="http://schemas.microsoft.com/office/drawing/2014/main" id="{A34862E5-E20C-4611-A523-AE566EE2F26D}"/>
            </a:ext>
          </a:extLst>
        </xdr:cNvPr>
        <xdr:cNvCxnSpPr/>
      </xdr:nvCxnSpPr>
      <xdr:spPr>
        <a:xfrm>
          <a:off x="2565400" y="1825752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108</xdr:row>
      <xdr:rowOff>101600</xdr:rowOff>
    </xdr:from>
    <xdr:to>
      <xdr:col>10</xdr:col>
      <xdr:colOff>165100</xdr:colOff>
      <xdr:row>109</xdr:row>
      <xdr:rowOff>31750</xdr:rowOff>
    </xdr:to>
    <xdr:sp macro="" textlink="">
      <xdr:nvSpPr>
        <xdr:cNvPr id="428" name="楕円 427">
          <a:extLst>
            <a:ext uri="{FF2B5EF4-FFF2-40B4-BE49-F238E27FC236}">
              <a16:creationId xmlns:a16="http://schemas.microsoft.com/office/drawing/2014/main" id="{A88E0BE2-99BC-4FBA-9157-6B588C6D28F7}"/>
            </a:ext>
          </a:extLst>
        </xdr:cNvPr>
        <xdr:cNvSpPr/>
      </xdr:nvSpPr>
      <xdr:spPr>
        <a:xfrm>
          <a:off x="1739900" y="182067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108</xdr:row>
      <xdr:rowOff>152400</xdr:rowOff>
    </xdr:from>
    <xdr:to>
      <xdr:col>15</xdr:col>
      <xdr:colOff>50800</xdr:colOff>
      <xdr:row>108</xdr:row>
      <xdr:rowOff>152400</xdr:rowOff>
    </xdr:to>
    <xdr:cxnSp macro="">
      <xdr:nvCxnSpPr>
        <xdr:cNvPr id="429" name="直線コネクタ 428">
          <a:extLst>
            <a:ext uri="{FF2B5EF4-FFF2-40B4-BE49-F238E27FC236}">
              <a16:creationId xmlns:a16="http://schemas.microsoft.com/office/drawing/2014/main" id="{E2118074-6E1D-4038-8B07-B30AC0AC1B32}"/>
            </a:ext>
          </a:extLst>
        </xdr:cNvPr>
        <xdr:cNvCxnSpPr/>
      </xdr:nvCxnSpPr>
      <xdr:spPr>
        <a:xfrm>
          <a:off x="1790700" y="1825752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108</xdr:row>
      <xdr:rowOff>101600</xdr:rowOff>
    </xdr:from>
    <xdr:to>
      <xdr:col>6</xdr:col>
      <xdr:colOff>38100</xdr:colOff>
      <xdr:row>109</xdr:row>
      <xdr:rowOff>31750</xdr:rowOff>
    </xdr:to>
    <xdr:sp macro="" textlink="">
      <xdr:nvSpPr>
        <xdr:cNvPr id="430" name="楕円 429">
          <a:extLst>
            <a:ext uri="{FF2B5EF4-FFF2-40B4-BE49-F238E27FC236}">
              <a16:creationId xmlns:a16="http://schemas.microsoft.com/office/drawing/2014/main" id="{D6327529-63AD-435B-8F40-46C4EB2DB73B}"/>
            </a:ext>
          </a:extLst>
        </xdr:cNvPr>
        <xdr:cNvSpPr/>
      </xdr:nvSpPr>
      <xdr:spPr>
        <a:xfrm>
          <a:off x="965200" y="182067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108</xdr:row>
      <xdr:rowOff>152400</xdr:rowOff>
    </xdr:from>
    <xdr:to>
      <xdr:col>10</xdr:col>
      <xdr:colOff>114300</xdr:colOff>
      <xdr:row>108</xdr:row>
      <xdr:rowOff>152400</xdr:rowOff>
    </xdr:to>
    <xdr:cxnSp macro="">
      <xdr:nvCxnSpPr>
        <xdr:cNvPr id="431" name="直線コネクタ 430">
          <a:extLst>
            <a:ext uri="{FF2B5EF4-FFF2-40B4-BE49-F238E27FC236}">
              <a16:creationId xmlns:a16="http://schemas.microsoft.com/office/drawing/2014/main" id="{3F87294C-A695-4BC0-894C-12131F9D9482}"/>
            </a:ext>
          </a:extLst>
        </xdr:cNvPr>
        <xdr:cNvCxnSpPr/>
      </xdr:nvCxnSpPr>
      <xdr:spPr>
        <a:xfrm>
          <a:off x="1008380" y="1825752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160672</xdr:rowOff>
    </xdr:from>
    <xdr:ext cx="405111" cy="259045"/>
    <xdr:sp macro="" textlink="">
      <xdr:nvSpPr>
        <xdr:cNvPr id="432" name="n_1aveValue【市民会館】&#10;有形固定資産減価償却率">
          <a:extLst>
            <a:ext uri="{FF2B5EF4-FFF2-40B4-BE49-F238E27FC236}">
              <a16:creationId xmlns:a16="http://schemas.microsoft.com/office/drawing/2014/main" id="{79378188-5306-41E9-9F99-FF327B88017A}"/>
            </a:ext>
          </a:extLst>
        </xdr:cNvPr>
        <xdr:cNvSpPr txBox="1"/>
      </xdr:nvSpPr>
      <xdr:spPr>
        <a:xfrm>
          <a:off x="3170564" y="17092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13988</xdr:rowOff>
    </xdr:from>
    <xdr:ext cx="405111" cy="259045"/>
    <xdr:sp macro="" textlink="">
      <xdr:nvSpPr>
        <xdr:cNvPr id="433" name="n_2aveValue【市民会館】&#10;有形固定資産減価償却率">
          <a:extLst>
            <a:ext uri="{FF2B5EF4-FFF2-40B4-BE49-F238E27FC236}">
              <a16:creationId xmlns:a16="http://schemas.microsoft.com/office/drawing/2014/main" id="{998A8357-BC33-4E26-BC58-7767784D4834}"/>
            </a:ext>
          </a:extLst>
        </xdr:cNvPr>
        <xdr:cNvSpPr txBox="1"/>
      </xdr:nvSpPr>
      <xdr:spPr>
        <a:xfrm>
          <a:off x="2385704" y="17113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8272</xdr:rowOff>
    </xdr:from>
    <xdr:ext cx="405111" cy="259045"/>
    <xdr:sp macro="" textlink="">
      <xdr:nvSpPr>
        <xdr:cNvPr id="434" name="n_3aveValue【市民会館】&#10;有形固定資産減価償却率">
          <a:extLst>
            <a:ext uri="{FF2B5EF4-FFF2-40B4-BE49-F238E27FC236}">
              <a16:creationId xmlns:a16="http://schemas.microsoft.com/office/drawing/2014/main" id="{EFE260C2-CA2A-4FF5-A6AB-0153702048B0}"/>
            </a:ext>
          </a:extLst>
        </xdr:cNvPr>
        <xdr:cNvSpPr txBox="1"/>
      </xdr:nvSpPr>
      <xdr:spPr>
        <a:xfrm>
          <a:off x="1611004" y="17107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652</xdr:rowOff>
    </xdr:from>
    <xdr:ext cx="405111" cy="259045"/>
    <xdr:sp macro="" textlink="">
      <xdr:nvSpPr>
        <xdr:cNvPr id="435" name="n_4aveValue【市民会館】&#10;有形固定資産減価償却率">
          <a:extLst>
            <a:ext uri="{FF2B5EF4-FFF2-40B4-BE49-F238E27FC236}">
              <a16:creationId xmlns:a16="http://schemas.microsoft.com/office/drawing/2014/main" id="{BAD4C598-B4C7-4298-B5CA-6B219C2A8398}"/>
            </a:ext>
          </a:extLst>
        </xdr:cNvPr>
        <xdr:cNvSpPr txBox="1"/>
      </xdr:nvSpPr>
      <xdr:spPr>
        <a:xfrm>
          <a:off x="836304" y="17099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109</xdr:row>
      <xdr:rowOff>22877</xdr:rowOff>
    </xdr:from>
    <xdr:ext cx="469744" cy="259045"/>
    <xdr:sp macro="" textlink="">
      <xdr:nvSpPr>
        <xdr:cNvPr id="436" name="n_1mainValue【市民会館】&#10;有形固定資産減価償却率">
          <a:extLst>
            <a:ext uri="{FF2B5EF4-FFF2-40B4-BE49-F238E27FC236}">
              <a16:creationId xmlns:a16="http://schemas.microsoft.com/office/drawing/2014/main" id="{C7B55B1E-18F1-4064-B488-A284A06EF39C}"/>
            </a:ext>
          </a:extLst>
        </xdr:cNvPr>
        <xdr:cNvSpPr txBox="1"/>
      </xdr:nvSpPr>
      <xdr:spPr>
        <a:xfrm>
          <a:off x="3138247" y="18295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109</xdr:row>
      <xdr:rowOff>22877</xdr:rowOff>
    </xdr:from>
    <xdr:ext cx="469744" cy="259045"/>
    <xdr:sp macro="" textlink="">
      <xdr:nvSpPr>
        <xdr:cNvPr id="437" name="n_2mainValue【市民会館】&#10;有形固定資産減価償却率">
          <a:extLst>
            <a:ext uri="{FF2B5EF4-FFF2-40B4-BE49-F238E27FC236}">
              <a16:creationId xmlns:a16="http://schemas.microsoft.com/office/drawing/2014/main" id="{44464547-3DDF-467B-B75A-3EB883DBB10C}"/>
            </a:ext>
          </a:extLst>
        </xdr:cNvPr>
        <xdr:cNvSpPr txBox="1"/>
      </xdr:nvSpPr>
      <xdr:spPr>
        <a:xfrm>
          <a:off x="2353387" y="18295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109</xdr:row>
      <xdr:rowOff>22877</xdr:rowOff>
    </xdr:from>
    <xdr:ext cx="469744" cy="259045"/>
    <xdr:sp macro="" textlink="">
      <xdr:nvSpPr>
        <xdr:cNvPr id="438" name="n_3mainValue【市民会館】&#10;有形固定資産減価償却率">
          <a:extLst>
            <a:ext uri="{FF2B5EF4-FFF2-40B4-BE49-F238E27FC236}">
              <a16:creationId xmlns:a16="http://schemas.microsoft.com/office/drawing/2014/main" id="{5A9FEA5A-DF57-4AE4-A747-84855BDF81F0}"/>
            </a:ext>
          </a:extLst>
        </xdr:cNvPr>
        <xdr:cNvSpPr txBox="1"/>
      </xdr:nvSpPr>
      <xdr:spPr>
        <a:xfrm>
          <a:off x="1578687" y="18295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133427</xdr:colOff>
      <xdr:row>109</xdr:row>
      <xdr:rowOff>22877</xdr:rowOff>
    </xdr:from>
    <xdr:ext cx="469744" cy="259045"/>
    <xdr:sp macro="" textlink="">
      <xdr:nvSpPr>
        <xdr:cNvPr id="439" name="n_4mainValue【市民会館】&#10;有形固定資産減価償却率">
          <a:extLst>
            <a:ext uri="{FF2B5EF4-FFF2-40B4-BE49-F238E27FC236}">
              <a16:creationId xmlns:a16="http://schemas.microsoft.com/office/drawing/2014/main" id="{E16031F0-9276-4B20-B99C-4EA543630A1F}"/>
            </a:ext>
          </a:extLst>
        </xdr:cNvPr>
        <xdr:cNvSpPr txBox="1"/>
      </xdr:nvSpPr>
      <xdr:spPr>
        <a:xfrm>
          <a:off x="803987" y="18295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0" name="正方形/長方形 439">
          <a:extLst>
            <a:ext uri="{FF2B5EF4-FFF2-40B4-BE49-F238E27FC236}">
              <a16:creationId xmlns:a16="http://schemas.microsoft.com/office/drawing/2014/main" id="{004CD6AA-8FF7-4FBC-937A-ACD0DADFE9B0}"/>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1" name="正方形/長方形 440">
          <a:extLst>
            <a:ext uri="{FF2B5EF4-FFF2-40B4-BE49-F238E27FC236}">
              <a16:creationId xmlns:a16="http://schemas.microsoft.com/office/drawing/2014/main" id="{A957ABEB-6FCD-4094-9750-06C87088DA14}"/>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2" name="正方形/長方形 441">
          <a:extLst>
            <a:ext uri="{FF2B5EF4-FFF2-40B4-BE49-F238E27FC236}">
              <a16:creationId xmlns:a16="http://schemas.microsoft.com/office/drawing/2014/main" id="{F9DC3AED-45C8-46F7-9AA9-DE15527D40C8}"/>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3" name="正方形/長方形 442">
          <a:extLst>
            <a:ext uri="{FF2B5EF4-FFF2-40B4-BE49-F238E27FC236}">
              <a16:creationId xmlns:a16="http://schemas.microsoft.com/office/drawing/2014/main" id="{E6F4AFC8-5DF6-4EE4-A5B2-D0D771A03679}"/>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4" name="正方形/長方形 443">
          <a:extLst>
            <a:ext uri="{FF2B5EF4-FFF2-40B4-BE49-F238E27FC236}">
              <a16:creationId xmlns:a16="http://schemas.microsoft.com/office/drawing/2014/main" id="{E8F02E21-90D0-4051-BDC1-B438B9297F8B}"/>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5" name="正方形/長方形 444">
          <a:extLst>
            <a:ext uri="{FF2B5EF4-FFF2-40B4-BE49-F238E27FC236}">
              <a16:creationId xmlns:a16="http://schemas.microsoft.com/office/drawing/2014/main" id="{451D68C8-F15E-4AB7-8E65-18BBD5C89585}"/>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6" name="正方形/長方形 445">
          <a:extLst>
            <a:ext uri="{FF2B5EF4-FFF2-40B4-BE49-F238E27FC236}">
              <a16:creationId xmlns:a16="http://schemas.microsoft.com/office/drawing/2014/main" id="{615054D0-451B-4FF2-956D-D1C7281960C1}"/>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7" name="正方形/長方形 446">
          <a:extLst>
            <a:ext uri="{FF2B5EF4-FFF2-40B4-BE49-F238E27FC236}">
              <a16:creationId xmlns:a16="http://schemas.microsoft.com/office/drawing/2014/main" id="{ADF0068E-8F28-4E1D-9402-4F70E0158D4E}"/>
            </a:ext>
          </a:extLst>
        </xdr:cNvPr>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8" name="テキスト ボックス 447">
          <a:extLst>
            <a:ext uri="{FF2B5EF4-FFF2-40B4-BE49-F238E27FC236}">
              <a16:creationId xmlns:a16="http://schemas.microsoft.com/office/drawing/2014/main" id="{AF7C70B6-DCC3-4D61-84F0-3AB45C4F2DB7}"/>
            </a:ext>
          </a:extLst>
        </xdr:cNvPr>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9" name="直線コネクタ 448">
          <a:extLst>
            <a:ext uri="{FF2B5EF4-FFF2-40B4-BE49-F238E27FC236}">
              <a16:creationId xmlns:a16="http://schemas.microsoft.com/office/drawing/2014/main" id="{C075525D-63EC-4380-91DD-3781743D2078}"/>
            </a:ext>
          </a:extLst>
        </xdr:cNvPr>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50" name="直線コネクタ 449">
          <a:extLst>
            <a:ext uri="{FF2B5EF4-FFF2-40B4-BE49-F238E27FC236}">
              <a16:creationId xmlns:a16="http://schemas.microsoft.com/office/drawing/2014/main" id="{011BE365-5A93-4AB3-95B3-00EC09AD5072}"/>
            </a:ext>
          </a:extLst>
        </xdr:cNvPr>
        <xdr:cNvCxnSpPr/>
      </xdr:nvCxnSpPr>
      <xdr:spPr>
        <a:xfrm>
          <a:off x="5826760" y="182575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51" name="テキスト ボックス 450">
          <a:extLst>
            <a:ext uri="{FF2B5EF4-FFF2-40B4-BE49-F238E27FC236}">
              <a16:creationId xmlns:a16="http://schemas.microsoft.com/office/drawing/2014/main" id="{F53F188C-D2BB-4A94-9483-9882A067323F}"/>
            </a:ext>
          </a:extLst>
        </xdr:cNvPr>
        <xdr:cNvSpPr txBox="1"/>
      </xdr:nvSpPr>
      <xdr:spPr>
        <a:xfrm>
          <a:off x="54053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2" name="直線コネクタ 451">
          <a:extLst>
            <a:ext uri="{FF2B5EF4-FFF2-40B4-BE49-F238E27FC236}">
              <a16:creationId xmlns:a16="http://schemas.microsoft.com/office/drawing/2014/main" id="{D81686DB-482B-455D-8FA9-F9036E92CBF8}"/>
            </a:ext>
          </a:extLst>
        </xdr:cNvPr>
        <xdr:cNvCxnSpPr/>
      </xdr:nvCxnSpPr>
      <xdr:spPr>
        <a:xfrm>
          <a:off x="5826760" y="17884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3" name="テキスト ボックス 452">
          <a:extLst>
            <a:ext uri="{FF2B5EF4-FFF2-40B4-BE49-F238E27FC236}">
              <a16:creationId xmlns:a16="http://schemas.microsoft.com/office/drawing/2014/main" id="{C45EA751-E9B9-4C7C-87BD-ACD2A7BC42CF}"/>
            </a:ext>
          </a:extLst>
        </xdr:cNvPr>
        <xdr:cNvSpPr txBox="1"/>
      </xdr:nvSpPr>
      <xdr:spPr>
        <a:xfrm>
          <a:off x="540530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4" name="直線コネクタ 453">
          <a:extLst>
            <a:ext uri="{FF2B5EF4-FFF2-40B4-BE49-F238E27FC236}">
              <a16:creationId xmlns:a16="http://schemas.microsoft.com/office/drawing/2014/main" id="{CC3C5BB0-8F98-495D-B2A4-F046BB2D60EE}"/>
            </a:ext>
          </a:extLst>
        </xdr:cNvPr>
        <xdr:cNvCxnSpPr/>
      </xdr:nvCxnSpPr>
      <xdr:spPr>
        <a:xfrm>
          <a:off x="5826760" y="175107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5" name="テキスト ボックス 454">
          <a:extLst>
            <a:ext uri="{FF2B5EF4-FFF2-40B4-BE49-F238E27FC236}">
              <a16:creationId xmlns:a16="http://schemas.microsoft.com/office/drawing/2014/main" id="{068F176A-550E-48FD-A40C-3B5C357586CC}"/>
            </a:ext>
          </a:extLst>
        </xdr:cNvPr>
        <xdr:cNvSpPr txBox="1"/>
      </xdr:nvSpPr>
      <xdr:spPr>
        <a:xfrm>
          <a:off x="540530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6" name="直線コネクタ 455">
          <a:extLst>
            <a:ext uri="{FF2B5EF4-FFF2-40B4-BE49-F238E27FC236}">
              <a16:creationId xmlns:a16="http://schemas.microsoft.com/office/drawing/2014/main" id="{7FE7F824-5148-441E-ABB7-7BC38A668E67}"/>
            </a:ext>
          </a:extLst>
        </xdr:cNvPr>
        <xdr:cNvCxnSpPr/>
      </xdr:nvCxnSpPr>
      <xdr:spPr>
        <a:xfrm>
          <a:off x="5826760" y="171373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7" name="テキスト ボックス 456">
          <a:extLst>
            <a:ext uri="{FF2B5EF4-FFF2-40B4-BE49-F238E27FC236}">
              <a16:creationId xmlns:a16="http://schemas.microsoft.com/office/drawing/2014/main" id="{5AD7B557-BA50-49BC-8263-7975307E5ED5}"/>
            </a:ext>
          </a:extLst>
        </xdr:cNvPr>
        <xdr:cNvSpPr txBox="1"/>
      </xdr:nvSpPr>
      <xdr:spPr>
        <a:xfrm>
          <a:off x="540530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8" name="直線コネクタ 457">
          <a:extLst>
            <a:ext uri="{FF2B5EF4-FFF2-40B4-BE49-F238E27FC236}">
              <a16:creationId xmlns:a16="http://schemas.microsoft.com/office/drawing/2014/main" id="{365DD820-9425-4726-943F-AB09DA090C7E}"/>
            </a:ext>
          </a:extLst>
        </xdr:cNvPr>
        <xdr:cNvCxnSpPr/>
      </xdr:nvCxnSpPr>
      <xdr:spPr>
        <a:xfrm>
          <a:off x="5826760" y="167640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9" name="テキスト ボックス 458">
          <a:extLst>
            <a:ext uri="{FF2B5EF4-FFF2-40B4-BE49-F238E27FC236}">
              <a16:creationId xmlns:a16="http://schemas.microsoft.com/office/drawing/2014/main" id="{223F19DC-69B9-4DA1-B8E4-0C92E6AF64A1}"/>
            </a:ext>
          </a:extLst>
        </xdr:cNvPr>
        <xdr:cNvSpPr txBox="1"/>
      </xdr:nvSpPr>
      <xdr:spPr>
        <a:xfrm>
          <a:off x="540530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0" name="直線コネクタ 459">
          <a:extLst>
            <a:ext uri="{FF2B5EF4-FFF2-40B4-BE49-F238E27FC236}">
              <a16:creationId xmlns:a16="http://schemas.microsoft.com/office/drawing/2014/main" id="{250D69BC-9053-4DD7-8041-B078915B8843}"/>
            </a:ext>
          </a:extLst>
        </xdr:cNvPr>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1" name="テキスト ボックス 460">
          <a:extLst>
            <a:ext uri="{FF2B5EF4-FFF2-40B4-BE49-F238E27FC236}">
              <a16:creationId xmlns:a16="http://schemas.microsoft.com/office/drawing/2014/main" id="{53AC95E6-903D-4ED5-9D79-68552734375E}"/>
            </a:ext>
          </a:extLst>
        </xdr:cNvPr>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2" name="【市民会館】&#10;一人当たり面積グラフ枠">
          <a:extLst>
            <a:ext uri="{FF2B5EF4-FFF2-40B4-BE49-F238E27FC236}">
              <a16:creationId xmlns:a16="http://schemas.microsoft.com/office/drawing/2014/main" id="{1E8A416D-AD9C-46A7-B378-792466B6E673}"/>
            </a:ext>
          </a:extLst>
        </xdr:cNvPr>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144780</xdr:rowOff>
    </xdr:from>
    <xdr:to>
      <xdr:col>54</xdr:col>
      <xdr:colOff>189865</xdr:colOff>
      <xdr:row>108</xdr:row>
      <xdr:rowOff>118111</xdr:rowOff>
    </xdr:to>
    <xdr:cxnSp macro="">
      <xdr:nvCxnSpPr>
        <xdr:cNvPr id="463" name="直線コネクタ 462">
          <a:extLst>
            <a:ext uri="{FF2B5EF4-FFF2-40B4-BE49-F238E27FC236}">
              <a16:creationId xmlns:a16="http://schemas.microsoft.com/office/drawing/2014/main" id="{04250898-2A2C-4719-8F8D-1C363F85B08E}"/>
            </a:ext>
          </a:extLst>
        </xdr:cNvPr>
        <xdr:cNvCxnSpPr/>
      </xdr:nvCxnSpPr>
      <xdr:spPr>
        <a:xfrm flipV="1">
          <a:off x="9219565" y="16741140"/>
          <a:ext cx="0" cy="14820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121938</xdr:rowOff>
    </xdr:from>
    <xdr:ext cx="469744" cy="259045"/>
    <xdr:sp macro="" textlink="">
      <xdr:nvSpPr>
        <xdr:cNvPr id="464" name="【市民会館】&#10;一人当たり面積最小値テキスト">
          <a:extLst>
            <a:ext uri="{FF2B5EF4-FFF2-40B4-BE49-F238E27FC236}">
              <a16:creationId xmlns:a16="http://schemas.microsoft.com/office/drawing/2014/main" id="{31540F11-247A-4168-BCC0-6CF3E8178EA0}"/>
            </a:ext>
          </a:extLst>
        </xdr:cNvPr>
        <xdr:cNvSpPr txBox="1"/>
      </xdr:nvSpPr>
      <xdr:spPr>
        <a:xfrm>
          <a:off x="9258300" y="18227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118111</xdr:rowOff>
    </xdr:from>
    <xdr:to>
      <xdr:col>55</xdr:col>
      <xdr:colOff>88900</xdr:colOff>
      <xdr:row>108</xdr:row>
      <xdr:rowOff>118111</xdr:rowOff>
    </xdr:to>
    <xdr:cxnSp macro="">
      <xdr:nvCxnSpPr>
        <xdr:cNvPr id="465" name="直線コネクタ 464">
          <a:extLst>
            <a:ext uri="{FF2B5EF4-FFF2-40B4-BE49-F238E27FC236}">
              <a16:creationId xmlns:a16="http://schemas.microsoft.com/office/drawing/2014/main" id="{61EDC311-0AD3-447C-A5FA-4E0F76779232}"/>
            </a:ext>
          </a:extLst>
        </xdr:cNvPr>
        <xdr:cNvCxnSpPr/>
      </xdr:nvCxnSpPr>
      <xdr:spPr>
        <a:xfrm>
          <a:off x="9154160" y="1822323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91457</xdr:rowOff>
    </xdr:from>
    <xdr:ext cx="469744" cy="259045"/>
    <xdr:sp macro="" textlink="">
      <xdr:nvSpPr>
        <xdr:cNvPr id="466" name="【市民会館】&#10;一人当たり面積最大値テキスト">
          <a:extLst>
            <a:ext uri="{FF2B5EF4-FFF2-40B4-BE49-F238E27FC236}">
              <a16:creationId xmlns:a16="http://schemas.microsoft.com/office/drawing/2014/main" id="{3C3B72FB-E4C6-4130-BF33-3509C750D391}"/>
            </a:ext>
          </a:extLst>
        </xdr:cNvPr>
        <xdr:cNvSpPr txBox="1"/>
      </xdr:nvSpPr>
      <xdr:spPr>
        <a:xfrm>
          <a:off x="9258300" y="16520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144780</xdr:rowOff>
    </xdr:from>
    <xdr:to>
      <xdr:col>55</xdr:col>
      <xdr:colOff>88900</xdr:colOff>
      <xdr:row>99</xdr:row>
      <xdr:rowOff>144780</xdr:rowOff>
    </xdr:to>
    <xdr:cxnSp macro="">
      <xdr:nvCxnSpPr>
        <xdr:cNvPr id="467" name="直線コネクタ 466">
          <a:extLst>
            <a:ext uri="{FF2B5EF4-FFF2-40B4-BE49-F238E27FC236}">
              <a16:creationId xmlns:a16="http://schemas.microsoft.com/office/drawing/2014/main" id="{D5498CFE-B19F-4AC4-8BF0-6A7770A0A407}"/>
            </a:ext>
          </a:extLst>
        </xdr:cNvPr>
        <xdr:cNvCxnSpPr/>
      </xdr:nvCxnSpPr>
      <xdr:spPr>
        <a:xfrm>
          <a:off x="9154160" y="167411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10177</xdr:rowOff>
    </xdr:from>
    <xdr:ext cx="469744" cy="259045"/>
    <xdr:sp macro="" textlink="">
      <xdr:nvSpPr>
        <xdr:cNvPr id="468" name="【市民会館】&#10;一人当たり面積平均値テキスト">
          <a:extLst>
            <a:ext uri="{FF2B5EF4-FFF2-40B4-BE49-F238E27FC236}">
              <a16:creationId xmlns:a16="http://schemas.microsoft.com/office/drawing/2014/main" id="{9205059B-9127-49EA-AAA3-11E872885107}"/>
            </a:ext>
          </a:extLst>
        </xdr:cNvPr>
        <xdr:cNvSpPr txBox="1"/>
      </xdr:nvSpPr>
      <xdr:spPr>
        <a:xfrm>
          <a:off x="9258300" y="17612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158750</xdr:rowOff>
    </xdr:from>
    <xdr:to>
      <xdr:col>55</xdr:col>
      <xdr:colOff>50800</xdr:colOff>
      <xdr:row>106</xdr:row>
      <xdr:rowOff>88900</xdr:rowOff>
    </xdr:to>
    <xdr:sp macro="" textlink="">
      <xdr:nvSpPr>
        <xdr:cNvPr id="469" name="フローチャート: 判断 468">
          <a:extLst>
            <a:ext uri="{FF2B5EF4-FFF2-40B4-BE49-F238E27FC236}">
              <a16:creationId xmlns:a16="http://schemas.microsoft.com/office/drawing/2014/main" id="{38DE8E3C-4460-437B-992F-1439118D6F78}"/>
            </a:ext>
          </a:extLst>
        </xdr:cNvPr>
        <xdr:cNvSpPr/>
      </xdr:nvSpPr>
      <xdr:spPr>
        <a:xfrm>
          <a:off x="9192260" y="177609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143511</xdr:rowOff>
    </xdr:from>
    <xdr:to>
      <xdr:col>50</xdr:col>
      <xdr:colOff>165100</xdr:colOff>
      <xdr:row>106</xdr:row>
      <xdr:rowOff>73661</xdr:rowOff>
    </xdr:to>
    <xdr:sp macro="" textlink="">
      <xdr:nvSpPr>
        <xdr:cNvPr id="470" name="フローチャート: 判断 469">
          <a:extLst>
            <a:ext uri="{FF2B5EF4-FFF2-40B4-BE49-F238E27FC236}">
              <a16:creationId xmlns:a16="http://schemas.microsoft.com/office/drawing/2014/main" id="{193B0DA3-283A-4201-8399-98AA810C5C06}"/>
            </a:ext>
          </a:extLst>
        </xdr:cNvPr>
        <xdr:cNvSpPr/>
      </xdr:nvSpPr>
      <xdr:spPr>
        <a:xfrm>
          <a:off x="8445500" y="1774571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170180</xdr:rowOff>
    </xdr:from>
    <xdr:to>
      <xdr:col>46</xdr:col>
      <xdr:colOff>38100</xdr:colOff>
      <xdr:row>106</xdr:row>
      <xdr:rowOff>100330</xdr:rowOff>
    </xdr:to>
    <xdr:sp macro="" textlink="">
      <xdr:nvSpPr>
        <xdr:cNvPr id="471" name="フローチャート: 判断 470">
          <a:extLst>
            <a:ext uri="{FF2B5EF4-FFF2-40B4-BE49-F238E27FC236}">
              <a16:creationId xmlns:a16="http://schemas.microsoft.com/office/drawing/2014/main" id="{DAC23E4C-4FD9-41E0-B811-5A275D571E49}"/>
            </a:ext>
          </a:extLst>
        </xdr:cNvPr>
        <xdr:cNvSpPr/>
      </xdr:nvSpPr>
      <xdr:spPr>
        <a:xfrm>
          <a:off x="7670800" y="177723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6350</xdr:rowOff>
    </xdr:from>
    <xdr:to>
      <xdr:col>41</xdr:col>
      <xdr:colOff>101600</xdr:colOff>
      <xdr:row>106</xdr:row>
      <xdr:rowOff>107950</xdr:rowOff>
    </xdr:to>
    <xdr:sp macro="" textlink="">
      <xdr:nvSpPr>
        <xdr:cNvPr id="472" name="フローチャート: 判断 471">
          <a:extLst>
            <a:ext uri="{FF2B5EF4-FFF2-40B4-BE49-F238E27FC236}">
              <a16:creationId xmlns:a16="http://schemas.microsoft.com/office/drawing/2014/main" id="{D9F1A5B7-4BAE-4D54-8605-09EA97C122A8}"/>
            </a:ext>
          </a:extLst>
        </xdr:cNvPr>
        <xdr:cNvSpPr/>
      </xdr:nvSpPr>
      <xdr:spPr>
        <a:xfrm>
          <a:off x="6873240" y="1777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10161</xdr:rowOff>
    </xdr:from>
    <xdr:to>
      <xdr:col>36</xdr:col>
      <xdr:colOff>165100</xdr:colOff>
      <xdr:row>106</xdr:row>
      <xdr:rowOff>111761</xdr:rowOff>
    </xdr:to>
    <xdr:sp macro="" textlink="">
      <xdr:nvSpPr>
        <xdr:cNvPr id="473" name="フローチャート: 判断 472">
          <a:extLst>
            <a:ext uri="{FF2B5EF4-FFF2-40B4-BE49-F238E27FC236}">
              <a16:creationId xmlns:a16="http://schemas.microsoft.com/office/drawing/2014/main" id="{F02728AC-77E5-4677-8E19-64BBB106F75F}"/>
            </a:ext>
          </a:extLst>
        </xdr:cNvPr>
        <xdr:cNvSpPr/>
      </xdr:nvSpPr>
      <xdr:spPr>
        <a:xfrm>
          <a:off x="6098540" y="17780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BDA2B7D0-FC8F-42C7-9540-4527F2335023}"/>
            </a:ext>
          </a:extLst>
        </xdr:cNvPr>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DFB3601B-F838-4804-BEFD-F8B2B146DEE6}"/>
            </a:ext>
          </a:extLst>
        </xdr:cNvPr>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F86A149C-C27F-48DB-A8F5-7BFF450F4A2E}"/>
            </a:ext>
          </a:extLst>
        </xdr:cNvPr>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7" name="テキスト ボックス 476">
          <a:extLst>
            <a:ext uri="{FF2B5EF4-FFF2-40B4-BE49-F238E27FC236}">
              <a16:creationId xmlns:a16="http://schemas.microsoft.com/office/drawing/2014/main" id="{2BB05FC4-06D1-4597-9A44-8738476ADD83}"/>
            </a:ext>
          </a:extLst>
        </xdr:cNvPr>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8" name="テキスト ボックス 477">
          <a:extLst>
            <a:ext uri="{FF2B5EF4-FFF2-40B4-BE49-F238E27FC236}">
              <a16:creationId xmlns:a16="http://schemas.microsoft.com/office/drawing/2014/main" id="{61A0C6D8-6E45-4CBE-A7B9-5BE37CEB6AF8}"/>
            </a:ext>
          </a:extLst>
        </xdr:cNvPr>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162561</xdr:rowOff>
    </xdr:from>
    <xdr:to>
      <xdr:col>55</xdr:col>
      <xdr:colOff>50800</xdr:colOff>
      <xdr:row>106</xdr:row>
      <xdr:rowOff>92711</xdr:rowOff>
    </xdr:to>
    <xdr:sp macro="" textlink="">
      <xdr:nvSpPr>
        <xdr:cNvPr id="479" name="楕円 478">
          <a:extLst>
            <a:ext uri="{FF2B5EF4-FFF2-40B4-BE49-F238E27FC236}">
              <a16:creationId xmlns:a16="http://schemas.microsoft.com/office/drawing/2014/main" id="{D9C9979D-C1E4-4E94-9D8B-E4D2C8A53946}"/>
            </a:ext>
          </a:extLst>
        </xdr:cNvPr>
        <xdr:cNvSpPr/>
      </xdr:nvSpPr>
      <xdr:spPr>
        <a:xfrm>
          <a:off x="9192260" y="1776476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140988</xdr:rowOff>
    </xdr:from>
    <xdr:ext cx="469744" cy="259045"/>
    <xdr:sp macro="" textlink="">
      <xdr:nvSpPr>
        <xdr:cNvPr id="480" name="【市民会館】&#10;一人当たり面積該当値テキスト">
          <a:extLst>
            <a:ext uri="{FF2B5EF4-FFF2-40B4-BE49-F238E27FC236}">
              <a16:creationId xmlns:a16="http://schemas.microsoft.com/office/drawing/2014/main" id="{2DC28FF8-BC0D-4338-899D-46BB4DEAF377}"/>
            </a:ext>
          </a:extLst>
        </xdr:cNvPr>
        <xdr:cNvSpPr txBox="1"/>
      </xdr:nvSpPr>
      <xdr:spPr>
        <a:xfrm>
          <a:off x="9258300" y="17743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2539</xdr:rowOff>
    </xdr:from>
    <xdr:to>
      <xdr:col>50</xdr:col>
      <xdr:colOff>165100</xdr:colOff>
      <xdr:row>106</xdr:row>
      <xdr:rowOff>104139</xdr:rowOff>
    </xdr:to>
    <xdr:sp macro="" textlink="">
      <xdr:nvSpPr>
        <xdr:cNvPr id="481" name="楕円 480">
          <a:extLst>
            <a:ext uri="{FF2B5EF4-FFF2-40B4-BE49-F238E27FC236}">
              <a16:creationId xmlns:a16="http://schemas.microsoft.com/office/drawing/2014/main" id="{33CCDF8B-2756-45A3-A792-0FB6D158B012}"/>
            </a:ext>
          </a:extLst>
        </xdr:cNvPr>
        <xdr:cNvSpPr/>
      </xdr:nvSpPr>
      <xdr:spPr>
        <a:xfrm>
          <a:off x="8445500" y="17772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41911</xdr:rowOff>
    </xdr:from>
    <xdr:to>
      <xdr:col>55</xdr:col>
      <xdr:colOff>0</xdr:colOff>
      <xdr:row>106</xdr:row>
      <xdr:rowOff>53339</xdr:rowOff>
    </xdr:to>
    <xdr:cxnSp macro="">
      <xdr:nvCxnSpPr>
        <xdr:cNvPr id="482" name="直線コネクタ 481">
          <a:extLst>
            <a:ext uri="{FF2B5EF4-FFF2-40B4-BE49-F238E27FC236}">
              <a16:creationId xmlns:a16="http://schemas.microsoft.com/office/drawing/2014/main" id="{FD8FB877-A605-4349-98CD-1983B3668FE0}"/>
            </a:ext>
          </a:extLst>
        </xdr:cNvPr>
        <xdr:cNvCxnSpPr/>
      </xdr:nvCxnSpPr>
      <xdr:spPr>
        <a:xfrm flipV="1">
          <a:off x="8496300" y="17811751"/>
          <a:ext cx="7239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10161</xdr:rowOff>
    </xdr:from>
    <xdr:to>
      <xdr:col>46</xdr:col>
      <xdr:colOff>38100</xdr:colOff>
      <xdr:row>106</xdr:row>
      <xdr:rowOff>111761</xdr:rowOff>
    </xdr:to>
    <xdr:sp macro="" textlink="">
      <xdr:nvSpPr>
        <xdr:cNvPr id="483" name="楕円 482">
          <a:extLst>
            <a:ext uri="{FF2B5EF4-FFF2-40B4-BE49-F238E27FC236}">
              <a16:creationId xmlns:a16="http://schemas.microsoft.com/office/drawing/2014/main" id="{5DE47533-5EC0-490B-90DD-8AD37EBACE84}"/>
            </a:ext>
          </a:extLst>
        </xdr:cNvPr>
        <xdr:cNvSpPr/>
      </xdr:nvSpPr>
      <xdr:spPr>
        <a:xfrm>
          <a:off x="7670800" y="1778000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53339</xdr:rowOff>
    </xdr:from>
    <xdr:to>
      <xdr:col>50</xdr:col>
      <xdr:colOff>114300</xdr:colOff>
      <xdr:row>106</xdr:row>
      <xdr:rowOff>60961</xdr:rowOff>
    </xdr:to>
    <xdr:cxnSp macro="">
      <xdr:nvCxnSpPr>
        <xdr:cNvPr id="484" name="直線コネクタ 483">
          <a:extLst>
            <a:ext uri="{FF2B5EF4-FFF2-40B4-BE49-F238E27FC236}">
              <a16:creationId xmlns:a16="http://schemas.microsoft.com/office/drawing/2014/main" id="{640ECD8D-634C-4190-A833-743DF7CEB3D6}"/>
            </a:ext>
          </a:extLst>
        </xdr:cNvPr>
        <xdr:cNvCxnSpPr/>
      </xdr:nvCxnSpPr>
      <xdr:spPr>
        <a:xfrm flipV="1">
          <a:off x="7713980" y="17823179"/>
          <a:ext cx="78232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17780</xdr:rowOff>
    </xdr:from>
    <xdr:to>
      <xdr:col>41</xdr:col>
      <xdr:colOff>101600</xdr:colOff>
      <xdr:row>106</xdr:row>
      <xdr:rowOff>119380</xdr:rowOff>
    </xdr:to>
    <xdr:sp macro="" textlink="">
      <xdr:nvSpPr>
        <xdr:cNvPr id="485" name="楕円 484">
          <a:extLst>
            <a:ext uri="{FF2B5EF4-FFF2-40B4-BE49-F238E27FC236}">
              <a16:creationId xmlns:a16="http://schemas.microsoft.com/office/drawing/2014/main" id="{A2DC6184-1796-4194-B452-1AC11B93BAAC}"/>
            </a:ext>
          </a:extLst>
        </xdr:cNvPr>
        <xdr:cNvSpPr/>
      </xdr:nvSpPr>
      <xdr:spPr>
        <a:xfrm>
          <a:off x="6873240" y="1778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60961</xdr:rowOff>
    </xdr:from>
    <xdr:to>
      <xdr:col>45</xdr:col>
      <xdr:colOff>177800</xdr:colOff>
      <xdr:row>106</xdr:row>
      <xdr:rowOff>68580</xdr:rowOff>
    </xdr:to>
    <xdr:cxnSp macro="">
      <xdr:nvCxnSpPr>
        <xdr:cNvPr id="486" name="直線コネクタ 485">
          <a:extLst>
            <a:ext uri="{FF2B5EF4-FFF2-40B4-BE49-F238E27FC236}">
              <a16:creationId xmlns:a16="http://schemas.microsoft.com/office/drawing/2014/main" id="{9000138D-176D-40BF-A20B-25CFC9FC9F2E}"/>
            </a:ext>
          </a:extLst>
        </xdr:cNvPr>
        <xdr:cNvCxnSpPr/>
      </xdr:nvCxnSpPr>
      <xdr:spPr>
        <a:xfrm flipV="1">
          <a:off x="6924040" y="17830801"/>
          <a:ext cx="78994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21589</xdr:rowOff>
    </xdr:from>
    <xdr:to>
      <xdr:col>36</xdr:col>
      <xdr:colOff>165100</xdr:colOff>
      <xdr:row>107</xdr:row>
      <xdr:rowOff>123189</xdr:rowOff>
    </xdr:to>
    <xdr:sp macro="" textlink="">
      <xdr:nvSpPr>
        <xdr:cNvPr id="487" name="楕円 486">
          <a:extLst>
            <a:ext uri="{FF2B5EF4-FFF2-40B4-BE49-F238E27FC236}">
              <a16:creationId xmlns:a16="http://schemas.microsoft.com/office/drawing/2014/main" id="{F4019732-91B0-4AC9-97EB-296ADF5DFFA7}"/>
            </a:ext>
          </a:extLst>
        </xdr:cNvPr>
        <xdr:cNvSpPr/>
      </xdr:nvSpPr>
      <xdr:spPr>
        <a:xfrm>
          <a:off x="6098540" y="17959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68580</xdr:rowOff>
    </xdr:from>
    <xdr:to>
      <xdr:col>41</xdr:col>
      <xdr:colOff>50800</xdr:colOff>
      <xdr:row>107</xdr:row>
      <xdr:rowOff>72389</xdr:rowOff>
    </xdr:to>
    <xdr:cxnSp macro="">
      <xdr:nvCxnSpPr>
        <xdr:cNvPr id="488" name="直線コネクタ 487">
          <a:extLst>
            <a:ext uri="{FF2B5EF4-FFF2-40B4-BE49-F238E27FC236}">
              <a16:creationId xmlns:a16="http://schemas.microsoft.com/office/drawing/2014/main" id="{64C1EE20-D2CB-4469-AF4E-C8B3687B4045}"/>
            </a:ext>
          </a:extLst>
        </xdr:cNvPr>
        <xdr:cNvCxnSpPr/>
      </xdr:nvCxnSpPr>
      <xdr:spPr>
        <a:xfrm flipV="1">
          <a:off x="6149340" y="17838420"/>
          <a:ext cx="774700" cy="171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90188</xdr:rowOff>
    </xdr:from>
    <xdr:ext cx="469744" cy="259045"/>
    <xdr:sp macro="" textlink="">
      <xdr:nvSpPr>
        <xdr:cNvPr id="489" name="n_1aveValue【市民会館】&#10;一人当たり面積">
          <a:extLst>
            <a:ext uri="{FF2B5EF4-FFF2-40B4-BE49-F238E27FC236}">
              <a16:creationId xmlns:a16="http://schemas.microsoft.com/office/drawing/2014/main" id="{EFC30978-347A-4808-BC4A-A040930A82B5}"/>
            </a:ext>
          </a:extLst>
        </xdr:cNvPr>
        <xdr:cNvSpPr txBox="1"/>
      </xdr:nvSpPr>
      <xdr:spPr>
        <a:xfrm>
          <a:off x="8271587" y="17524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116857</xdr:rowOff>
    </xdr:from>
    <xdr:ext cx="469744" cy="259045"/>
    <xdr:sp macro="" textlink="">
      <xdr:nvSpPr>
        <xdr:cNvPr id="490" name="n_2aveValue【市民会館】&#10;一人当たり面積">
          <a:extLst>
            <a:ext uri="{FF2B5EF4-FFF2-40B4-BE49-F238E27FC236}">
              <a16:creationId xmlns:a16="http://schemas.microsoft.com/office/drawing/2014/main" id="{2C2B7A71-4FDE-452E-ADBA-1C70969DAA39}"/>
            </a:ext>
          </a:extLst>
        </xdr:cNvPr>
        <xdr:cNvSpPr txBox="1"/>
      </xdr:nvSpPr>
      <xdr:spPr>
        <a:xfrm>
          <a:off x="7509587" y="17551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124477</xdr:rowOff>
    </xdr:from>
    <xdr:ext cx="469744" cy="259045"/>
    <xdr:sp macro="" textlink="">
      <xdr:nvSpPr>
        <xdr:cNvPr id="491" name="n_3aveValue【市民会館】&#10;一人当たり面積">
          <a:extLst>
            <a:ext uri="{FF2B5EF4-FFF2-40B4-BE49-F238E27FC236}">
              <a16:creationId xmlns:a16="http://schemas.microsoft.com/office/drawing/2014/main" id="{219570CA-AD73-46CD-93C3-46144EFE9560}"/>
            </a:ext>
          </a:extLst>
        </xdr:cNvPr>
        <xdr:cNvSpPr txBox="1"/>
      </xdr:nvSpPr>
      <xdr:spPr>
        <a:xfrm>
          <a:off x="6712027" y="17559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128288</xdr:rowOff>
    </xdr:from>
    <xdr:ext cx="469744" cy="259045"/>
    <xdr:sp macro="" textlink="">
      <xdr:nvSpPr>
        <xdr:cNvPr id="492" name="n_4aveValue【市民会館】&#10;一人当たり面積">
          <a:extLst>
            <a:ext uri="{FF2B5EF4-FFF2-40B4-BE49-F238E27FC236}">
              <a16:creationId xmlns:a16="http://schemas.microsoft.com/office/drawing/2014/main" id="{F0CD8FA1-B6B4-4A48-98E2-17393130F97A}"/>
            </a:ext>
          </a:extLst>
        </xdr:cNvPr>
        <xdr:cNvSpPr txBox="1"/>
      </xdr:nvSpPr>
      <xdr:spPr>
        <a:xfrm>
          <a:off x="5937327" y="17562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95266</xdr:rowOff>
    </xdr:from>
    <xdr:ext cx="469744" cy="259045"/>
    <xdr:sp macro="" textlink="">
      <xdr:nvSpPr>
        <xdr:cNvPr id="493" name="n_1mainValue【市民会館】&#10;一人当たり面積">
          <a:extLst>
            <a:ext uri="{FF2B5EF4-FFF2-40B4-BE49-F238E27FC236}">
              <a16:creationId xmlns:a16="http://schemas.microsoft.com/office/drawing/2014/main" id="{2B268EC1-B994-494F-906B-E11B8B41855A}"/>
            </a:ext>
          </a:extLst>
        </xdr:cNvPr>
        <xdr:cNvSpPr txBox="1"/>
      </xdr:nvSpPr>
      <xdr:spPr>
        <a:xfrm>
          <a:off x="8271587" y="17865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102888</xdr:rowOff>
    </xdr:from>
    <xdr:ext cx="469744" cy="259045"/>
    <xdr:sp macro="" textlink="">
      <xdr:nvSpPr>
        <xdr:cNvPr id="494" name="n_2mainValue【市民会館】&#10;一人当たり面積">
          <a:extLst>
            <a:ext uri="{FF2B5EF4-FFF2-40B4-BE49-F238E27FC236}">
              <a16:creationId xmlns:a16="http://schemas.microsoft.com/office/drawing/2014/main" id="{9D08CE28-B998-4BFE-B1B2-DFE74243E09D}"/>
            </a:ext>
          </a:extLst>
        </xdr:cNvPr>
        <xdr:cNvSpPr txBox="1"/>
      </xdr:nvSpPr>
      <xdr:spPr>
        <a:xfrm>
          <a:off x="7509587" y="17872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110507</xdr:rowOff>
    </xdr:from>
    <xdr:ext cx="469744" cy="259045"/>
    <xdr:sp macro="" textlink="">
      <xdr:nvSpPr>
        <xdr:cNvPr id="495" name="n_3mainValue【市民会館】&#10;一人当たり面積">
          <a:extLst>
            <a:ext uri="{FF2B5EF4-FFF2-40B4-BE49-F238E27FC236}">
              <a16:creationId xmlns:a16="http://schemas.microsoft.com/office/drawing/2014/main" id="{1DD96C2B-84C2-4B5A-9745-3723E7722CC6}"/>
            </a:ext>
          </a:extLst>
        </xdr:cNvPr>
        <xdr:cNvSpPr txBox="1"/>
      </xdr:nvSpPr>
      <xdr:spPr>
        <a:xfrm>
          <a:off x="6712027" y="17880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114316</xdr:rowOff>
    </xdr:from>
    <xdr:ext cx="469744" cy="259045"/>
    <xdr:sp macro="" textlink="">
      <xdr:nvSpPr>
        <xdr:cNvPr id="496" name="n_4mainValue【市民会館】&#10;一人当たり面積">
          <a:extLst>
            <a:ext uri="{FF2B5EF4-FFF2-40B4-BE49-F238E27FC236}">
              <a16:creationId xmlns:a16="http://schemas.microsoft.com/office/drawing/2014/main" id="{4C433CB8-575C-4645-ACAD-FF2610545603}"/>
            </a:ext>
          </a:extLst>
        </xdr:cNvPr>
        <xdr:cNvSpPr txBox="1"/>
      </xdr:nvSpPr>
      <xdr:spPr>
        <a:xfrm>
          <a:off x="5937327" y="18051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7" name="正方形/長方形 496">
          <a:extLst>
            <a:ext uri="{FF2B5EF4-FFF2-40B4-BE49-F238E27FC236}">
              <a16:creationId xmlns:a16="http://schemas.microsoft.com/office/drawing/2014/main" id="{D5DD8E30-B9D8-4313-8875-51026F0B3A15}"/>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8" name="正方形/長方形 497">
          <a:extLst>
            <a:ext uri="{FF2B5EF4-FFF2-40B4-BE49-F238E27FC236}">
              <a16:creationId xmlns:a16="http://schemas.microsoft.com/office/drawing/2014/main" id="{B42335C8-FBA5-4A6A-B6CB-7D3450E42E8C}"/>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9" name="正方形/長方形 498">
          <a:extLst>
            <a:ext uri="{FF2B5EF4-FFF2-40B4-BE49-F238E27FC236}">
              <a16:creationId xmlns:a16="http://schemas.microsoft.com/office/drawing/2014/main" id="{18ECFCF5-778E-4E28-AAD0-A11939EDCFC3}"/>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0" name="正方形/長方形 499">
          <a:extLst>
            <a:ext uri="{FF2B5EF4-FFF2-40B4-BE49-F238E27FC236}">
              <a16:creationId xmlns:a16="http://schemas.microsoft.com/office/drawing/2014/main" id="{00AA7E9B-507B-49BF-8B6C-4398518A0909}"/>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1" name="正方形/長方形 500">
          <a:extLst>
            <a:ext uri="{FF2B5EF4-FFF2-40B4-BE49-F238E27FC236}">
              <a16:creationId xmlns:a16="http://schemas.microsoft.com/office/drawing/2014/main" id="{C1E9EDC1-4CE9-48D1-A19C-BFC331E2ED67}"/>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2" name="正方形/長方形 501">
          <a:extLst>
            <a:ext uri="{FF2B5EF4-FFF2-40B4-BE49-F238E27FC236}">
              <a16:creationId xmlns:a16="http://schemas.microsoft.com/office/drawing/2014/main" id="{C527DB55-443C-4317-896F-DDD5D35F5601}"/>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3" name="正方形/長方形 502">
          <a:extLst>
            <a:ext uri="{FF2B5EF4-FFF2-40B4-BE49-F238E27FC236}">
              <a16:creationId xmlns:a16="http://schemas.microsoft.com/office/drawing/2014/main" id="{43D55C1F-CF23-453F-8A78-F7C1FF7BB11B}"/>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4" name="正方形/長方形 503">
          <a:extLst>
            <a:ext uri="{FF2B5EF4-FFF2-40B4-BE49-F238E27FC236}">
              <a16:creationId xmlns:a16="http://schemas.microsoft.com/office/drawing/2014/main" id="{ECE72FB8-FEE1-44F2-980F-721CAE20F620}"/>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5" name="テキスト ボックス 504">
          <a:extLst>
            <a:ext uri="{FF2B5EF4-FFF2-40B4-BE49-F238E27FC236}">
              <a16:creationId xmlns:a16="http://schemas.microsoft.com/office/drawing/2014/main" id="{6A5D2AEF-FF32-4FF6-AE03-731618A97D62}"/>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6" name="直線コネクタ 505">
          <a:extLst>
            <a:ext uri="{FF2B5EF4-FFF2-40B4-BE49-F238E27FC236}">
              <a16:creationId xmlns:a16="http://schemas.microsoft.com/office/drawing/2014/main" id="{BB812B0B-3199-4133-89B3-5972AFA6CA12}"/>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7" name="テキスト ボックス 506">
          <a:extLst>
            <a:ext uri="{FF2B5EF4-FFF2-40B4-BE49-F238E27FC236}">
              <a16:creationId xmlns:a16="http://schemas.microsoft.com/office/drawing/2014/main" id="{FB6C79C0-BA2B-4B82-ADBA-7659B850EF20}"/>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8" name="直線コネクタ 507">
          <a:extLst>
            <a:ext uri="{FF2B5EF4-FFF2-40B4-BE49-F238E27FC236}">
              <a16:creationId xmlns:a16="http://schemas.microsoft.com/office/drawing/2014/main" id="{7DBCDF3C-ACFA-4FCD-B43D-2B943D953AC3}"/>
            </a:ext>
          </a:extLst>
        </xdr:cNvPr>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9" name="テキスト ボックス 508">
          <a:extLst>
            <a:ext uri="{FF2B5EF4-FFF2-40B4-BE49-F238E27FC236}">
              <a16:creationId xmlns:a16="http://schemas.microsoft.com/office/drawing/2014/main" id="{F742D69D-F5BA-47A2-803F-A31DE13956DA}"/>
            </a:ext>
          </a:extLst>
        </xdr:cNvPr>
        <xdr:cNvSpPr txBox="1"/>
      </xdr:nvSpPr>
      <xdr:spPr>
        <a:xfrm>
          <a:off x="105615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10" name="直線コネクタ 509">
          <a:extLst>
            <a:ext uri="{FF2B5EF4-FFF2-40B4-BE49-F238E27FC236}">
              <a16:creationId xmlns:a16="http://schemas.microsoft.com/office/drawing/2014/main" id="{91D7812D-FAF3-43BC-93B3-DFA03AACAE52}"/>
            </a:ext>
          </a:extLst>
        </xdr:cNvPr>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11" name="テキスト ボックス 510">
          <a:extLst>
            <a:ext uri="{FF2B5EF4-FFF2-40B4-BE49-F238E27FC236}">
              <a16:creationId xmlns:a16="http://schemas.microsoft.com/office/drawing/2014/main" id="{C7184955-17D5-4589-B02A-E7C0294CA3C9}"/>
            </a:ext>
          </a:extLst>
        </xdr:cNvPr>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2" name="直線コネクタ 511">
          <a:extLst>
            <a:ext uri="{FF2B5EF4-FFF2-40B4-BE49-F238E27FC236}">
              <a16:creationId xmlns:a16="http://schemas.microsoft.com/office/drawing/2014/main" id="{F9AD2677-374B-4BFA-B060-75F155B82059}"/>
            </a:ext>
          </a:extLst>
        </xdr:cNvPr>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3" name="テキスト ボックス 512">
          <a:extLst>
            <a:ext uri="{FF2B5EF4-FFF2-40B4-BE49-F238E27FC236}">
              <a16:creationId xmlns:a16="http://schemas.microsoft.com/office/drawing/2014/main" id="{F15D0D02-469B-437E-826F-CC842CA2303F}"/>
            </a:ext>
          </a:extLst>
        </xdr:cNvPr>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4" name="直線コネクタ 513">
          <a:extLst>
            <a:ext uri="{FF2B5EF4-FFF2-40B4-BE49-F238E27FC236}">
              <a16:creationId xmlns:a16="http://schemas.microsoft.com/office/drawing/2014/main" id="{39A2AB9B-BDC3-4B2C-B0B2-C90B58A1550B}"/>
            </a:ext>
          </a:extLst>
        </xdr:cNvPr>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5" name="テキスト ボックス 514">
          <a:extLst>
            <a:ext uri="{FF2B5EF4-FFF2-40B4-BE49-F238E27FC236}">
              <a16:creationId xmlns:a16="http://schemas.microsoft.com/office/drawing/2014/main" id="{8596AAF0-3873-449F-8D2D-69CF0420F27B}"/>
            </a:ext>
          </a:extLst>
        </xdr:cNvPr>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6" name="直線コネクタ 515">
          <a:extLst>
            <a:ext uri="{FF2B5EF4-FFF2-40B4-BE49-F238E27FC236}">
              <a16:creationId xmlns:a16="http://schemas.microsoft.com/office/drawing/2014/main" id="{695D39D2-1013-4F5C-A0EC-F574CB2099B2}"/>
            </a:ext>
          </a:extLst>
        </xdr:cNvPr>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7" name="テキスト ボックス 516">
          <a:extLst>
            <a:ext uri="{FF2B5EF4-FFF2-40B4-BE49-F238E27FC236}">
              <a16:creationId xmlns:a16="http://schemas.microsoft.com/office/drawing/2014/main" id="{18A4BA4D-AFF2-4E5B-8FB1-D536A729D852}"/>
            </a:ext>
          </a:extLst>
        </xdr:cNvPr>
        <xdr:cNvSpPr txBox="1"/>
      </xdr:nvSpPr>
      <xdr:spPr>
        <a:xfrm>
          <a:off x="1060276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8" name="直線コネクタ 517">
          <a:extLst>
            <a:ext uri="{FF2B5EF4-FFF2-40B4-BE49-F238E27FC236}">
              <a16:creationId xmlns:a16="http://schemas.microsoft.com/office/drawing/2014/main" id="{2D5DBADF-20FC-4446-9B2E-D9C45F627639}"/>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9" name="テキスト ボックス 518">
          <a:extLst>
            <a:ext uri="{FF2B5EF4-FFF2-40B4-BE49-F238E27FC236}">
              <a16:creationId xmlns:a16="http://schemas.microsoft.com/office/drawing/2014/main" id="{2A08376F-B52A-4B55-823D-D8851B7A8B7C}"/>
            </a:ext>
          </a:extLst>
        </xdr:cNvPr>
        <xdr:cNvSpPr txBox="1"/>
      </xdr:nvSpPr>
      <xdr:spPr>
        <a:xfrm>
          <a:off x="1066688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20" name="【一般廃棄物処理施設】&#10;有形固定資産減価償却率グラフ枠">
          <a:extLst>
            <a:ext uri="{FF2B5EF4-FFF2-40B4-BE49-F238E27FC236}">
              <a16:creationId xmlns:a16="http://schemas.microsoft.com/office/drawing/2014/main" id="{6C1D5CDB-4968-42F9-97A9-A338DD47037D}"/>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118110</xdr:rowOff>
    </xdr:from>
    <xdr:to>
      <xdr:col>85</xdr:col>
      <xdr:colOff>126364</xdr:colOff>
      <xdr:row>41</xdr:row>
      <xdr:rowOff>160020</xdr:rowOff>
    </xdr:to>
    <xdr:cxnSp macro="">
      <xdr:nvCxnSpPr>
        <xdr:cNvPr id="521" name="直線コネクタ 520">
          <a:extLst>
            <a:ext uri="{FF2B5EF4-FFF2-40B4-BE49-F238E27FC236}">
              <a16:creationId xmlns:a16="http://schemas.microsoft.com/office/drawing/2014/main" id="{3A154196-A9CE-4BFE-A5F4-8D5BAD0E9D46}"/>
            </a:ext>
          </a:extLst>
        </xdr:cNvPr>
        <xdr:cNvCxnSpPr/>
      </xdr:nvCxnSpPr>
      <xdr:spPr>
        <a:xfrm flipV="1">
          <a:off x="14375764" y="5482590"/>
          <a:ext cx="0" cy="1550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163847</xdr:rowOff>
    </xdr:from>
    <xdr:ext cx="405111" cy="259045"/>
    <xdr:sp macro="" textlink="">
      <xdr:nvSpPr>
        <xdr:cNvPr id="522" name="【一般廃棄物処理施設】&#10;有形固定資産減価償却率最小値テキスト">
          <a:extLst>
            <a:ext uri="{FF2B5EF4-FFF2-40B4-BE49-F238E27FC236}">
              <a16:creationId xmlns:a16="http://schemas.microsoft.com/office/drawing/2014/main" id="{22B29F39-BC8C-427D-94C3-C8BED38DEB74}"/>
            </a:ext>
          </a:extLst>
        </xdr:cNvPr>
        <xdr:cNvSpPr txBox="1"/>
      </xdr:nvSpPr>
      <xdr:spPr>
        <a:xfrm>
          <a:off x="14414500" y="7037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160020</xdr:rowOff>
    </xdr:from>
    <xdr:to>
      <xdr:col>86</xdr:col>
      <xdr:colOff>25400</xdr:colOff>
      <xdr:row>41</xdr:row>
      <xdr:rowOff>160020</xdr:rowOff>
    </xdr:to>
    <xdr:cxnSp macro="">
      <xdr:nvCxnSpPr>
        <xdr:cNvPr id="523" name="直線コネクタ 522">
          <a:extLst>
            <a:ext uri="{FF2B5EF4-FFF2-40B4-BE49-F238E27FC236}">
              <a16:creationId xmlns:a16="http://schemas.microsoft.com/office/drawing/2014/main" id="{78324C58-51D4-43A0-9435-0BCCF2128D84}"/>
            </a:ext>
          </a:extLst>
        </xdr:cNvPr>
        <xdr:cNvCxnSpPr/>
      </xdr:nvCxnSpPr>
      <xdr:spPr>
        <a:xfrm>
          <a:off x="14287500" y="70332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64787</xdr:rowOff>
    </xdr:from>
    <xdr:ext cx="405111" cy="259045"/>
    <xdr:sp macro="" textlink="">
      <xdr:nvSpPr>
        <xdr:cNvPr id="524" name="【一般廃棄物処理施設】&#10;有形固定資産減価償却率最大値テキスト">
          <a:extLst>
            <a:ext uri="{FF2B5EF4-FFF2-40B4-BE49-F238E27FC236}">
              <a16:creationId xmlns:a16="http://schemas.microsoft.com/office/drawing/2014/main" id="{E3AA0B44-7D4D-4A3A-B95A-7E8A80A6810E}"/>
            </a:ext>
          </a:extLst>
        </xdr:cNvPr>
        <xdr:cNvSpPr txBox="1"/>
      </xdr:nvSpPr>
      <xdr:spPr>
        <a:xfrm>
          <a:off x="14414500" y="5261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118110</xdr:rowOff>
    </xdr:from>
    <xdr:to>
      <xdr:col>86</xdr:col>
      <xdr:colOff>25400</xdr:colOff>
      <xdr:row>32</xdr:row>
      <xdr:rowOff>118110</xdr:rowOff>
    </xdr:to>
    <xdr:cxnSp macro="">
      <xdr:nvCxnSpPr>
        <xdr:cNvPr id="525" name="直線コネクタ 524">
          <a:extLst>
            <a:ext uri="{FF2B5EF4-FFF2-40B4-BE49-F238E27FC236}">
              <a16:creationId xmlns:a16="http://schemas.microsoft.com/office/drawing/2014/main" id="{8C605B8E-27C9-49A9-BD25-DD6D2406243A}"/>
            </a:ext>
          </a:extLst>
        </xdr:cNvPr>
        <xdr:cNvCxnSpPr/>
      </xdr:nvCxnSpPr>
      <xdr:spPr>
        <a:xfrm>
          <a:off x="14287500" y="54825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53992</xdr:rowOff>
    </xdr:from>
    <xdr:ext cx="405111" cy="259045"/>
    <xdr:sp macro="" textlink="">
      <xdr:nvSpPr>
        <xdr:cNvPr id="526" name="【一般廃棄物処理施設】&#10;有形固定資産減価償却率平均値テキスト">
          <a:extLst>
            <a:ext uri="{FF2B5EF4-FFF2-40B4-BE49-F238E27FC236}">
              <a16:creationId xmlns:a16="http://schemas.microsoft.com/office/drawing/2014/main" id="{87C3D0BF-A9D7-4F3B-9D86-96D49437BE13}"/>
            </a:ext>
          </a:extLst>
        </xdr:cNvPr>
        <xdr:cNvSpPr txBox="1"/>
      </xdr:nvSpPr>
      <xdr:spPr>
        <a:xfrm>
          <a:off x="14414500" y="60890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31115</xdr:rowOff>
    </xdr:from>
    <xdr:to>
      <xdr:col>85</xdr:col>
      <xdr:colOff>177800</xdr:colOff>
      <xdr:row>37</xdr:row>
      <xdr:rowOff>132715</xdr:rowOff>
    </xdr:to>
    <xdr:sp macro="" textlink="">
      <xdr:nvSpPr>
        <xdr:cNvPr id="527" name="フローチャート: 判断 526">
          <a:extLst>
            <a:ext uri="{FF2B5EF4-FFF2-40B4-BE49-F238E27FC236}">
              <a16:creationId xmlns:a16="http://schemas.microsoft.com/office/drawing/2014/main" id="{B81B1863-B9F3-4F43-8327-C46AD1F5791F}"/>
            </a:ext>
          </a:extLst>
        </xdr:cNvPr>
        <xdr:cNvSpPr/>
      </xdr:nvSpPr>
      <xdr:spPr>
        <a:xfrm>
          <a:off x="14325600" y="6233795"/>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21590</xdr:rowOff>
    </xdr:from>
    <xdr:to>
      <xdr:col>81</xdr:col>
      <xdr:colOff>101600</xdr:colOff>
      <xdr:row>37</xdr:row>
      <xdr:rowOff>123190</xdr:rowOff>
    </xdr:to>
    <xdr:sp macro="" textlink="">
      <xdr:nvSpPr>
        <xdr:cNvPr id="528" name="フローチャート: 判断 527">
          <a:extLst>
            <a:ext uri="{FF2B5EF4-FFF2-40B4-BE49-F238E27FC236}">
              <a16:creationId xmlns:a16="http://schemas.microsoft.com/office/drawing/2014/main" id="{FE5840E0-C729-4065-9E7E-F2FBB3ADE43F}"/>
            </a:ext>
          </a:extLst>
        </xdr:cNvPr>
        <xdr:cNvSpPr/>
      </xdr:nvSpPr>
      <xdr:spPr>
        <a:xfrm>
          <a:off x="13578840" y="622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61595</xdr:rowOff>
    </xdr:from>
    <xdr:to>
      <xdr:col>76</xdr:col>
      <xdr:colOff>165100</xdr:colOff>
      <xdr:row>37</xdr:row>
      <xdr:rowOff>163195</xdr:rowOff>
    </xdr:to>
    <xdr:sp macro="" textlink="">
      <xdr:nvSpPr>
        <xdr:cNvPr id="529" name="フローチャート: 判断 528">
          <a:extLst>
            <a:ext uri="{FF2B5EF4-FFF2-40B4-BE49-F238E27FC236}">
              <a16:creationId xmlns:a16="http://schemas.microsoft.com/office/drawing/2014/main" id="{6F1E35B1-C8DD-42A5-B2B2-42B50A731D9C}"/>
            </a:ext>
          </a:extLst>
        </xdr:cNvPr>
        <xdr:cNvSpPr/>
      </xdr:nvSpPr>
      <xdr:spPr>
        <a:xfrm>
          <a:off x="12804140" y="626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13970</xdr:rowOff>
    </xdr:from>
    <xdr:to>
      <xdr:col>72</xdr:col>
      <xdr:colOff>38100</xdr:colOff>
      <xdr:row>37</xdr:row>
      <xdr:rowOff>115570</xdr:rowOff>
    </xdr:to>
    <xdr:sp macro="" textlink="">
      <xdr:nvSpPr>
        <xdr:cNvPr id="530" name="フローチャート: 判断 529">
          <a:extLst>
            <a:ext uri="{FF2B5EF4-FFF2-40B4-BE49-F238E27FC236}">
              <a16:creationId xmlns:a16="http://schemas.microsoft.com/office/drawing/2014/main" id="{8B07DB04-3B7E-4929-8F6D-6986FE882163}"/>
            </a:ext>
          </a:extLst>
        </xdr:cNvPr>
        <xdr:cNvSpPr/>
      </xdr:nvSpPr>
      <xdr:spPr>
        <a:xfrm>
          <a:off x="12029440" y="621665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133985</xdr:rowOff>
    </xdr:from>
    <xdr:to>
      <xdr:col>67</xdr:col>
      <xdr:colOff>101600</xdr:colOff>
      <xdr:row>37</xdr:row>
      <xdr:rowOff>64135</xdr:rowOff>
    </xdr:to>
    <xdr:sp macro="" textlink="">
      <xdr:nvSpPr>
        <xdr:cNvPr id="531" name="フローチャート: 判断 530">
          <a:extLst>
            <a:ext uri="{FF2B5EF4-FFF2-40B4-BE49-F238E27FC236}">
              <a16:creationId xmlns:a16="http://schemas.microsoft.com/office/drawing/2014/main" id="{59DF0FAE-E88D-4DCF-9CAE-550DF0309584}"/>
            </a:ext>
          </a:extLst>
        </xdr:cNvPr>
        <xdr:cNvSpPr/>
      </xdr:nvSpPr>
      <xdr:spPr>
        <a:xfrm>
          <a:off x="11231880" y="61690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9717F6FC-5F4A-46CB-A166-30DB9992A8E4}"/>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9183061A-1B98-4ACF-8925-ED6F017BB026}"/>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C8484C6D-11D4-43C4-9DC8-7D13B1727003}"/>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id="{360EE839-FBDB-48D2-B485-FCB20627A138}"/>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6" name="テキスト ボックス 535">
          <a:extLst>
            <a:ext uri="{FF2B5EF4-FFF2-40B4-BE49-F238E27FC236}">
              <a16:creationId xmlns:a16="http://schemas.microsoft.com/office/drawing/2014/main" id="{313EC1B3-C1A8-4741-86E5-E2902E74DBC5}"/>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21590</xdr:rowOff>
    </xdr:from>
    <xdr:to>
      <xdr:col>85</xdr:col>
      <xdr:colOff>177800</xdr:colOff>
      <xdr:row>38</xdr:row>
      <xdr:rowOff>123190</xdr:rowOff>
    </xdr:to>
    <xdr:sp macro="" textlink="">
      <xdr:nvSpPr>
        <xdr:cNvPr id="537" name="楕円 536">
          <a:extLst>
            <a:ext uri="{FF2B5EF4-FFF2-40B4-BE49-F238E27FC236}">
              <a16:creationId xmlns:a16="http://schemas.microsoft.com/office/drawing/2014/main" id="{4A684DE1-AE9A-4A19-BCCD-B6D63702E3FD}"/>
            </a:ext>
          </a:extLst>
        </xdr:cNvPr>
        <xdr:cNvSpPr/>
      </xdr:nvSpPr>
      <xdr:spPr>
        <a:xfrm>
          <a:off x="14325600" y="639191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17</xdr:rowOff>
    </xdr:from>
    <xdr:ext cx="405111" cy="259045"/>
    <xdr:sp macro="" textlink="">
      <xdr:nvSpPr>
        <xdr:cNvPr id="538" name="【一般廃棄物処理施設】&#10;有形固定資産減価償却率該当値テキスト">
          <a:extLst>
            <a:ext uri="{FF2B5EF4-FFF2-40B4-BE49-F238E27FC236}">
              <a16:creationId xmlns:a16="http://schemas.microsoft.com/office/drawing/2014/main" id="{E58E6A60-77C2-4211-8EBE-A0CF27B2D871}"/>
            </a:ext>
          </a:extLst>
        </xdr:cNvPr>
        <xdr:cNvSpPr txBox="1"/>
      </xdr:nvSpPr>
      <xdr:spPr>
        <a:xfrm>
          <a:off x="14414500" y="6370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160655</xdr:rowOff>
    </xdr:from>
    <xdr:to>
      <xdr:col>81</xdr:col>
      <xdr:colOff>101600</xdr:colOff>
      <xdr:row>39</xdr:row>
      <xdr:rowOff>90805</xdr:rowOff>
    </xdr:to>
    <xdr:sp macro="" textlink="">
      <xdr:nvSpPr>
        <xdr:cNvPr id="539" name="楕円 538">
          <a:extLst>
            <a:ext uri="{FF2B5EF4-FFF2-40B4-BE49-F238E27FC236}">
              <a16:creationId xmlns:a16="http://schemas.microsoft.com/office/drawing/2014/main" id="{B24D0F8E-E54E-44FA-973C-CF27A0CAC679}"/>
            </a:ext>
          </a:extLst>
        </xdr:cNvPr>
        <xdr:cNvSpPr/>
      </xdr:nvSpPr>
      <xdr:spPr>
        <a:xfrm>
          <a:off x="13578840" y="65309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72390</xdr:rowOff>
    </xdr:from>
    <xdr:to>
      <xdr:col>85</xdr:col>
      <xdr:colOff>127000</xdr:colOff>
      <xdr:row>39</xdr:row>
      <xdr:rowOff>40005</xdr:rowOff>
    </xdr:to>
    <xdr:cxnSp macro="">
      <xdr:nvCxnSpPr>
        <xdr:cNvPr id="540" name="直線コネクタ 539">
          <a:extLst>
            <a:ext uri="{FF2B5EF4-FFF2-40B4-BE49-F238E27FC236}">
              <a16:creationId xmlns:a16="http://schemas.microsoft.com/office/drawing/2014/main" id="{B4D2A4C8-84F8-4F72-A3F4-D5B89C64EF5B}"/>
            </a:ext>
          </a:extLst>
        </xdr:cNvPr>
        <xdr:cNvCxnSpPr/>
      </xdr:nvCxnSpPr>
      <xdr:spPr>
        <a:xfrm flipV="1">
          <a:off x="13629640" y="6442710"/>
          <a:ext cx="746760" cy="135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8255</xdr:rowOff>
    </xdr:from>
    <xdr:to>
      <xdr:col>76</xdr:col>
      <xdr:colOff>165100</xdr:colOff>
      <xdr:row>40</xdr:row>
      <xdr:rowOff>109855</xdr:rowOff>
    </xdr:to>
    <xdr:sp macro="" textlink="">
      <xdr:nvSpPr>
        <xdr:cNvPr id="541" name="楕円 540">
          <a:extLst>
            <a:ext uri="{FF2B5EF4-FFF2-40B4-BE49-F238E27FC236}">
              <a16:creationId xmlns:a16="http://schemas.microsoft.com/office/drawing/2014/main" id="{8119C392-11FC-4763-9D96-D00DC813919D}"/>
            </a:ext>
          </a:extLst>
        </xdr:cNvPr>
        <xdr:cNvSpPr/>
      </xdr:nvSpPr>
      <xdr:spPr>
        <a:xfrm>
          <a:off x="12804140" y="671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40005</xdr:rowOff>
    </xdr:from>
    <xdr:to>
      <xdr:col>81</xdr:col>
      <xdr:colOff>50800</xdr:colOff>
      <xdr:row>40</xdr:row>
      <xdr:rowOff>59055</xdr:rowOff>
    </xdr:to>
    <xdr:cxnSp macro="">
      <xdr:nvCxnSpPr>
        <xdr:cNvPr id="542" name="直線コネクタ 541">
          <a:extLst>
            <a:ext uri="{FF2B5EF4-FFF2-40B4-BE49-F238E27FC236}">
              <a16:creationId xmlns:a16="http://schemas.microsoft.com/office/drawing/2014/main" id="{E3D595D9-598B-43B5-AE39-E025149B9ADE}"/>
            </a:ext>
          </a:extLst>
        </xdr:cNvPr>
        <xdr:cNvCxnSpPr/>
      </xdr:nvCxnSpPr>
      <xdr:spPr>
        <a:xfrm flipV="1">
          <a:off x="12854940" y="6577965"/>
          <a:ext cx="774700" cy="186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128270</xdr:rowOff>
    </xdr:from>
    <xdr:to>
      <xdr:col>72</xdr:col>
      <xdr:colOff>38100</xdr:colOff>
      <xdr:row>40</xdr:row>
      <xdr:rowOff>58420</xdr:rowOff>
    </xdr:to>
    <xdr:sp macro="" textlink="">
      <xdr:nvSpPr>
        <xdr:cNvPr id="543" name="楕円 542">
          <a:extLst>
            <a:ext uri="{FF2B5EF4-FFF2-40B4-BE49-F238E27FC236}">
              <a16:creationId xmlns:a16="http://schemas.microsoft.com/office/drawing/2014/main" id="{3EC6397E-A276-46A6-84A9-48285BCBE989}"/>
            </a:ext>
          </a:extLst>
        </xdr:cNvPr>
        <xdr:cNvSpPr/>
      </xdr:nvSpPr>
      <xdr:spPr>
        <a:xfrm>
          <a:off x="12029440" y="66662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7620</xdr:rowOff>
    </xdr:from>
    <xdr:to>
      <xdr:col>76</xdr:col>
      <xdr:colOff>114300</xdr:colOff>
      <xdr:row>40</xdr:row>
      <xdr:rowOff>59055</xdr:rowOff>
    </xdr:to>
    <xdr:cxnSp macro="">
      <xdr:nvCxnSpPr>
        <xdr:cNvPr id="544" name="直線コネクタ 543">
          <a:extLst>
            <a:ext uri="{FF2B5EF4-FFF2-40B4-BE49-F238E27FC236}">
              <a16:creationId xmlns:a16="http://schemas.microsoft.com/office/drawing/2014/main" id="{1E704F18-937D-435B-9925-0A5D59CE5510}"/>
            </a:ext>
          </a:extLst>
        </xdr:cNvPr>
        <xdr:cNvCxnSpPr/>
      </xdr:nvCxnSpPr>
      <xdr:spPr>
        <a:xfrm>
          <a:off x="12072620" y="6713220"/>
          <a:ext cx="78232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76835</xdr:rowOff>
    </xdr:from>
    <xdr:to>
      <xdr:col>67</xdr:col>
      <xdr:colOff>101600</xdr:colOff>
      <xdr:row>40</xdr:row>
      <xdr:rowOff>6985</xdr:rowOff>
    </xdr:to>
    <xdr:sp macro="" textlink="">
      <xdr:nvSpPr>
        <xdr:cNvPr id="545" name="楕円 544">
          <a:extLst>
            <a:ext uri="{FF2B5EF4-FFF2-40B4-BE49-F238E27FC236}">
              <a16:creationId xmlns:a16="http://schemas.microsoft.com/office/drawing/2014/main" id="{30C4124C-116E-457D-99A9-CBF08913D114}"/>
            </a:ext>
          </a:extLst>
        </xdr:cNvPr>
        <xdr:cNvSpPr/>
      </xdr:nvSpPr>
      <xdr:spPr>
        <a:xfrm>
          <a:off x="11231880" y="66147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127635</xdr:rowOff>
    </xdr:from>
    <xdr:to>
      <xdr:col>71</xdr:col>
      <xdr:colOff>177800</xdr:colOff>
      <xdr:row>40</xdr:row>
      <xdr:rowOff>7620</xdr:rowOff>
    </xdr:to>
    <xdr:cxnSp macro="">
      <xdr:nvCxnSpPr>
        <xdr:cNvPr id="546" name="直線コネクタ 545">
          <a:extLst>
            <a:ext uri="{FF2B5EF4-FFF2-40B4-BE49-F238E27FC236}">
              <a16:creationId xmlns:a16="http://schemas.microsoft.com/office/drawing/2014/main" id="{EF70A882-3D9E-4C96-91D0-F353F280789D}"/>
            </a:ext>
          </a:extLst>
        </xdr:cNvPr>
        <xdr:cNvCxnSpPr/>
      </xdr:nvCxnSpPr>
      <xdr:spPr>
        <a:xfrm>
          <a:off x="11282680" y="6665595"/>
          <a:ext cx="78994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139717</xdr:rowOff>
    </xdr:from>
    <xdr:ext cx="405111" cy="259045"/>
    <xdr:sp macro="" textlink="">
      <xdr:nvSpPr>
        <xdr:cNvPr id="547" name="n_1aveValue【一般廃棄物処理施設】&#10;有形固定資産減価償却率">
          <a:extLst>
            <a:ext uri="{FF2B5EF4-FFF2-40B4-BE49-F238E27FC236}">
              <a16:creationId xmlns:a16="http://schemas.microsoft.com/office/drawing/2014/main" id="{4CD3232E-B947-4531-AD9F-82C7D75F9862}"/>
            </a:ext>
          </a:extLst>
        </xdr:cNvPr>
        <xdr:cNvSpPr txBox="1"/>
      </xdr:nvSpPr>
      <xdr:spPr>
        <a:xfrm>
          <a:off x="13437244" y="600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8272</xdr:rowOff>
    </xdr:from>
    <xdr:ext cx="405111" cy="259045"/>
    <xdr:sp macro="" textlink="">
      <xdr:nvSpPr>
        <xdr:cNvPr id="548" name="n_2aveValue【一般廃棄物処理施設】&#10;有形固定資産減価償却率">
          <a:extLst>
            <a:ext uri="{FF2B5EF4-FFF2-40B4-BE49-F238E27FC236}">
              <a16:creationId xmlns:a16="http://schemas.microsoft.com/office/drawing/2014/main" id="{6138D4FE-38CC-4D3A-BCE1-4A13AC68DE02}"/>
            </a:ext>
          </a:extLst>
        </xdr:cNvPr>
        <xdr:cNvSpPr txBox="1"/>
      </xdr:nvSpPr>
      <xdr:spPr>
        <a:xfrm>
          <a:off x="12675244" y="6043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132097</xdr:rowOff>
    </xdr:from>
    <xdr:ext cx="405111" cy="259045"/>
    <xdr:sp macro="" textlink="">
      <xdr:nvSpPr>
        <xdr:cNvPr id="549" name="n_3aveValue【一般廃棄物処理施設】&#10;有形固定資産減価償却率">
          <a:extLst>
            <a:ext uri="{FF2B5EF4-FFF2-40B4-BE49-F238E27FC236}">
              <a16:creationId xmlns:a16="http://schemas.microsoft.com/office/drawing/2014/main" id="{A4699DBA-7374-45B1-A78C-C40672B089EC}"/>
            </a:ext>
          </a:extLst>
        </xdr:cNvPr>
        <xdr:cNvSpPr txBox="1"/>
      </xdr:nvSpPr>
      <xdr:spPr>
        <a:xfrm>
          <a:off x="11900544" y="599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80662</xdr:rowOff>
    </xdr:from>
    <xdr:ext cx="405111" cy="259045"/>
    <xdr:sp macro="" textlink="">
      <xdr:nvSpPr>
        <xdr:cNvPr id="550" name="n_4aveValue【一般廃棄物処理施設】&#10;有形固定資産減価償却率">
          <a:extLst>
            <a:ext uri="{FF2B5EF4-FFF2-40B4-BE49-F238E27FC236}">
              <a16:creationId xmlns:a16="http://schemas.microsoft.com/office/drawing/2014/main" id="{DA85BC8C-A81B-450A-AD10-AACEB08B5CE2}"/>
            </a:ext>
          </a:extLst>
        </xdr:cNvPr>
        <xdr:cNvSpPr txBox="1"/>
      </xdr:nvSpPr>
      <xdr:spPr>
        <a:xfrm>
          <a:off x="11102984" y="5948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81932</xdr:rowOff>
    </xdr:from>
    <xdr:ext cx="405111" cy="259045"/>
    <xdr:sp macro="" textlink="">
      <xdr:nvSpPr>
        <xdr:cNvPr id="551" name="n_1mainValue【一般廃棄物処理施設】&#10;有形固定資産減価償却率">
          <a:extLst>
            <a:ext uri="{FF2B5EF4-FFF2-40B4-BE49-F238E27FC236}">
              <a16:creationId xmlns:a16="http://schemas.microsoft.com/office/drawing/2014/main" id="{434AC799-F485-42A0-B563-E9B7F8FB37E1}"/>
            </a:ext>
          </a:extLst>
        </xdr:cNvPr>
        <xdr:cNvSpPr txBox="1"/>
      </xdr:nvSpPr>
      <xdr:spPr>
        <a:xfrm>
          <a:off x="13437244" y="6619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100982</xdr:rowOff>
    </xdr:from>
    <xdr:ext cx="405111" cy="259045"/>
    <xdr:sp macro="" textlink="">
      <xdr:nvSpPr>
        <xdr:cNvPr id="552" name="n_2mainValue【一般廃棄物処理施設】&#10;有形固定資産減価償却率">
          <a:extLst>
            <a:ext uri="{FF2B5EF4-FFF2-40B4-BE49-F238E27FC236}">
              <a16:creationId xmlns:a16="http://schemas.microsoft.com/office/drawing/2014/main" id="{FAC78FF9-90D1-4A36-9314-EC877D2F3F7C}"/>
            </a:ext>
          </a:extLst>
        </xdr:cNvPr>
        <xdr:cNvSpPr txBox="1"/>
      </xdr:nvSpPr>
      <xdr:spPr>
        <a:xfrm>
          <a:off x="12675244" y="6806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49547</xdr:rowOff>
    </xdr:from>
    <xdr:ext cx="405111" cy="259045"/>
    <xdr:sp macro="" textlink="">
      <xdr:nvSpPr>
        <xdr:cNvPr id="553" name="n_3mainValue【一般廃棄物処理施設】&#10;有形固定資産減価償却率">
          <a:extLst>
            <a:ext uri="{FF2B5EF4-FFF2-40B4-BE49-F238E27FC236}">
              <a16:creationId xmlns:a16="http://schemas.microsoft.com/office/drawing/2014/main" id="{63BE2F69-706A-4765-95A4-9194AB32255E}"/>
            </a:ext>
          </a:extLst>
        </xdr:cNvPr>
        <xdr:cNvSpPr txBox="1"/>
      </xdr:nvSpPr>
      <xdr:spPr>
        <a:xfrm>
          <a:off x="11900544" y="675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169562</xdr:rowOff>
    </xdr:from>
    <xdr:ext cx="405111" cy="259045"/>
    <xdr:sp macro="" textlink="">
      <xdr:nvSpPr>
        <xdr:cNvPr id="554" name="n_4mainValue【一般廃棄物処理施設】&#10;有形固定資産減価償却率">
          <a:extLst>
            <a:ext uri="{FF2B5EF4-FFF2-40B4-BE49-F238E27FC236}">
              <a16:creationId xmlns:a16="http://schemas.microsoft.com/office/drawing/2014/main" id="{C055D0E5-B3C4-4D60-BAD9-A34EB2390A6F}"/>
            </a:ext>
          </a:extLst>
        </xdr:cNvPr>
        <xdr:cNvSpPr txBox="1"/>
      </xdr:nvSpPr>
      <xdr:spPr>
        <a:xfrm>
          <a:off x="11102984" y="670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5" name="正方形/長方形 554">
          <a:extLst>
            <a:ext uri="{FF2B5EF4-FFF2-40B4-BE49-F238E27FC236}">
              <a16:creationId xmlns:a16="http://schemas.microsoft.com/office/drawing/2014/main" id="{B06AFBDD-92E2-4882-9BF0-46BC6DF77A2F}"/>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6" name="正方形/長方形 555">
          <a:extLst>
            <a:ext uri="{FF2B5EF4-FFF2-40B4-BE49-F238E27FC236}">
              <a16:creationId xmlns:a16="http://schemas.microsoft.com/office/drawing/2014/main" id="{283A206E-65BA-4575-B351-1227077F67CC}"/>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7" name="正方形/長方形 556">
          <a:extLst>
            <a:ext uri="{FF2B5EF4-FFF2-40B4-BE49-F238E27FC236}">
              <a16:creationId xmlns:a16="http://schemas.microsoft.com/office/drawing/2014/main" id="{9A350DB3-E41F-48F5-8E70-65D16BBD4E4C}"/>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8" name="正方形/長方形 557">
          <a:extLst>
            <a:ext uri="{FF2B5EF4-FFF2-40B4-BE49-F238E27FC236}">
              <a16:creationId xmlns:a16="http://schemas.microsoft.com/office/drawing/2014/main" id="{E55CFA22-7C06-4F47-91F6-1DE505C4F939}"/>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9" name="正方形/長方形 558">
          <a:extLst>
            <a:ext uri="{FF2B5EF4-FFF2-40B4-BE49-F238E27FC236}">
              <a16:creationId xmlns:a16="http://schemas.microsoft.com/office/drawing/2014/main" id="{95C5424B-B01D-46CB-AD66-BB742463F174}"/>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0" name="正方形/長方形 559">
          <a:extLst>
            <a:ext uri="{FF2B5EF4-FFF2-40B4-BE49-F238E27FC236}">
              <a16:creationId xmlns:a16="http://schemas.microsoft.com/office/drawing/2014/main" id="{63E89D9B-B722-4AA9-AC66-C5596410EC6E}"/>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1" name="正方形/長方形 560">
          <a:extLst>
            <a:ext uri="{FF2B5EF4-FFF2-40B4-BE49-F238E27FC236}">
              <a16:creationId xmlns:a16="http://schemas.microsoft.com/office/drawing/2014/main" id="{F271E484-BA2D-4EC5-B91C-50C004D4DA7C}"/>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2" name="正方形/長方形 561">
          <a:extLst>
            <a:ext uri="{FF2B5EF4-FFF2-40B4-BE49-F238E27FC236}">
              <a16:creationId xmlns:a16="http://schemas.microsoft.com/office/drawing/2014/main" id="{05CB0498-EC3F-497F-9DCA-7A0AAA5776BA}"/>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3" name="テキスト ボックス 562">
          <a:extLst>
            <a:ext uri="{FF2B5EF4-FFF2-40B4-BE49-F238E27FC236}">
              <a16:creationId xmlns:a16="http://schemas.microsoft.com/office/drawing/2014/main" id="{200F3978-51E6-4ED3-95FF-380D51214107}"/>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4" name="直線コネクタ 563">
          <a:extLst>
            <a:ext uri="{FF2B5EF4-FFF2-40B4-BE49-F238E27FC236}">
              <a16:creationId xmlns:a16="http://schemas.microsoft.com/office/drawing/2014/main" id="{C23F7634-0074-4BF9-88CC-E69413299933}"/>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5" name="直線コネクタ 564">
          <a:extLst>
            <a:ext uri="{FF2B5EF4-FFF2-40B4-BE49-F238E27FC236}">
              <a16:creationId xmlns:a16="http://schemas.microsoft.com/office/drawing/2014/main" id="{B8F73FC8-50E5-449D-923A-0D779BDA5211}"/>
            </a:ext>
          </a:extLst>
        </xdr:cNvPr>
        <xdr:cNvCxnSpPr/>
      </xdr:nvCxnSpPr>
      <xdr:spPr>
        <a:xfrm>
          <a:off x="1609344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6" name="テキスト ボックス 565">
          <a:extLst>
            <a:ext uri="{FF2B5EF4-FFF2-40B4-BE49-F238E27FC236}">
              <a16:creationId xmlns:a16="http://schemas.microsoft.com/office/drawing/2014/main" id="{238E4985-4C90-406C-A99C-763084DE3762}"/>
            </a:ext>
          </a:extLst>
        </xdr:cNvPr>
        <xdr:cNvSpPr txBox="1"/>
      </xdr:nvSpPr>
      <xdr:spPr>
        <a:xfrm>
          <a:off x="15890374" y="6868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7" name="直線コネクタ 566">
          <a:extLst>
            <a:ext uri="{FF2B5EF4-FFF2-40B4-BE49-F238E27FC236}">
              <a16:creationId xmlns:a16="http://schemas.microsoft.com/office/drawing/2014/main" id="{26A7CF8D-5E4D-4B40-8531-B64E2BB6CD8E}"/>
            </a:ext>
          </a:extLst>
        </xdr:cNvPr>
        <xdr:cNvCxnSpPr/>
      </xdr:nvCxnSpPr>
      <xdr:spPr>
        <a:xfrm>
          <a:off x="1609344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8" name="テキスト ボックス 567">
          <a:extLst>
            <a:ext uri="{FF2B5EF4-FFF2-40B4-BE49-F238E27FC236}">
              <a16:creationId xmlns:a16="http://schemas.microsoft.com/office/drawing/2014/main" id="{11DED337-C17D-47F6-A3C6-CB96D7B00871}"/>
            </a:ext>
          </a:extLst>
        </xdr:cNvPr>
        <xdr:cNvSpPr txBox="1"/>
      </xdr:nvSpPr>
      <xdr:spPr>
        <a:xfrm>
          <a:off x="15589461" y="641859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9" name="直線コネクタ 568">
          <a:extLst>
            <a:ext uri="{FF2B5EF4-FFF2-40B4-BE49-F238E27FC236}">
              <a16:creationId xmlns:a16="http://schemas.microsoft.com/office/drawing/2014/main" id="{A14F868F-7F35-429B-9095-F2A5B21CB1EF}"/>
            </a:ext>
          </a:extLst>
        </xdr:cNvPr>
        <xdr:cNvCxnSpPr/>
      </xdr:nvCxnSpPr>
      <xdr:spPr>
        <a:xfrm>
          <a:off x="1609344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70" name="テキスト ボックス 569">
          <a:extLst>
            <a:ext uri="{FF2B5EF4-FFF2-40B4-BE49-F238E27FC236}">
              <a16:creationId xmlns:a16="http://schemas.microsoft.com/office/drawing/2014/main" id="{04251962-2488-4043-BB4C-0F062DDD822C}"/>
            </a:ext>
          </a:extLst>
        </xdr:cNvPr>
        <xdr:cNvSpPr txBox="1"/>
      </xdr:nvSpPr>
      <xdr:spPr>
        <a:xfrm>
          <a:off x="15589461" y="5972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71" name="直線コネクタ 570">
          <a:extLst>
            <a:ext uri="{FF2B5EF4-FFF2-40B4-BE49-F238E27FC236}">
              <a16:creationId xmlns:a16="http://schemas.microsoft.com/office/drawing/2014/main" id="{2FE0375A-E4E1-4BDB-B882-7800AD67026D}"/>
            </a:ext>
          </a:extLst>
        </xdr:cNvPr>
        <xdr:cNvCxnSpPr/>
      </xdr:nvCxnSpPr>
      <xdr:spPr>
        <a:xfrm>
          <a:off x="1609344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72" name="テキスト ボックス 571">
          <a:extLst>
            <a:ext uri="{FF2B5EF4-FFF2-40B4-BE49-F238E27FC236}">
              <a16:creationId xmlns:a16="http://schemas.microsoft.com/office/drawing/2014/main" id="{0298C015-387B-4D50-80BB-2CFF6DA06C77}"/>
            </a:ext>
          </a:extLst>
        </xdr:cNvPr>
        <xdr:cNvSpPr txBox="1"/>
      </xdr:nvSpPr>
      <xdr:spPr>
        <a:xfrm>
          <a:off x="15589461" y="55270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3" name="直線コネクタ 572">
          <a:extLst>
            <a:ext uri="{FF2B5EF4-FFF2-40B4-BE49-F238E27FC236}">
              <a16:creationId xmlns:a16="http://schemas.microsoft.com/office/drawing/2014/main" id="{C1BC6DA8-47A6-494E-932E-BA1800659CF6}"/>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4" name="テキスト ボックス 573">
          <a:extLst>
            <a:ext uri="{FF2B5EF4-FFF2-40B4-BE49-F238E27FC236}">
              <a16:creationId xmlns:a16="http://schemas.microsoft.com/office/drawing/2014/main" id="{D74722FE-5BED-4854-BC5B-C6847AA0821D}"/>
            </a:ext>
          </a:extLst>
        </xdr:cNvPr>
        <xdr:cNvSpPr txBox="1"/>
      </xdr:nvSpPr>
      <xdr:spPr>
        <a:xfrm>
          <a:off x="1558946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5" name="【一般廃棄物処理施設】&#10;一人当たり有形固定資産（償却資産）額グラフ枠">
          <a:extLst>
            <a:ext uri="{FF2B5EF4-FFF2-40B4-BE49-F238E27FC236}">
              <a16:creationId xmlns:a16="http://schemas.microsoft.com/office/drawing/2014/main" id="{C075130D-EF34-49BE-A24A-043A5AD2C2B9}"/>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16430</xdr:rowOff>
    </xdr:from>
    <xdr:to>
      <xdr:col>116</xdr:col>
      <xdr:colOff>62864</xdr:colOff>
      <xdr:row>41</xdr:row>
      <xdr:rowOff>121097</xdr:rowOff>
    </xdr:to>
    <xdr:cxnSp macro="">
      <xdr:nvCxnSpPr>
        <xdr:cNvPr id="576" name="直線コネクタ 575">
          <a:extLst>
            <a:ext uri="{FF2B5EF4-FFF2-40B4-BE49-F238E27FC236}">
              <a16:creationId xmlns:a16="http://schemas.microsoft.com/office/drawing/2014/main" id="{2BA46917-E5D0-4FBA-9A9C-38B551FBC43A}"/>
            </a:ext>
          </a:extLst>
        </xdr:cNvPr>
        <xdr:cNvCxnSpPr/>
      </xdr:nvCxnSpPr>
      <xdr:spPr>
        <a:xfrm flipV="1">
          <a:off x="19509104" y="5716190"/>
          <a:ext cx="0" cy="1278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124924</xdr:rowOff>
    </xdr:from>
    <xdr:ext cx="469744" cy="259045"/>
    <xdr:sp macro="" textlink="">
      <xdr:nvSpPr>
        <xdr:cNvPr id="577" name="【一般廃棄物処理施設】&#10;一人当たり有形固定資産（償却資産）額最小値テキスト">
          <a:extLst>
            <a:ext uri="{FF2B5EF4-FFF2-40B4-BE49-F238E27FC236}">
              <a16:creationId xmlns:a16="http://schemas.microsoft.com/office/drawing/2014/main" id="{993CDB48-E199-46B3-AC00-B5DF2BC67852}"/>
            </a:ext>
          </a:extLst>
        </xdr:cNvPr>
        <xdr:cNvSpPr txBox="1"/>
      </xdr:nvSpPr>
      <xdr:spPr>
        <a:xfrm>
          <a:off x="19547840" y="6998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121097</xdr:rowOff>
    </xdr:from>
    <xdr:to>
      <xdr:col>116</xdr:col>
      <xdr:colOff>152400</xdr:colOff>
      <xdr:row>41</xdr:row>
      <xdr:rowOff>121097</xdr:rowOff>
    </xdr:to>
    <xdr:cxnSp macro="">
      <xdr:nvCxnSpPr>
        <xdr:cNvPr id="578" name="直線コネクタ 577">
          <a:extLst>
            <a:ext uri="{FF2B5EF4-FFF2-40B4-BE49-F238E27FC236}">
              <a16:creationId xmlns:a16="http://schemas.microsoft.com/office/drawing/2014/main" id="{D39CAF5F-2C1B-4E82-A9AB-4FA873842D6B}"/>
            </a:ext>
          </a:extLst>
        </xdr:cNvPr>
        <xdr:cNvCxnSpPr/>
      </xdr:nvCxnSpPr>
      <xdr:spPr>
        <a:xfrm>
          <a:off x="19443700" y="699433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134557</xdr:rowOff>
    </xdr:from>
    <xdr:ext cx="599010" cy="259045"/>
    <xdr:sp macro="" textlink="">
      <xdr:nvSpPr>
        <xdr:cNvPr id="579" name="【一般廃棄物処理施設】&#10;一人当たり有形固定資産（償却資産）額最大値テキスト">
          <a:extLst>
            <a:ext uri="{FF2B5EF4-FFF2-40B4-BE49-F238E27FC236}">
              <a16:creationId xmlns:a16="http://schemas.microsoft.com/office/drawing/2014/main" id="{1EDD51FF-EE58-40A3-B2B1-ACED8E338260}"/>
            </a:ext>
          </a:extLst>
        </xdr:cNvPr>
        <xdr:cNvSpPr txBox="1"/>
      </xdr:nvSpPr>
      <xdr:spPr>
        <a:xfrm>
          <a:off x="19547840" y="5499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16430</xdr:rowOff>
    </xdr:from>
    <xdr:to>
      <xdr:col>116</xdr:col>
      <xdr:colOff>152400</xdr:colOff>
      <xdr:row>34</xdr:row>
      <xdr:rowOff>16430</xdr:rowOff>
    </xdr:to>
    <xdr:cxnSp macro="">
      <xdr:nvCxnSpPr>
        <xdr:cNvPr id="580" name="直線コネクタ 579">
          <a:extLst>
            <a:ext uri="{FF2B5EF4-FFF2-40B4-BE49-F238E27FC236}">
              <a16:creationId xmlns:a16="http://schemas.microsoft.com/office/drawing/2014/main" id="{7430F21C-6B01-4290-9303-7960132AF0C9}"/>
            </a:ext>
          </a:extLst>
        </xdr:cNvPr>
        <xdr:cNvCxnSpPr/>
      </xdr:nvCxnSpPr>
      <xdr:spPr>
        <a:xfrm>
          <a:off x="19443700" y="57161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126810</xdr:rowOff>
    </xdr:from>
    <xdr:ext cx="599010" cy="259045"/>
    <xdr:sp macro="" textlink="">
      <xdr:nvSpPr>
        <xdr:cNvPr id="581" name="【一般廃棄物処理施設】&#10;一人当たり有形固定資産（償却資産）額平均値テキスト">
          <a:extLst>
            <a:ext uri="{FF2B5EF4-FFF2-40B4-BE49-F238E27FC236}">
              <a16:creationId xmlns:a16="http://schemas.microsoft.com/office/drawing/2014/main" id="{F1B426CC-D61D-47F6-B560-72264BB6B6AF}"/>
            </a:ext>
          </a:extLst>
        </xdr:cNvPr>
        <xdr:cNvSpPr txBox="1"/>
      </xdr:nvSpPr>
      <xdr:spPr>
        <a:xfrm>
          <a:off x="19547840" y="63294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103933</xdr:rowOff>
    </xdr:from>
    <xdr:to>
      <xdr:col>116</xdr:col>
      <xdr:colOff>114300</xdr:colOff>
      <xdr:row>39</xdr:row>
      <xdr:rowOff>34083</xdr:rowOff>
    </xdr:to>
    <xdr:sp macro="" textlink="">
      <xdr:nvSpPr>
        <xdr:cNvPr id="582" name="フローチャート: 判断 581">
          <a:extLst>
            <a:ext uri="{FF2B5EF4-FFF2-40B4-BE49-F238E27FC236}">
              <a16:creationId xmlns:a16="http://schemas.microsoft.com/office/drawing/2014/main" id="{E7863EFD-985F-42E2-80D2-C5EA024E0ACD}"/>
            </a:ext>
          </a:extLst>
        </xdr:cNvPr>
        <xdr:cNvSpPr/>
      </xdr:nvSpPr>
      <xdr:spPr>
        <a:xfrm>
          <a:off x="19458940" y="647425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1827</xdr:rowOff>
    </xdr:from>
    <xdr:to>
      <xdr:col>112</xdr:col>
      <xdr:colOff>38100</xdr:colOff>
      <xdr:row>39</xdr:row>
      <xdr:rowOff>103427</xdr:rowOff>
    </xdr:to>
    <xdr:sp macro="" textlink="">
      <xdr:nvSpPr>
        <xdr:cNvPr id="583" name="フローチャート: 判断 582">
          <a:extLst>
            <a:ext uri="{FF2B5EF4-FFF2-40B4-BE49-F238E27FC236}">
              <a16:creationId xmlns:a16="http://schemas.microsoft.com/office/drawing/2014/main" id="{67BF765B-403B-4EAA-8EC6-9EE6937EDB8F}"/>
            </a:ext>
          </a:extLst>
        </xdr:cNvPr>
        <xdr:cNvSpPr/>
      </xdr:nvSpPr>
      <xdr:spPr>
        <a:xfrm>
          <a:off x="18735040" y="653978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14002</xdr:rowOff>
    </xdr:from>
    <xdr:to>
      <xdr:col>107</xdr:col>
      <xdr:colOff>101600</xdr:colOff>
      <xdr:row>39</xdr:row>
      <xdr:rowOff>115602</xdr:rowOff>
    </xdr:to>
    <xdr:sp macro="" textlink="">
      <xdr:nvSpPr>
        <xdr:cNvPr id="584" name="フローチャート: 判断 583">
          <a:extLst>
            <a:ext uri="{FF2B5EF4-FFF2-40B4-BE49-F238E27FC236}">
              <a16:creationId xmlns:a16="http://schemas.microsoft.com/office/drawing/2014/main" id="{FB542726-AD64-4F78-914F-B9367F5769DE}"/>
            </a:ext>
          </a:extLst>
        </xdr:cNvPr>
        <xdr:cNvSpPr/>
      </xdr:nvSpPr>
      <xdr:spPr>
        <a:xfrm>
          <a:off x="17937480" y="6551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31252</xdr:rowOff>
    </xdr:from>
    <xdr:to>
      <xdr:col>102</xdr:col>
      <xdr:colOff>165100</xdr:colOff>
      <xdr:row>39</xdr:row>
      <xdr:rowOff>132852</xdr:rowOff>
    </xdr:to>
    <xdr:sp macro="" textlink="">
      <xdr:nvSpPr>
        <xdr:cNvPr id="585" name="フローチャート: 判断 584">
          <a:extLst>
            <a:ext uri="{FF2B5EF4-FFF2-40B4-BE49-F238E27FC236}">
              <a16:creationId xmlns:a16="http://schemas.microsoft.com/office/drawing/2014/main" id="{AB326D7E-633E-418B-924D-D411C83A543C}"/>
            </a:ext>
          </a:extLst>
        </xdr:cNvPr>
        <xdr:cNvSpPr/>
      </xdr:nvSpPr>
      <xdr:spPr>
        <a:xfrm>
          <a:off x="17162780" y="6569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64788</xdr:rowOff>
    </xdr:from>
    <xdr:to>
      <xdr:col>98</xdr:col>
      <xdr:colOff>38100</xdr:colOff>
      <xdr:row>39</xdr:row>
      <xdr:rowOff>166388</xdr:rowOff>
    </xdr:to>
    <xdr:sp macro="" textlink="">
      <xdr:nvSpPr>
        <xdr:cNvPr id="586" name="フローチャート: 判断 585">
          <a:extLst>
            <a:ext uri="{FF2B5EF4-FFF2-40B4-BE49-F238E27FC236}">
              <a16:creationId xmlns:a16="http://schemas.microsoft.com/office/drawing/2014/main" id="{27F67525-826D-44A1-A579-391CE0FFED80}"/>
            </a:ext>
          </a:extLst>
        </xdr:cNvPr>
        <xdr:cNvSpPr/>
      </xdr:nvSpPr>
      <xdr:spPr>
        <a:xfrm>
          <a:off x="16388080" y="660274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CA501AE5-799F-4363-A3D9-72B83BC8621B}"/>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C06C1494-4145-424A-A5D8-63CC682A89F5}"/>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2BFA3E43-2D73-492F-B5DE-DD771E2E3153}"/>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D63AB233-43FC-45E4-A72A-340EA2B9D223}"/>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4748C5BF-0AC7-4A49-8B5D-A4B37F13097B}"/>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114572</xdr:rowOff>
    </xdr:from>
    <xdr:to>
      <xdr:col>116</xdr:col>
      <xdr:colOff>114300</xdr:colOff>
      <xdr:row>39</xdr:row>
      <xdr:rowOff>44722</xdr:rowOff>
    </xdr:to>
    <xdr:sp macro="" textlink="">
      <xdr:nvSpPr>
        <xdr:cNvPr id="592" name="楕円 591">
          <a:extLst>
            <a:ext uri="{FF2B5EF4-FFF2-40B4-BE49-F238E27FC236}">
              <a16:creationId xmlns:a16="http://schemas.microsoft.com/office/drawing/2014/main" id="{7B68FDD5-0F3E-42D8-9EDB-19B1CC55E615}"/>
            </a:ext>
          </a:extLst>
        </xdr:cNvPr>
        <xdr:cNvSpPr/>
      </xdr:nvSpPr>
      <xdr:spPr>
        <a:xfrm>
          <a:off x="19458940" y="648489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92999</xdr:rowOff>
    </xdr:from>
    <xdr:ext cx="599010" cy="259045"/>
    <xdr:sp macro="" textlink="">
      <xdr:nvSpPr>
        <xdr:cNvPr id="593" name="【一般廃棄物処理施設】&#10;一人当たり有形固定資産（償却資産）額該当値テキスト">
          <a:extLst>
            <a:ext uri="{FF2B5EF4-FFF2-40B4-BE49-F238E27FC236}">
              <a16:creationId xmlns:a16="http://schemas.microsoft.com/office/drawing/2014/main" id="{C407871D-F73C-49C0-9F9B-06C26BFBE170}"/>
            </a:ext>
          </a:extLst>
        </xdr:cNvPr>
        <xdr:cNvSpPr txBox="1"/>
      </xdr:nvSpPr>
      <xdr:spPr>
        <a:xfrm>
          <a:off x="19547840" y="6463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22465</xdr:rowOff>
    </xdr:from>
    <xdr:to>
      <xdr:col>112</xdr:col>
      <xdr:colOff>38100</xdr:colOff>
      <xdr:row>39</xdr:row>
      <xdr:rowOff>124065</xdr:rowOff>
    </xdr:to>
    <xdr:sp macro="" textlink="">
      <xdr:nvSpPr>
        <xdr:cNvPr id="594" name="楕円 593">
          <a:extLst>
            <a:ext uri="{FF2B5EF4-FFF2-40B4-BE49-F238E27FC236}">
              <a16:creationId xmlns:a16="http://schemas.microsoft.com/office/drawing/2014/main" id="{6E3E71DE-EF47-4E75-AE68-05BA5B9CC7C8}"/>
            </a:ext>
          </a:extLst>
        </xdr:cNvPr>
        <xdr:cNvSpPr/>
      </xdr:nvSpPr>
      <xdr:spPr>
        <a:xfrm>
          <a:off x="18735040" y="656042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165372</xdr:rowOff>
    </xdr:from>
    <xdr:to>
      <xdr:col>116</xdr:col>
      <xdr:colOff>63500</xdr:colOff>
      <xdr:row>39</xdr:row>
      <xdr:rowOff>73265</xdr:rowOff>
    </xdr:to>
    <xdr:cxnSp macro="">
      <xdr:nvCxnSpPr>
        <xdr:cNvPr id="595" name="直線コネクタ 594">
          <a:extLst>
            <a:ext uri="{FF2B5EF4-FFF2-40B4-BE49-F238E27FC236}">
              <a16:creationId xmlns:a16="http://schemas.microsoft.com/office/drawing/2014/main" id="{4F2302D5-48C8-42D7-9AB1-C46234907846}"/>
            </a:ext>
          </a:extLst>
        </xdr:cNvPr>
        <xdr:cNvCxnSpPr/>
      </xdr:nvCxnSpPr>
      <xdr:spPr>
        <a:xfrm flipV="1">
          <a:off x="18778220" y="6535692"/>
          <a:ext cx="731520" cy="75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93107</xdr:rowOff>
    </xdr:from>
    <xdr:to>
      <xdr:col>107</xdr:col>
      <xdr:colOff>101600</xdr:colOff>
      <xdr:row>40</xdr:row>
      <xdr:rowOff>23257</xdr:rowOff>
    </xdr:to>
    <xdr:sp macro="" textlink="">
      <xdr:nvSpPr>
        <xdr:cNvPr id="596" name="楕円 595">
          <a:extLst>
            <a:ext uri="{FF2B5EF4-FFF2-40B4-BE49-F238E27FC236}">
              <a16:creationId xmlns:a16="http://schemas.microsoft.com/office/drawing/2014/main" id="{42000212-3870-45C8-90F3-E1EA10503D4E}"/>
            </a:ext>
          </a:extLst>
        </xdr:cNvPr>
        <xdr:cNvSpPr/>
      </xdr:nvSpPr>
      <xdr:spPr>
        <a:xfrm>
          <a:off x="17937480" y="663106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73265</xdr:rowOff>
    </xdr:from>
    <xdr:to>
      <xdr:col>111</xdr:col>
      <xdr:colOff>177800</xdr:colOff>
      <xdr:row>39</xdr:row>
      <xdr:rowOff>143907</xdr:rowOff>
    </xdr:to>
    <xdr:cxnSp macro="">
      <xdr:nvCxnSpPr>
        <xdr:cNvPr id="597" name="直線コネクタ 596">
          <a:extLst>
            <a:ext uri="{FF2B5EF4-FFF2-40B4-BE49-F238E27FC236}">
              <a16:creationId xmlns:a16="http://schemas.microsoft.com/office/drawing/2014/main" id="{B275132B-9875-4FEB-81DE-2A2433FEFE14}"/>
            </a:ext>
          </a:extLst>
        </xdr:cNvPr>
        <xdr:cNvCxnSpPr/>
      </xdr:nvCxnSpPr>
      <xdr:spPr>
        <a:xfrm flipV="1">
          <a:off x="17988280" y="6611225"/>
          <a:ext cx="789940" cy="70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100417</xdr:rowOff>
    </xdr:from>
    <xdr:to>
      <xdr:col>102</xdr:col>
      <xdr:colOff>165100</xdr:colOff>
      <xdr:row>40</xdr:row>
      <xdr:rowOff>30567</xdr:rowOff>
    </xdr:to>
    <xdr:sp macro="" textlink="">
      <xdr:nvSpPr>
        <xdr:cNvPr id="598" name="楕円 597">
          <a:extLst>
            <a:ext uri="{FF2B5EF4-FFF2-40B4-BE49-F238E27FC236}">
              <a16:creationId xmlns:a16="http://schemas.microsoft.com/office/drawing/2014/main" id="{89BECDCE-F15D-47BB-8CE9-CCC7CD85698D}"/>
            </a:ext>
          </a:extLst>
        </xdr:cNvPr>
        <xdr:cNvSpPr/>
      </xdr:nvSpPr>
      <xdr:spPr>
        <a:xfrm>
          <a:off x="17162780" y="663837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143907</xdr:rowOff>
    </xdr:from>
    <xdr:to>
      <xdr:col>107</xdr:col>
      <xdr:colOff>50800</xdr:colOff>
      <xdr:row>39</xdr:row>
      <xdr:rowOff>151217</xdr:rowOff>
    </xdr:to>
    <xdr:cxnSp macro="">
      <xdr:nvCxnSpPr>
        <xdr:cNvPr id="599" name="直線コネクタ 598">
          <a:extLst>
            <a:ext uri="{FF2B5EF4-FFF2-40B4-BE49-F238E27FC236}">
              <a16:creationId xmlns:a16="http://schemas.microsoft.com/office/drawing/2014/main" id="{781D20D4-6604-483C-834D-EA1FA475744B}"/>
            </a:ext>
          </a:extLst>
        </xdr:cNvPr>
        <xdr:cNvCxnSpPr/>
      </xdr:nvCxnSpPr>
      <xdr:spPr>
        <a:xfrm flipV="1">
          <a:off x="17213580" y="6681867"/>
          <a:ext cx="774700" cy="7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107500</xdr:rowOff>
    </xdr:from>
    <xdr:to>
      <xdr:col>98</xdr:col>
      <xdr:colOff>38100</xdr:colOff>
      <xdr:row>40</xdr:row>
      <xdr:rowOff>37650</xdr:rowOff>
    </xdr:to>
    <xdr:sp macro="" textlink="">
      <xdr:nvSpPr>
        <xdr:cNvPr id="600" name="楕円 599">
          <a:extLst>
            <a:ext uri="{FF2B5EF4-FFF2-40B4-BE49-F238E27FC236}">
              <a16:creationId xmlns:a16="http://schemas.microsoft.com/office/drawing/2014/main" id="{598167E7-DCB2-4B28-9A1A-194E712291C8}"/>
            </a:ext>
          </a:extLst>
        </xdr:cNvPr>
        <xdr:cNvSpPr/>
      </xdr:nvSpPr>
      <xdr:spPr>
        <a:xfrm>
          <a:off x="16388080" y="66454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151217</xdr:rowOff>
    </xdr:from>
    <xdr:to>
      <xdr:col>102</xdr:col>
      <xdr:colOff>114300</xdr:colOff>
      <xdr:row>39</xdr:row>
      <xdr:rowOff>158300</xdr:rowOff>
    </xdr:to>
    <xdr:cxnSp macro="">
      <xdr:nvCxnSpPr>
        <xdr:cNvPr id="601" name="直線コネクタ 600">
          <a:extLst>
            <a:ext uri="{FF2B5EF4-FFF2-40B4-BE49-F238E27FC236}">
              <a16:creationId xmlns:a16="http://schemas.microsoft.com/office/drawing/2014/main" id="{AF960F90-12D0-49F2-B029-9218DC709F82}"/>
            </a:ext>
          </a:extLst>
        </xdr:cNvPr>
        <xdr:cNvCxnSpPr/>
      </xdr:nvCxnSpPr>
      <xdr:spPr>
        <a:xfrm flipV="1">
          <a:off x="16431260" y="6689177"/>
          <a:ext cx="782320" cy="7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119954</xdr:rowOff>
    </xdr:from>
    <xdr:ext cx="534377" cy="259045"/>
    <xdr:sp macro="" textlink="">
      <xdr:nvSpPr>
        <xdr:cNvPr id="602" name="n_1aveValue【一般廃棄物処理施設】&#10;一人当たり有形固定資産（償却資産）額">
          <a:extLst>
            <a:ext uri="{FF2B5EF4-FFF2-40B4-BE49-F238E27FC236}">
              <a16:creationId xmlns:a16="http://schemas.microsoft.com/office/drawing/2014/main" id="{605F1E03-EF37-498A-8302-447197D44F0F}"/>
            </a:ext>
          </a:extLst>
        </xdr:cNvPr>
        <xdr:cNvSpPr txBox="1"/>
      </xdr:nvSpPr>
      <xdr:spPr>
        <a:xfrm>
          <a:off x="18528811" y="6322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132129</xdr:rowOff>
    </xdr:from>
    <xdr:ext cx="534377" cy="259045"/>
    <xdr:sp macro="" textlink="">
      <xdr:nvSpPr>
        <xdr:cNvPr id="603" name="n_2aveValue【一般廃棄物処理施設】&#10;一人当たり有形固定資産（償却資産）額">
          <a:extLst>
            <a:ext uri="{FF2B5EF4-FFF2-40B4-BE49-F238E27FC236}">
              <a16:creationId xmlns:a16="http://schemas.microsoft.com/office/drawing/2014/main" id="{F9AB6A61-D5A8-44B4-AA9A-5DA393FACB5E}"/>
            </a:ext>
          </a:extLst>
        </xdr:cNvPr>
        <xdr:cNvSpPr txBox="1"/>
      </xdr:nvSpPr>
      <xdr:spPr>
        <a:xfrm>
          <a:off x="17766811" y="6334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149379</xdr:rowOff>
    </xdr:from>
    <xdr:ext cx="534377" cy="259045"/>
    <xdr:sp macro="" textlink="">
      <xdr:nvSpPr>
        <xdr:cNvPr id="604" name="n_3aveValue【一般廃棄物処理施設】&#10;一人当たり有形固定資産（償却資産）額">
          <a:extLst>
            <a:ext uri="{FF2B5EF4-FFF2-40B4-BE49-F238E27FC236}">
              <a16:creationId xmlns:a16="http://schemas.microsoft.com/office/drawing/2014/main" id="{A2808FCB-B69A-40C9-893C-3718CCCADAD5}"/>
            </a:ext>
          </a:extLst>
        </xdr:cNvPr>
        <xdr:cNvSpPr txBox="1"/>
      </xdr:nvSpPr>
      <xdr:spPr>
        <a:xfrm>
          <a:off x="16969251" y="6352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11465</xdr:rowOff>
    </xdr:from>
    <xdr:ext cx="534377" cy="259045"/>
    <xdr:sp macro="" textlink="">
      <xdr:nvSpPr>
        <xdr:cNvPr id="605" name="n_4aveValue【一般廃棄物処理施設】&#10;一人当たり有形固定資産（償却資産）額">
          <a:extLst>
            <a:ext uri="{FF2B5EF4-FFF2-40B4-BE49-F238E27FC236}">
              <a16:creationId xmlns:a16="http://schemas.microsoft.com/office/drawing/2014/main" id="{B40FED63-D054-4DBA-800D-F9D9228FB1BE}"/>
            </a:ext>
          </a:extLst>
        </xdr:cNvPr>
        <xdr:cNvSpPr txBox="1"/>
      </xdr:nvSpPr>
      <xdr:spPr>
        <a:xfrm>
          <a:off x="16194551" y="6381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39</xdr:row>
      <xdr:rowOff>115192</xdr:rowOff>
    </xdr:from>
    <xdr:ext cx="534377" cy="259045"/>
    <xdr:sp macro="" textlink="">
      <xdr:nvSpPr>
        <xdr:cNvPr id="606" name="n_1mainValue【一般廃棄物処理施設】&#10;一人当たり有形固定資産（償却資産）額">
          <a:extLst>
            <a:ext uri="{FF2B5EF4-FFF2-40B4-BE49-F238E27FC236}">
              <a16:creationId xmlns:a16="http://schemas.microsoft.com/office/drawing/2014/main" id="{C20EAD43-4932-4F90-9AAA-D7653A830989}"/>
            </a:ext>
          </a:extLst>
        </xdr:cNvPr>
        <xdr:cNvSpPr txBox="1"/>
      </xdr:nvSpPr>
      <xdr:spPr>
        <a:xfrm>
          <a:off x="18528811" y="6653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14384</xdr:rowOff>
    </xdr:from>
    <xdr:ext cx="534377" cy="259045"/>
    <xdr:sp macro="" textlink="">
      <xdr:nvSpPr>
        <xdr:cNvPr id="607" name="n_2mainValue【一般廃棄物処理施設】&#10;一人当たり有形固定資産（償却資産）額">
          <a:extLst>
            <a:ext uri="{FF2B5EF4-FFF2-40B4-BE49-F238E27FC236}">
              <a16:creationId xmlns:a16="http://schemas.microsoft.com/office/drawing/2014/main" id="{CCE0E031-4E2C-41D4-92E1-4D7F0C2762FC}"/>
            </a:ext>
          </a:extLst>
        </xdr:cNvPr>
        <xdr:cNvSpPr txBox="1"/>
      </xdr:nvSpPr>
      <xdr:spPr>
        <a:xfrm>
          <a:off x="17766811" y="6719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21694</xdr:rowOff>
    </xdr:from>
    <xdr:ext cx="534377" cy="259045"/>
    <xdr:sp macro="" textlink="">
      <xdr:nvSpPr>
        <xdr:cNvPr id="608" name="n_3mainValue【一般廃棄物処理施設】&#10;一人当たり有形固定資産（償却資産）額">
          <a:extLst>
            <a:ext uri="{FF2B5EF4-FFF2-40B4-BE49-F238E27FC236}">
              <a16:creationId xmlns:a16="http://schemas.microsoft.com/office/drawing/2014/main" id="{BEA423A3-0398-49F6-B29F-676870139D8B}"/>
            </a:ext>
          </a:extLst>
        </xdr:cNvPr>
        <xdr:cNvSpPr txBox="1"/>
      </xdr:nvSpPr>
      <xdr:spPr>
        <a:xfrm>
          <a:off x="16969251" y="6727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28777</xdr:rowOff>
    </xdr:from>
    <xdr:ext cx="534377" cy="259045"/>
    <xdr:sp macro="" textlink="">
      <xdr:nvSpPr>
        <xdr:cNvPr id="609" name="n_4mainValue【一般廃棄物処理施設】&#10;一人当たり有形固定資産（償却資産）額">
          <a:extLst>
            <a:ext uri="{FF2B5EF4-FFF2-40B4-BE49-F238E27FC236}">
              <a16:creationId xmlns:a16="http://schemas.microsoft.com/office/drawing/2014/main" id="{DE09A484-8B01-4038-A0AC-4B841BE8D613}"/>
            </a:ext>
          </a:extLst>
        </xdr:cNvPr>
        <xdr:cNvSpPr txBox="1"/>
      </xdr:nvSpPr>
      <xdr:spPr>
        <a:xfrm>
          <a:off x="16194551" y="6734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0" name="正方形/長方形 609">
          <a:extLst>
            <a:ext uri="{FF2B5EF4-FFF2-40B4-BE49-F238E27FC236}">
              <a16:creationId xmlns:a16="http://schemas.microsoft.com/office/drawing/2014/main" id="{7022930D-9F17-430E-9A1E-46E0F5A6DB53}"/>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1" name="正方形/長方形 610">
          <a:extLst>
            <a:ext uri="{FF2B5EF4-FFF2-40B4-BE49-F238E27FC236}">
              <a16:creationId xmlns:a16="http://schemas.microsoft.com/office/drawing/2014/main" id="{C1FC028E-9A8E-404F-809F-40F127B570FC}"/>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2" name="正方形/長方形 611">
          <a:extLst>
            <a:ext uri="{FF2B5EF4-FFF2-40B4-BE49-F238E27FC236}">
              <a16:creationId xmlns:a16="http://schemas.microsoft.com/office/drawing/2014/main" id="{664AD149-31EF-42E9-BA3D-1BC8A5294E8E}"/>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3" name="正方形/長方形 612">
          <a:extLst>
            <a:ext uri="{FF2B5EF4-FFF2-40B4-BE49-F238E27FC236}">
              <a16:creationId xmlns:a16="http://schemas.microsoft.com/office/drawing/2014/main" id="{B3BBBC28-A820-4693-BABC-781A8ACFC2BE}"/>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4" name="正方形/長方形 613">
          <a:extLst>
            <a:ext uri="{FF2B5EF4-FFF2-40B4-BE49-F238E27FC236}">
              <a16:creationId xmlns:a16="http://schemas.microsoft.com/office/drawing/2014/main" id="{C5547958-3B37-43D1-92BF-8140EE090B79}"/>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5" name="正方形/長方形 614">
          <a:extLst>
            <a:ext uri="{FF2B5EF4-FFF2-40B4-BE49-F238E27FC236}">
              <a16:creationId xmlns:a16="http://schemas.microsoft.com/office/drawing/2014/main" id="{69C9E402-DE2F-426F-BD19-1316D2AF2FB4}"/>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6" name="正方形/長方形 615">
          <a:extLst>
            <a:ext uri="{FF2B5EF4-FFF2-40B4-BE49-F238E27FC236}">
              <a16:creationId xmlns:a16="http://schemas.microsoft.com/office/drawing/2014/main" id="{93AE753E-1770-4393-86EE-05BBA32A8F96}"/>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7" name="正方形/長方形 616">
          <a:extLst>
            <a:ext uri="{FF2B5EF4-FFF2-40B4-BE49-F238E27FC236}">
              <a16:creationId xmlns:a16="http://schemas.microsoft.com/office/drawing/2014/main" id="{024A4866-F160-4996-830A-102670CC393B}"/>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8" name="テキスト ボックス 617">
          <a:extLst>
            <a:ext uri="{FF2B5EF4-FFF2-40B4-BE49-F238E27FC236}">
              <a16:creationId xmlns:a16="http://schemas.microsoft.com/office/drawing/2014/main" id="{BCE7248D-8516-4E7D-8EE9-5B9FD48FBD6C}"/>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9" name="直線コネクタ 618">
          <a:extLst>
            <a:ext uri="{FF2B5EF4-FFF2-40B4-BE49-F238E27FC236}">
              <a16:creationId xmlns:a16="http://schemas.microsoft.com/office/drawing/2014/main" id="{D1C813F9-6985-429E-80C8-649C023AA694}"/>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0" name="テキスト ボックス 619">
          <a:extLst>
            <a:ext uri="{FF2B5EF4-FFF2-40B4-BE49-F238E27FC236}">
              <a16:creationId xmlns:a16="http://schemas.microsoft.com/office/drawing/2014/main" id="{2D7F2B29-C661-444A-9A71-B03B331AA1BD}"/>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21" name="直線コネクタ 620">
          <a:extLst>
            <a:ext uri="{FF2B5EF4-FFF2-40B4-BE49-F238E27FC236}">
              <a16:creationId xmlns:a16="http://schemas.microsoft.com/office/drawing/2014/main" id="{B5CC1830-2AAE-49CB-993E-6BD756D0D9E8}"/>
            </a:ext>
          </a:extLst>
        </xdr:cNvPr>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22" name="テキスト ボックス 621">
          <a:extLst>
            <a:ext uri="{FF2B5EF4-FFF2-40B4-BE49-F238E27FC236}">
              <a16:creationId xmlns:a16="http://schemas.microsoft.com/office/drawing/2014/main" id="{E7A3C51C-DE73-4B0B-982C-D9090F3921C5}"/>
            </a:ext>
          </a:extLst>
        </xdr:cNvPr>
        <xdr:cNvSpPr txBox="1"/>
      </xdr:nvSpPr>
      <xdr:spPr>
        <a:xfrm>
          <a:off x="105615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3" name="直線コネクタ 622">
          <a:extLst>
            <a:ext uri="{FF2B5EF4-FFF2-40B4-BE49-F238E27FC236}">
              <a16:creationId xmlns:a16="http://schemas.microsoft.com/office/drawing/2014/main" id="{F8F6EFAB-F2FD-47BE-A56A-A36F93E90EC8}"/>
            </a:ext>
          </a:extLst>
        </xdr:cNvPr>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4" name="テキスト ボックス 623">
          <a:extLst>
            <a:ext uri="{FF2B5EF4-FFF2-40B4-BE49-F238E27FC236}">
              <a16:creationId xmlns:a16="http://schemas.microsoft.com/office/drawing/2014/main" id="{5463EC02-7687-41DD-B6DE-060431E5B820}"/>
            </a:ext>
          </a:extLst>
        </xdr:cNvPr>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5" name="直線コネクタ 624">
          <a:extLst>
            <a:ext uri="{FF2B5EF4-FFF2-40B4-BE49-F238E27FC236}">
              <a16:creationId xmlns:a16="http://schemas.microsoft.com/office/drawing/2014/main" id="{BF1F36F7-6088-48B4-B68B-641909CCB4CF}"/>
            </a:ext>
          </a:extLst>
        </xdr:cNvPr>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6" name="テキスト ボックス 625">
          <a:extLst>
            <a:ext uri="{FF2B5EF4-FFF2-40B4-BE49-F238E27FC236}">
              <a16:creationId xmlns:a16="http://schemas.microsoft.com/office/drawing/2014/main" id="{54C3C5AC-B2C5-4882-936B-2FB2C5FBB607}"/>
            </a:ext>
          </a:extLst>
        </xdr:cNvPr>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7" name="直線コネクタ 626">
          <a:extLst>
            <a:ext uri="{FF2B5EF4-FFF2-40B4-BE49-F238E27FC236}">
              <a16:creationId xmlns:a16="http://schemas.microsoft.com/office/drawing/2014/main" id="{54728424-B4CC-4712-9C59-5A2B56B07FDC}"/>
            </a:ext>
          </a:extLst>
        </xdr:cNvPr>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8" name="テキスト ボックス 627">
          <a:extLst>
            <a:ext uri="{FF2B5EF4-FFF2-40B4-BE49-F238E27FC236}">
              <a16:creationId xmlns:a16="http://schemas.microsoft.com/office/drawing/2014/main" id="{B9909792-D7A6-45CF-905E-41CF068AFE0B}"/>
            </a:ext>
          </a:extLst>
        </xdr:cNvPr>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9" name="直線コネクタ 628">
          <a:extLst>
            <a:ext uri="{FF2B5EF4-FFF2-40B4-BE49-F238E27FC236}">
              <a16:creationId xmlns:a16="http://schemas.microsoft.com/office/drawing/2014/main" id="{B1376AC1-43C7-4DB6-839E-4C11D7544EF8}"/>
            </a:ext>
          </a:extLst>
        </xdr:cNvPr>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30" name="テキスト ボックス 629">
          <a:extLst>
            <a:ext uri="{FF2B5EF4-FFF2-40B4-BE49-F238E27FC236}">
              <a16:creationId xmlns:a16="http://schemas.microsoft.com/office/drawing/2014/main" id="{633906AA-FDA9-4BA5-9133-D686CACE715F}"/>
            </a:ext>
          </a:extLst>
        </xdr:cNvPr>
        <xdr:cNvSpPr txBox="1"/>
      </xdr:nvSpPr>
      <xdr:spPr>
        <a:xfrm>
          <a:off x="1060276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1" name="直線コネクタ 630">
          <a:extLst>
            <a:ext uri="{FF2B5EF4-FFF2-40B4-BE49-F238E27FC236}">
              <a16:creationId xmlns:a16="http://schemas.microsoft.com/office/drawing/2014/main" id="{43562CDF-8243-4026-9169-61B73675963C}"/>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32" name="テキスト ボックス 631">
          <a:extLst>
            <a:ext uri="{FF2B5EF4-FFF2-40B4-BE49-F238E27FC236}">
              <a16:creationId xmlns:a16="http://schemas.microsoft.com/office/drawing/2014/main" id="{67A6C0EF-C3F9-4ABC-A9BD-5E3980830AA8}"/>
            </a:ext>
          </a:extLst>
        </xdr:cNvPr>
        <xdr:cNvSpPr txBox="1"/>
      </xdr:nvSpPr>
      <xdr:spPr>
        <a:xfrm>
          <a:off x="1066688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3" name="【保健センター・保健所】&#10;有形固定資産減価償却率グラフ枠">
          <a:extLst>
            <a:ext uri="{FF2B5EF4-FFF2-40B4-BE49-F238E27FC236}">
              <a16:creationId xmlns:a16="http://schemas.microsoft.com/office/drawing/2014/main" id="{3BDA4744-BCA5-449A-A0FA-3D78990EE748}"/>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116205</xdr:rowOff>
    </xdr:from>
    <xdr:to>
      <xdr:col>85</xdr:col>
      <xdr:colOff>126364</xdr:colOff>
      <xdr:row>64</xdr:row>
      <xdr:rowOff>47625</xdr:rowOff>
    </xdr:to>
    <xdr:cxnSp macro="">
      <xdr:nvCxnSpPr>
        <xdr:cNvPr id="634" name="直線コネクタ 633">
          <a:extLst>
            <a:ext uri="{FF2B5EF4-FFF2-40B4-BE49-F238E27FC236}">
              <a16:creationId xmlns:a16="http://schemas.microsoft.com/office/drawing/2014/main" id="{03EA5FF1-5546-416E-AF03-69FB85C5BF0F}"/>
            </a:ext>
          </a:extLst>
        </xdr:cNvPr>
        <xdr:cNvCxnSpPr/>
      </xdr:nvCxnSpPr>
      <xdr:spPr>
        <a:xfrm flipV="1">
          <a:off x="14375764" y="9336405"/>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51452</xdr:rowOff>
    </xdr:from>
    <xdr:ext cx="405111" cy="259045"/>
    <xdr:sp macro="" textlink="">
      <xdr:nvSpPr>
        <xdr:cNvPr id="635" name="【保健センター・保健所】&#10;有形固定資産減価償却率最小値テキスト">
          <a:extLst>
            <a:ext uri="{FF2B5EF4-FFF2-40B4-BE49-F238E27FC236}">
              <a16:creationId xmlns:a16="http://schemas.microsoft.com/office/drawing/2014/main" id="{E38D1A06-966E-44B3-9BD3-6DBAC6F2D32E}"/>
            </a:ext>
          </a:extLst>
        </xdr:cNvPr>
        <xdr:cNvSpPr txBox="1"/>
      </xdr:nvSpPr>
      <xdr:spPr>
        <a:xfrm>
          <a:off x="14414500" y="10780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47625</xdr:rowOff>
    </xdr:from>
    <xdr:to>
      <xdr:col>86</xdr:col>
      <xdr:colOff>25400</xdr:colOff>
      <xdr:row>64</xdr:row>
      <xdr:rowOff>47625</xdr:rowOff>
    </xdr:to>
    <xdr:cxnSp macro="">
      <xdr:nvCxnSpPr>
        <xdr:cNvPr id="636" name="直線コネクタ 635">
          <a:extLst>
            <a:ext uri="{FF2B5EF4-FFF2-40B4-BE49-F238E27FC236}">
              <a16:creationId xmlns:a16="http://schemas.microsoft.com/office/drawing/2014/main" id="{4623D9ED-8BC1-4506-9E34-533A1B8CE0BE}"/>
            </a:ext>
          </a:extLst>
        </xdr:cNvPr>
        <xdr:cNvCxnSpPr/>
      </xdr:nvCxnSpPr>
      <xdr:spPr>
        <a:xfrm>
          <a:off x="14287500" y="1077658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62882</xdr:rowOff>
    </xdr:from>
    <xdr:ext cx="405111" cy="259045"/>
    <xdr:sp macro="" textlink="">
      <xdr:nvSpPr>
        <xdr:cNvPr id="637" name="【保健センター・保健所】&#10;有形固定資産減価償却率最大値テキスト">
          <a:extLst>
            <a:ext uri="{FF2B5EF4-FFF2-40B4-BE49-F238E27FC236}">
              <a16:creationId xmlns:a16="http://schemas.microsoft.com/office/drawing/2014/main" id="{D5803707-670D-4BAC-A600-927BCC2CE8EA}"/>
            </a:ext>
          </a:extLst>
        </xdr:cNvPr>
        <xdr:cNvSpPr txBox="1"/>
      </xdr:nvSpPr>
      <xdr:spPr>
        <a:xfrm>
          <a:off x="14414500" y="9115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116205</xdr:rowOff>
    </xdr:from>
    <xdr:to>
      <xdr:col>86</xdr:col>
      <xdr:colOff>25400</xdr:colOff>
      <xdr:row>55</xdr:row>
      <xdr:rowOff>116205</xdr:rowOff>
    </xdr:to>
    <xdr:cxnSp macro="">
      <xdr:nvCxnSpPr>
        <xdr:cNvPr id="638" name="直線コネクタ 637">
          <a:extLst>
            <a:ext uri="{FF2B5EF4-FFF2-40B4-BE49-F238E27FC236}">
              <a16:creationId xmlns:a16="http://schemas.microsoft.com/office/drawing/2014/main" id="{C39D5B9B-CEA8-4A43-8860-912F0BDEB126}"/>
            </a:ext>
          </a:extLst>
        </xdr:cNvPr>
        <xdr:cNvCxnSpPr/>
      </xdr:nvCxnSpPr>
      <xdr:spPr>
        <a:xfrm>
          <a:off x="14287500" y="93364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106697</xdr:rowOff>
    </xdr:from>
    <xdr:ext cx="405111" cy="259045"/>
    <xdr:sp macro="" textlink="">
      <xdr:nvSpPr>
        <xdr:cNvPr id="639" name="【保健センター・保健所】&#10;有形固定資産減価償却率平均値テキスト">
          <a:extLst>
            <a:ext uri="{FF2B5EF4-FFF2-40B4-BE49-F238E27FC236}">
              <a16:creationId xmlns:a16="http://schemas.microsoft.com/office/drawing/2014/main" id="{CF93A7D0-D706-45BE-A5B8-5B36F89A759C}"/>
            </a:ext>
          </a:extLst>
        </xdr:cNvPr>
        <xdr:cNvSpPr txBox="1"/>
      </xdr:nvSpPr>
      <xdr:spPr>
        <a:xfrm>
          <a:off x="14414500" y="98298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128270</xdr:rowOff>
    </xdr:from>
    <xdr:to>
      <xdr:col>85</xdr:col>
      <xdr:colOff>177800</xdr:colOff>
      <xdr:row>59</xdr:row>
      <xdr:rowOff>58420</xdr:rowOff>
    </xdr:to>
    <xdr:sp macro="" textlink="">
      <xdr:nvSpPr>
        <xdr:cNvPr id="640" name="フローチャート: 判断 639">
          <a:extLst>
            <a:ext uri="{FF2B5EF4-FFF2-40B4-BE49-F238E27FC236}">
              <a16:creationId xmlns:a16="http://schemas.microsoft.com/office/drawing/2014/main" id="{A7DB744F-8E49-42FF-A401-A79E4423914A}"/>
            </a:ext>
          </a:extLst>
        </xdr:cNvPr>
        <xdr:cNvSpPr/>
      </xdr:nvSpPr>
      <xdr:spPr>
        <a:xfrm>
          <a:off x="14325600" y="985139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36830</xdr:rowOff>
    </xdr:from>
    <xdr:to>
      <xdr:col>81</xdr:col>
      <xdr:colOff>101600</xdr:colOff>
      <xdr:row>58</xdr:row>
      <xdr:rowOff>138430</xdr:rowOff>
    </xdr:to>
    <xdr:sp macro="" textlink="">
      <xdr:nvSpPr>
        <xdr:cNvPr id="641" name="フローチャート: 判断 640">
          <a:extLst>
            <a:ext uri="{FF2B5EF4-FFF2-40B4-BE49-F238E27FC236}">
              <a16:creationId xmlns:a16="http://schemas.microsoft.com/office/drawing/2014/main" id="{F682E8B2-2CCF-4FFF-8F84-2D5DCC92A143}"/>
            </a:ext>
          </a:extLst>
        </xdr:cNvPr>
        <xdr:cNvSpPr/>
      </xdr:nvSpPr>
      <xdr:spPr>
        <a:xfrm>
          <a:off x="13578840" y="9759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69215</xdr:rowOff>
    </xdr:from>
    <xdr:to>
      <xdr:col>76</xdr:col>
      <xdr:colOff>165100</xdr:colOff>
      <xdr:row>58</xdr:row>
      <xdr:rowOff>170815</xdr:rowOff>
    </xdr:to>
    <xdr:sp macro="" textlink="">
      <xdr:nvSpPr>
        <xdr:cNvPr id="642" name="フローチャート: 判断 641">
          <a:extLst>
            <a:ext uri="{FF2B5EF4-FFF2-40B4-BE49-F238E27FC236}">
              <a16:creationId xmlns:a16="http://schemas.microsoft.com/office/drawing/2014/main" id="{34B11B30-6F4A-4503-A697-7E8BFC22CB60}"/>
            </a:ext>
          </a:extLst>
        </xdr:cNvPr>
        <xdr:cNvSpPr/>
      </xdr:nvSpPr>
      <xdr:spPr>
        <a:xfrm>
          <a:off x="12804140" y="979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52070</xdr:rowOff>
    </xdr:from>
    <xdr:to>
      <xdr:col>72</xdr:col>
      <xdr:colOff>38100</xdr:colOff>
      <xdr:row>58</xdr:row>
      <xdr:rowOff>153670</xdr:rowOff>
    </xdr:to>
    <xdr:sp macro="" textlink="">
      <xdr:nvSpPr>
        <xdr:cNvPr id="643" name="フローチャート: 判断 642">
          <a:extLst>
            <a:ext uri="{FF2B5EF4-FFF2-40B4-BE49-F238E27FC236}">
              <a16:creationId xmlns:a16="http://schemas.microsoft.com/office/drawing/2014/main" id="{03EAF9ED-F1C0-4457-8C1B-D10E21EBDA68}"/>
            </a:ext>
          </a:extLst>
        </xdr:cNvPr>
        <xdr:cNvSpPr/>
      </xdr:nvSpPr>
      <xdr:spPr>
        <a:xfrm>
          <a:off x="12029440" y="977519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25400</xdr:rowOff>
    </xdr:from>
    <xdr:to>
      <xdr:col>67</xdr:col>
      <xdr:colOff>101600</xdr:colOff>
      <xdr:row>58</xdr:row>
      <xdr:rowOff>127000</xdr:rowOff>
    </xdr:to>
    <xdr:sp macro="" textlink="">
      <xdr:nvSpPr>
        <xdr:cNvPr id="644" name="フローチャート: 判断 643">
          <a:extLst>
            <a:ext uri="{FF2B5EF4-FFF2-40B4-BE49-F238E27FC236}">
              <a16:creationId xmlns:a16="http://schemas.microsoft.com/office/drawing/2014/main" id="{87B2DE52-214C-47BF-9E08-8216B2910CF5}"/>
            </a:ext>
          </a:extLst>
        </xdr:cNvPr>
        <xdr:cNvSpPr/>
      </xdr:nvSpPr>
      <xdr:spPr>
        <a:xfrm>
          <a:off x="11231880" y="974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9352D5EA-5179-47D8-81D2-E5E0F535C924}"/>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2A341D15-1259-4896-9CF6-5DDDB211C5E5}"/>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1685F2EA-A8CA-496C-8781-977EFB30361B}"/>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D35D8538-2003-4E53-9FEC-71C78A8A5508}"/>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3A980F7B-BD9E-4DAA-9ABC-DCC24EFD07A6}"/>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162560</xdr:rowOff>
    </xdr:from>
    <xdr:to>
      <xdr:col>85</xdr:col>
      <xdr:colOff>177800</xdr:colOff>
      <xdr:row>57</xdr:row>
      <xdr:rowOff>92710</xdr:rowOff>
    </xdr:to>
    <xdr:sp macro="" textlink="">
      <xdr:nvSpPr>
        <xdr:cNvPr id="650" name="楕円 649">
          <a:extLst>
            <a:ext uri="{FF2B5EF4-FFF2-40B4-BE49-F238E27FC236}">
              <a16:creationId xmlns:a16="http://schemas.microsoft.com/office/drawing/2014/main" id="{0DE12FC5-FBAC-41BD-9CC2-6A23A4E07539}"/>
            </a:ext>
          </a:extLst>
        </xdr:cNvPr>
        <xdr:cNvSpPr/>
      </xdr:nvSpPr>
      <xdr:spPr>
        <a:xfrm>
          <a:off x="14325600" y="955040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13987</xdr:rowOff>
    </xdr:from>
    <xdr:ext cx="405111" cy="259045"/>
    <xdr:sp macro="" textlink="">
      <xdr:nvSpPr>
        <xdr:cNvPr id="651" name="【保健センター・保健所】&#10;有形固定資産減価償却率該当値テキスト">
          <a:extLst>
            <a:ext uri="{FF2B5EF4-FFF2-40B4-BE49-F238E27FC236}">
              <a16:creationId xmlns:a16="http://schemas.microsoft.com/office/drawing/2014/main" id="{4C628A4A-91D7-4529-87EC-4DF776E6629A}"/>
            </a:ext>
          </a:extLst>
        </xdr:cNvPr>
        <xdr:cNvSpPr txBox="1"/>
      </xdr:nvSpPr>
      <xdr:spPr>
        <a:xfrm>
          <a:off x="14414500" y="940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120650</xdr:rowOff>
    </xdr:from>
    <xdr:to>
      <xdr:col>81</xdr:col>
      <xdr:colOff>101600</xdr:colOff>
      <xdr:row>57</xdr:row>
      <xdr:rowOff>50800</xdr:rowOff>
    </xdr:to>
    <xdr:sp macro="" textlink="">
      <xdr:nvSpPr>
        <xdr:cNvPr id="652" name="楕円 651">
          <a:extLst>
            <a:ext uri="{FF2B5EF4-FFF2-40B4-BE49-F238E27FC236}">
              <a16:creationId xmlns:a16="http://schemas.microsoft.com/office/drawing/2014/main" id="{91AE66F0-D3DE-436D-821B-10314DE60269}"/>
            </a:ext>
          </a:extLst>
        </xdr:cNvPr>
        <xdr:cNvSpPr/>
      </xdr:nvSpPr>
      <xdr:spPr>
        <a:xfrm>
          <a:off x="13578840" y="95084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0</xdr:rowOff>
    </xdr:from>
    <xdr:to>
      <xdr:col>85</xdr:col>
      <xdr:colOff>127000</xdr:colOff>
      <xdr:row>57</xdr:row>
      <xdr:rowOff>41910</xdr:rowOff>
    </xdr:to>
    <xdr:cxnSp macro="">
      <xdr:nvCxnSpPr>
        <xdr:cNvPr id="653" name="直線コネクタ 652">
          <a:extLst>
            <a:ext uri="{FF2B5EF4-FFF2-40B4-BE49-F238E27FC236}">
              <a16:creationId xmlns:a16="http://schemas.microsoft.com/office/drawing/2014/main" id="{EC6F4036-F3E2-4DDF-AF5E-198513AB36A5}"/>
            </a:ext>
          </a:extLst>
        </xdr:cNvPr>
        <xdr:cNvCxnSpPr/>
      </xdr:nvCxnSpPr>
      <xdr:spPr>
        <a:xfrm>
          <a:off x="13629640" y="9555480"/>
          <a:ext cx="74676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63500</xdr:rowOff>
    </xdr:from>
    <xdr:to>
      <xdr:col>76</xdr:col>
      <xdr:colOff>165100</xdr:colOff>
      <xdr:row>56</xdr:row>
      <xdr:rowOff>165100</xdr:rowOff>
    </xdr:to>
    <xdr:sp macro="" textlink="">
      <xdr:nvSpPr>
        <xdr:cNvPr id="654" name="楕円 653">
          <a:extLst>
            <a:ext uri="{FF2B5EF4-FFF2-40B4-BE49-F238E27FC236}">
              <a16:creationId xmlns:a16="http://schemas.microsoft.com/office/drawing/2014/main" id="{C110E0B9-0794-4A8B-BA5C-AE1E37C572E4}"/>
            </a:ext>
          </a:extLst>
        </xdr:cNvPr>
        <xdr:cNvSpPr/>
      </xdr:nvSpPr>
      <xdr:spPr>
        <a:xfrm>
          <a:off x="12804140" y="945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114300</xdr:rowOff>
    </xdr:from>
    <xdr:to>
      <xdr:col>81</xdr:col>
      <xdr:colOff>50800</xdr:colOff>
      <xdr:row>57</xdr:row>
      <xdr:rowOff>0</xdr:rowOff>
    </xdr:to>
    <xdr:cxnSp macro="">
      <xdr:nvCxnSpPr>
        <xdr:cNvPr id="655" name="直線コネクタ 654">
          <a:extLst>
            <a:ext uri="{FF2B5EF4-FFF2-40B4-BE49-F238E27FC236}">
              <a16:creationId xmlns:a16="http://schemas.microsoft.com/office/drawing/2014/main" id="{6E1B8EEA-9917-449F-983F-126F6DBC8A07}"/>
            </a:ext>
          </a:extLst>
        </xdr:cNvPr>
        <xdr:cNvCxnSpPr/>
      </xdr:nvCxnSpPr>
      <xdr:spPr>
        <a:xfrm>
          <a:off x="12854940" y="9502140"/>
          <a:ext cx="7747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25400</xdr:rowOff>
    </xdr:from>
    <xdr:to>
      <xdr:col>72</xdr:col>
      <xdr:colOff>38100</xdr:colOff>
      <xdr:row>56</xdr:row>
      <xdr:rowOff>127000</xdr:rowOff>
    </xdr:to>
    <xdr:sp macro="" textlink="">
      <xdr:nvSpPr>
        <xdr:cNvPr id="656" name="楕円 655">
          <a:extLst>
            <a:ext uri="{FF2B5EF4-FFF2-40B4-BE49-F238E27FC236}">
              <a16:creationId xmlns:a16="http://schemas.microsoft.com/office/drawing/2014/main" id="{0AE1BC0E-043F-43A0-BA1E-6BB1D32A10C8}"/>
            </a:ext>
          </a:extLst>
        </xdr:cNvPr>
        <xdr:cNvSpPr/>
      </xdr:nvSpPr>
      <xdr:spPr>
        <a:xfrm>
          <a:off x="12029440" y="941324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76200</xdr:rowOff>
    </xdr:from>
    <xdr:to>
      <xdr:col>76</xdr:col>
      <xdr:colOff>114300</xdr:colOff>
      <xdr:row>56</xdr:row>
      <xdr:rowOff>114300</xdr:rowOff>
    </xdr:to>
    <xdr:cxnSp macro="">
      <xdr:nvCxnSpPr>
        <xdr:cNvPr id="657" name="直線コネクタ 656">
          <a:extLst>
            <a:ext uri="{FF2B5EF4-FFF2-40B4-BE49-F238E27FC236}">
              <a16:creationId xmlns:a16="http://schemas.microsoft.com/office/drawing/2014/main" id="{887F4B72-74EA-4C73-B7DE-1193236F3405}"/>
            </a:ext>
          </a:extLst>
        </xdr:cNvPr>
        <xdr:cNvCxnSpPr/>
      </xdr:nvCxnSpPr>
      <xdr:spPr>
        <a:xfrm>
          <a:off x="12072620" y="9464040"/>
          <a:ext cx="78232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55</xdr:row>
      <xdr:rowOff>158750</xdr:rowOff>
    </xdr:from>
    <xdr:to>
      <xdr:col>67</xdr:col>
      <xdr:colOff>101600</xdr:colOff>
      <xdr:row>56</xdr:row>
      <xdr:rowOff>88900</xdr:rowOff>
    </xdr:to>
    <xdr:sp macro="" textlink="">
      <xdr:nvSpPr>
        <xdr:cNvPr id="658" name="楕円 657">
          <a:extLst>
            <a:ext uri="{FF2B5EF4-FFF2-40B4-BE49-F238E27FC236}">
              <a16:creationId xmlns:a16="http://schemas.microsoft.com/office/drawing/2014/main" id="{28373E78-5279-4699-9D28-4F8D8B7AA7F0}"/>
            </a:ext>
          </a:extLst>
        </xdr:cNvPr>
        <xdr:cNvSpPr/>
      </xdr:nvSpPr>
      <xdr:spPr>
        <a:xfrm>
          <a:off x="11231880" y="93789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38100</xdr:rowOff>
    </xdr:from>
    <xdr:to>
      <xdr:col>71</xdr:col>
      <xdr:colOff>177800</xdr:colOff>
      <xdr:row>56</xdr:row>
      <xdr:rowOff>76200</xdr:rowOff>
    </xdr:to>
    <xdr:cxnSp macro="">
      <xdr:nvCxnSpPr>
        <xdr:cNvPr id="659" name="直線コネクタ 658">
          <a:extLst>
            <a:ext uri="{FF2B5EF4-FFF2-40B4-BE49-F238E27FC236}">
              <a16:creationId xmlns:a16="http://schemas.microsoft.com/office/drawing/2014/main" id="{4D7140A3-FD4F-4130-A2D6-6DD0D2932692}"/>
            </a:ext>
          </a:extLst>
        </xdr:cNvPr>
        <xdr:cNvCxnSpPr/>
      </xdr:nvCxnSpPr>
      <xdr:spPr>
        <a:xfrm>
          <a:off x="11282680" y="9425940"/>
          <a:ext cx="78994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129557</xdr:rowOff>
    </xdr:from>
    <xdr:ext cx="405111" cy="259045"/>
    <xdr:sp macro="" textlink="">
      <xdr:nvSpPr>
        <xdr:cNvPr id="660" name="n_1aveValue【保健センター・保健所】&#10;有形固定資産減価償却率">
          <a:extLst>
            <a:ext uri="{FF2B5EF4-FFF2-40B4-BE49-F238E27FC236}">
              <a16:creationId xmlns:a16="http://schemas.microsoft.com/office/drawing/2014/main" id="{7086E797-A849-45F0-A2DD-681DE00C3FF4}"/>
            </a:ext>
          </a:extLst>
        </xdr:cNvPr>
        <xdr:cNvSpPr txBox="1"/>
      </xdr:nvSpPr>
      <xdr:spPr>
        <a:xfrm>
          <a:off x="13437244" y="9852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161942</xdr:rowOff>
    </xdr:from>
    <xdr:ext cx="405111" cy="259045"/>
    <xdr:sp macro="" textlink="">
      <xdr:nvSpPr>
        <xdr:cNvPr id="661" name="n_2aveValue【保健センター・保健所】&#10;有形固定資産減価償却率">
          <a:extLst>
            <a:ext uri="{FF2B5EF4-FFF2-40B4-BE49-F238E27FC236}">
              <a16:creationId xmlns:a16="http://schemas.microsoft.com/office/drawing/2014/main" id="{30623FFF-E6BE-4EB4-BF17-28BBF8E58530}"/>
            </a:ext>
          </a:extLst>
        </xdr:cNvPr>
        <xdr:cNvSpPr txBox="1"/>
      </xdr:nvSpPr>
      <xdr:spPr>
        <a:xfrm>
          <a:off x="12675244" y="9885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144797</xdr:rowOff>
    </xdr:from>
    <xdr:ext cx="405111" cy="259045"/>
    <xdr:sp macro="" textlink="">
      <xdr:nvSpPr>
        <xdr:cNvPr id="662" name="n_3aveValue【保健センター・保健所】&#10;有形固定資産減価償却率">
          <a:extLst>
            <a:ext uri="{FF2B5EF4-FFF2-40B4-BE49-F238E27FC236}">
              <a16:creationId xmlns:a16="http://schemas.microsoft.com/office/drawing/2014/main" id="{EA8DA742-028C-4FAB-8D52-34885D86FD08}"/>
            </a:ext>
          </a:extLst>
        </xdr:cNvPr>
        <xdr:cNvSpPr txBox="1"/>
      </xdr:nvSpPr>
      <xdr:spPr>
        <a:xfrm>
          <a:off x="11900544" y="9867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118127</xdr:rowOff>
    </xdr:from>
    <xdr:ext cx="405111" cy="259045"/>
    <xdr:sp macro="" textlink="">
      <xdr:nvSpPr>
        <xdr:cNvPr id="663" name="n_4aveValue【保健センター・保健所】&#10;有形固定資産減価償却率">
          <a:extLst>
            <a:ext uri="{FF2B5EF4-FFF2-40B4-BE49-F238E27FC236}">
              <a16:creationId xmlns:a16="http://schemas.microsoft.com/office/drawing/2014/main" id="{55DBFD1C-FBA0-430D-979F-BFB29B650CFF}"/>
            </a:ext>
          </a:extLst>
        </xdr:cNvPr>
        <xdr:cNvSpPr txBox="1"/>
      </xdr:nvSpPr>
      <xdr:spPr>
        <a:xfrm>
          <a:off x="11102984" y="9841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67327</xdr:rowOff>
    </xdr:from>
    <xdr:ext cx="405111" cy="259045"/>
    <xdr:sp macro="" textlink="">
      <xdr:nvSpPr>
        <xdr:cNvPr id="664" name="n_1mainValue【保健センター・保健所】&#10;有形固定資産減価償却率">
          <a:extLst>
            <a:ext uri="{FF2B5EF4-FFF2-40B4-BE49-F238E27FC236}">
              <a16:creationId xmlns:a16="http://schemas.microsoft.com/office/drawing/2014/main" id="{FB5DF59D-576F-46B1-B106-A4520A932F85}"/>
            </a:ext>
          </a:extLst>
        </xdr:cNvPr>
        <xdr:cNvSpPr txBox="1"/>
      </xdr:nvSpPr>
      <xdr:spPr>
        <a:xfrm>
          <a:off x="13437244" y="928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10177</xdr:rowOff>
    </xdr:from>
    <xdr:ext cx="405111" cy="259045"/>
    <xdr:sp macro="" textlink="">
      <xdr:nvSpPr>
        <xdr:cNvPr id="665" name="n_2mainValue【保健センター・保健所】&#10;有形固定資産減価償却率">
          <a:extLst>
            <a:ext uri="{FF2B5EF4-FFF2-40B4-BE49-F238E27FC236}">
              <a16:creationId xmlns:a16="http://schemas.microsoft.com/office/drawing/2014/main" id="{B77A369B-76A3-48F7-99D6-E6A21A41C4F3}"/>
            </a:ext>
          </a:extLst>
        </xdr:cNvPr>
        <xdr:cNvSpPr txBox="1"/>
      </xdr:nvSpPr>
      <xdr:spPr>
        <a:xfrm>
          <a:off x="12675244" y="923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54</xdr:row>
      <xdr:rowOff>143527</xdr:rowOff>
    </xdr:from>
    <xdr:ext cx="405111" cy="259045"/>
    <xdr:sp macro="" textlink="">
      <xdr:nvSpPr>
        <xdr:cNvPr id="666" name="n_3mainValue【保健センター・保健所】&#10;有形固定資産減価償却率">
          <a:extLst>
            <a:ext uri="{FF2B5EF4-FFF2-40B4-BE49-F238E27FC236}">
              <a16:creationId xmlns:a16="http://schemas.microsoft.com/office/drawing/2014/main" id="{1D0F5EAA-1B2D-4632-9C81-AE650E395880}"/>
            </a:ext>
          </a:extLst>
        </xdr:cNvPr>
        <xdr:cNvSpPr txBox="1"/>
      </xdr:nvSpPr>
      <xdr:spPr>
        <a:xfrm>
          <a:off x="11900544" y="919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54</xdr:row>
      <xdr:rowOff>105427</xdr:rowOff>
    </xdr:from>
    <xdr:ext cx="405111" cy="259045"/>
    <xdr:sp macro="" textlink="">
      <xdr:nvSpPr>
        <xdr:cNvPr id="667" name="n_4mainValue【保健センター・保健所】&#10;有形固定資産減価償却率">
          <a:extLst>
            <a:ext uri="{FF2B5EF4-FFF2-40B4-BE49-F238E27FC236}">
              <a16:creationId xmlns:a16="http://schemas.microsoft.com/office/drawing/2014/main" id="{364BE6F6-4EAB-4C0C-85A8-3ABACF74FFAC}"/>
            </a:ext>
          </a:extLst>
        </xdr:cNvPr>
        <xdr:cNvSpPr txBox="1"/>
      </xdr:nvSpPr>
      <xdr:spPr>
        <a:xfrm>
          <a:off x="11102984" y="9157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8" name="正方形/長方形 667">
          <a:extLst>
            <a:ext uri="{FF2B5EF4-FFF2-40B4-BE49-F238E27FC236}">
              <a16:creationId xmlns:a16="http://schemas.microsoft.com/office/drawing/2014/main" id="{AB3A81FC-6689-4A56-87E3-95BFEA339EC7}"/>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9" name="正方形/長方形 668">
          <a:extLst>
            <a:ext uri="{FF2B5EF4-FFF2-40B4-BE49-F238E27FC236}">
              <a16:creationId xmlns:a16="http://schemas.microsoft.com/office/drawing/2014/main" id="{AE610345-9A2D-45B8-A3D1-AE43A2272416}"/>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0" name="正方形/長方形 669">
          <a:extLst>
            <a:ext uri="{FF2B5EF4-FFF2-40B4-BE49-F238E27FC236}">
              <a16:creationId xmlns:a16="http://schemas.microsoft.com/office/drawing/2014/main" id="{A730C7AA-7743-4EF0-AADF-FA1EA277DB75}"/>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1" name="正方形/長方形 670">
          <a:extLst>
            <a:ext uri="{FF2B5EF4-FFF2-40B4-BE49-F238E27FC236}">
              <a16:creationId xmlns:a16="http://schemas.microsoft.com/office/drawing/2014/main" id="{EC6675EB-B570-4DFB-A926-F1AD9B9FE767}"/>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2" name="正方形/長方形 671">
          <a:extLst>
            <a:ext uri="{FF2B5EF4-FFF2-40B4-BE49-F238E27FC236}">
              <a16:creationId xmlns:a16="http://schemas.microsoft.com/office/drawing/2014/main" id="{EAC9B842-2535-4489-B515-6AB6DA3DC2D1}"/>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3" name="正方形/長方形 672">
          <a:extLst>
            <a:ext uri="{FF2B5EF4-FFF2-40B4-BE49-F238E27FC236}">
              <a16:creationId xmlns:a16="http://schemas.microsoft.com/office/drawing/2014/main" id="{F8327AC8-71B0-4785-8003-0ABB281AA9DA}"/>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4" name="正方形/長方形 673">
          <a:extLst>
            <a:ext uri="{FF2B5EF4-FFF2-40B4-BE49-F238E27FC236}">
              <a16:creationId xmlns:a16="http://schemas.microsoft.com/office/drawing/2014/main" id="{83EB3015-C3E4-4C4D-9BB8-2CB7BE18DDDF}"/>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5" name="正方形/長方形 674">
          <a:extLst>
            <a:ext uri="{FF2B5EF4-FFF2-40B4-BE49-F238E27FC236}">
              <a16:creationId xmlns:a16="http://schemas.microsoft.com/office/drawing/2014/main" id="{C5D06685-C8A8-426A-84BF-F88C62EB58F7}"/>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6" name="テキスト ボックス 675">
          <a:extLst>
            <a:ext uri="{FF2B5EF4-FFF2-40B4-BE49-F238E27FC236}">
              <a16:creationId xmlns:a16="http://schemas.microsoft.com/office/drawing/2014/main" id="{2545C9EF-F5A1-4C2E-A664-582BC55F8448}"/>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7" name="直線コネクタ 676">
          <a:extLst>
            <a:ext uri="{FF2B5EF4-FFF2-40B4-BE49-F238E27FC236}">
              <a16:creationId xmlns:a16="http://schemas.microsoft.com/office/drawing/2014/main" id="{C67A0DDA-4267-43E3-B421-0A447AEA903E}"/>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8" name="直線コネクタ 677">
          <a:extLst>
            <a:ext uri="{FF2B5EF4-FFF2-40B4-BE49-F238E27FC236}">
              <a16:creationId xmlns:a16="http://schemas.microsoft.com/office/drawing/2014/main" id="{690BD543-69E2-4027-AF46-44ED5DB09858}"/>
            </a:ext>
          </a:extLst>
        </xdr:cNvPr>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9" name="テキスト ボックス 678">
          <a:extLst>
            <a:ext uri="{FF2B5EF4-FFF2-40B4-BE49-F238E27FC236}">
              <a16:creationId xmlns:a16="http://schemas.microsoft.com/office/drawing/2014/main" id="{F078B992-BF91-4382-A4E8-7B3086CE905B}"/>
            </a:ext>
          </a:extLst>
        </xdr:cNvPr>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0" name="直線コネクタ 679">
          <a:extLst>
            <a:ext uri="{FF2B5EF4-FFF2-40B4-BE49-F238E27FC236}">
              <a16:creationId xmlns:a16="http://schemas.microsoft.com/office/drawing/2014/main" id="{9B9B6B6A-83DC-432D-B9EA-69DF76DA16B6}"/>
            </a:ext>
          </a:extLst>
        </xdr:cNvPr>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1" name="テキスト ボックス 680">
          <a:extLst>
            <a:ext uri="{FF2B5EF4-FFF2-40B4-BE49-F238E27FC236}">
              <a16:creationId xmlns:a16="http://schemas.microsoft.com/office/drawing/2014/main" id="{85511AC7-BE93-4E2F-986B-6EBB64BE5EB7}"/>
            </a:ext>
          </a:extLst>
        </xdr:cNvPr>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2" name="直線コネクタ 681">
          <a:extLst>
            <a:ext uri="{FF2B5EF4-FFF2-40B4-BE49-F238E27FC236}">
              <a16:creationId xmlns:a16="http://schemas.microsoft.com/office/drawing/2014/main" id="{0B0A28F3-A836-45F4-9E9B-274CA9D988C1}"/>
            </a:ext>
          </a:extLst>
        </xdr:cNvPr>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3" name="テキスト ボックス 682">
          <a:extLst>
            <a:ext uri="{FF2B5EF4-FFF2-40B4-BE49-F238E27FC236}">
              <a16:creationId xmlns:a16="http://schemas.microsoft.com/office/drawing/2014/main" id="{BE45579B-C14E-40F9-B43D-98CE59D4F7A8}"/>
            </a:ext>
          </a:extLst>
        </xdr:cNvPr>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4" name="直線コネクタ 683">
          <a:extLst>
            <a:ext uri="{FF2B5EF4-FFF2-40B4-BE49-F238E27FC236}">
              <a16:creationId xmlns:a16="http://schemas.microsoft.com/office/drawing/2014/main" id="{111A2B1B-A453-4F1A-8E09-8AB0CA2D49BD}"/>
            </a:ext>
          </a:extLst>
        </xdr:cNvPr>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5" name="テキスト ボックス 684">
          <a:extLst>
            <a:ext uri="{FF2B5EF4-FFF2-40B4-BE49-F238E27FC236}">
              <a16:creationId xmlns:a16="http://schemas.microsoft.com/office/drawing/2014/main" id="{3F021CEE-12DB-4B19-BDA6-0D1EC860BC26}"/>
            </a:ext>
          </a:extLst>
        </xdr:cNvPr>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6" name="直線コネクタ 685">
          <a:extLst>
            <a:ext uri="{FF2B5EF4-FFF2-40B4-BE49-F238E27FC236}">
              <a16:creationId xmlns:a16="http://schemas.microsoft.com/office/drawing/2014/main" id="{31527F02-FCC6-4657-A56E-2FCC5874A6B1}"/>
            </a:ext>
          </a:extLst>
        </xdr:cNvPr>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7" name="テキスト ボックス 686">
          <a:extLst>
            <a:ext uri="{FF2B5EF4-FFF2-40B4-BE49-F238E27FC236}">
              <a16:creationId xmlns:a16="http://schemas.microsoft.com/office/drawing/2014/main" id="{4C746465-E0C4-4B0F-8C10-A4E620BB08F5}"/>
            </a:ext>
          </a:extLst>
        </xdr:cNvPr>
        <xdr:cNvSpPr txBox="1"/>
      </xdr:nvSpPr>
      <xdr:spPr>
        <a:xfrm>
          <a:off x="1569484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8" name="直線コネクタ 687">
          <a:extLst>
            <a:ext uri="{FF2B5EF4-FFF2-40B4-BE49-F238E27FC236}">
              <a16:creationId xmlns:a16="http://schemas.microsoft.com/office/drawing/2014/main" id="{1D1EFABD-0766-4DDB-97D9-9BAA12E8EC53}"/>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9" name="テキスト ボックス 688">
          <a:extLst>
            <a:ext uri="{FF2B5EF4-FFF2-40B4-BE49-F238E27FC236}">
              <a16:creationId xmlns:a16="http://schemas.microsoft.com/office/drawing/2014/main" id="{408C533B-8B58-43CE-B545-6C37364A0218}"/>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0" name="【保健センター・保健所】&#10;一人当たり面積グラフ枠">
          <a:extLst>
            <a:ext uri="{FF2B5EF4-FFF2-40B4-BE49-F238E27FC236}">
              <a16:creationId xmlns:a16="http://schemas.microsoft.com/office/drawing/2014/main" id="{FD92527E-E577-448B-B21C-2316E9DE84E8}"/>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38100</xdr:rowOff>
    </xdr:from>
    <xdr:to>
      <xdr:col>116</xdr:col>
      <xdr:colOff>62864</xdr:colOff>
      <xdr:row>63</xdr:row>
      <xdr:rowOff>156210</xdr:rowOff>
    </xdr:to>
    <xdr:cxnSp macro="">
      <xdr:nvCxnSpPr>
        <xdr:cNvPr id="691" name="直線コネクタ 690">
          <a:extLst>
            <a:ext uri="{FF2B5EF4-FFF2-40B4-BE49-F238E27FC236}">
              <a16:creationId xmlns:a16="http://schemas.microsoft.com/office/drawing/2014/main" id="{29B34147-7E03-4A13-9B26-43216660E08D}"/>
            </a:ext>
          </a:extLst>
        </xdr:cNvPr>
        <xdr:cNvCxnSpPr/>
      </xdr:nvCxnSpPr>
      <xdr:spPr>
        <a:xfrm flipV="1">
          <a:off x="19509104" y="9425940"/>
          <a:ext cx="0" cy="1291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160037</xdr:rowOff>
    </xdr:from>
    <xdr:ext cx="469744" cy="259045"/>
    <xdr:sp macro="" textlink="">
      <xdr:nvSpPr>
        <xdr:cNvPr id="692" name="【保健センター・保健所】&#10;一人当たり面積最小値テキスト">
          <a:extLst>
            <a:ext uri="{FF2B5EF4-FFF2-40B4-BE49-F238E27FC236}">
              <a16:creationId xmlns:a16="http://schemas.microsoft.com/office/drawing/2014/main" id="{F62CE071-F089-410F-BC5C-04F7A3FE5BC0}"/>
            </a:ext>
          </a:extLst>
        </xdr:cNvPr>
        <xdr:cNvSpPr txBox="1"/>
      </xdr:nvSpPr>
      <xdr:spPr>
        <a:xfrm>
          <a:off x="19547840" y="10721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156210</xdr:rowOff>
    </xdr:from>
    <xdr:to>
      <xdr:col>116</xdr:col>
      <xdr:colOff>152400</xdr:colOff>
      <xdr:row>63</xdr:row>
      <xdr:rowOff>156210</xdr:rowOff>
    </xdr:to>
    <xdr:cxnSp macro="">
      <xdr:nvCxnSpPr>
        <xdr:cNvPr id="693" name="直線コネクタ 692">
          <a:extLst>
            <a:ext uri="{FF2B5EF4-FFF2-40B4-BE49-F238E27FC236}">
              <a16:creationId xmlns:a16="http://schemas.microsoft.com/office/drawing/2014/main" id="{14C2D4F4-7C53-4C2A-8EB2-E1C3CE232806}"/>
            </a:ext>
          </a:extLst>
        </xdr:cNvPr>
        <xdr:cNvCxnSpPr/>
      </xdr:nvCxnSpPr>
      <xdr:spPr>
        <a:xfrm>
          <a:off x="19443700" y="107175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156227</xdr:rowOff>
    </xdr:from>
    <xdr:ext cx="469744" cy="259045"/>
    <xdr:sp macro="" textlink="">
      <xdr:nvSpPr>
        <xdr:cNvPr id="694" name="【保健センター・保健所】&#10;一人当たり面積最大値テキスト">
          <a:extLst>
            <a:ext uri="{FF2B5EF4-FFF2-40B4-BE49-F238E27FC236}">
              <a16:creationId xmlns:a16="http://schemas.microsoft.com/office/drawing/2014/main" id="{1579A63C-DE40-4DC6-AFA9-1EF90284672E}"/>
            </a:ext>
          </a:extLst>
        </xdr:cNvPr>
        <xdr:cNvSpPr txBox="1"/>
      </xdr:nvSpPr>
      <xdr:spPr>
        <a:xfrm>
          <a:off x="19547840" y="9208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38100</xdr:rowOff>
    </xdr:from>
    <xdr:to>
      <xdr:col>116</xdr:col>
      <xdr:colOff>152400</xdr:colOff>
      <xdr:row>56</xdr:row>
      <xdr:rowOff>38100</xdr:rowOff>
    </xdr:to>
    <xdr:cxnSp macro="">
      <xdr:nvCxnSpPr>
        <xdr:cNvPr id="695" name="直線コネクタ 694">
          <a:extLst>
            <a:ext uri="{FF2B5EF4-FFF2-40B4-BE49-F238E27FC236}">
              <a16:creationId xmlns:a16="http://schemas.microsoft.com/office/drawing/2014/main" id="{83C47FB5-F773-4EAE-A4E0-7A833CAB2A33}"/>
            </a:ext>
          </a:extLst>
        </xdr:cNvPr>
        <xdr:cNvCxnSpPr/>
      </xdr:nvCxnSpPr>
      <xdr:spPr>
        <a:xfrm>
          <a:off x="19443700" y="94259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60977</xdr:rowOff>
    </xdr:from>
    <xdr:ext cx="469744" cy="259045"/>
    <xdr:sp macro="" textlink="">
      <xdr:nvSpPr>
        <xdr:cNvPr id="696" name="【保健センター・保健所】&#10;一人当たり面積平均値テキスト">
          <a:extLst>
            <a:ext uri="{FF2B5EF4-FFF2-40B4-BE49-F238E27FC236}">
              <a16:creationId xmlns:a16="http://schemas.microsoft.com/office/drawing/2014/main" id="{53E9AAED-11CE-4521-94BA-5A2AD71995B6}"/>
            </a:ext>
          </a:extLst>
        </xdr:cNvPr>
        <xdr:cNvSpPr txBox="1"/>
      </xdr:nvSpPr>
      <xdr:spPr>
        <a:xfrm>
          <a:off x="19547840" y="102870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82550</xdr:rowOff>
    </xdr:from>
    <xdr:to>
      <xdr:col>116</xdr:col>
      <xdr:colOff>114300</xdr:colOff>
      <xdr:row>62</xdr:row>
      <xdr:rowOff>12700</xdr:rowOff>
    </xdr:to>
    <xdr:sp macro="" textlink="">
      <xdr:nvSpPr>
        <xdr:cNvPr id="697" name="フローチャート: 判断 696">
          <a:extLst>
            <a:ext uri="{FF2B5EF4-FFF2-40B4-BE49-F238E27FC236}">
              <a16:creationId xmlns:a16="http://schemas.microsoft.com/office/drawing/2014/main" id="{7B5B50F3-672D-4652-A884-365A991B8253}"/>
            </a:ext>
          </a:extLst>
        </xdr:cNvPr>
        <xdr:cNvSpPr/>
      </xdr:nvSpPr>
      <xdr:spPr>
        <a:xfrm>
          <a:off x="19458940" y="103085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135890</xdr:rowOff>
    </xdr:from>
    <xdr:to>
      <xdr:col>112</xdr:col>
      <xdr:colOff>38100</xdr:colOff>
      <xdr:row>62</xdr:row>
      <xdr:rowOff>66040</xdr:rowOff>
    </xdr:to>
    <xdr:sp macro="" textlink="">
      <xdr:nvSpPr>
        <xdr:cNvPr id="698" name="フローチャート: 判断 697">
          <a:extLst>
            <a:ext uri="{FF2B5EF4-FFF2-40B4-BE49-F238E27FC236}">
              <a16:creationId xmlns:a16="http://schemas.microsoft.com/office/drawing/2014/main" id="{0111BFFF-F0EB-42AA-9573-24B85294305E}"/>
            </a:ext>
          </a:extLst>
        </xdr:cNvPr>
        <xdr:cNvSpPr/>
      </xdr:nvSpPr>
      <xdr:spPr>
        <a:xfrm>
          <a:off x="18735040" y="103619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143510</xdr:rowOff>
    </xdr:from>
    <xdr:to>
      <xdr:col>107</xdr:col>
      <xdr:colOff>101600</xdr:colOff>
      <xdr:row>62</xdr:row>
      <xdr:rowOff>73660</xdr:rowOff>
    </xdr:to>
    <xdr:sp macro="" textlink="">
      <xdr:nvSpPr>
        <xdr:cNvPr id="699" name="フローチャート: 判断 698">
          <a:extLst>
            <a:ext uri="{FF2B5EF4-FFF2-40B4-BE49-F238E27FC236}">
              <a16:creationId xmlns:a16="http://schemas.microsoft.com/office/drawing/2014/main" id="{302C5508-1185-427B-BFA9-CCFA7B7CFD66}"/>
            </a:ext>
          </a:extLst>
        </xdr:cNvPr>
        <xdr:cNvSpPr/>
      </xdr:nvSpPr>
      <xdr:spPr>
        <a:xfrm>
          <a:off x="17937480" y="103695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135890</xdr:rowOff>
    </xdr:from>
    <xdr:to>
      <xdr:col>102</xdr:col>
      <xdr:colOff>165100</xdr:colOff>
      <xdr:row>62</xdr:row>
      <xdr:rowOff>66040</xdr:rowOff>
    </xdr:to>
    <xdr:sp macro="" textlink="">
      <xdr:nvSpPr>
        <xdr:cNvPr id="700" name="フローチャート: 判断 699">
          <a:extLst>
            <a:ext uri="{FF2B5EF4-FFF2-40B4-BE49-F238E27FC236}">
              <a16:creationId xmlns:a16="http://schemas.microsoft.com/office/drawing/2014/main" id="{9326B472-6BA2-4766-A2AF-492F1949B3BD}"/>
            </a:ext>
          </a:extLst>
        </xdr:cNvPr>
        <xdr:cNvSpPr/>
      </xdr:nvSpPr>
      <xdr:spPr>
        <a:xfrm>
          <a:off x="17162780" y="103619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135890</xdr:rowOff>
    </xdr:from>
    <xdr:to>
      <xdr:col>98</xdr:col>
      <xdr:colOff>38100</xdr:colOff>
      <xdr:row>62</xdr:row>
      <xdr:rowOff>66040</xdr:rowOff>
    </xdr:to>
    <xdr:sp macro="" textlink="">
      <xdr:nvSpPr>
        <xdr:cNvPr id="701" name="フローチャート: 判断 700">
          <a:extLst>
            <a:ext uri="{FF2B5EF4-FFF2-40B4-BE49-F238E27FC236}">
              <a16:creationId xmlns:a16="http://schemas.microsoft.com/office/drawing/2014/main" id="{1A9D68B7-CE6B-4D4A-80F6-90FAF78381D5}"/>
            </a:ext>
          </a:extLst>
        </xdr:cNvPr>
        <xdr:cNvSpPr/>
      </xdr:nvSpPr>
      <xdr:spPr>
        <a:xfrm>
          <a:off x="16388080" y="103619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5DAAC3A2-2F9F-48A2-A4B9-1F83E9FB36D7}"/>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43108247-A4E0-42C8-A7E0-1C851113D2B3}"/>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28ED8F0D-1543-4904-96E2-67F74E36E636}"/>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DB96A85B-0B31-4396-A176-B67DBB245382}"/>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7DF5C7FF-C884-4A20-A7D7-2B383AD55E41}"/>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10160</xdr:rowOff>
    </xdr:from>
    <xdr:to>
      <xdr:col>116</xdr:col>
      <xdr:colOff>114300</xdr:colOff>
      <xdr:row>60</xdr:row>
      <xdr:rowOff>111760</xdr:rowOff>
    </xdr:to>
    <xdr:sp macro="" textlink="">
      <xdr:nvSpPr>
        <xdr:cNvPr id="707" name="楕円 706">
          <a:extLst>
            <a:ext uri="{FF2B5EF4-FFF2-40B4-BE49-F238E27FC236}">
              <a16:creationId xmlns:a16="http://schemas.microsoft.com/office/drawing/2014/main" id="{E706462A-198D-4082-87D8-1B35AEC20EA4}"/>
            </a:ext>
          </a:extLst>
        </xdr:cNvPr>
        <xdr:cNvSpPr/>
      </xdr:nvSpPr>
      <xdr:spPr>
        <a:xfrm>
          <a:off x="19458940" y="1006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33037</xdr:rowOff>
    </xdr:from>
    <xdr:ext cx="469744" cy="259045"/>
    <xdr:sp macro="" textlink="">
      <xdr:nvSpPr>
        <xdr:cNvPr id="708" name="【保健センター・保健所】&#10;一人当たり面積該当値テキスト">
          <a:extLst>
            <a:ext uri="{FF2B5EF4-FFF2-40B4-BE49-F238E27FC236}">
              <a16:creationId xmlns:a16="http://schemas.microsoft.com/office/drawing/2014/main" id="{25D8A435-4CEF-415A-B5A7-D276330634B0}"/>
            </a:ext>
          </a:extLst>
        </xdr:cNvPr>
        <xdr:cNvSpPr txBox="1"/>
      </xdr:nvSpPr>
      <xdr:spPr>
        <a:xfrm>
          <a:off x="19547840" y="9923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33020</xdr:rowOff>
    </xdr:from>
    <xdr:to>
      <xdr:col>112</xdr:col>
      <xdr:colOff>38100</xdr:colOff>
      <xdr:row>60</xdr:row>
      <xdr:rowOff>134620</xdr:rowOff>
    </xdr:to>
    <xdr:sp macro="" textlink="">
      <xdr:nvSpPr>
        <xdr:cNvPr id="709" name="楕円 708">
          <a:extLst>
            <a:ext uri="{FF2B5EF4-FFF2-40B4-BE49-F238E27FC236}">
              <a16:creationId xmlns:a16="http://schemas.microsoft.com/office/drawing/2014/main" id="{23B351D4-454F-4461-AC6C-FF3C6D44C94C}"/>
            </a:ext>
          </a:extLst>
        </xdr:cNvPr>
        <xdr:cNvSpPr/>
      </xdr:nvSpPr>
      <xdr:spPr>
        <a:xfrm>
          <a:off x="18735040" y="1009142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60960</xdr:rowOff>
    </xdr:from>
    <xdr:to>
      <xdr:col>116</xdr:col>
      <xdr:colOff>63500</xdr:colOff>
      <xdr:row>60</xdr:row>
      <xdr:rowOff>83820</xdr:rowOff>
    </xdr:to>
    <xdr:cxnSp macro="">
      <xdr:nvCxnSpPr>
        <xdr:cNvPr id="710" name="直線コネクタ 709">
          <a:extLst>
            <a:ext uri="{FF2B5EF4-FFF2-40B4-BE49-F238E27FC236}">
              <a16:creationId xmlns:a16="http://schemas.microsoft.com/office/drawing/2014/main" id="{EC1A5302-04F3-443B-9AA5-6B6C7FF74116}"/>
            </a:ext>
          </a:extLst>
        </xdr:cNvPr>
        <xdr:cNvCxnSpPr/>
      </xdr:nvCxnSpPr>
      <xdr:spPr>
        <a:xfrm flipV="1">
          <a:off x="18778220" y="10119360"/>
          <a:ext cx="73152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48260</xdr:rowOff>
    </xdr:from>
    <xdr:to>
      <xdr:col>107</xdr:col>
      <xdr:colOff>101600</xdr:colOff>
      <xdr:row>60</xdr:row>
      <xdr:rowOff>149860</xdr:rowOff>
    </xdr:to>
    <xdr:sp macro="" textlink="">
      <xdr:nvSpPr>
        <xdr:cNvPr id="711" name="楕円 710">
          <a:extLst>
            <a:ext uri="{FF2B5EF4-FFF2-40B4-BE49-F238E27FC236}">
              <a16:creationId xmlns:a16="http://schemas.microsoft.com/office/drawing/2014/main" id="{96D6E5C0-49BA-4576-B271-E8FE3186D835}"/>
            </a:ext>
          </a:extLst>
        </xdr:cNvPr>
        <xdr:cNvSpPr/>
      </xdr:nvSpPr>
      <xdr:spPr>
        <a:xfrm>
          <a:off x="17937480" y="1010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83820</xdr:rowOff>
    </xdr:from>
    <xdr:to>
      <xdr:col>111</xdr:col>
      <xdr:colOff>177800</xdr:colOff>
      <xdr:row>60</xdr:row>
      <xdr:rowOff>99060</xdr:rowOff>
    </xdr:to>
    <xdr:cxnSp macro="">
      <xdr:nvCxnSpPr>
        <xdr:cNvPr id="712" name="直線コネクタ 711">
          <a:extLst>
            <a:ext uri="{FF2B5EF4-FFF2-40B4-BE49-F238E27FC236}">
              <a16:creationId xmlns:a16="http://schemas.microsoft.com/office/drawing/2014/main" id="{2032C8B7-95D0-4D4C-803F-0B039EC5A08B}"/>
            </a:ext>
          </a:extLst>
        </xdr:cNvPr>
        <xdr:cNvCxnSpPr/>
      </xdr:nvCxnSpPr>
      <xdr:spPr>
        <a:xfrm flipV="1">
          <a:off x="17988280" y="10142220"/>
          <a:ext cx="78994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63500</xdr:rowOff>
    </xdr:from>
    <xdr:to>
      <xdr:col>102</xdr:col>
      <xdr:colOff>165100</xdr:colOff>
      <xdr:row>60</xdr:row>
      <xdr:rowOff>165100</xdr:rowOff>
    </xdr:to>
    <xdr:sp macro="" textlink="">
      <xdr:nvSpPr>
        <xdr:cNvPr id="713" name="楕円 712">
          <a:extLst>
            <a:ext uri="{FF2B5EF4-FFF2-40B4-BE49-F238E27FC236}">
              <a16:creationId xmlns:a16="http://schemas.microsoft.com/office/drawing/2014/main" id="{94691C57-6941-4F71-B4FD-C1431B507856}"/>
            </a:ext>
          </a:extLst>
        </xdr:cNvPr>
        <xdr:cNvSpPr/>
      </xdr:nvSpPr>
      <xdr:spPr>
        <a:xfrm>
          <a:off x="1716278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99060</xdr:rowOff>
    </xdr:from>
    <xdr:to>
      <xdr:col>107</xdr:col>
      <xdr:colOff>50800</xdr:colOff>
      <xdr:row>60</xdr:row>
      <xdr:rowOff>114300</xdr:rowOff>
    </xdr:to>
    <xdr:cxnSp macro="">
      <xdr:nvCxnSpPr>
        <xdr:cNvPr id="714" name="直線コネクタ 713">
          <a:extLst>
            <a:ext uri="{FF2B5EF4-FFF2-40B4-BE49-F238E27FC236}">
              <a16:creationId xmlns:a16="http://schemas.microsoft.com/office/drawing/2014/main" id="{BFFE5B8E-3237-47A9-A385-FCF5D04C7424}"/>
            </a:ext>
          </a:extLst>
        </xdr:cNvPr>
        <xdr:cNvCxnSpPr/>
      </xdr:nvCxnSpPr>
      <xdr:spPr>
        <a:xfrm flipV="1">
          <a:off x="17213580" y="10157460"/>
          <a:ext cx="7747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71120</xdr:rowOff>
    </xdr:from>
    <xdr:to>
      <xdr:col>98</xdr:col>
      <xdr:colOff>38100</xdr:colOff>
      <xdr:row>61</xdr:row>
      <xdr:rowOff>1270</xdr:rowOff>
    </xdr:to>
    <xdr:sp macro="" textlink="">
      <xdr:nvSpPr>
        <xdr:cNvPr id="715" name="楕円 714">
          <a:extLst>
            <a:ext uri="{FF2B5EF4-FFF2-40B4-BE49-F238E27FC236}">
              <a16:creationId xmlns:a16="http://schemas.microsoft.com/office/drawing/2014/main" id="{D80F6E4A-919E-4338-8566-0CD3EA99FF76}"/>
            </a:ext>
          </a:extLst>
        </xdr:cNvPr>
        <xdr:cNvSpPr/>
      </xdr:nvSpPr>
      <xdr:spPr>
        <a:xfrm>
          <a:off x="16388080" y="101295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114300</xdr:rowOff>
    </xdr:from>
    <xdr:to>
      <xdr:col>102</xdr:col>
      <xdr:colOff>114300</xdr:colOff>
      <xdr:row>60</xdr:row>
      <xdr:rowOff>121920</xdr:rowOff>
    </xdr:to>
    <xdr:cxnSp macro="">
      <xdr:nvCxnSpPr>
        <xdr:cNvPr id="716" name="直線コネクタ 715">
          <a:extLst>
            <a:ext uri="{FF2B5EF4-FFF2-40B4-BE49-F238E27FC236}">
              <a16:creationId xmlns:a16="http://schemas.microsoft.com/office/drawing/2014/main" id="{52132611-BE2E-4BB0-B2D9-2B2CB49BC924}"/>
            </a:ext>
          </a:extLst>
        </xdr:cNvPr>
        <xdr:cNvCxnSpPr/>
      </xdr:nvCxnSpPr>
      <xdr:spPr>
        <a:xfrm flipV="1">
          <a:off x="16431260" y="10172700"/>
          <a:ext cx="78232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57167</xdr:rowOff>
    </xdr:from>
    <xdr:ext cx="469744" cy="259045"/>
    <xdr:sp macro="" textlink="">
      <xdr:nvSpPr>
        <xdr:cNvPr id="717" name="n_1aveValue【保健センター・保健所】&#10;一人当たり面積">
          <a:extLst>
            <a:ext uri="{FF2B5EF4-FFF2-40B4-BE49-F238E27FC236}">
              <a16:creationId xmlns:a16="http://schemas.microsoft.com/office/drawing/2014/main" id="{EBA21A41-CBE1-4703-8DBF-0A69BDD8362A}"/>
            </a:ext>
          </a:extLst>
        </xdr:cNvPr>
        <xdr:cNvSpPr txBox="1"/>
      </xdr:nvSpPr>
      <xdr:spPr>
        <a:xfrm>
          <a:off x="18561127" y="1045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64787</xdr:rowOff>
    </xdr:from>
    <xdr:ext cx="469744" cy="259045"/>
    <xdr:sp macro="" textlink="">
      <xdr:nvSpPr>
        <xdr:cNvPr id="718" name="n_2aveValue【保健センター・保健所】&#10;一人当たり面積">
          <a:extLst>
            <a:ext uri="{FF2B5EF4-FFF2-40B4-BE49-F238E27FC236}">
              <a16:creationId xmlns:a16="http://schemas.microsoft.com/office/drawing/2014/main" id="{BD4E240F-5939-4B42-88E3-B344D0286393}"/>
            </a:ext>
          </a:extLst>
        </xdr:cNvPr>
        <xdr:cNvSpPr txBox="1"/>
      </xdr:nvSpPr>
      <xdr:spPr>
        <a:xfrm>
          <a:off x="17776267" y="10458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57167</xdr:rowOff>
    </xdr:from>
    <xdr:ext cx="469744" cy="259045"/>
    <xdr:sp macro="" textlink="">
      <xdr:nvSpPr>
        <xdr:cNvPr id="719" name="n_3aveValue【保健センター・保健所】&#10;一人当たり面積">
          <a:extLst>
            <a:ext uri="{FF2B5EF4-FFF2-40B4-BE49-F238E27FC236}">
              <a16:creationId xmlns:a16="http://schemas.microsoft.com/office/drawing/2014/main" id="{A0BD6BD8-4081-4E09-ADBC-BD188C45E174}"/>
            </a:ext>
          </a:extLst>
        </xdr:cNvPr>
        <xdr:cNvSpPr txBox="1"/>
      </xdr:nvSpPr>
      <xdr:spPr>
        <a:xfrm>
          <a:off x="17001567" y="1045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57167</xdr:rowOff>
    </xdr:from>
    <xdr:ext cx="469744" cy="259045"/>
    <xdr:sp macro="" textlink="">
      <xdr:nvSpPr>
        <xdr:cNvPr id="720" name="n_4aveValue【保健センター・保健所】&#10;一人当たり面積">
          <a:extLst>
            <a:ext uri="{FF2B5EF4-FFF2-40B4-BE49-F238E27FC236}">
              <a16:creationId xmlns:a16="http://schemas.microsoft.com/office/drawing/2014/main" id="{EF5B01DF-F04A-410A-A03A-5911ADF8D405}"/>
            </a:ext>
          </a:extLst>
        </xdr:cNvPr>
        <xdr:cNvSpPr txBox="1"/>
      </xdr:nvSpPr>
      <xdr:spPr>
        <a:xfrm>
          <a:off x="16226867" y="1045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151147</xdr:rowOff>
    </xdr:from>
    <xdr:ext cx="469744" cy="259045"/>
    <xdr:sp macro="" textlink="">
      <xdr:nvSpPr>
        <xdr:cNvPr id="721" name="n_1mainValue【保健センター・保健所】&#10;一人当たり面積">
          <a:extLst>
            <a:ext uri="{FF2B5EF4-FFF2-40B4-BE49-F238E27FC236}">
              <a16:creationId xmlns:a16="http://schemas.microsoft.com/office/drawing/2014/main" id="{E85C9D65-5F82-4FD9-A438-E29BC158EC9E}"/>
            </a:ext>
          </a:extLst>
        </xdr:cNvPr>
        <xdr:cNvSpPr txBox="1"/>
      </xdr:nvSpPr>
      <xdr:spPr>
        <a:xfrm>
          <a:off x="18561127" y="9874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166387</xdr:rowOff>
    </xdr:from>
    <xdr:ext cx="469744" cy="259045"/>
    <xdr:sp macro="" textlink="">
      <xdr:nvSpPr>
        <xdr:cNvPr id="722" name="n_2mainValue【保健センター・保健所】&#10;一人当たり面積">
          <a:extLst>
            <a:ext uri="{FF2B5EF4-FFF2-40B4-BE49-F238E27FC236}">
              <a16:creationId xmlns:a16="http://schemas.microsoft.com/office/drawing/2014/main" id="{C5334984-4A1C-44BE-B83E-566E0B693468}"/>
            </a:ext>
          </a:extLst>
        </xdr:cNvPr>
        <xdr:cNvSpPr txBox="1"/>
      </xdr:nvSpPr>
      <xdr:spPr>
        <a:xfrm>
          <a:off x="17776267" y="9889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10177</xdr:rowOff>
    </xdr:from>
    <xdr:ext cx="469744" cy="259045"/>
    <xdr:sp macro="" textlink="">
      <xdr:nvSpPr>
        <xdr:cNvPr id="723" name="n_3mainValue【保健センター・保健所】&#10;一人当たり面積">
          <a:extLst>
            <a:ext uri="{FF2B5EF4-FFF2-40B4-BE49-F238E27FC236}">
              <a16:creationId xmlns:a16="http://schemas.microsoft.com/office/drawing/2014/main" id="{7A4D300A-C149-457A-A7AF-DB622714BA47}"/>
            </a:ext>
          </a:extLst>
        </xdr:cNvPr>
        <xdr:cNvSpPr txBox="1"/>
      </xdr:nvSpPr>
      <xdr:spPr>
        <a:xfrm>
          <a:off x="17001567" y="9900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17797</xdr:rowOff>
    </xdr:from>
    <xdr:ext cx="469744" cy="259045"/>
    <xdr:sp macro="" textlink="">
      <xdr:nvSpPr>
        <xdr:cNvPr id="724" name="n_4mainValue【保健センター・保健所】&#10;一人当たり面積">
          <a:extLst>
            <a:ext uri="{FF2B5EF4-FFF2-40B4-BE49-F238E27FC236}">
              <a16:creationId xmlns:a16="http://schemas.microsoft.com/office/drawing/2014/main" id="{1CEEDDFC-6A11-4FF7-BBBB-5F8053208868}"/>
            </a:ext>
          </a:extLst>
        </xdr:cNvPr>
        <xdr:cNvSpPr txBox="1"/>
      </xdr:nvSpPr>
      <xdr:spPr>
        <a:xfrm>
          <a:off x="16226867" y="9908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5" name="正方形/長方形 724">
          <a:extLst>
            <a:ext uri="{FF2B5EF4-FFF2-40B4-BE49-F238E27FC236}">
              <a16:creationId xmlns:a16="http://schemas.microsoft.com/office/drawing/2014/main" id="{CEE462AC-D81D-4532-BEC8-3A775B4E1732}"/>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6" name="正方形/長方形 725">
          <a:extLst>
            <a:ext uri="{FF2B5EF4-FFF2-40B4-BE49-F238E27FC236}">
              <a16:creationId xmlns:a16="http://schemas.microsoft.com/office/drawing/2014/main" id="{21DACD78-5784-450B-BA71-FE63A9C2F1CB}"/>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7" name="正方形/長方形 726">
          <a:extLst>
            <a:ext uri="{FF2B5EF4-FFF2-40B4-BE49-F238E27FC236}">
              <a16:creationId xmlns:a16="http://schemas.microsoft.com/office/drawing/2014/main" id="{C3177B4D-E238-4057-89C0-1C953D913D9C}"/>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8" name="正方形/長方形 727">
          <a:extLst>
            <a:ext uri="{FF2B5EF4-FFF2-40B4-BE49-F238E27FC236}">
              <a16:creationId xmlns:a16="http://schemas.microsoft.com/office/drawing/2014/main" id="{714A514C-7E6F-48EC-9E5C-F573BFCB5419}"/>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9" name="正方形/長方形 728">
          <a:extLst>
            <a:ext uri="{FF2B5EF4-FFF2-40B4-BE49-F238E27FC236}">
              <a16:creationId xmlns:a16="http://schemas.microsoft.com/office/drawing/2014/main" id="{A94B3C24-ADCD-4B26-AFFF-8754487A0295}"/>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0" name="正方形/長方形 729">
          <a:extLst>
            <a:ext uri="{FF2B5EF4-FFF2-40B4-BE49-F238E27FC236}">
              <a16:creationId xmlns:a16="http://schemas.microsoft.com/office/drawing/2014/main" id="{B06C7744-1202-4007-A8E7-ECBB0A507326}"/>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1" name="正方形/長方形 730">
          <a:extLst>
            <a:ext uri="{FF2B5EF4-FFF2-40B4-BE49-F238E27FC236}">
              <a16:creationId xmlns:a16="http://schemas.microsoft.com/office/drawing/2014/main" id="{46B4CE48-6E77-45B2-85C4-BF628ADCCF5E}"/>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2" name="正方形/長方形 731">
          <a:extLst>
            <a:ext uri="{FF2B5EF4-FFF2-40B4-BE49-F238E27FC236}">
              <a16:creationId xmlns:a16="http://schemas.microsoft.com/office/drawing/2014/main" id="{6F97AE4F-6061-4B67-8BF1-448FE7053AC1}"/>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3" name="テキスト ボックス 732">
          <a:extLst>
            <a:ext uri="{FF2B5EF4-FFF2-40B4-BE49-F238E27FC236}">
              <a16:creationId xmlns:a16="http://schemas.microsoft.com/office/drawing/2014/main" id="{B9FE1725-22F6-442F-8BFC-28A2AB306527}"/>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4" name="直線コネクタ 733">
          <a:extLst>
            <a:ext uri="{FF2B5EF4-FFF2-40B4-BE49-F238E27FC236}">
              <a16:creationId xmlns:a16="http://schemas.microsoft.com/office/drawing/2014/main" id="{36192C42-7030-4F2D-B775-4ED1CD645E69}"/>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5" name="テキスト ボックス 734">
          <a:extLst>
            <a:ext uri="{FF2B5EF4-FFF2-40B4-BE49-F238E27FC236}">
              <a16:creationId xmlns:a16="http://schemas.microsoft.com/office/drawing/2014/main" id="{61F4E18E-0F3D-4E53-9BB1-93465DA8B7FC}"/>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6" name="直線コネクタ 735">
          <a:extLst>
            <a:ext uri="{FF2B5EF4-FFF2-40B4-BE49-F238E27FC236}">
              <a16:creationId xmlns:a16="http://schemas.microsoft.com/office/drawing/2014/main" id="{3EBB591A-273D-4DA4-A022-9A6ED7683606}"/>
            </a:ext>
          </a:extLst>
        </xdr:cNvPr>
        <xdr:cNvCxnSpPr/>
      </xdr:nvCxnSpPr>
      <xdr:spPr>
        <a:xfrm>
          <a:off x="10960100" y="1458576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7" name="テキスト ボックス 736">
          <a:extLst>
            <a:ext uri="{FF2B5EF4-FFF2-40B4-BE49-F238E27FC236}">
              <a16:creationId xmlns:a16="http://schemas.microsoft.com/office/drawing/2014/main" id="{0815E585-0A55-42BA-80DB-6509DA36D4E0}"/>
            </a:ext>
          </a:extLst>
        </xdr:cNvPr>
        <xdr:cNvSpPr txBox="1"/>
      </xdr:nvSpPr>
      <xdr:spPr>
        <a:xfrm>
          <a:off x="105615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8" name="直線コネクタ 737">
          <a:extLst>
            <a:ext uri="{FF2B5EF4-FFF2-40B4-BE49-F238E27FC236}">
              <a16:creationId xmlns:a16="http://schemas.microsoft.com/office/drawing/2014/main" id="{7C8B0855-ABFA-422E-84A5-33DA21C40FFE}"/>
            </a:ext>
          </a:extLst>
        </xdr:cNvPr>
        <xdr:cNvCxnSpPr/>
      </xdr:nvCxnSpPr>
      <xdr:spPr>
        <a:xfrm>
          <a:off x="10960100" y="1426300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9" name="テキスト ボックス 738">
          <a:extLst>
            <a:ext uri="{FF2B5EF4-FFF2-40B4-BE49-F238E27FC236}">
              <a16:creationId xmlns:a16="http://schemas.microsoft.com/office/drawing/2014/main" id="{838FBAC4-9C0D-4267-9CD2-96E2D1BCF0EF}"/>
            </a:ext>
          </a:extLst>
        </xdr:cNvPr>
        <xdr:cNvSpPr txBox="1"/>
      </xdr:nvSpPr>
      <xdr:spPr>
        <a:xfrm>
          <a:off x="1060276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40" name="直線コネクタ 739">
          <a:extLst>
            <a:ext uri="{FF2B5EF4-FFF2-40B4-BE49-F238E27FC236}">
              <a16:creationId xmlns:a16="http://schemas.microsoft.com/office/drawing/2014/main" id="{D153D335-B596-49A7-B869-E750AC465427}"/>
            </a:ext>
          </a:extLst>
        </xdr:cNvPr>
        <xdr:cNvCxnSpPr/>
      </xdr:nvCxnSpPr>
      <xdr:spPr>
        <a:xfrm>
          <a:off x="10960100" y="1394405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41" name="テキスト ボックス 740">
          <a:extLst>
            <a:ext uri="{FF2B5EF4-FFF2-40B4-BE49-F238E27FC236}">
              <a16:creationId xmlns:a16="http://schemas.microsoft.com/office/drawing/2014/main" id="{FE1969EE-B651-4141-8ED8-4CC4F38EF0D3}"/>
            </a:ext>
          </a:extLst>
        </xdr:cNvPr>
        <xdr:cNvSpPr txBox="1"/>
      </xdr:nvSpPr>
      <xdr:spPr>
        <a:xfrm>
          <a:off x="1060276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42" name="直線コネクタ 741">
          <a:extLst>
            <a:ext uri="{FF2B5EF4-FFF2-40B4-BE49-F238E27FC236}">
              <a16:creationId xmlns:a16="http://schemas.microsoft.com/office/drawing/2014/main" id="{4CFD2B4F-9CC6-4C86-8B58-0989D7EEFA72}"/>
            </a:ext>
          </a:extLst>
        </xdr:cNvPr>
        <xdr:cNvCxnSpPr/>
      </xdr:nvCxnSpPr>
      <xdr:spPr>
        <a:xfrm>
          <a:off x="10960100" y="1362510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43" name="テキスト ボックス 742">
          <a:extLst>
            <a:ext uri="{FF2B5EF4-FFF2-40B4-BE49-F238E27FC236}">
              <a16:creationId xmlns:a16="http://schemas.microsoft.com/office/drawing/2014/main" id="{93BF9DF3-3843-42DE-859F-8A623FACEA13}"/>
            </a:ext>
          </a:extLst>
        </xdr:cNvPr>
        <xdr:cNvSpPr txBox="1"/>
      </xdr:nvSpPr>
      <xdr:spPr>
        <a:xfrm>
          <a:off x="1060276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4" name="直線コネクタ 743">
          <a:extLst>
            <a:ext uri="{FF2B5EF4-FFF2-40B4-BE49-F238E27FC236}">
              <a16:creationId xmlns:a16="http://schemas.microsoft.com/office/drawing/2014/main" id="{3E4022DE-4941-497E-BCEF-0DF143EE91DA}"/>
            </a:ext>
          </a:extLst>
        </xdr:cNvPr>
        <xdr:cNvCxnSpPr/>
      </xdr:nvCxnSpPr>
      <xdr:spPr>
        <a:xfrm>
          <a:off x="10960100" y="1330615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5" name="テキスト ボックス 744">
          <a:extLst>
            <a:ext uri="{FF2B5EF4-FFF2-40B4-BE49-F238E27FC236}">
              <a16:creationId xmlns:a16="http://schemas.microsoft.com/office/drawing/2014/main" id="{5B7B5F80-0B45-4A00-B946-4086D74CB359}"/>
            </a:ext>
          </a:extLst>
        </xdr:cNvPr>
        <xdr:cNvSpPr txBox="1"/>
      </xdr:nvSpPr>
      <xdr:spPr>
        <a:xfrm>
          <a:off x="1060276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6" name="直線コネクタ 745">
          <a:extLst>
            <a:ext uri="{FF2B5EF4-FFF2-40B4-BE49-F238E27FC236}">
              <a16:creationId xmlns:a16="http://schemas.microsoft.com/office/drawing/2014/main" id="{C350CB4D-7BC5-43D9-AD96-B5ECD5E93394}"/>
            </a:ext>
          </a:extLst>
        </xdr:cNvPr>
        <xdr:cNvCxnSpPr/>
      </xdr:nvCxnSpPr>
      <xdr:spPr>
        <a:xfrm>
          <a:off x="10960100" y="1298720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7" name="テキスト ボックス 746">
          <a:extLst>
            <a:ext uri="{FF2B5EF4-FFF2-40B4-BE49-F238E27FC236}">
              <a16:creationId xmlns:a16="http://schemas.microsoft.com/office/drawing/2014/main" id="{0BC62F1C-1172-4595-889A-DB5EB1CD8493}"/>
            </a:ext>
          </a:extLst>
        </xdr:cNvPr>
        <xdr:cNvSpPr txBox="1"/>
      </xdr:nvSpPr>
      <xdr:spPr>
        <a:xfrm>
          <a:off x="1066688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8" name="直線コネクタ 747">
          <a:extLst>
            <a:ext uri="{FF2B5EF4-FFF2-40B4-BE49-F238E27FC236}">
              <a16:creationId xmlns:a16="http://schemas.microsoft.com/office/drawing/2014/main" id="{EE5CD8EF-94A4-40FF-8509-5AD7BDA48561}"/>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9" name="【消防施設】&#10;有形固定資産減価償却率グラフ枠">
          <a:extLst>
            <a:ext uri="{FF2B5EF4-FFF2-40B4-BE49-F238E27FC236}">
              <a16:creationId xmlns:a16="http://schemas.microsoft.com/office/drawing/2014/main" id="{53538E5C-9896-4303-B960-9B141ED141A8}"/>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111579</xdr:rowOff>
    </xdr:from>
    <xdr:to>
      <xdr:col>85</xdr:col>
      <xdr:colOff>126364</xdr:colOff>
      <xdr:row>85</xdr:row>
      <xdr:rowOff>129539</xdr:rowOff>
    </xdr:to>
    <xdr:cxnSp macro="">
      <xdr:nvCxnSpPr>
        <xdr:cNvPr id="750" name="直線コネクタ 749">
          <a:extLst>
            <a:ext uri="{FF2B5EF4-FFF2-40B4-BE49-F238E27FC236}">
              <a16:creationId xmlns:a16="http://schemas.microsoft.com/office/drawing/2014/main" id="{87576B92-2BA9-4309-97B5-8B82D3D56D76}"/>
            </a:ext>
          </a:extLst>
        </xdr:cNvPr>
        <xdr:cNvCxnSpPr/>
      </xdr:nvCxnSpPr>
      <xdr:spPr>
        <a:xfrm flipV="1">
          <a:off x="14375764" y="13187499"/>
          <a:ext cx="0" cy="1191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133366</xdr:rowOff>
    </xdr:from>
    <xdr:ext cx="405111" cy="259045"/>
    <xdr:sp macro="" textlink="">
      <xdr:nvSpPr>
        <xdr:cNvPr id="751" name="【消防施設】&#10;有形固定資産減価償却率最小値テキスト">
          <a:extLst>
            <a:ext uri="{FF2B5EF4-FFF2-40B4-BE49-F238E27FC236}">
              <a16:creationId xmlns:a16="http://schemas.microsoft.com/office/drawing/2014/main" id="{80001EFC-EF17-4749-9D5D-FDC45146DE77}"/>
            </a:ext>
          </a:extLst>
        </xdr:cNvPr>
        <xdr:cNvSpPr txBox="1"/>
      </xdr:nvSpPr>
      <xdr:spPr>
        <a:xfrm>
          <a:off x="14414500" y="14382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129539</xdr:rowOff>
    </xdr:from>
    <xdr:to>
      <xdr:col>86</xdr:col>
      <xdr:colOff>25400</xdr:colOff>
      <xdr:row>85</xdr:row>
      <xdr:rowOff>129539</xdr:rowOff>
    </xdr:to>
    <xdr:cxnSp macro="">
      <xdr:nvCxnSpPr>
        <xdr:cNvPr id="752" name="直線コネクタ 751">
          <a:extLst>
            <a:ext uri="{FF2B5EF4-FFF2-40B4-BE49-F238E27FC236}">
              <a16:creationId xmlns:a16="http://schemas.microsoft.com/office/drawing/2014/main" id="{D5E2076C-45B7-4337-8D4D-CA39FA08C676}"/>
            </a:ext>
          </a:extLst>
        </xdr:cNvPr>
        <xdr:cNvCxnSpPr/>
      </xdr:nvCxnSpPr>
      <xdr:spPr>
        <a:xfrm>
          <a:off x="14287500" y="143789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58256</xdr:rowOff>
    </xdr:from>
    <xdr:ext cx="405111" cy="259045"/>
    <xdr:sp macro="" textlink="">
      <xdr:nvSpPr>
        <xdr:cNvPr id="753" name="【消防施設】&#10;有形固定資産減価償却率最大値テキスト">
          <a:extLst>
            <a:ext uri="{FF2B5EF4-FFF2-40B4-BE49-F238E27FC236}">
              <a16:creationId xmlns:a16="http://schemas.microsoft.com/office/drawing/2014/main" id="{8702D9C1-AFE3-4A83-B8B0-CFED83D44955}"/>
            </a:ext>
          </a:extLst>
        </xdr:cNvPr>
        <xdr:cNvSpPr txBox="1"/>
      </xdr:nvSpPr>
      <xdr:spPr>
        <a:xfrm>
          <a:off x="14414500" y="129665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111579</xdr:rowOff>
    </xdr:from>
    <xdr:to>
      <xdr:col>86</xdr:col>
      <xdr:colOff>25400</xdr:colOff>
      <xdr:row>78</xdr:row>
      <xdr:rowOff>111579</xdr:rowOff>
    </xdr:to>
    <xdr:cxnSp macro="">
      <xdr:nvCxnSpPr>
        <xdr:cNvPr id="754" name="直線コネクタ 753">
          <a:extLst>
            <a:ext uri="{FF2B5EF4-FFF2-40B4-BE49-F238E27FC236}">
              <a16:creationId xmlns:a16="http://schemas.microsoft.com/office/drawing/2014/main" id="{08D6D952-E975-45FD-8F5B-D51C7A055851}"/>
            </a:ext>
          </a:extLst>
        </xdr:cNvPr>
        <xdr:cNvCxnSpPr/>
      </xdr:nvCxnSpPr>
      <xdr:spPr>
        <a:xfrm>
          <a:off x="14287500" y="1318749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129013</xdr:rowOff>
    </xdr:from>
    <xdr:ext cx="405111" cy="259045"/>
    <xdr:sp macro="" textlink="">
      <xdr:nvSpPr>
        <xdr:cNvPr id="755" name="【消防施設】&#10;有形固定資産減価償却率平均値テキスト">
          <a:extLst>
            <a:ext uri="{FF2B5EF4-FFF2-40B4-BE49-F238E27FC236}">
              <a16:creationId xmlns:a16="http://schemas.microsoft.com/office/drawing/2014/main" id="{3BCDD8DD-2162-4FA5-85A2-0E2B2466BB01}"/>
            </a:ext>
          </a:extLst>
        </xdr:cNvPr>
        <xdr:cNvSpPr txBox="1"/>
      </xdr:nvSpPr>
      <xdr:spPr>
        <a:xfrm>
          <a:off x="14414500" y="138754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150586</xdr:rowOff>
    </xdr:from>
    <xdr:to>
      <xdr:col>85</xdr:col>
      <xdr:colOff>177800</xdr:colOff>
      <xdr:row>83</xdr:row>
      <xdr:rowOff>80736</xdr:rowOff>
    </xdr:to>
    <xdr:sp macro="" textlink="">
      <xdr:nvSpPr>
        <xdr:cNvPr id="756" name="フローチャート: 判断 755">
          <a:extLst>
            <a:ext uri="{FF2B5EF4-FFF2-40B4-BE49-F238E27FC236}">
              <a16:creationId xmlns:a16="http://schemas.microsoft.com/office/drawing/2014/main" id="{AE0A2A21-571F-4C82-8F2E-EB63CDAC0972}"/>
            </a:ext>
          </a:extLst>
        </xdr:cNvPr>
        <xdr:cNvSpPr/>
      </xdr:nvSpPr>
      <xdr:spPr>
        <a:xfrm>
          <a:off x="14325600" y="13897066"/>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142421</xdr:rowOff>
    </xdr:from>
    <xdr:to>
      <xdr:col>81</xdr:col>
      <xdr:colOff>101600</xdr:colOff>
      <xdr:row>83</xdr:row>
      <xdr:rowOff>72571</xdr:rowOff>
    </xdr:to>
    <xdr:sp macro="" textlink="">
      <xdr:nvSpPr>
        <xdr:cNvPr id="757" name="フローチャート: 判断 756">
          <a:extLst>
            <a:ext uri="{FF2B5EF4-FFF2-40B4-BE49-F238E27FC236}">
              <a16:creationId xmlns:a16="http://schemas.microsoft.com/office/drawing/2014/main" id="{C5336112-1C7E-4FCA-AACF-3FAF5CA0AD16}"/>
            </a:ext>
          </a:extLst>
        </xdr:cNvPr>
        <xdr:cNvSpPr/>
      </xdr:nvSpPr>
      <xdr:spPr>
        <a:xfrm>
          <a:off x="13578840" y="1388890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109764</xdr:rowOff>
    </xdr:from>
    <xdr:to>
      <xdr:col>76</xdr:col>
      <xdr:colOff>165100</xdr:colOff>
      <xdr:row>83</xdr:row>
      <xdr:rowOff>39914</xdr:rowOff>
    </xdr:to>
    <xdr:sp macro="" textlink="">
      <xdr:nvSpPr>
        <xdr:cNvPr id="758" name="フローチャート: 判断 757">
          <a:extLst>
            <a:ext uri="{FF2B5EF4-FFF2-40B4-BE49-F238E27FC236}">
              <a16:creationId xmlns:a16="http://schemas.microsoft.com/office/drawing/2014/main" id="{357F6AF9-116E-4B68-88FC-F7C999126F38}"/>
            </a:ext>
          </a:extLst>
        </xdr:cNvPr>
        <xdr:cNvSpPr/>
      </xdr:nvSpPr>
      <xdr:spPr>
        <a:xfrm>
          <a:off x="12804140" y="1385624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103232</xdr:rowOff>
    </xdr:from>
    <xdr:to>
      <xdr:col>72</xdr:col>
      <xdr:colOff>38100</xdr:colOff>
      <xdr:row>83</xdr:row>
      <xdr:rowOff>33382</xdr:rowOff>
    </xdr:to>
    <xdr:sp macro="" textlink="">
      <xdr:nvSpPr>
        <xdr:cNvPr id="759" name="フローチャート: 判断 758">
          <a:extLst>
            <a:ext uri="{FF2B5EF4-FFF2-40B4-BE49-F238E27FC236}">
              <a16:creationId xmlns:a16="http://schemas.microsoft.com/office/drawing/2014/main" id="{C32B2620-F243-4F65-91C4-28AEF7CF75C8}"/>
            </a:ext>
          </a:extLst>
        </xdr:cNvPr>
        <xdr:cNvSpPr/>
      </xdr:nvSpPr>
      <xdr:spPr>
        <a:xfrm>
          <a:off x="12029440" y="1384971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93436</xdr:rowOff>
    </xdr:from>
    <xdr:to>
      <xdr:col>67</xdr:col>
      <xdr:colOff>101600</xdr:colOff>
      <xdr:row>83</xdr:row>
      <xdr:rowOff>23586</xdr:rowOff>
    </xdr:to>
    <xdr:sp macro="" textlink="">
      <xdr:nvSpPr>
        <xdr:cNvPr id="760" name="フローチャート: 判断 759">
          <a:extLst>
            <a:ext uri="{FF2B5EF4-FFF2-40B4-BE49-F238E27FC236}">
              <a16:creationId xmlns:a16="http://schemas.microsoft.com/office/drawing/2014/main" id="{211958B4-E82C-4516-BF47-F6CB1C957FE3}"/>
            </a:ext>
          </a:extLst>
        </xdr:cNvPr>
        <xdr:cNvSpPr/>
      </xdr:nvSpPr>
      <xdr:spPr>
        <a:xfrm>
          <a:off x="11231880" y="1383991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1" name="テキスト ボックス 760">
          <a:extLst>
            <a:ext uri="{FF2B5EF4-FFF2-40B4-BE49-F238E27FC236}">
              <a16:creationId xmlns:a16="http://schemas.microsoft.com/office/drawing/2014/main" id="{A431E28B-CE29-4C24-8CBC-4E1A6D42E51A}"/>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id="{901E7F55-60C6-4213-AA93-BB56BA2005B6}"/>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B1FA5277-EF48-46C8-8ACA-26A048C1E43B}"/>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4" name="テキスト ボックス 763">
          <a:extLst>
            <a:ext uri="{FF2B5EF4-FFF2-40B4-BE49-F238E27FC236}">
              <a16:creationId xmlns:a16="http://schemas.microsoft.com/office/drawing/2014/main" id="{B043FCFF-8D9E-4037-9A0D-80FF4995A7F1}"/>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5" name="テキスト ボックス 764">
          <a:extLst>
            <a:ext uri="{FF2B5EF4-FFF2-40B4-BE49-F238E27FC236}">
              <a16:creationId xmlns:a16="http://schemas.microsoft.com/office/drawing/2014/main" id="{F809001F-794E-4AE4-9683-655586A1E648}"/>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60779</xdr:rowOff>
    </xdr:from>
    <xdr:to>
      <xdr:col>85</xdr:col>
      <xdr:colOff>177800</xdr:colOff>
      <xdr:row>78</xdr:row>
      <xdr:rowOff>162379</xdr:rowOff>
    </xdr:to>
    <xdr:sp macro="" textlink="">
      <xdr:nvSpPr>
        <xdr:cNvPr id="766" name="楕円 765">
          <a:extLst>
            <a:ext uri="{FF2B5EF4-FFF2-40B4-BE49-F238E27FC236}">
              <a16:creationId xmlns:a16="http://schemas.microsoft.com/office/drawing/2014/main" id="{30EDAB6C-CBC5-4B2B-AA84-C01C11DEE4B5}"/>
            </a:ext>
          </a:extLst>
        </xdr:cNvPr>
        <xdr:cNvSpPr/>
      </xdr:nvSpPr>
      <xdr:spPr>
        <a:xfrm>
          <a:off x="14325600" y="13136699"/>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13806</xdr:rowOff>
    </xdr:from>
    <xdr:ext cx="405111" cy="259045"/>
    <xdr:sp macro="" textlink="">
      <xdr:nvSpPr>
        <xdr:cNvPr id="767" name="【消防施設】&#10;有形固定資産減価償却率該当値テキスト">
          <a:extLst>
            <a:ext uri="{FF2B5EF4-FFF2-40B4-BE49-F238E27FC236}">
              <a16:creationId xmlns:a16="http://schemas.microsoft.com/office/drawing/2014/main" id="{82AD31C4-E67C-4EB0-99AC-91852C57FCA5}"/>
            </a:ext>
          </a:extLst>
        </xdr:cNvPr>
        <xdr:cNvSpPr txBox="1"/>
      </xdr:nvSpPr>
      <xdr:spPr>
        <a:xfrm>
          <a:off x="14414500" y="13089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37919</xdr:rowOff>
    </xdr:from>
    <xdr:to>
      <xdr:col>81</xdr:col>
      <xdr:colOff>101600</xdr:colOff>
      <xdr:row>78</xdr:row>
      <xdr:rowOff>139519</xdr:rowOff>
    </xdr:to>
    <xdr:sp macro="" textlink="">
      <xdr:nvSpPr>
        <xdr:cNvPr id="768" name="楕円 767">
          <a:extLst>
            <a:ext uri="{FF2B5EF4-FFF2-40B4-BE49-F238E27FC236}">
              <a16:creationId xmlns:a16="http://schemas.microsoft.com/office/drawing/2014/main" id="{7A5E33B3-F6D5-464E-8138-AE99D51063D9}"/>
            </a:ext>
          </a:extLst>
        </xdr:cNvPr>
        <xdr:cNvSpPr/>
      </xdr:nvSpPr>
      <xdr:spPr>
        <a:xfrm>
          <a:off x="13578840" y="1311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88719</xdr:rowOff>
    </xdr:from>
    <xdr:to>
      <xdr:col>85</xdr:col>
      <xdr:colOff>127000</xdr:colOff>
      <xdr:row>78</xdr:row>
      <xdr:rowOff>111579</xdr:rowOff>
    </xdr:to>
    <xdr:cxnSp macro="">
      <xdr:nvCxnSpPr>
        <xdr:cNvPr id="769" name="直線コネクタ 768">
          <a:extLst>
            <a:ext uri="{FF2B5EF4-FFF2-40B4-BE49-F238E27FC236}">
              <a16:creationId xmlns:a16="http://schemas.microsoft.com/office/drawing/2014/main" id="{E4200908-35A4-4BEA-B1F8-BC724376BC69}"/>
            </a:ext>
          </a:extLst>
        </xdr:cNvPr>
        <xdr:cNvCxnSpPr/>
      </xdr:nvCxnSpPr>
      <xdr:spPr>
        <a:xfrm>
          <a:off x="13629640" y="13164639"/>
          <a:ext cx="74676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13426</xdr:rowOff>
    </xdr:from>
    <xdr:to>
      <xdr:col>76</xdr:col>
      <xdr:colOff>165100</xdr:colOff>
      <xdr:row>78</xdr:row>
      <xdr:rowOff>115026</xdr:rowOff>
    </xdr:to>
    <xdr:sp macro="" textlink="">
      <xdr:nvSpPr>
        <xdr:cNvPr id="770" name="楕円 769">
          <a:extLst>
            <a:ext uri="{FF2B5EF4-FFF2-40B4-BE49-F238E27FC236}">
              <a16:creationId xmlns:a16="http://schemas.microsoft.com/office/drawing/2014/main" id="{A245B982-4E57-4F99-BFB9-6873387295E4}"/>
            </a:ext>
          </a:extLst>
        </xdr:cNvPr>
        <xdr:cNvSpPr/>
      </xdr:nvSpPr>
      <xdr:spPr>
        <a:xfrm>
          <a:off x="12804140" y="13089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64226</xdr:rowOff>
    </xdr:from>
    <xdr:to>
      <xdr:col>81</xdr:col>
      <xdr:colOff>50800</xdr:colOff>
      <xdr:row>78</xdr:row>
      <xdr:rowOff>88719</xdr:rowOff>
    </xdr:to>
    <xdr:cxnSp macro="">
      <xdr:nvCxnSpPr>
        <xdr:cNvPr id="771" name="直線コネクタ 770">
          <a:extLst>
            <a:ext uri="{FF2B5EF4-FFF2-40B4-BE49-F238E27FC236}">
              <a16:creationId xmlns:a16="http://schemas.microsoft.com/office/drawing/2014/main" id="{EE2ABF32-2E40-4B3B-891A-04FC0BD02A2B}"/>
            </a:ext>
          </a:extLst>
        </xdr:cNvPr>
        <xdr:cNvCxnSpPr/>
      </xdr:nvCxnSpPr>
      <xdr:spPr>
        <a:xfrm>
          <a:off x="12854940" y="13140146"/>
          <a:ext cx="7747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147320</xdr:rowOff>
    </xdr:from>
    <xdr:to>
      <xdr:col>72</xdr:col>
      <xdr:colOff>38100</xdr:colOff>
      <xdr:row>78</xdr:row>
      <xdr:rowOff>77470</xdr:rowOff>
    </xdr:to>
    <xdr:sp macro="" textlink="">
      <xdr:nvSpPr>
        <xdr:cNvPr id="772" name="楕円 771">
          <a:extLst>
            <a:ext uri="{FF2B5EF4-FFF2-40B4-BE49-F238E27FC236}">
              <a16:creationId xmlns:a16="http://schemas.microsoft.com/office/drawing/2014/main" id="{5800E248-EA17-43CC-8C25-B71801403CCA}"/>
            </a:ext>
          </a:extLst>
        </xdr:cNvPr>
        <xdr:cNvSpPr/>
      </xdr:nvSpPr>
      <xdr:spPr>
        <a:xfrm>
          <a:off x="12029440" y="130556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26670</xdr:rowOff>
    </xdr:from>
    <xdr:to>
      <xdr:col>76</xdr:col>
      <xdr:colOff>114300</xdr:colOff>
      <xdr:row>78</xdr:row>
      <xdr:rowOff>64226</xdr:rowOff>
    </xdr:to>
    <xdr:cxnSp macro="">
      <xdr:nvCxnSpPr>
        <xdr:cNvPr id="773" name="直線コネクタ 772">
          <a:extLst>
            <a:ext uri="{FF2B5EF4-FFF2-40B4-BE49-F238E27FC236}">
              <a16:creationId xmlns:a16="http://schemas.microsoft.com/office/drawing/2014/main" id="{5B4D9C6F-0706-4DAE-9359-820E103873D8}"/>
            </a:ext>
          </a:extLst>
        </xdr:cNvPr>
        <xdr:cNvCxnSpPr/>
      </xdr:nvCxnSpPr>
      <xdr:spPr>
        <a:xfrm>
          <a:off x="12072620" y="13102590"/>
          <a:ext cx="78232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78</xdr:row>
      <xdr:rowOff>44450</xdr:rowOff>
    </xdr:from>
    <xdr:to>
      <xdr:col>67</xdr:col>
      <xdr:colOff>101600</xdr:colOff>
      <xdr:row>78</xdr:row>
      <xdr:rowOff>146050</xdr:rowOff>
    </xdr:to>
    <xdr:sp macro="" textlink="">
      <xdr:nvSpPr>
        <xdr:cNvPr id="774" name="楕円 773">
          <a:extLst>
            <a:ext uri="{FF2B5EF4-FFF2-40B4-BE49-F238E27FC236}">
              <a16:creationId xmlns:a16="http://schemas.microsoft.com/office/drawing/2014/main" id="{03108D02-1C5D-40BD-BFEA-10286B0B703D}"/>
            </a:ext>
          </a:extLst>
        </xdr:cNvPr>
        <xdr:cNvSpPr/>
      </xdr:nvSpPr>
      <xdr:spPr>
        <a:xfrm>
          <a:off x="11231880" y="13120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78</xdr:row>
      <xdr:rowOff>26670</xdr:rowOff>
    </xdr:from>
    <xdr:to>
      <xdr:col>71</xdr:col>
      <xdr:colOff>177800</xdr:colOff>
      <xdr:row>78</xdr:row>
      <xdr:rowOff>95250</xdr:rowOff>
    </xdr:to>
    <xdr:cxnSp macro="">
      <xdr:nvCxnSpPr>
        <xdr:cNvPr id="775" name="直線コネクタ 774">
          <a:extLst>
            <a:ext uri="{FF2B5EF4-FFF2-40B4-BE49-F238E27FC236}">
              <a16:creationId xmlns:a16="http://schemas.microsoft.com/office/drawing/2014/main" id="{F01A0C3D-FE16-4FF8-819C-BEB62856C24C}"/>
            </a:ext>
          </a:extLst>
        </xdr:cNvPr>
        <xdr:cNvCxnSpPr/>
      </xdr:nvCxnSpPr>
      <xdr:spPr>
        <a:xfrm flipV="1">
          <a:off x="11282680" y="13102590"/>
          <a:ext cx="78994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63698</xdr:rowOff>
    </xdr:from>
    <xdr:ext cx="405111" cy="259045"/>
    <xdr:sp macro="" textlink="">
      <xdr:nvSpPr>
        <xdr:cNvPr id="776" name="n_1aveValue【消防施設】&#10;有形固定資産減価償却率">
          <a:extLst>
            <a:ext uri="{FF2B5EF4-FFF2-40B4-BE49-F238E27FC236}">
              <a16:creationId xmlns:a16="http://schemas.microsoft.com/office/drawing/2014/main" id="{87678FEF-25F2-4E4E-86CC-9A49B937F8A5}"/>
            </a:ext>
          </a:extLst>
        </xdr:cNvPr>
        <xdr:cNvSpPr txBox="1"/>
      </xdr:nvSpPr>
      <xdr:spPr>
        <a:xfrm>
          <a:off x="13437244" y="139778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31041</xdr:rowOff>
    </xdr:from>
    <xdr:ext cx="405111" cy="259045"/>
    <xdr:sp macro="" textlink="">
      <xdr:nvSpPr>
        <xdr:cNvPr id="777" name="n_2aveValue【消防施設】&#10;有形固定資産減価償却率">
          <a:extLst>
            <a:ext uri="{FF2B5EF4-FFF2-40B4-BE49-F238E27FC236}">
              <a16:creationId xmlns:a16="http://schemas.microsoft.com/office/drawing/2014/main" id="{D077F285-F4CE-4409-B4AE-C130E97A001E}"/>
            </a:ext>
          </a:extLst>
        </xdr:cNvPr>
        <xdr:cNvSpPr txBox="1"/>
      </xdr:nvSpPr>
      <xdr:spPr>
        <a:xfrm>
          <a:off x="12675244" y="13945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24509</xdr:rowOff>
    </xdr:from>
    <xdr:ext cx="405111" cy="259045"/>
    <xdr:sp macro="" textlink="">
      <xdr:nvSpPr>
        <xdr:cNvPr id="778" name="n_3aveValue【消防施設】&#10;有形固定資産減価償却率">
          <a:extLst>
            <a:ext uri="{FF2B5EF4-FFF2-40B4-BE49-F238E27FC236}">
              <a16:creationId xmlns:a16="http://schemas.microsoft.com/office/drawing/2014/main" id="{C1D3816C-268C-4F8A-9330-8EA33B5F60C0}"/>
            </a:ext>
          </a:extLst>
        </xdr:cNvPr>
        <xdr:cNvSpPr txBox="1"/>
      </xdr:nvSpPr>
      <xdr:spPr>
        <a:xfrm>
          <a:off x="11900544" y="13938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14713</xdr:rowOff>
    </xdr:from>
    <xdr:ext cx="405111" cy="259045"/>
    <xdr:sp macro="" textlink="">
      <xdr:nvSpPr>
        <xdr:cNvPr id="779" name="n_4aveValue【消防施設】&#10;有形固定資産減価償却率">
          <a:extLst>
            <a:ext uri="{FF2B5EF4-FFF2-40B4-BE49-F238E27FC236}">
              <a16:creationId xmlns:a16="http://schemas.microsoft.com/office/drawing/2014/main" id="{D08B89C6-AD5D-4170-8A58-461512B40807}"/>
            </a:ext>
          </a:extLst>
        </xdr:cNvPr>
        <xdr:cNvSpPr txBox="1"/>
      </xdr:nvSpPr>
      <xdr:spPr>
        <a:xfrm>
          <a:off x="11102984" y="13928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76</xdr:row>
      <xdr:rowOff>156046</xdr:rowOff>
    </xdr:from>
    <xdr:ext cx="405111" cy="259045"/>
    <xdr:sp macro="" textlink="">
      <xdr:nvSpPr>
        <xdr:cNvPr id="780" name="n_1mainValue【消防施設】&#10;有形固定資産減価償却率">
          <a:extLst>
            <a:ext uri="{FF2B5EF4-FFF2-40B4-BE49-F238E27FC236}">
              <a16:creationId xmlns:a16="http://schemas.microsoft.com/office/drawing/2014/main" id="{48C7EC46-D199-4F60-B110-385728920E47}"/>
            </a:ext>
          </a:extLst>
        </xdr:cNvPr>
        <xdr:cNvSpPr txBox="1"/>
      </xdr:nvSpPr>
      <xdr:spPr>
        <a:xfrm>
          <a:off x="13437244" y="128966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76</xdr:row>
      <xdr:rowOff>131553</xdr:rowOff>
    </xdr:from>
    <xdr:ext cx="340478" cy="259045"/>
    <xdr:sp macro="" textlink="">
      <xdr:nvSpPr>
        <xdr:cNvPr id="781" name="n_2mainValue【消防施設】&#10;有形固定資産減価償却率">
          <a:extLst>
            <a:ext uri="{FF2B5EF4-FFF2-40B4-BE49-F238E27FC236}">
              <a16:creationId xmlns:a16="http://schemas.microsoft.com/office/drawing/2014/main" id="{C3557645-3EFB-483D-9357-75D85861A00A}"/>
            </a:ext>
          </a:extLst>
        </xdr:cNvPr>
        <xdr:cNvSpPr txBox="1"/>
      </xdr:nvSpPr>
      <xdr:spPr>
        <a:xfrm>
          <a:off x="12707561" y="1287219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76</xdr:row>
      <xdr:rowOff>93997</xdr:rowOff>
    </xdr:from>
    <xdr:ext cx="340478" cy="259045"/>
    <xdr:sp macro="" textlink="">
      <xdr:nvSpPr>
        <xdr:cNvPr id="782" name="n_3mainValue【消防施設】&#10;有形固定資産減価償却率">
          <a:extLst>
            <a:ext uri="{FF2B5EF4-FFF2-40B4-BE49-F238E27FC236}">
              <a16:creationId xmlns:a16="http://schemas.microsoft.com/office/drawing/2014/main" id="{DCDCD3B4-BA4E-4EE8-95B0-4B65CAC418A0}"/>
            </a:ext>
          </a:extLst>
        </xdr:cNvPr>
        <xdr:cNvSpPr txBox="1"/>
      </xdr:nvSpPr>
      <xdr:spPr>
        <a:xfrm>
          <a:off x="11910001" y="1283463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76</xdr:row>
      <xdr:rowOff>162577</xdr:rowOff>
    </xdr:from>
    <xdr:ext cx="405111" cy="259045"/>
    <xdr:sp macro="" textlink="">
      <xdr:nvSpPr>
        <xdr:cNvPr id="783" name="n_4mainValue【消防施設】&#10;有形固定資産減価償却率">
          <a:extLst>
            <a:ext uri="{FF2B5EF4-FFF2-40B4-BE49-F238E27FC236}">
              <a16:creationId xmlns:a16="http://schemas.microsoft.com/office/drawing/2014/main" id="{BA958B7C-9734-4F2B-8932-2601B775FB1D}"/>
            </a:ext>
          </a:extLst>
        </xdr:cNvPr>
        <xdr:cNvSpPr txBox="1"/>
      </xdr:nvSpPr>
      <xdr:spPr>
        <a:xfrm>
          <a:off x="11102984" y="1290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4" name="正方形/長方形 783">
          <a:extLst>
            <a:ext uri="{FF2B5EF4-FFF2-40B4-BE49-F238E27FC236}">
              <a16:creationId xmlns:a16="http://schemas.microsoft.com/office/drawing/2014/main" id="{CFE7A8B8-6311-4F46-BCAC-E51AA4F4A4E3}"/>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5" name="正方形/長方形 784">
          <a:extLst>
            <a:ext uri="{FF2B5EF4-FFF2-40B4-BE49-F238E27FC236}">
              <a16:creationId xmlns:a16="http://schemas.microsoft.com/office/drawing/2014/main" id="{A56A1845-9A5B-4058-BE8C-C644CA14A3CF}"/>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6" name="正方形/長方形 785">
          <a:extLst>
            <a:ext uri="{FF2B5EF4-FFF2-40B4-BE49-F238E27FC236}">
              <a16:creationId xmlns:a16="http://schemas.microsoft.com/office/drawing/2014/main" id="{4E57E385-C5E8-4CC2-8ED1-E19B230B0543}"/>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7" name="正方形/長方形 786">
          <a:extLst>
            <a:ext uri="{FF2B5EF4-FFF2-40B4-BE49-F238E27FC236}">
              <a16:creationId xmlns:a16="http://schemas.microsoft.com/office/drawing/2014/main" id="{69071668-37F1-4E64-B56B-A121CC1E7131}"/>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8" name="正方形/長方形 787">
          <a:extLst>
            <a:ext uri="{FF2B5EF4-FFF2-40B4-BE49-F238E27FC236}">
              <a16:creationId xmlns:a16="http://schemas.microsoft.com/office/drawing/2014/main" id="{3562D331-E588-4C64-B996-1D00FD4452FA}"/>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9" name="正方形/長方形 788">
          <a:extLst>
            <a:ext uri="{FF2B5EF4-FFF2-40B4-BE49-F238E27FC236}">
              <a16:creationId xmlns:a16="http://schemas.microsoft.com/office/drawing/2014/main" id="{0D41830F-2C03-452B-AD95-12CB98F7F248}"/>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0" name="正方形/長方形 789">
          <a:extLst>
            <a:ext uri="{FF2B5EF4-FFF2-40B4-BE49-F238E27FC236}">
              <a16:creationId xmlns:a16="http://schemas.microsoft.com/office/drawing/2014/main" id="{1D5EEB58-E9B5-4C58-A090-608DF769F09F}"/>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1" name="正方形/長方形 790">
          <a:extLst>
            <a:ext uri="{FF2B5EF4-FFF2-40B4-BE49-F238E27FC236}">
              <a16:creationId xmlns:a16="http://schemas.microsoft.com/office/drawing/2014/main" id="{014E9F06-8514-4E1D-A74B-9CF64028AB67}"/>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2" name="テキスト ボックス 791">
          <a:extLst>
            <a:ext uri="{FF2B5EF4-FFF2-40B4-BE49-F238E27FC236}">
              <a16:creationId xmlns:a16="http://schemas.microsoft.com/office/drawing/2014/main" id="{55414DC7-CDF6-4F08-B437-60DC5AED7C81}"/>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3" name="直線コネクタ 792">
          <a:extLst>
            <a:ext uri="{FF2B5EF4-FFF2-40B4-BE49-F238E27FC236}">
              <a16:creationId xmlns:a16="http://schemas.microsoft.com/office/drawing/2014/main" id="{9286C467-C0AA-43E2-A12E-07701132DBA3}"/>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4" name="直線コネクタ 793">
          <a:extLst>
            <a:ext uri="{FF2B5EF4-FFF2-40B4-BE49-F238E27FC236}">
              <a16:creationId xmlns:a16="http://schemas.microsoft.com/office/drawing/2014/main" id="{302DA67F-585D-4469-A032-009D6B9E8349}"/>
            </a:ext>
          </a:extLst>
        </xdr:cNvPr>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5" name="テキスト ボックス 794">
          <a:extLst>
            <a:ext uri="{FF2B5EF4-FFF2-40B4-BE49-F238E27FC236}">
              <a16:creationId xmlns:a16="http://schemas.microsoft.com/office/drawing/2014/main" id="{CBB4AA66-48C3-4232-9DFF-7EC006C6E930}"/>
            </a:ext>
          </a:extLst>
        </xdr:cNvPr>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6" name="直線コネクタ 795">
          <a:extLst>
            <a:ext uri="{FF2B5EF4-FFF2-40B4-BE49-F238E27FC236}">
              <a16:creationId xmlns:a16="http://schemas.microsoft.com/office/drawing/2014/main" id="{0F17C35E-2E38-4272-B843-056364430920}"/>
            </a:ext>
          </a:extLst>
        </xdr:cNvPr>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7" name="テキスト ボックス 796">
          <a:extLst>
            <a:ext uri="{FF2B5EF4-FFF2-40B4-BE49-F238E27FC236}">
              <a16:creationId xmlns:a16="http://schemas.microsoft.com/office/drawing/2014/main" id="{D933E309-7BB6-4444-BEA8-4BF77FA8966E}"/>
            </a:ext>
          </a:extLst>
        </xdr:cNvPr>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8" name="直線コネクタ 797">
          <a:extLst>
            <a:ext uri="{FF2B5EF4-FFF2-40B4-BE49-F238E27FC236}">
              <a16:creationId xmlns:a16="http://schemas.microsoft.com/office/drawing/2014/main" id="{7677D2F0-C67B-4E72-BBDB-BE11B66093F4}"/>
            </a:ext>
          </a:extLst>
        </xdr:cNvPr>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9" name="テキスト ボックス 798">
          <a:extLst>
            <a:ext uri="{FF2B5EF4-FFF2-40B4-BE49-F238E27FC236}">
              <a16:creationId xmlns:a16="http://schemas.microsoft.com/office/drawing/2014/main" id="{15551411-523C-42A9-9349-5E00BEFCD20E}"/>
            </a:ext>
          </a:extLst>
        </xdr:cNvPr>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800" name="直線コネクタ 799">
          <a:extLst>
            <a:ext uri="{FF2B5EF4-FFF2-40B4-BE49-F238E27FC236}">
              <a16:creationId xmlns:a16="http://schemas.microsoft.com/office/drawing/2014/main" id="{30CAAA18-E5D2-46B3-9294-1D25AD2C8D7E}"/>
            </a:ext>
          </a:extLst>
        </xdr:cNvPr>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801" name="テキスト ボックス 800">
          <a:extLst>
            <a:ext uri="{FF2B5EF4-FFF2-40B4-BE49-F238E27FC236}">
              <a16:creationId xmlns:a16="http://schemas.microsoft.com/office/drawing/2014/main" id="{29CEDFF8-F3B6-4277-8478-77634C07B029}"/>
            </a:ext>
          </a:extLst>
        </xdr:cNvPr>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2" name="直線コネクタ 801">
          <a:extLst>
            <a:ext uri="{FF2B5EF4-FFF2-40B4-BE49-F238E27FC236}">
              <a16:creationId xmlns:a16="http://schemas.microsoft.com/office/drawing/2014/main" id="{11CB2C1F-5943-4A9B-9DF6-B1008591A72F}"/>
            </a:ext>
          </a:extLst>
        </xdr:cNvPr>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803" name="テキスト ボックス 802">
          <a:extLst>
            <a:ext uri="{FF2B5EF4-FFF2-40B4-BE49-F238E27FC236}">
              <a16:creationId xmlns:a16="http://schemas.microsoft.com/office/drawing/2014/main" id="{E664FD14-BB5E-404E-99B1-84468A24C422}"/>
            </a:ext>
          </a:extLst>
        </xdr:cNvPr>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4" name="直線コネクタ 803">
          <a:extLst>
            <a:ext uri="{FF2B5EF4-FFF2-40B4-BE49-F238E27FC236}">
              <a16:creationId xmlns:a16="http://schemas.microsoft.com/office/drawing/2014/main" id="{B7D147E5-FC5D-418B-A8AA-6614084F8A95}"/>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5" name="テキスト ボックス 804">
          <a:extLst>
            <a:ext uri="{FF2B5EF4-FFF2-40B4-BE49-F238E27FC236}">
              <a16:creationId xmlns:a16="http://schemas.microsoft.com/office/drawing/2014/main" id="{E525FA55-486E-42EC-BE55-7D74835409FC}"/>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6" name="【消防施設】&#10;一人当たり面積グラフ枠">
          <a:extLst>
            <a:ext uri="{FF2B5EF4-FFF2-40B4-BE49-F238E27FC236}">
              <a16:creationId xmlns:a16="http://schemas.microsoft.com/office/drawing/2014/main" id="{C89A1C8A-9DD0-4645-AF6C-45A2EFF46A92}"/>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72389</xdr:rowOff>
    </xdr:from>
    <xdr:to>
      <xdr:col>116</xdr:col>
      <xdr:colOff>62864</xdr:colOff>
      <xdr:row>85</xdr:row>
      <xdr:rowOff>19050</xdr:rowOff>
    </xdr:to>
    <xdr:cxnSp macro="">
      <xdr:nvCxnSpPr>
        <xdr:cNvPr id="807" name="直線コネクタ 806">
          <a:extLst>
            <a:ext uri="{FF2B5EF4-FFF2-40B4-BE49-F238E27FC236}">
              <a16:creationId xmlns:a16="http://schemas.microsoft.com/office/drawing/2014/main" id="{018AC937-F558-43B3-9D1C-F18E10BB75C2}"/>
            </a:ext>
          </a:extLst>
        </xdr:cNvPr>
        <xdr:cNvCxnSpPr/>
      </xdr:nvCxnSpPr>
      <xdr:spPr>
        <a:xfrm flipV="1">
          <a:off x="19509104" y="12980669"/>
          <a:ext cx="0" cy="1287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22877</xdr:rowOff>
    </xdr:from>
    <xdr:ext cx="469744" cy="259045"/>
    <xdr:sp macro="" textlink="">
      <xdr:nvSpPr>
        <xdr:cNvPr id="808" name="【消防施設】&#10;一人当たり面積最小値テキスト">
          <a:extLst>
            <a:ext uri="{FF2B5EF4-FFF2-40B4-BE49-F238E27FC236}">
              <a16:creationId xmlns:a16="http://schemas.microsoft.com/office/drawing/2014/main" id="{73BD1986-AA84-4187-A033-AC4E983AF7DA}"/>
            </a:ext>
          </a:extLst>
        </xdr:cNvPr>
        <xdr:cNvSpPr txBox="1"/>
      </xdr:nvSpPr>
      <xdr:spPr>
        <a:xfrm>
          <a:off x="19547840" y="14272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19050</xdr:rowOff>
    </xdr:from>
    <xdr:to>
      <xdr:col>116</xdr:col>
      <xdr:colOff>152400</xdr:colOff>
      <xdr:row>85</xdr:row>
      <xdr:rowOff>19050</xdr:rowOff>
    </xdr:to>
    <xdr:cxnSp macro="">
      <xdr:nvCxnSpPr>
        <xdr:cNvPr id="809" name="直線コネクタ 808">
          <a:extLst>
            <a:ext uri="{FF2B5EF4-FFF2-40B4-BE49-F238E27FC236}">
              <a16:creationId xmlns:a16="http://schemas.microsoft.com/office/drawing/2014/main" id="{12E93AE2-9DBA-4DE0-BC5C-CEF4E35A6B7B}"/>
            </a:ext>
          </a:extLst>
        </xdr:cNvPr>
        <xdr:cNvCxnSpPr/>
      </xdr:nvCxnSpPr>
      <xdr:spPr>
        <a:xfrm>
          <a:off x="19443700" y="142684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19066</xdr:rowOff>
    </xdr:from>
    <xdr:ext cx="469744" cy="259045"/>
    <xdr:sp macro="" textlink="">
      <xdr:nvSpPr>
        <xdr:cNvPr id="810" name="【消防施設】&#10;一人当たり面積最大値テキスト">
          <a:extLst>
            <a:ext uri="{FF2B5EF4-FFF2-40B4-BE49-F238E27FC236}">
              <a16:creationId xmlns:a16="http://schemas.microsoft.com/office/drawing/2014/main" id="{DE050D15-80A2-4F40-9C75-592428C24712}"/>
            </a:ext>
          </a:extLst>
        </xdr:cNvPr>
        <xdr:cNvSpPr txBox="1"/>
      </xdr:nvSpPr>
      <xdr:spPr>
        <a:xfrm>
          <a:off x="19547840" y="12759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72389</xdr:rowOff>
    </xdr:from>
    <xdr:to>
      <xdr:col>116</xdr:col>
      <xdr:colOff>152400</xdr:colOff>
      <xdr:row>77</xdr:row>
      <xdr:rowOff>72389</xdr:rowOff>
    </xdr:to>
    <xdr:cxnSp macro="">
      <xdr:nvCxnSpPr>
        <xdr:cNvPr id="811" name="直線コネクタ 810">
          <a:extLst>
            <a:ext uri="{FF2B5EF4-FFF2-40B4-BE49-F238E27FC236}">
              <a16:creationId xmlns:a16="http://schemas.microsoft.com/office/drawing/2014/main" id="{E0E6B6B0-026A-45E9-91AA-072DAB2B1DAE}"/>
            </a:ext>
          </a:extLst>
        </xdr:cNvPr>
        <xdr:cNvCxnSpPr/>
      </xdr:nvCxnSpPr>
      <xdr:spPr>
        <a:xfrm>
          <a:off x="19443700" y="129806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80</xdr:row>
      <xdr:rowOff>74947</xdr:rowOff>
    </xdr:from>
    <xdr:ext cx="469744" cy="259045"/>
    <xdr:sp macro="" textlink="">
      <xdr:nvSpPr>
        <xdr:cNvPr id="812" name="【消防施設】&#10;一人当たり面積平均値テキスト">
          <a:extLst>
            <a:ext uri="{FF2B5EF4-FFF2-40B4-BE49-F238E27FC236}">
              <a16:creationId xmlns:a16="http://schemas.microsoft.com/office/drawing/2014/main" id="{B39F46C0-66A0-4113-B64B-AFFB55DA4B0B}"/>
            </a:ext>
          </a:extLst>
        </xdr:cNvPr>
        <xdr:cNvSpPr txBox="1"/>
      </xdr:nvSpPr>
      <xdr:spPr>
        <a:xfrm>
          <a:off x="19547840" y="134861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52070</xdr:rowOff>
    </xdr:from>
    <xdr:to>
      <xdr:col>116</xdr:col>
      <xdr:colOff>114300</xdr:colOff>
      <xdr:row>81</xdr:row>
      <xdr:rowOff>153670</xdr:rowOff>
    </xdr:to>
    <xdr:sp macro="" textlink="">
      <xdr:nvSpPr>
        <xdr:cNvPr id="813" name="フローチャート: 判断 812">
          <a:extLst>
            <a:ext uri="{FF2B5EF4-FFF2-40B4-BE49-F238E27FC236}">
              <a16:creationId xmlns:a16="http://schemas.microsoft.com/office/drawing/2014/main" id="{B3AB99EA-A5C3-4655-ADB7-5D114F497375}"/>
            </a:ext>
          </a:extLst>
        </xdr:cNvPr>
        <xdr:cNvSpPr/>
      </xdr:nvSpPr>
      <xdr:spPr>
        <a:xfrm>
          <a:off x="19458940" y="13630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81</xdr:row>
      <xdr:rowOff>128270</xdr:rowOff>
    </xdr:from>
    <xdr:to>
      <xdr:col>112</xdr:col>
      <xdr:colOff>38100</xdr:colOff>
      <xdr:row>82</xdr:row>
      <xdr:rowOff>58420</xdr:rowOff>
    </xdr:to>
    <xdr:sp macro="" textlink="">
      <xdr:nvSpPr>
        <xdr:cNvPr id="814" name="フローチャート: 判断 813">
          <a:extLst>
            <a:ext uri="{FF2B5EF4-FFF2-40B4-BE49-F238E27FC236}">
              <a16:creationId xmlns:a16="http://schemas.microsoft.com/office/drawing/2014/main" id="{CE992CF9-6164-4169-9383-C4D504A5F706}"/>
            </a:ext>
          </a:extLst>
        </xdr:cNvPr>
        <xdr:cNvSpPr/>
      </xdr:nvSpPr>
      <xdr:spPr>
        <a:xfrm>
          <a:off x="18735040" y="137071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81</xdr:row>
      <xdr:rowOff>128270</xdr:rowOff>
    </xdr:from>
    <xdr:to>
      <xdr:col>107</xdr:col>
      <xdr:colOff>101600</xdr:colOff>
      <xdr:row>82</xdr:row>
      <xdr:rowOff>58420</xdr:rowOff>
    </xdr:to>
    <xdr:sp macro="" textlink="">
      <xdr:nvSpPr>
        <xdr:cNvPr id="815" name="フローチャート: 判断 814">
          <a:extLst>
            <a:ext uri="{FF2B5EF4-FFF2-40B4-BE49-F238E27FC236}">
              <a16:creationId xmlns:a16="http://schemas.microsoft.com/office/drawing/2014/main" id="{6073E6E7-BD67-43F0-9E60-4F97B4DC1E23}"/>
            </a:ext>
          </a:extLst>
        </xdr:cNvPr>
        <xdr:cNvSpPr/>
      </xdr:nvSpPr>
      <xdr:spPr>
        <a:xfrm>
          <a:off x="17937480" y="137071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81</xdr:row>
      <xdr:rowOff>166370</xdr:rowOff>
    </xdr:from>
    <xdr:to>
      <xdr:col>102</xdr:col>
      <xdr:colOff>165100</xdr:colOff>
      <xdr:row>82</xdr:row>
      <xdr:rowOff>96520</xdr:rowOff>
    </xdr:to>
    <xdr:sp macro="" textlink="">
      <xdr:nvSpPr>
        <xdr:cNvPr id="816" name="フローチャート: 判断 815">
          <a:extLst>
            <a:ext uri="{FF2B5EF4-FFF2-40B4-BE49-F238E27FC236}">
              <a16:creationId xmlns:a16="http://schemas.microsoft.com/office/drawing/2014/main" id="{15BAE3C1-6514-47A7-B2D1-1D04D006480A}"/>
            </a:ext>
          </a:extLst>
        </xdr:cNvPr>
        <xdr:cNvSpPr/>
      </xdr:nvSpPr>
      <xdr:spPr>
        <a:xfrm>
          <a:off x="17162780" y="137452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81</xdr:row>
      <xdr:rowOff>151130</xdr:rowOff>
    </xdr:from>
    <xdr:to>
      <xdr:col>98</xdr:col>
      <xdr:colOff>38100</xdr:colOff>
      <xdr:row>82</xdr:row>
      <xdr:rowOff>81280</xdr:rowOff>
    </xdr:to>
    <xdr:sp macro="" textlink="">
      <xdr:nvSpPr>
        <xdr:cNvPr id="817" name="フローチャート: 判断 816">
          <a:extLst>
            <a:ext uri="{FF2B5EF4-FFF2-40B4-BE49-F238E27FC236}">
              <a16:creationId xmlns:a16="http://schemas.microsoft.com/office/drawing/2014/main" id="{25914221-56B9-43E7-865C-42D6E68F3D35}"/>
            </a:ext>
          </a:extLst>
        </xdr:cNvPr>
        <xdr:cNvSpPr/>
      </xdr:nvSpPr>
      <xdr:spPr>
        <a:xfrm>
          <a:off x="16388080" y="137299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id="{AE5F7B2D-9DF0-4C2D-8715-0139E0AB52AC}"/>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id="{119B1E72-9D33-4DB2-9F8A-2932DE3233B1}"/>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0" name="テキスト ボックス 819">
          <a:extLst>
            <a:ext uri="{FF2B5EF4-FFF2-40B4-BE49-F238E27FC236}">
              <a16:creationId xmlns:a16="http://schemas.microsoft.com/office/drawing/2014/main" id="{5D64EA99-6BDD-4F04-9082-3F42F6B39DFA}"/>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1" name="テキスト ボックス 820">
          <a:extLst>
            <a:ext uri="{FF2B5EF4-FFF2-40B4-BE49-F238E27FC236}">
              <a16:creationId xmlns:a16="http://schemas.microsoft.com/office/drawing/2014/main" id="{C4C31BAC-5019-4983-BB7C-8920A91F52C5}"/>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2" name="テキスト ボックス 821">
          <a:extLst>
            <a:ext uri="{FF2B5EF4-FFF2-40B4-BE49-F238E27FC236}">
              <a16:creationId xmlns:a16="http://schemas.microsoft.com/office/drawing/2014/main" id="{F6F80F4E-451E-4679-A0D5-1D61766CBCFC}"/>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13970</xdr:rowOff>
    </xdr:from>
    <xdr:to>
      <xdr:col>116</xdr:col>
      <xdr:colOff>114300</xdr:colOff>
      <xdr:row>83</xdr:row>
      <xdr:rowOff>115570</xdr:rowOff>
    </xdr:to>
    <xdr:sp macro="" textlink="">
      <xdr:nvSpPr>
        <xdr:cNvPr id="823" name="楕円 822">
          <a:extLst>
            <a:ext uri="{FF2B5EF4-FFF2-40B4-BE49-F238E27FC236}">
              <a16:creationId xmlns:a16="http://schemas.microsoft.com/office/drawing/2014/main" id="{9937D5FE-19F3-45CC-B21D-45EDB041AA19}"/>
            </a:ext>
          </a:extLst>
        </xdr:cNvPr>
        <xdr:cNvSpPr/>
      </xdr:nvSpPr>
      <xdr:spPr>
        <a:xfrm>
          <a:off x="19458940" y="1392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163847</xdr:rowOff>
    </xdr:from>
    <xdr:ext cx="469744" cy="259045"/>
    <xdr:sp macro="" textlink="">
      <xdr:nvSpPr>
        <xdr:cNvPr id="824" name="【消防施設】&#10;一人当たり面積該当値テキスト">
          <a:extLst>
            <a:ext uri="{FF2B5EF4-FFF2-40B4-BE49-F238E27FC236}">
              <a16:creationId xmlns:a16="http://schemas.microsoft.com/office/drawing/2014/main" id="{C85F0833-5C98-403D-9CBA-F65D3AC6EAAC}"/>
            </a:ext>
          </a:extLst>
        </xdr:cNvPr>
        <xdr:cNvSpPr txBox="1"/>
      </xdr:nvSpPr>
      <xdr:spPr>
        <a:xfrm>
          <a:off x="19547840" y="13910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29211</xdr:rowOff>
    </xdr:from>
    <xdr:to>
      <xdr:col>112</xdr:col>
      <xdr:colOff>38100</xdr:colOff>
      <xdr:row>83</xdr:row>
      <xdr:rowOff>130811</xdr:rowOff>
    </xdr:to>
    <xdr:sp macro="" textlink="">
      <xdr:nvSpPr>
        <xdr:cNvPr id="825" name="楕円 824">
          <a:extLst>
            <a:ext uri="{FF2B5EF4-FFF2-40B4-BE49-F238E27FC236}">
              <a16:creationId xmlns:a16="http://schemas.microsoft.com/office/drawing/2014/main" id="{19C3B97D-A739-428E-B5AD-E14636313F82}"/>
            </a:ext>
          </a:extLst>
        </xdr:cNvPr>
        <xdr:cNvSpPr/>
      </xdr:nvSpPr>
      <xdr:spPr>
        <a:xfrm>
          <a:off x="18735040" y="1394333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64770</xdr:rowOff>
    </xdr:from>
    <xdr:to>
      <xdr:col>116</xdr:col>
      <xdr:colOff>63500</xdr:colOff>
      <xdr:row>83</xdr:row>
      <xdr:rowOff>80011</xdr:rowOff>
    </xdr:to>
    <xdr:cxnSp macro="">
      <xdr:nvCxnSpPr>
        <xdr:cNvPr id="826" name="直線コネクタ 825">
          <a:extLst>
            <a:ext uri="{FF2B5EF4-FFF2-40B4-BE49-F238E27FC236}">
              <a16:creationId xmlns:a16="http://schemas.microsoft.com/office/drawing/2014/main" id="{241DD487-9C44-45B5-A34A-CD9E820ADE62}"/>
            </a:ext>
          </a:extLst>
        </xdr:cNvPr>
        <xdr:cNvCxnSpPr/>
      </xdr:nvCxnSpPr>
      <xdr:spPr>
        <a:xfrm flipV="1">
          <a:off x="18778220" y="13978890"/>
          <a:ext cx="73152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44450</xdr:rowOff>
    </xdr:from>
    <xdr:to>
      <xdr:col>107</xdr:col>
      <xdr:colOff>101600</xdr:colOff>
      <xdr:row>83</xdr:row>
      <xdr:rowOff>146050</xdr:rowOff>
    </xdr:to>
    <xdr:sp macro="" textlink="">
      <xdr:nvSpPr>
        <xdr:cNvPr id="827" name="楕円 826">
          <a:extLst>
            <a:ext uri="{FF2B5EF4-FFF2-40B4-BE49-F238E27FC236}">
              <a16:creationId xmlns:a16="http://schemas.microsoft.com/office/drawing/2014/main" id="{2ED47F89-6718-443F-8B24-4D890A9D9882}"/>
            </a:ext>
          </a:extLst>
        </xdr:cNvPr>
        <xdr:cNvSpPr/>
      </xdr:nvSpPr>
      <xdr:spPr>
        <a:xfrm>
          <a:off x="17937480" y="1395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80011</xdr:rowOff>
    </xdr:from>
    <xdr:to>
      <xdr:col>111</xdr:col>
      <xdr:colOff>177800</xdr:colOff>
      <xdr:row>83</xdr:row>
      <xdr:rowOff>95250</xdr:rowOff>
    </xdr:to>
    <xdr:cxnSp macro="">
      <xdr:nvCxnSpPr>
        <xdr:cNvPr id="828" name="直線コネクタ 827">
          <a:extLst>
            <a:ext uri="{FF2B5EF4-FFF2-40B4-BE49-F238E27FC236}">
              <a16:creationId xmlns:a16="http://schemas.microsoft.com/office/drawing/2014/main" id="{E011D2D7-A277-47A1-AB78-CC7FDDFB9F61}"/>
            </a:ext>
          </a:extLst>
        </xdr:cNvPr>
        <xdr:cNvCxnSpPr/>
      </xdr:nvCxnSpPr>
      <xdr:spPr>
        <a:xfrm flipV="1">
          <a:off x="17988280" y="13994131"/>
          <a:ext cx="78994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59689</xdr:rowOff>
    </xdr:from>
    <xdr:to>
      <xdr:col>102</xdr:col>
      <xdr:colOff>165100</xdr:colOff>
      <xdr:row>83</xdr:row>
      <xdr:rowOff>161289</xdr:rowOff>
    </xdr:to>
    <xdr:sp macro="" textlink="">
      <xdr:nvSpPr>
        <xdr:cNvPr id="829" name="楕円 828">
          <a:extLst>
            <a:ext uri="{FF2B5EF4-FFF2-40B4-BE49-F238E27FC236}">
              <a16:creationId xmlns:a16="http://schemas.microsoft.com/office/drawing/2014/main" id="{C30944ED-159B-4A8B-B898-E0A86190B6AC}"/>
            </a:ext>
          </a:extLst>
        </xdr:cNvPr>
        <xdr:cNvSpPr/>
      </xdr:nvSpPr>
      <xdr:spPr>
        <a:xfrm>
          <a:off x="17162780" y="13973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95250</xdr:rowOff>
    </xdr:from>
    <xdr:to>
      <xdr:col>107</xdr:col>
      <xdr:colOff>50800</xdr:colOff>
      <xdr:row>83</xdr:row>
      <xdr:rowOff>110489</xdr:rowOff>
    </xdr:to>
    <xdr:cxnSp macro="">
      <xdr:nvCxnSpPr>
        <xdr:cNvPr id="830" name="直線コネクタ 829">
          <a:extLst>
            <a:ext uri="{FF2B5EF4-FFF2-40B4-BE49-F238E27FC236}">
              <a16:creationId xmlns:a16="http://schemas.microsoft.com/office/drawing/2014/main" id="{028D9496-99D8-4EF2-A5B2-53241368B600}"/>
            </a:ext>
          </a:extLst>
        </xdr:cNvPr>
        <xdr:cNvCxnSpPr/>
      </xdr:nvCxnSpPr>
      <xdr:spPr>
        <a:xfrm flipV="1">
          <a:off x="17213580" y="14009370"/>
          <a:ext cx="7747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147320</xdr:rowOff>
    </xdr:from>
    <xdr:to>
      <xdr:col>98</xdr:col>
      <xdr:colOff>38100</xdr:colOff>
      <xdr:row>85</xdr:row>
      <xdr:rowOff>77470</xdr:rowOff>
    </xdr:to>
    <xdr:sp macro="" textlink="">
      <xdr:nvSpPr>
        <xdr:cNvPr id="831" name="楕円 830">
          <a:extLst>
            <a:ext uri="{FF2B5EF4-FFF2-40B4-BE49-F238E27FC236}">
              <a16:creationId xmlns:a16="http://schemas.microsoft.com/office/drawing/2014/main" id="{CC6D7F23-9D0C-4536-9715-BC15E50C9F14}"/>
            </a:ext>
          </a:extLst>
        </xdr:cNvPr>
        <xdr:cNvSpPr/>
      </xdr:nvSpPr>
      <xdr:spPr>
        <a:xfrm>
          <a:off x="16388080" y="142290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110489</xdr:rowOff>
    </xdr:from>
    <xdr:to>
      <xdr:col>102</xdr:col>
      <xdr:colOff>114300</xdr:colOff>
      <xdr:row>85</xdr:row>
      <xdr:rowOff>26670</xdr:rowOff>
    </xdr:to>
    <xdr:cxnSp macro="">
      <xdr:nvCxnSpPr>
        <xdr:cNvPr id="832" name="直線コネクタ 831">
          <a:extLst>
            <a:ext uri="{FF2B5EF4-FFF2-40B4-BE49-F238E27FC236}">
              <a16:creationId xmlns:a16="http://schemas.microsoft.com/office/drawing/2014/main" id="{FE018340-0570-45BD-8E53-3FB2F4638010}"/>
            </a:ext>
          </a:extLst>
        </xdr:cNvPr>
        <xdr:cNvCxnSpPr/>
      </xdr:nvCxnSpPr>
      <xdr:spPr>
        <a:xfrm flipV="1">
          <a:off x="16431260" y="14024609"/>
          <a:ext cx="782320" cy="251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80</xdr:row>
      <xdr:rowOff>74947</xdr:rowOff>
    </xdr:from>
    <xdr:ext cx="469744" cy="259045"/>
    <xdr:sp macro="" textlink="">
      <xdr:nvSpPr>
        <xdr:cNvPr id="833" name="n_1aveValue【消防施設】&#10;一人当たり面積">
          <a:extLst>
            <a:ext uri="{FF2B5EF4-FFF2-40B4-BE49-F238E27FC236}">
              <a16:creationId xmlns:a16="http://schemas.microsoft.com/office/drawing/2014/main" id="{7666272C-ABCF-4B4A-B2A4-16DDD2B8EA9F}"/>
            </a:ext>
          </a:extLst>
        </xdr:cNvPr>
        <xdr:cNvSpPr txBox="1"/>
      </xdr:nvSpPr>
      <xdr:spPr>
        <a:xfrm>
          <a:off x="18561127" y="1348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74947</xdr:rowOff>
    </xdr:from>
    <xdr:ext cx="469744" cy="259045"/>
    <xdr:sp macro="" textlink="">
      <xdr:nvSpPr>
        <xdr:cNvPr id="834" name="n_2aveValue【消防施設】&#10;一人当たり面積">
          <a:extLst>
            <a:ext uri="{FF2B5EF4-FFF2-40B4-BE49-F238E27FC236}">
              <a16:creationId xmlns:a16="http://schemas.microsoft.com/office/drawing/2014/main" id="{CC8F28F3-47E5-4D9F-BFAF-4145B7ADB2FE}"/>
            </a:ext>
          </a:extLst>
        </xdr:cNvPr>
        <xdr:cNvSpPr txBox="1"/>
      </xdr:nvSpPr>
      <xdr:spPr>
        <a:xfrm>
          <a:off x="17776267" y="1348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113047</xdr:rowOff>
    </xdr:from>
    <xdr:ext cx="469744" cy="259045"/>
    <xdr:sp macro="" textlink="">
      <xdr:nvSpPr>
        <xdr:cNvPr id="835" name="n_3aveValue【消防施設】&#10;一人当たり面積">
          <a:extLst>
            <a:ext uri="{FF2B5EF4-FFF2-40B4-BE49-F238E27FC236}">
              <a16:creationId xmlns:a16="http://schemas.microsoft.com/office/drawing/2014/main" id="{4FBB335F-2926-4AA8-BE1F-D0D646BE230E}"/>
            </a:ext>
          </a:extLst>
        </xdr:cNvPr>
        <xdr:cNvSpPr txBox="1"/>
      </xdr:nvSpPr>
      <xdr:spPr>
        <a:xfrm>
          <a:off x="17001567" y="1352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97807</xdr:rowOff>
    </xdr:from>
    <xdr:ext cx="469744" cy="259045"/>
    <xdr:sp macro="" textlink="">
      <xdr:nvSpPr>
        <xdr:cNvPr id="836" name="n_4aveValue【消防施設】&#10;一人当たり面積">
          <a:extLst>
            <a:ext uri="{FF2B5EF4-FFF2-40B4-BE49-F238E27FC236}">
              <a16:creationId xmlns:a16="http://schemas.microsoft.com/office/drawing/2014/main" id="{E6BBFEB6-AB87-46BD-B6E5-07E6E6849A35}"/>
            </a:ext>
          </a:extLst>
        </xdr:cNvPr>
        <xdr:cNvSpPr txBox="1"/>
      </xdr:nvSpPr>
      <xdr:spPr>
        <a:xfrm>
          <a:off x="16226867" y="1350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121938</xdr:rowOff>
    </xdr:from>
    <xdr:ext cx="469744" cy="259045"/>
    <xdr:sp macro="" textlink="">
      <xdr:nvSpPr>
        <xdr:cNvPr id="837" name="n_1mainValue【消防施設】&#10;一人当たり面積">
          <a:extLst>
            <a:ext uri="{FF2B5EF4-FFF2-40B4-BE49-F238E27FC236}">
              <a16:creationId xmlns:a16="http://schemas.microsoft.com/office/drawing/2014/main" id="{7E1890BA-AD2B-406B-93BD-86F67CE09059}"/>
            </a:ext>
          </a:extLst>
        </xdr:cNvPr>
        <xdr:cNvSpPr txBox="1"/>
      </xdr:nvSpPr>
      <xdr:spPr>
        <a:xfrm>
          <a:off x="18561127" y="14036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137177</xdr:rowOff>
    </xdr:from>
    <xdr:ext cx="469744" cy="259045"/>
    <xdr:sp macro="" textlink="">
      <xdr:nvSpPr>
        <xdr:cNvPr id="838" name="n_2mainValue【消防施設】&#10;一人当たり面積">
          <a:extLst>
            <a:ext uri="{FF2B5EF4-FFF2-40B4-BE49-F238E27FC236}">
              <a16:creationId xmlns:a16="http://schemas.microsoft.com/office/drawing/2014/main" id="{FF21BCEA-8271-4B75-9EF3-843FFCAC8DA9}"/>
            </a:ext>
          </a:extLst>
        </xdr:cNvPr>
        <xdr:cNvSpPr txBox="1"/>
      </xdr:nvSpPr>
      <xdr:spPr>
        <a:xfrm>
          <a:off x="17776267" y="14051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152416</xdr:rowOff>
    </xdr:from>
    <xdr:ext cx="469744" cy="259045"/>
    <xdr:sp macro="" textlink="">
      <xdr:nvSpPr>
        <xdr:cNvPr id="839" name="n_3mainValue【消防施設】&#10;一人当たり面積">
          <a:extLst>
            <a:ext uri="{FF2B5EF4-FFF2-40B4-BE49-F238E27FC236}">
              <a16:creationId xmlns:a16="http://schemas.microsoft.com/office/drawing/2014/main" id="{7C9F23A5-6070-4BE5-9AAA-F64D79BB836B}"/>
            </a:ext>
          </a:extLst>
        </xdr:cNvPr>
        <xdr:cNvSpPr txBox="1"/>
      </xdr:nvSpPr>
      <xdr:spPr>
        <a:xfrm>
          <a:off x="17001567" y="14066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68597</xdr:rowOff>
    </xdr:from>
    <xdr:ext cx="469744" cy="259045"/>
    <xdr:sp macro="" textlink="">
      <xdr:nvSpPr>
        <xdr:cNvPr id="840" name="n_4mainValue【消防施設】&#10;一人当たり面積">
          <a:extLst>
            <a:ext uri="{FF2B5EF4-FFF2-40B4-BE49-F238E27FC236}">
              <a16:creationId xmlns:a16="http://schemas.microsoft.com/office/drawing/2014/main" id="{28D55444-389C-49A3-99D3-3B09EA0A0D62}"/>
            </a:ext>
          </a:extLst>
        </xdr:cNvPr>
        <xdr:cNvSpPr txBox="1"/>
      </xdr:nvSpPr>
      <xdr:spPr>
        <a:xfrm>
          <a:off x="16226867" y="14317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1" name="正方形/長方形 840">
          <a:extLst>
            <a:ext uri="{FF2B5EF4-FFF2-40B4-BE49-F238E27FC236}">
              <a16:creationId xmlns:a16="http://schemas.microsoft.com/office/drawing/2014/main" id="{3D4B42BC-FC69-4CBB-96A5-9B5F1CF2E036}"/>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2" name="正方形/長方形 841">
          <a:extLst>
            <a:ext uri="{FF2B5EF4-FFF2-40B4-BE49-F238E27FC236}">
              <a16:creationId xmlns:a16="http://schemas.microsoft.com/office/drawing/2014/main" id="{B7DBF212-C5DF-4B2F-8B6F-52A74E03ABD2}"/>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3" name="正方形/長方形 842">
          <a:extLst>
            <a:ext uri="{FF2B5EF4-FFF2-40B4-BE49-F238E27FC236}">
              <a16:creationId xmlns:a16="http://schemas.microsoft.com/office/drawing/2014/main" id="{29045A9B-5AAC-47D5-8244-A197A8382B7B}"/>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4" name="正方形/長方形 843">
          <a:extLst>
            <a:ext uri="{FF2B5EF4-FFF2-40B4-BE49-F238E27FC236}">
              <a16:creationId xmlns:a16="http://schemas.microsoft.com/office/drawing/2014/main" id="{42AD86B1-9A85-4676-97C9-41516BE87620}"/>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5" name="正方形/長方形 844">
          <a:extLst>
            <a:ext uri="{FF2B5EF4-FFF2-40B4-BE49-F238E27FC236}">
              <a16:creationId xmlns:a16="http://schemas.microsoft.com/office/drawing/2014/main" id="{B053252D-2F1B-42A0-886C-C08AA5CE19A8}"/>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6" name="正方形/長方形 845">
          <a:extLst>
            <a:ext uri="{FF2B5EF4-FFF2-40B4-BE49-F238E27FC236}">
              <a16:creationId xmlns:a16="http://schemas.microsoft.com/office/drawing/2014/main" id="{BAB38F00-83B0-4FC6-82B1-DC5890913536}"/>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7" name="正方形/長方形 846">
          <a:extLst>
            <a:ext uri="{FF2B5EF4-FFF2-40B4-BE49-F238E27FC236}">
              <a16:creationId xmlns:a16="http://schemas.microsoft.com/office/drawing/2014/main" id="{B1D96711-E730-417B-8FD5-20B6B8FE509F}"/>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8" name="正方形/長方形 847">
          <a:extLst>
            <a:ext uri="{FF2B5EF4-FFF2-40B4-BE49-F238E27FC236}">
              <a16:creationId xmlns:a16="http://schemas.microsoft.com/office/drawing/2014/main" id="{B0610E52-C406-4752-83D9-A099D3967810}"/>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9" name="テキスト ボックス 848">
          <a:extLst>
            <a:ext uri="{FF2B5EF4-FFF2-40B4-BE49-F238E27FC236}">
              <a16:creationId xmlns:a16="http://schemas.microsoft.com/office/drawing/2014/main" id="{1AB751FB-9677-4D66-8973-6B516D6F88A8}"/>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0" name="直線コネクタ 849">
          <a:extLst>
            <a:ext uri="{FF2B5EF4-FFF2-40B4-BE49-F238E27FC236}">
              <a16:creationId xmlns:a16="http://schemas.microsoft.com/office/drawing/2014/main" id="{D9CF8C61-E6BE-4B4A-A287-DA3CC581BB2C}"/>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1" name="テキスト ボックス 850">
          <a:extLst>
            <a:ext uri="{FF2B5EF4-FFF2-40B4-BE49-F238E27FC236}">
              <a16:creationId xmlns:a16="http://schemas.microsoft.com/office/drawing/2014/main" id="{D4845C1E-0B4D-4401-96B5-EEF19ABC8322}"/>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52" name="直線コネクタ 851">
          <a:extLst>
            <a:ext uri="{FF2B5EF4-FFF2-40B4-BE49-F238E27FC236}">
              <a16:creationId xmlns:a16="http://schemas.microsoft.com/office/drawing/2014/main" id="{14B019D7-F622-4A94-9349-F0712394163F}"/>
            </a:ext>
          </a:extLst>
        </xdr:cNvPr>
        <xdr:cNvCxnSpPr/>
      </xdr:nvCxnSpPr>
      <xdr:spPr>
        <a:xfrm>
          <a:off x="10960100" y="182575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53" name="テキスト ボックス 852">
          <a:extLst>
            <a:ext uri="{FF2B5EF4-FFF2-40B4-BE49-F238E27FC236}">
              <a16:creationId xmlns:a16="http://schemas.microsoft.com/office/drawing/2014/main" id="{3A553DBA-6725-4C5F-A0B9-FE2DE65CBE3D}"/>
            </a:ext>
          </a:extLst>
        </xdr:cNvPr>
        <xdr:cNvSpPr txBox="1"/>
      </xdr:nvSpPr>
      <xdr:spPr>
        <a:xfrm>
          <a:off x="105615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54" name="直線コネクタ 853">
          <a:extLst>
            <a:ext uri="{FF2B5EF4-FFF2-40B4-BE49-F238E27FC236}">
              <a16:creationId xmlns:a16="http://schemas.microsoft.com/office/drawing/2014/main" id="{CF663149-03EC-4BDE-BDA2-D6667803D9E0}"/>
            </a:ext>
          </a:extLst>
        </xdr:cNvPr>
        <xdr:cNvCxnSpPr/>
      </xdr:nvCxnSpPr>
      <xdr:spPr>
        <a:xfrm>
          <a:off x="10960100" y="17884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55" name="テキスト ボックス 854">
          <a:extLst>
            <a:ext uri="{FF2B5EF4-FFF2-40B4-BE49-F238E27FC236}">
              <a16:creationId xmlns:a16="http://schemas.microsoft.com/office/drawing/2014/main" id="{01348622-168F-43B0-81B3-8AEB5C354EE9}"/>
            </a:ext>
          </a:extLst>
        </xdr:cNvPr>
        <xdr:cNvSpPr txBox="1"/>
      </xdr:nvSpPr>
      <xdr:spPr>
        <a:xfrm>
          <a:off x="1060276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56" name="直線コネクタ 855">
          <a:extLst>
            <a:ext uri="{FF2B5EF4-FFF2-40B4-BE49-F238E27FC236}">
              <a16:creationId xmlns:a16="http://schemas.microsoft.com/office/drawing/2014/main" id="{EB879F21-52B7-47E9-A77A-7036DF096130}"/>
            </a:ext>
          </a:extLst>
        </xdr:cNvPr>
        <xdr:cNvCxnSpPr/>
      </xdr:nvCxnSpPr>
      <xdr:spPr>
        <a:xfrm>
          <a:off x="10960100" y="175107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57" name="テキスト ボックス 856">
          <a:extLst>
            <a:ext uri="{FF2B5EF4-FFF2-40B4-BE49-F238E27FC236}">
              <a16:creationId xmlns:a16="http://schemas.microsoft.com/office/drawing/2014/main" id="{32652ED1-4C59-46D6-A89E-C647D3A11D18}"/>
            </a:ext>
          </a:extLst>
        </xdr:cNvPr>
        <xdr:cNvSpPr txBox="1"/>
      </xdr:nvSpPr>
      <xdr:spPr>
        <a:xfrm>
          <a:off x="1060276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58" name="直線コネクタ 857">
          <a:extLst>
            <a:ext uri="{FF2B5EF4-FFF2-40B4-BE49-F238E27FC236}">
              <a16:creationId xmlns:a16="http://schemas.microsoft.com/office/drawing/2014/main" id="{8A082500-FA59-49EB-B3DD-BAC430948CA0}"/>
            </a:ext>
          </a:extLst>
        </xdr:cNvPr>
        <xdr:cNvCxnSpPr/>
      </xdr:nvCxnSpPr>
      <xdr:spPr>
        <a:xfrm>
          <a:off x="10960100" y="171373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59" name="テキスト ボックス 858">
          <a:extLst>
            <a:ext uri="{FF2B5EF4-FFF2-40B4-BE49-F238E27FC236}">
              <a16:creationId xmlns:a16="http://schemas.microsoft.com/office/drawing/2014/main" id="{0244ED6C-FFD2-4CAF-B45D-8B1D87710F08}"/>
            </a:ext>
          </a:extLst>
        </xdr:cNvPr>
        <xdr:cNvSpPr txBox="1"/>
      </xdr:nvSpPr>
      <xdr:spPr>
        <a:xfrm>
          <a:off x="1060276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60" name="直線コネクタ 859">
          <a:extLst>
            <a:ext uri="{FF2B5EF4-FFF2-40B4-BE49-F238E27FC236}">
              <a16:creationId xmlns:a16="http://schemas.microsoft.com/office/drawing/2014/main" id="{4E95DDE0-3579-4FEE-816D-E84B2001E509}"/>
            </a:ext>
          </a:extLst>
        </xdr:cNvPr>
        <xdr:cNvCxnSpPr/>
      </xdr:nvCxnSpPr>
      <xdr:spPr>
        <a:xfrm>
          <a:off x="10960100" y="167640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61" name="テキスト ボックス 860">
          <a:extLst>
            <a:ext uri="{FF2B5EF4-FFF2-40B4-BE49-F238E27FC236}">
              <a16:creationId xmlns:a16="http://schemas.microsoft.com/office/drawing/2014/main" id="{C6A626BA-DB5F-43DB-AF3C-05389D9E5D75}"/>
            </a:ext>
          </a:extLst>
        </xdr:cNvPr>
        <xdr:cNvSpPr txBox="1"/>
      </xdr:nvSpPr>
      <xdr:spPr>
        <a:xfrm>
          <a:off x="10602761" y="16625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2" name="直線コネクタ 861">
          <a:extLst>
            <a:ext uri="{FF2B5EF4-FFF2-40B4-BE49-F238E27FC236}">
              <a16:creationId xmlns:a16="http://schemas.microsoft.com/office/drawing/2014/main" id="{0BAF38B4-CF50-4214-9B82-197C234F9138}"/>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63" name="テキスト ボックス 862">
          <a:extLst>
            <a:ext uri="{FF2B5EF4-FFF2-40B4-BE49-F238E27FC236}">
              <a16:creationId xmlns:a16="http://schemas.microsoft.com/office/drawing/2014/main" id="{9E0D2FDF-BB22-4500-A142-E2E5D0B787F1}"/>
            </a:ext>
          </a:extLst>
        </xdr:cNvPr>
        <xdr:cNvSpPr txBox="1"/>
      </xdr:nvSpPr>
      <xdr:spPr>
        <a:xfrm>
          <a:off x="10666881" y="162560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64" name="【庁舎】&#10;有形固定資産減価償却率グラフ枠">
          <a:extLst>
            <a:ext uri="{FF2B5EF4-FFF2-40B4-BE49-F238E27FC236}">
              <a16:creationId xmlns:a16="http://schemas.microsoft.com/office/drawing/2014/main" id="{6F7ED6F3-DEF5-4A1E-85EA-776718F26FED}"/>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76200</xdr:rowOff>
    </xdr:from>
    <xdr:to>
      <xdr:col>85</xdr:col>
      <xdr:colOff>126364</xdr:colOff>
      <xdr:row>108</xdr:row>
      <xdr:rowOff>5714</xdr:rowOff>
    </xdr:to>
    <xdr:cxnSp macro="">
      <xdr:nvCxnSpPr>
        <xdr:cNvPr id="865" name="直線コネクタ 864">
          <a:extLst>
            <a:ext uri="{FF2B5EF4-FFF2-40B4-BE49-F238E27FC236}">
              <a16:creationId xmlns:a16="http://schemas.microsoft.com/office/drawing/2014/main" id="{E9B1C20B-CF5D-4981-AA4A-2E9D1EE8D24A}"/>
            </a:ext>
          </a:extLst>
        </xdr:cNvPr>
        <xdr:cNvCxnSpPr/>
      </xdr:nvCxnSpPr>
      <xdr:spPr>
        <a:xfrm flipV="1">
          <a:off x="14375764" y="16672560"/>
          <a:ext cx="0" cy="1438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9541</xdr:rowOff>
    </xdr:from>
    <xdr:ext cx="405111" cy="259045"/>
    <xdr:sp macro="" textlink="">
      <xdr:nvSpPr>
        <xdr:cNvPr id="866" name="【庁舎】&#10;有形固定資産減価償却率最小値テキスト">
          <a:extLst>
            <a:ext uri="{FF2B5EF4-FFF2-40B4-BE49-F238E27FC236}">
              <a16:creationId xmlns:a16="http://schemas.microsoft.com/office/drawing/2014/main" id="{50E22892-868C-4F76-A8E7-E683F1022EF0}"/>
            </a:ext>
          </a:extLst>
        </xdr:cNvPr>
        <xdr:cNvSpPr txBox="1"/>
      </xdr:nvSpPr>
      <xdr:spPr>
        <a:xfrm>
          <a:off x="14414500" y="18114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5714</xdr:rowOff>
    </xdr:from>
    <xdr:to>
      <xdr:col>86</xdr:col>
      <xdr:colOff>25400</xdr:colOff>
      <xdr:row>108</xdr:row>
      <xdr:rowOff>5714</xdr:rowOff>
    </xdr:to>
    <xdr:cxnSp macro="">
      <xdr:nvCxnSpPr>
        <xdr:cNvPr id="867" name="直線コネクタ 866">
          <a:extLst>
            <a:ext uri="{FF2B5EF4-FFF2-40B4-BE49-F238E27FC236}">
              <a16:creationId xmlns:a16="http://schemas.microsoft.com/office/drawing/2014/main" id="{CB522322-F308-4CE2-81D4-76E873AF0363}"/>
            </a:ext>
          </a:extLst>
        </xdr:cNvPr>
        <xdr:cNvCxnSpPr/>
      </xdr:nvCxnSpPr>
      <xdr:spPr>
        <a:xfrm>
          <a:off x="14287500" y="1811083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22877</xdr:rowOff>
    </xdr:from>
    <xdr:ext cx="405111" cy="259045"/>
    <xdr:sp macro="" textlink="">
      <xdr:nvSpPr>
        <xdr:cNvPr id="868" name="【庁舎】&#10;有形固定資産減価償却率最大値テキスト">
          <a:extLst>
            <a:ext uri="{FF2B5EF4-FFF2-40B4-BE49-F238E27FC236}">
              <a16:creationId xmlns:a16="http://schemas.microsoft.com/office/drawing/2014/main" id="{75D893A0-EDA3-4E37-8DBC-38624AE3098C}"/>
            </a:ext>
          </a:extLst>
        </xdr:cNvPr>
        <xdr:cNvSpPr txBox="1"/>
      </xdr:nvSpPr>
      <xdr:spPr>
        <a:xfrm>
          <a:off x="14414500" y="16451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76200</xdr:rowOff>
    </xdr:from>
    <xdr:to>
      <xdr:col>86</xdr:col>
      <xdr:colOff>25400</xdr:colOff>
      <xdr:row>99</xdr:row>
      <xdr:rowOff>76200</xdr:rowOff>
    </xdr:to>
    <xdr:cxnSp macro="">
      <xdr:nvCxnSpPr>
        <xdr:cNvPr id="869" name="直線コネクタ 868">
          <a:extLst>
            <a:ext uri="{FF2B5EF4-FFF2-40B4-BE49-F238E27FC236}">
              <a16:creationId xmlns:a16="http://schemas.microsoft.com/office/drawing/2014/main" id="{B963BCB0-E8F0-495C-94DB-17F744B6F04B}"/>
            </a:ext>
          </a:extLst>
        </xdr:cNvPr>
        <xdr:cNvCxnSpPr/>
      </xdr:nvCxnSpPr>
      <xdr:spPr>
        <a:xfrm>
          <a:off x="14287500" y="166725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101</xdr:row>
      <xdr:rowOff>67327</xdr:rowOff>
    </xdr:from>
    <xdr:ext cx="405111" cy="259045"/>
    <xdr:sp macro="" textlink="">
      <xdr:nvSpPr>
        <xdr:cNvPr id="870" name="【庁舎】&#10;有形固定資産減価償却率平均値テキスト">
          <a:extLst>
            <a:ext uri="{FF2B5EF4-FFF2-40B4-BE49-F238E27FC236}">
              <a16:creationId xmlns:a16="http://schemas.microsoft.com/office/drawing/2014/main" id="{F0CC5680-8F80-4C72-9709-C7DE1F733610}"/>
            </a:ext>
          </a:extLst>
        </xdr:cNvPr>
        <xdr:cNvSpPr txBox="1"/>
      </xdr:nvSpPr>
      <xdr:spPr>
        <a:xfrm>
          <a:off x="14414500" y="169989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44450</xdr:rowOff>
    </xdr:from>
    <xdr:to>
      <xdr:col>85</xdr:col>
      <xdr:colOff>177800</xdr:colOff>
      <xdr:row>102</xdr:row>
      <xdr:rowOff>146050</xdr:rowOff>
    </xdr:to>
    <xdr:sp macro="" textlink="">
      <xdr:nvSpPr>
        <xdr:cNvPr id="871" name="フローチャート: 判断 870">
          <a:extLst>
            <a:ext uri="{FF2B5EF4-FFF2-40B4-BE49-F238E27FC236}">
              <a16:creationId xmlns:a16="http://schemas.microsoft.com/office/drawing/2014/main" id="{199EB49E-0A76-40A6-87BF-1803146B6DB1}"/>
            </a:ext>
          </a:extLst>
        </xdr:cNvPr>
        <xdr:cNvSpPr/>
      </xdr:nvSpPr>
      <xdr:spPr>
        <a:xfrm>
          <a:off x="14325600" y="1714373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116839</xdr:rowOff>
    </xdr:from>
    <xdr:to>
      <xdr:col>81</xdr:col>
      <xdr:colOff>101600</xdr:colOff>
      <xdr:row>103</xdr:row>
      <xdr:rowOff>46989</xdr:rowOff>
    </xdr:to>
    <xdr:sp macro="" textlink="">
      <xdr:nvSpPr>
        <xdr:cNvPr id="872" name="フローチャート: 判断 871">
          <a:extLst>
            <a:ext uri="{FF2B5EF4-FFF2-40B4-BE49-F238E27FC236}">
              <a16:creationId xmlns:a16="http://schemas.microsoft.com/office/drawing/2014/main" id="{4CC09ECE-34AF-4FCB-A66D-85739FFE7B91}"/>
            </a:ext>
          </a:extLst>
        </xdr:cNvPr>
        <xdr:cNvSpPr/>
      </xdr:nvSpPr>
      <xdr:spPr>
        <a:xfrm>
          <a:off x="13578840" y="1721611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92075</xdr:rowOff>
    </xdr:from>
    <xdr:to>
      <xdr:col>76</xdr:col>
      <xdr:colOff>165100</xdr:colOff>
      <xdr:row>103</xdr:row>
      <xdr:rowOff>22225</xdr:rowOff>
    </xdr:to>
    <xdr:sp macro="" textlink="">
      <xdr:nvSpPr>
        <xdr:cNvPr id="873" name="フローチャート: 判断 872">
          <a:extLst>
            <a:ext uri="{FF2B5EF4-FFF2-40B4-BE49-F238E27FC236}">
              <a16:creationId xmlns:a16="http://schemas.microsoft.com/office/drawing/2014/main" id="{6EE0BBD9-4E23-4EC1-82F6-E15D64AE8224}"/>
            </a:ext>
          </a:extLst>
        </xdr:cNvPr>
        <xdr:cNvSpPr/>
      </xdr:nvSpPr>
      <xdr:spPr>
        <a:xfrm>
          <a:off x="12804140" y="171913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116839</xdr:rowOff>
    </xdr:from>
    <xdr:to>
      <xdr:col>72</xdr:col>
      <xdr:colOff>38100</xdr:colOff>
      <xdr:row>103</xdr:row>
      <xdr:rowOff>46989</xdr:rowOff>
    </xdr:to>
    <xdr:sp macro="" textlink="">
      <xdr:nvSpPr>
        <xdr:cNvPr id="874" name="フローチャート: 判断 873">
          <a:extLst>
            <a:ext uri="{FF2B5EF4-FFF2-40B4-BE49-F238E27FC236}">
              <a16:creationId xmlns:a16="http://schemas.microsoft.com/office/drawing/2014/main" id="{4FB23B7B-8528-49C4-9B05-C1D44AB0367C}"/>
            </a:ext>
          </a:extLst>
        </xdr:cNvPr>
        <xdr:cNvSpPr/>
      </xdr:nvSpPr>
      <xdr:spPr>
        <a:xfrm>
          <a:off x="12029440" y="1721611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102</xdr:row>
      <xdr:rowOff>154939</xdr:rowOff>
    </xdr:from>
    <xdr:to>
      <xdr:col>67</xdr:col>
      <xdr:colOff>101600</xdr:colOff>
      <xdr:row>103</xdr:row>
      <xdr:rowOff>85089</xdr:rowOff>
    </xdr:to>
    <xdr:sp macro="" textlink="">
      <xdr:nvSpPr>
        <xdr:cNvPr id="875" name="フローチャート: 判断 874">
          <a:extLst>
            <a:ext uri="{FF2B5EF4-FFF2-40B4-BE49-F238E27FC236}">
              <a16:creationId xmlns:a16="http://schemas.microsoft.com/office/drawing/2014/main" id="{5E17B437-C618-4EFE-8AE9-5A7C0BD4A002}"/>
            </a:ext>
          </a:extLst>
        </xdr:cNvPr>
        <xdr:cNvSpPr/>
      </xdr:nvSpPr>
      <xdr:spPr>
        <a:xfrm>
          <a:off x="11231880" y="1725421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6" name="テキスト ボックス 875">
          <a:extLst>
            <a:ext uri="{FF2B5EF4-FFF2-40B4-BE49-F238E27FC236}">
              <a16:creationId xmlns:a16="http://schemas.microsoft.com/office/drawing/2014/main" id="{792E387A-0592-4D4E-83E5-E2CAB4A6C5ED}"/>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id="{197E14B2-72A1-4A0D-8910-93738D4EE761}"/>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8" name="テキスト ボックス 877">
          <a:extLst>
            <a:ext uri="{FF2B5EF4-FFF2-40B4-BE49-F238E27FC236}">
              <a16:creationId xmlns:a16="http://schemas.microsoft.com/office/drawing/2014/main" id="{95EB52F8-6407-4B6F-BFBC-29FBDAE73925}"/>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9" name="テキスト ボックス 878">
          <a:extLst>
            <a:ext uri="{FF2B5EF4-FFF2-40B4-BE49-F238E27FC236}">
              <a16:creationId xmlns:a16="http://schemas.microsoft.com/office/drawing/2014/main" id="{C3EC7406-4031-435A-8944-55DB91016ADA}"/>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0" name="テキスト ボックス 879">
          <a:extLst>
            <a:ext uri="{FF2B5EF4-FFF2-40B4-BE49-F238E27FC236}">
              <a16:creationId xmlns:a16="http://schemas.microsoft.com/office/drawing/2014/main" id="{9333C7D2-C54F-4FC1-9DD5-201A6FDE8BB0}"/>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126364</xdr:rowOff>
    </xdr:from>
    <xdr:to>
      <xdr:col>85</xdr:col>
      <xdr:colOff>177800</xdr:colOff>
      <xdr:row>108</xdr:row>
      <xdr:rowOff>56514</xdr:rowOff>
    </xdr:to>
    <xdr:sp macro="" textlink="">
      <xdr:nvSpPr>
        <xdr:cNvPr id="881" name="楕円 880">
          <a:extLst>
            <a:ext uri="{FF2B5EF4-FFF2-40B4-BE49-F238E27FC236}">
              <a16:creationId xmlns:a16="http://schemas.microsoft.com/office/drawing/2014/main" id="{C74B68AB-1664-4036-9BBC-967959F4C46F}"/>
            </a:ext>
          </a:extLst>
        </xdr:cNvPr>
        <xdr:cNvSpPr/>
      </xdr:nvSpPr>
      <xdr:spPr>
        <a:xfrm>
          <a:off x="14325600" y="18063844"/>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41291</xdr:rowOff>
    </xdr:from>
    <xdr:ext cx="405111" cy="259045"/>
    <xdr:sp macro="" textlink="">
      <xdr:nvSpPr>
        <xdr:cNvPr id="882" name="【庁舎】&#10;有形固定資産減価償却率該当値テキスト">
          <a:extLst>
            <a:ext uri="{FF2B5EF4-FFF2-40B4-BE49-F238E27FC236}">
              <a16:creationId xmlns:a16="http://schemas.microsoft.com/office/drawing/2014/main" id="{287DB28B-237E-4D8F-8643-C0CA25E9E1F0}"/>
            </a:ext>
          </a:extLst>
        </xdr:cNvPr>
        <xdr:cNvSpPr txBox="1"/>
      </xdr:nvSpPr>
      <xdr:spPr>
        <a:xfrm>
          <a:off x="14414500" y="17978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90170</xdr:rowOff>
    </xdr:from>
    <xdr:to>
      <xdr:col>81</xdr:col>
      <xdr:colOff>101600</xdr:colOff>
      <xdr:row>108</xdr:row>
      <xdr:rowOff>20320</xdr:rowOff>
    </xdr:to>
    <xdr:sp macro="" textlink="">
      <xdr:nvSpPr>
        <xdr:cNvPr id="883" name="楕円 882">
          <a:extLst>
            <a:ext uri="{FF2B5EF4-FFF2-40B4-BE49-F238E27FC236}">
              <a16:creationId xmlns:a16="http://schemas.microsoft.com/office/drawing/2014/main" id="{F9BCD84F-56A9-4F47-BADB-8AB1E5D3B150}"/>
            </a:ext>
          </a:extLst>
        </xdr:cNvPr>
        <xdr:cNvSpPr/>
      </xdr:nvSpPr>
      <xdr:spPr>
        <a:xfrm>
          <a:off x="13578840" y="180276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140970</xdr:rowOff>
    </xdr:from>
    <xdr:to>
      <xdr:col>85</xdr:col>
      <xdr:colOff>127000</xdr:colOff>
      <xdr:row>108</xdr:row>
      <xdr:rowOff>5714</xdr:rowOff>
    </xdr:to>
    <xdr:cxnSp macro="">
      <xdr:nvCxnSpPr>
        <xdr:cNvPr id="884" name="直線コネクタ 883">
          <a:extLst>
            <a:ext uri="{FF2B5EF4-FFF2-40B4-BE49-F238E27FC236}">
              <a16:creationId xmlns:a16="http://schemas.microsoft.com/office/drawing/2014/main" id="{6E4412C1-CCFF-4676-935D-E3BDE8941378}"/>
            </a:ext>
          </a:extLst>
        </xdr:cNvPr>
        <xdr:cNvCxnSpPr/>
      </xdr:nvCxnSpPr>
      <xdr:spPr>
        <a:xfrm>
          <a:off x="13629640" y="18078450"/>
          <a:ext cx="74676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57786</xdr:rowOff>
    </xdr:from>
    <xdr:to>
      <xdr:col>76</xdr:col>
      <xdr:colOff>165100</xdr:colOff>
      <xdr:row>107</xdr:row>
      <xdr:rowOff>159386</xdr:rowOff>
    </xdr:to>
    <xdr:sp macro="" textlink="">
      <xdr:nvSpPr>
        <xdr:cNvPr id="885" name="楕円 884">
          <a:extLst>
            <a:ext uri="{FF2B5EF4-FFF2-40B4-BE49-F238E27FC236}">
              <a16:creationId xmlns:a16="http://schemas.microsoft.com/office/drawing/2014/main" id="{003BD7C1-5250-47CA-B1AA-5CA17F02D77C}"/>
            </a:ext>
          </a:extLst>
        </xdr:cNvPr>
        <xdr:cNvSpPr/>
      </xdr:nvSpPr>
      <xdr:spPr>
        <a:xfrm>
          <a:off x="12804140" y="1799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108586</xdr:rowOff>
    </xdr:from>
    <xdr:to>
      <xdr:col>81</xdr:col>
      <xdr:colOff>50800</xdr:colOff>
      <xdr:row>107</xdr:row>
      <xdr:rowOff>140970</xdr:rowOff>
    </xdr:to>
    <xdr:cxnSp macro="">
      <xdr:nvCxnSpPr>
        <xdr:cNvPr id="886" name="直線コネクタ 885">
          <a:extLst>
            <a:ext uri="{FF2B5EF4-FFF2-40B4-BE49-F238E27FC236}">
              <a16:creationId xmlns:a16="http://schemas.microsoft.com/office/drawing/2014/main" id="{6D68AE74-7597-4CDA-B42E-CCA210BD72CA}"/>
            </a:ext>
          </a:extLst>
        </xdr:cNvPr>
        <xdr:cNvCxnSpPr/>
      </xdr:nvCxnSpPr>
      <xdr:spPr>
        <a:xfrm>
          <a:off x="12854940" y="18046066"/>
          <a:ext cx="7747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23495</xdr:rowOff>
    </xdr:from>
    <xdr:to>
      <xdr:col>72</xdr:col>
      <xdr:colOff>38100</xdr:colOff>
      <xdr:row>107</xdr:row>
      <xdr:rowOff>125095</xdr:rowOff>
    </xdr:to>
    <xdr:sp macro="" textlink="">
      <xdr:nvSpPr>
        <xdr:cNvPr id="887" name="楕円 886">
          <a:extLst>
            <a:ext uri="{FF2B5EF4-FFF2-40B4-BE49-F238E27FC236}">
              <a16:creationId xmlns:a16="http://schemas.microsoft.com/office/drawing/2014/main" id="{8F4B6BBB-6168-4912-8066-EF52C9A241CF}"/>
            </a:ext>
          </a:extLst>
        </xdr:cNvPr>
        <xdr:cNvSpPr/>
      </xdr:nvSpPr>
      <xdr:spPr>
        <a:xfrm>
          <a:off x="12029440" y="1796097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74295</xdr:rowOff>
    </xdr:from>
    <xdr:to>
      <xdr:col>76</xdr:col>
      <xdr:colOff>114300</xdr:colOff>
      <xdr:row>107</xdr:row>
      <xdr:rowOff>108586</xdr:rowOff>
    </xdr:to>
    <xdr:cxnSp macro="">
      <xdr:nvCxnSpPr>
        <xdr:cNvPr id="888" name="直線コネクタ 887">
          <a:extLst>
            <a:ext uri="{FF2B5EF4-FFF2-40B4-BE49-F238E27FC236}">
              <a16:creationId xmlns:a16="http://schemas.microsoft.com/office/drawing/2014/main" id="{5D788E78-212D-42D0-9711-30687BBB7085}"/>
            </a:ext>
          </a:extLst>
        </xdr:cNvPr>
        <xdr:cNvCxnSpPr/>
      </xdr:nvCxnSpPr>
      <xdr:spPr>
        <a:xfrm>
          <a:off x="12072620" y="18011775"/>
          <a:ext cx="78232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158750</xdr:rowOff>
    </xdr:from>
    <xdr:to>
      <xdr:col>67</xdr:col>
      <xdr:colOff>101600</xdr:colOff>
      <xdr:row>107</xdr:row>
      <xdr:rowOff>88900</xdr:rowOff>
    </xdr:to>
    <xdr:sp macro="" textlink="">
      <xdr:nvSpPr>
        <xdr:cNvPr id="889" name="楕円 888">
          <a:extLst>
            <a:ext uri="{FF2B5EF4-FFF2-40B4-BE49-F238E27FC236}">
              <a16:creationId xmlns:a16="http://schemas.microsoft.com/office/drawing/2014/main" id="{21FA8E93-81B6-43F8-83B2-88D537B88A58}"/>
            </a:ext>
          </a:extLst>
        </xdr:cNvPr>
        <xdr:cNvSpPr/>
      </xdr:nvSpPr>
      <xdr:spPr>
        <a:xfrm>
          <a:off x="11231880" y="179285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38100</xdr:rowOff>
    </xdr:from>
    <xdr:to>
      <xdr:col>71</xdr:col>
      <xdr:colOff>177800</xdr:colOff>
      <xdr:row>107</xdr:row>
      <xdr:rowOff>74295</xdr:rowOff>
    </xdr:to>
    <xdr:cxnSp macro="">
      <xdr:nvCxnSpPr>
        <xdr:cNvPr id="890" name="直線コネクタ 889">
          <a:extLst>
            <a:ext uri="{FF2B5EF4-FFF2-40B4-BE49-F238E27FC236}">
              <a16:creationId xmlns:a16="http://schemas.microsoft.com/office/drawing/2014/main" id="{8D6936B7-B901-4389-97AA-A6A8982562E5}"/>
            </a:ext>
          </a:extLst>
        </xdr:cNvPr>
        <xdr:cNvCxnSpPr/>
      </xdr:nvCxnSpPr>
      <xdr:spPr>
        <a:xfrm>
          <a:off x="11282680" y="17975580"/>
          <a:ext cx="78994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63516</xdr:rowOff>
    </xdr:from>
    <xdr:ext cx="405111" cy="259045"/>
    <xdr:sp macro="" textlink="">
      <xdr:nvSpPr>
        <xdr:cNvPr id="891" name="n_1aveValue【庁舎】&#10;有形固定資産減価償却率">
          <a:extLst>
            <a:ext uri="{FF2B5EF4-FFF2-40B4-BE49-F238E27FC236}">
              <a16:creationId xmlns:a16="http://schemas.microsoft.com/office/drawing/2014/main" id="{AD0BB5BE-363D-4F03-803B-60BD72038CD6}"/>
            </a:ext>
          </a:extLst>
        </xdr:cNvPr>
        <xdr:cNvSpPr txBox="1"/>
      </xdr:nvSpPr>
      <xdr:spPr>
        <a:xfrm>
          <a:off x="13437244" y="16995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38752</xdr:rowOff>
    </xdr:from>
    <xdr:ext cx="405111" cy="259045"/>
    <xdr:sp macro="" textlink="">
      <xdr:nvSpPr>
        <xdr:cNvPr id="892" name="n_2aveValue【庁舎】&#10;有形固定資産減価償却率">
          <a:extLst>
            <a:ext uri="{FF2B5EF4-FFF2-40B4-BE49-F238E27FC236}">
              <a16:creationId xmlns:a16="http://schemas.microsoft.com/office/drawing/2014/main" id="{52ED197D-8022-4B8B-AC6D-3E36CE5581A7}"/>
            </a:ext>
          </a:extLst>
        </xdr:cNvPr>
        <xdr:cNvSpPr txBox="1"/>
      </xdr:nvSpPr>
      <xdr:spPr>
        <a:xfrm>
          <a:off x="12675244" y="16970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63516</xdr:rowOff>
    </xdr:from>
    <xdr:ext cx="405111" cy="259045"/>
    <xdr:sp macro="" textlink="">
      <xdr:nvSpPr>
        <xdr:cNvPr id="893" name="n_3aveValue【庁舎】&#10;有形固定資産減価償却率">
          <a:extLst>
            <a:ext uri="{FF2B5EF4-FFF2-40B4-BE49-F238E27FC236}">
              <a16:creationId xmlns:a16="http://schemas.microsoft.com/office/drawing/2014/main" id="{E74FE125-2F33-44F7-B54D-7A126C3C5FE0}"/>
            </a:ext>
          </a:extLst>
        </xdr:cNvPr>
        <xdr:cNvSpPr txBox="1"/>
      </xdr:nvSpPr>
      <xdr:spPr>
        <a:xfrm>
          <a:off x="11900544" y="16995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101616</xdr:rowOff>
    </xdr:from>
    <xdr:ext cx="405111" cy="259045"/>
    <xdr:sp macro="" textlink="">
      <xdr:nvSpPr>
        <xdr:cNvPr id="894" name="n_4aveValue【庁舎】&#10;有形固定資産減価償却率">
          <a:extLst>
            <a:ext uri="{FF2B5EF4-FFF2-40B4-BE49-F238E27FC236}">
              <a16:creationId xmlns:a16="http://schemas.microsoft.com/office/drawing/2014/main" id="{FF8190F6-6A47-46D9-B934-3417D440D7BF}"/>
            </a:ext>
          </a:extLst>
        </xdr:cNvPr>
        <xdr:cNvSpPr txBox="1"/>
      </xdr:nvSpPr>
      <xdr:spPr>
        <a:xfrm>
          <a:off x="11102984" y="17033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11447</xdr:rowOff>
    </xdr:from>
    <xdr:ext cx="405111" cy="259045"/>
    <xdr:sp macro="" textlink="">
      <xdr:nvSpPr>
        <xdr:cNvPr id="895" name="n_1mainValue【庁舎】&#10;有形固定資産減価償却率">
          <a:extLst>
            <a:ext uri="{FF2B5EF4-FFF2-40B4-BE49-F238E27FC236}">
              <a16:creationId xmlns:a16="http://schemas.microsoft.com/office/drawing/2014/main" id="{F95E1156-6542-4DBA-AF2D-BA1387D89A57}"/>
            </a:ext>
          </a:extLst>
        </xdr:cNvPr>
        <xdr:cNvSpPr txBox="1"/>
      </xdr:nvSpPr>
      <xdr:spPr>
        <a:xfrm>
          <a:off x="13437244" y="18116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150513</xdr:rowOff>
    </xdr:from>
    <xdr:ext cx="405111" cy="259045"/>
    <xdr:sp macro="" textlink="">
      <xdr:nvSpPr>
        <xdr:cNvPr id="896" name="n_2mainValue【庁舎】&#10;有形固定資産減価償却率">
          <a:extLst>
            <a:ext uri="{FF2B5EF4-FFF2-40B4-BE49-F238E27FC236}">
              <a16:creationId xmlns:a16="http://schemas.microsoft.com/office/drawing/2014/main" id="{6DB0D270-E4D3-46CB-83CA-ED1B1A2FF9F2}"/>
            </a:ext>
          </a:extLst>
        </xdr:cNvPr>
        <xdr:cNvSpPr txBox="1"/>
      </xdr:nvSpPr>
      <xdr:spPr>
        <a:xfrm>
          <a:off x="12675244" y="18087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116222</xdr:rowOff>
    </xdr:from>
    <xdr:ext cx="405111" cy="259045"/>
    <xdr:sp macro="" textlink="">
      <xdr:nvSpPr>
        <xdr:cNvPr id="897" name="n_3mainValue【庁舎】&#10;有形固定資産減価償却率">
          <a:extLst>
            <a:ext uri="{FF2B5EF4-FFF2-40B4-BE49-F238E27FC236}">
              <a16:creationId xmlns:a16="http://schemas.microsoft.com/office/drawing/2014/main" id="{DC4CE22A-723E-4993-8BD5-27A2F6A39A4C}"/>
            </a:ext>
          </a:extLst>
        </xdr:cNvPr>
        <xdr:cNvSpPr txBox="1"/>
      </xdr:nvSpPr>
      <xdr:spPr>
        <a:xfrm>
          <a:off x="11900544" y="18053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80027</xdr:rowOff>
    </xdr:from>
    <xdr:ext cx="405111" cy="259045"/>
    <xdr:sp macro="" textlink="">
      <xdr:nvSpPr>
        <xdr:cNvPr id="898" name="n_4mainValue【庁舎】&#10;有形固定資産減価償却率">
          <a:extLst>
            <a:ext uri="{FF2B5EF4-FFF2-40B4-BE49-F238E27FC236}">
              <a16:creationId xmlns:a16="http://schemas.microsoft.com/office/drawing/2014/main" id="{05F8618B-D8DE-4FEC-9D9A-C004BCAA0DB6}"/>
            </a:ext>
          </a:extLst>
        </xdr:cNvPr>
        <xdr:cNvSpPr txBox="1"/>
      </xdr:nvSpPr>
      <xdr:spPr>
        <a:xfrm>
          <a:off x="11102984" y="1801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9" name="正方形/長方形 898">
          <a:extLst>
            <a:ext uri="{FF2B5EF4-FFF2-40B4-BE49-F238E27FC236}">
              <a16:creationId xmlns:a16="http://schemas.microsoft.com/office/drawing/2014/main" id="{E082EA9F-FF59-44E9-A740-478E726ADF4F}"/>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0" name="正方形/長方形 899">
          <a:extLst>
            <a:ext uri="{FF2B5EF4-FFF2-40B4-BE49-F238E27FC236}">
              <a16:creationId xmlns:a16="http://schemas.microsoft.com/office/drawing/2014/main" id="{4C7071F1-B0EA-4690-9C96-A1967A3DF055}"/>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1" name="正方形/長方形 900">
          <a:extLst>
            <a:ext uri="{FF2B5EF4-FFF2-40B4-BE49-F238E27FC236}">
              <a16:creationId xmlns:a16="http://schemas.microsoft.com/office/drawing/2014/main" id="{4BCD5993-415F-4AF2-A49E-4AD3DBD47BD3}"/>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2" name="正方形/長方形 901">
          <a:extLst>
            <a:ext uri="{FF2B5EF4-FFF2-40B4-BE49-F238E27FC236}">
              <a16:creationId xmlns:a16="http://schemas.microsoft.com/office/drawing/2014/main" id="{50E8FD0F-4F24-420C-B745-3026895BFD89}"/>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3" name="正方形/長方形 902">
          <a:extLst>
            <a:ext uri="{FF2B5EF4-FFF2-40B4-BE49-F238E27FC236}">
              <a16:creationId xmlns:a16="http://schemas.microsoft.com/office/drawing/2014/main" id="{4A46F94A-1090-4590-95C8-31179C18A0D3}"/>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4" name="正方形/長方形 903">
          <a:extLst>
            <a:ext uri="{FF2B5EF4-FFF2-40B4-BE49-F238E27FC236}">
              <a16:creationId xmlns:a16="http://schemas.microsoft.com/office/drawing/2014/main" id="{0A4C13B1-AF29-4DA9-8D9D-ED5B419B2F95}"/>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5" name="正方形/長方形 904">
          <a:extLst>
            <a:ext uri="{FF2B5EF4-FFF2-40B4-BE49-F238E27FC236}">
              <a16:creationId xmlns:a16="http://schemas.microsoft.com/office/drawing/2014/main" id="{93EB16B4-0A8B-4BB8-9791-522F79206460}"/>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6" name="正方形/長方形 905">
          <a:extLst>
            <a:ext uri="{FF2B5EF4-FFF2-40B4-BE49-F238E27FC236}">
              <a16:creationId xmlns:a16="http://schemas.microsoft.com/office/drawing/2014/main" id="{4528A2C9-48B9-4F12-B220-DE05EB44490A}"/>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7" name="テキスト ボックス 906">
          <a:extLst>
            <a:ext uri="{FF2B5EF4-FFF2-40B4-BE49-F238E27FC236}">
              <a16:creationId xmlns:a16="http://schemas.microsoft.com/office/drawing/2014/main" id="{11A85530-9666-44AD-93D2-3005B322587B}"/>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8" name="直線コネクタ 907">
          <a:extLst>
            <a:ext uri="{FF2B5EF4-FFF2-40B4-BE49-F238E27FC236}">
              <a16:creationId xmlns:a16="http://schemas.microsoft.com/office/drawing/2014/main" id="{16608F53-B40E-489A-8291-F01EAF996822}"/>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909" name="直線コネクタ 908">
          <a:extLst>
            <a:ext uri="{FF2B5EF4-FFF2-40B4-BE49-F238E27FC236}">
              <a16:creationId xmlns:a16="http://schemas.microsoft.com/office/drawing/2014/main" id="{19935F28-439B-4A06-99C9-699AD449931B}"/>
            </a:ext>
          </a:extLst>
        </xdr:cNvPr>
        <xdr:cNvCxnSpPr/>
      </xdr:nvCxnSpPr>
      <xdr:spPr>
        <a:xfrm>
          <a:off x="16093440" y="18181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10" name="テキスト ボックス 909">
          <a:extLst>
            <a:ext uri="{FF2B5EF4-FFF2-40B4-BE49-F238E27FC236}">
              <a16:creationId xmlns:a16="http://schemas.microsoft.com/office/drawing/2014/main" id="{2C1E2EAC-DF05-4C79-9AE0-44A4CCC8BEAA}"/>
            </a:ext>
          </a:extLst>
        </xdr:cNvPr>
        <xdr:cNvSpPr txBox="1"/>
      </xdr:nvSpPr>
      <xdr:spPr>
        <a:xfrm>
          <a:off x="15694841" y="18042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11" name="直線コネクタ 910">
          <a:extLst>
            <a:ext uri="{FF2B5EF4-FFF2-40B4-BE49-F238E27FC236}">
              <a16:creationId xmlns:a16="http://schemas.microsoft.com/office/drawing/2014/main" id="{59C245BB-67C8-4CD7-80D1-2F1FC3B8E5F7}"/>
            </a:ext>
          </a:extLst>
        </xdr:cNvPr>
        <xdr:cNvCxnSpPr/>
      </xdr:nvCxnSpPr>
      <xdr:spPr>
        <a:xfrm>
          <a:off x="16093440" y="177355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12" name="テキスト ボックス 911">
          <a:extLst>
            <a:ext uri="{FF2B5EF4-FFF2-40B4-BE49-F238E27FC236}">
              <a16:creationId xmlns:a16="http://schemas.microsoft.com/office/drawing/2014/main" id="{144118A4-3997-420D-BDF6-D175C3323BBE}"/>
            </a:ext>
          </a:extLst>
        </xdr:cNvPr>
        <xdr:cNvSpPr txBox="1"/>
      </xdr:nvSpPr>
      <xdr:spPr>
        <a:xfrm>
          <a:off x="15694841" y="175971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13" name="直線コネクタ 912">
          <a:extLst>
            <a:ext uri="{FF2B5EF4-FFF2-40B4-BE49-F238E27FC236}">
              <a16:creationId xmlns:a16="http://schemas.microsoft.com/office/drawing/2014/main" id="{306C3085-833D-49E3-A6DE-CA55673924BF}"/>
            </a:ext>
          </a:extLst>
        </xdr:cNvPr>
        <xdr:cNvCxnSpPr/>
      </xdr:nvCxnSpPr>
      <xdr:spPr>
        <a:xfrm>
          <a:off x="16093440" y="172859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14" name="テキスト ボックス 913">
          <a:extLst>
            <a:ext uri="{FF2B5EF4-FFF2-40B4-BE49-F238E27FC236}">
              <a16:creationId xmlns:a16="http://schemas.microsoft.com/office/drawing/2014/main" id="{BFA65FB1-9F49-46AD-AE3A-0E4D5FFB4E1F}"/>
            </a:ext>
          </a:extLst>
        </xdr:cNvPr>
        <xdr:cNvSpPr txBox="1"/>
      </xdr:nvSpPr>
      <xdr:spPr>
        <a:xfrm>
          <a:off x="15694841" y="171475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15" name="直線コネクタ 914">
          <a:extLst>
            <a:ext uri="{FF2B5EF4-FFF2-40B4-BE49-F238E27FC236}">
              <a16:creationId xmlns:a16="http://schemas.microsoft.com/office/drawing/2014/main" id="{4102478D-F730-4841-9704-7D18D79588EA}"/>
            </a:ext>
          </a:extLst>
        </xdr:cNvPr>
        <xdr:cNvCxnSpPr/>
      </xdr:nvCxnSpPr>
      <xdr:spPr>
        <a:xfrm>
          <a:off x="16093440" y="16840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16" name="テキスト ボックス 915">
          <a:extLst>
            <a:ext uri="{FF2B5EF4-FFF2-40B4-BE49-F238E27FC236}">
              <a16:creationId xmlns:a16="http://schemas.microsoft.com/office/drawing/2014/main" id="{BB19F774-DA7D-4203-AD79-88B8F8C30D30}"/>
            </a:ext>
          </a:extLst>
        </xdr:cNvPr>
        <xdr:cNvSpPr txBox="1"/>
      </xdr:nvSpPr>
      <xdr:spPr>
        <a:xfrm>
          <a:off x="15694841" y="16701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7" name="直線コネクタ 916">
          <a:extLst>
            <a:ext uri="{FF2B5EF4-FFF2-40B4-BE49-F238E27FC236}">
              <a16:creationId xmlns:a16="http://schemas.microsoft.com/office/drawing/2014/main" id="{997C5A5C-9F41-4892-90A2-E12CCB67FE3C}"/>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8" name="テキスト ボックス 917">
          <a:extLst>
            <a:ext uri="{FF2B5EF4-FFF2-40B4-BE49-F238E27FC236}">
              <a16:creationId xmlns:a16="http://schemas.microsoft.com/office/drawing/2014/main" id="{E9F7EB22-0C50-4DAA-A064-4F98013E4ABD}"/>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9" name="【庁舎】&#10;一人当たり面積グラフ枠">
          <a:extLst>
            <a:ext uri="{FF2B5EF4-FFF2-40B4-BE49-F238E27FC236}">
              <a16:creationId xmlns:a16="http://schemas.microsoft.com/office/drawing/2014/main" id="{6D929487-4D50-4548-9C61-D17E46B78E08}"/>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53339</xdr:rowOff>
    </xdr:from>
    <xdr:to>
      <xdr:col>116</xdr:col>
      <xdr:colOff>62864</xdr:colOff>
      <xdr:row>107</xdr:row>
      <xdr:rowOff>96774</xdr:rowOff>
    </xdr:to>
    <xdr:cxnSp macro="">
      <xdr:nvCxnSpPr>
        <xdr:cNvPr id="920" name="直線コネクタ 919">
          <a:extLst>
            <a:ext uri="{FF2B5EF4-FFF2-40B4-BE49-F238E27FC236}">
              <a16:creationId xmlns:a16="http://schemas.microsoft.com/office/drawing/2014/main" id="{24685047-9E26-4CD4-96BF-B92E806E6AED}"/>
            </a:ext>
          </a:extLst>
        </xdr:cNvPr>
        <xdr:cNvCxnSpPr/>
      </xdr:nvCxnSpPr>
      <xdr:spPr>
        <a:xfrm flipV="1">
          <a:off x="19509104" y="16817339"/>
          <a:ext cx="0" cy="121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100601</xdr:rowOff>
    </xdr:from>
    <xdr:ext cx="469744" cy="259045"/>
    <xdr:sp macro="" textlink="">
      <xdr:nvSpPr>
        <xdr:cNvPr id="921" name="【庁舎】&#10;一人当たり面積最小値テキスト">
          <a:extLst>
            <a:ext uri="{FF2B5EF4-FFF2-40B4-BE49-F238E27FC236}">
              <a16:creationId xmlns:a16="http://schemas.microsoft.com/office/drawing/2014/main" id="{09BFBDDD-7954-4B3A-996A-0B334739964A}"/>
            </a:ext>
          </a:extLst>
        </xdr:cNvPr>
        <xdr:cNvSpPr txBox="1"/>
      </xdr:nvSpPr>
      <xdr:spPr>
        <a:xfrm>
          <a:off x="19547840" y="18038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96774</xdr:rowOff>
    </xdr:from>
    <xdr:to>
      <xdr:col>116</xdr:col>
      <xdr:colOff>152400</xdr:colOff>
      <xdr:row>107</xdr:row>
      <xdr:rowOff>96774</xdr:rowOff>
    </xdr:to>
    <xdr:cxnSp macro="">
      <xdr:nvCxnSpPr>
        <xdr:cNvPr id="922" name="直線コネクタ 921">
          <a:extLst>
            <a:ext uri="{FF2B5EF4-FFF2-40B4-BE49-F238E27FC236}">
              <a16:creationId xmlns:a16="http://schemas.microsoft.com/office/drawing/2014/main" id="{CFA54137-7970-42B2-B2C2-780E5C7A042F}"/>
            </a:ext>
          </a:extLst>
        </xdr:cNvPr>
        <xdr:cNvCxnSpPr/>
      </xdr:nvCxnSpPr>
      <xdr:spPr>
        <a:xfrm>
          <a:off x="19443700" y="1803425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xdr:rowOff>
    </xdr:from>
    <xdr:ext cx="469744" cy="259045"/>
    <xdr:sp macro="" textlink="">
      <xdr:nvSpPr>
        <xdr:cNvPr id="923" name="【庁舎】&#10;一人当たり面積最大値テキスト">
          <a:extLst>
            <a:ext uri="{FF2B5EF4-FFF2-40B4-BE49-F238E27FC236}">
              <a16:creationId xmlns:a16="http://schemas.microsoft.com/office/drawing/2014/main" id="{33EDB5A4-74C3-48D5-9F01-D50EED8922DD}"/>
            </a:ext>
          </a:extLst>
        </xdr:cNvPr>
        <xdr:cNvSpPr txBox="1"/>
      </xdr:nvSpPr>
      <xdr:spPr>
        <a:xfrm>
          <a:off x="19547840" y="16596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53339</xdr:rowOff>
    </xdr:from>
    <xdr:to>
      <xdr:col>116</xdr:col>
      <xdr:colOff>152400</xdr:colOff>
      <xdr:row>100</xdr:row>
      <xdr:rowOff>53339</xdr:rowOff>
    </xdr:to>
    <xdr:cxnSp macro="">
      <xdr:nvCxnSpPr>
        <xdr:cNvPr id="924" name="直線コネクタ 923">
          <a:extLst>
            <a:ext uri="{FF2B5EF4-FFF2-40B4-BE49-F238E27FC236}">
              <a16:creationId xmlns:a16="http://schemas.microsoft.com/office/drawing/2014/main" id="{AE7CFA7F-BDB3-4525-A96B-ECAA1CECDBFE}"/>
            </a:ext>
          </a:extLst>
        </xdr:cNvPr>
        <xdr:cNvCxnSpPr/>
      </xdr:nvCxnSpPr>
      <xdr:spPr>
        <a:xfrm>
          <a:off x="19443700" y="168173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34562</xdr:rowOff>
    </xdr:from>
    <xdr:ext cx="469744" cy="259045"/>
    <xdr:sp macro="" textlink="">
      <xdr:nvSpPr>
        <xdr:cNvPr id="925" name="【庁舎】&#10;一人当たり面積平均値テキスト">
          <a:extLst>
            <a:ext uri="{FF2B5EF4-FFF2-40B4-BE49-F238E27FC236}">
              <a16:creationId xmlns:a16="http://schemas.microsoft.com/office/drawing/2014/main" id="{4F384F2A-EC82-4882-9E40-E94516D97A0A}"/>
            </a:ext>
          </a:extLst>
        </xdr:cNvPr>
        <xdr:cNvSpPr txBox="1"/>
      </xdr:nvSpPr>
      <xdr:spPr>
        <a:xfrm>
          <a:off x="19547840" y="173014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11685</xdr:rowOff>
    </xdr:from>
    <xdr:to>
      <xdr:col>116</xdr:col>
      <xdr:colOff>114300</xdr:colOff>
      <xdr:row>104</xdr:row>
      <xdr:rowOff>113285</xdr:rowOff>
    </xdr:to>
    <xdr:sp macro="" textlink="">
      <xdr:nvSpPr>
        <xdr:cNvPr id="926" name="フローチャート: 判断 925">
          <a:extLst>
            <a:ext uri="{FF2B5EF4-FFF2-40B4-BE49-F238E27FC236}">
              <a16:creationId xmlns:a16="http://schemas.microsoft.com/office/drawing/2014/main" id="{75651C89-9A27-487B-86B7-7F62277C7AC4}"/>
            </a:ext>
          </a:extLst>
        </xdr:cNvPr>
        <xdr:cNvSpPr/>
      </xdr:nvSpPr>
      <xdr:spPr>
        <a:xfrm>
          <a:off x="19458940" y="1744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91694</xdr:rowOff>
    </xdr:from>
    <xdr:to>
      <xdr:col>112</xdr:col>
      <xdr:colOff>38100</xdr:colOff>
      <xdr:row>105</xdr:row>
      <xdr:rowOff>21844</xdr:rowOff>
    </xdr:to>
    <xdr:sp macro="" textlink="">
      <xdr:nvSpPr>
        <xdr:cNvPr id="927" name="フローチャート: 判断 926">
          <a:extLst>
            <a:ext uri="{FF2B5EF4-FFF2-40B4-BE49-F238E27FC236}">
              <a16:creationId xmlns:a16="http://schemas.microsoft.com/office/drawing/2014/main" id="{72EB82FB-1B56-46E3-A3AD-78D753FFC551}"/>
            </a:ext>
          </a:extLst>
        </xdr:cNvPr>
        <xdr:cNvSpPr/>
      </xdr:nvSpPr>
      <xdr:spPr>
        <a:xfrm>
          <a:off x="18735040" y="1752625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77978</xdr:rowOff>
    </xdr:from>
    <xdr:to>
      <xdr:col>107</xdr:col>
      <xdr:colOff>101600</xdr:colOff>
      <xdr:row>105</xdr:row>
      <xdr:rowOff>8128</xdr:rowOff>
    </xdr:to>
    <xdr:sp macro="" textlink="">
      <xdr:nvSpPr>
        <xdr:cNvPr id="928" name="フローチャート: 判断 927">
          <a:extLst>
            <a:ext uri="{FF2B5EF4-FFF2-40B4-BE49-F238E27FC236}">
              <a16:creationId xmlns:a16="http://schemas.microsoft.com/office/drawing/2014/main" id="{BBA35CAF-DA6A-49E4-8B22-D2977CBB38A5}"/>
            </a:ext>
          </a:extLst>
        </xdr:cNvPr>
        <xdr:cNvSpPr/>
      </xdr:nvSpPr>
      <xdr:spPr>
        <a:xfrm>
          <a:off x="17937480" y="1751253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100837</xdr:rowOff>
    </xdr:from>
    <xdr:to>
      <xdr:col>102</xdr:col>
      <xdr:colOff>165100</xdr:colOff>
      <xdr:row>105</xdr:row>
      <xdr:rowOff>30987</xdr:rowOff>
    </xdr:to>
    <xdr:sp macro="" textlink="">
      <xdr:nvSpPr>
        <xdr:cNvPr id="929" name="フローチャート: 判断 928">
          <a:extLst>
            <a:ext uri="{FF2B5EF4-FFF2-40B4-BE49-F238E27FC236}">
              <a16:creationId xmlns:a16="http://schemas.microsoft.com/office/drawing/2014/main" id="{3B5219D1-E6A2-425D-846F-2D2CA9B5D1F3}"/>
            </a:ext>
          </a:extLst>
        </xdr:cNvPr>
        <xdr:cNvSpPr/>
      </xdr:nvSpPr>
      <xdr:spPr>
        <a:xfrm>
          <a:off x="17162780" y="1753539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105411</xdr:rowOff>
    </xdr:from>
    <xdr:to>
      <xdr:col>98</xdr:col>
      <xdr:colOff>38100</xdr:colOff>
      <xdr:row>105</xdr:row>
      <xdr:rowOff>35561</xdr:rowOff>
    </xdr:to>
    <xdr:sp macro="" textlink="">
      <xdr:nvSpPr>
        <xdr:cNvPr id="930" name="フローチャート: 判断 929">
          <a:extLst>
            <a:ext uri="{FF2B5EF4-FFF2-40B4-BE49-F238E27FC236}">
              <a16:creationId xmlns:a16="http://schemas.microsoft.com/office/drawing/2014/main" id="{160C4C36-EBBC-46E9-8585-ED97D1646A01}"/>
            </a:ext>
          </a:extLst>
        </xdr:cNvPr>
        <xdr:cNvSpPr/>
      </xdr:nvSpPr>
      <xdr:spPr>
        <a:xfrm>
          <a:off x="16388080" y="1753997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1" name="テキスト ボックス 930">
          <a:extLst>
            <a:ext uri="{FF2B5EF4-FFF2-40B4-BE49-F238E27FC236}">
              <a16:creationId xmlns:a16="http://schemas.microsoft.com/office/drawing/2014/main" id="{27795177-38D1-4D00-85F3-3682418DC917}"/>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2" name="テキスト ボックス 931">
          <a:extLst>
            <a:ext uri="{FF2B5EF4-FFF2-40B4-BE49-F238E27FC236}">
              <a16:creationId xmlns:a16="http://schemas.microsoft.com/office/drawing/2014/main" id="{22C45F17-8023-4E76-8AC6-F789B5F3C31E}"/>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3" name="テキスト ボックス 932">
          <a:extLst>
            <a:ext uri="{FF2B5EF4-FFF2-40B4-BE49-F238E27FC236}">
              <a16:creationId xmlns:a16="http://schemas.microsoft.com/office/drawing/2014/main" id="{1CDABEDF-18DD-44D2-BFBA-C7A3D0360ACD}"/>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4" name="テキスト ボックス 933">
          <a:extLst>
            <a:ext uri="{FF2B5EF4-FFF2-40B4-BE49-F238E27FC236}">
              <a16:creationId xmlns:a16="http://schemas.microsoft.com/office/drawing/2014/main" id="{EE034EEA-D99F-4F91-B7D5-7C72CF370906}"/>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5" name="テキスト ボックス 934">
          <a:extLst>
            <a:ext uri="{FF2B5EF4-FFF2-40B4-BE49-F238E27FC236}">
              <a16:creationId xmlns:a16="http://schemas.microsoft.com/office/drawing/2014/main" id="{0458042A-08E6-40A5-B771-2DF3D8F2E397}"/>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148844</xdr:rowOff>
    </xdr:from>
    <xdr:to>
      <xdr:col>116</xdr:col>
      <xdr:colOff>114300</xdr:colOff>
      <xdr:row>105</xdr:row>
      <xdr:rowOff>78994</xdr:rowOff>
    </xdr:to>
    <xdr:sp macro="" textlink="">
      <xdr:nvSpPr>
        <xdr:cNvPr id="936" name="楕円 935">
          <a:extLst>
            <a:ext uri="{FF2B5EF4-FFF2-40B4-BE49-F238E27FC236}">
              <a16:creationId xmlns:a16="http://schemas.microsoft.com/office/drawing/2014/main" id="{FB858573-D273-4DFF-BB78-293A008A18D6}"/>
            </a:ext>
          </a:extLst>
        </xdr:cNvPr>
        <xdr:cNvSpPr/>
      </xdr:nvSpPr>
      <xdr:spPr>
        <a:xfrm>
          <a:off x="19458940" y="1758340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127271</xdr:rowOff>
    </xdr:from>
    <xdr:ext cx="469744" cy="259045"/>
    <xdr:sp macro="" textlink="">
      <xdr:nvSpPr>
        <xdr:cNvPr id="937" name="【庁舎】&#10;一人当たり面積該当値テキスト">
          <a:extLst>
            <a:ext uri="{FF2B5EF4-FFF2-40B4-BE49-F238E27FC236}">
              <a16:creationId xmlns:a16="http://schemas.microsoft.com/office/drawing/2014/main" id="{9AF4E70E-410F-43E8-B764-D6AD07168A11}"/>
            </a:ext>
          </a:extLst>
        </xdr:cNvPr>
        <xdr:cNvSpPr txBox="1"/>
      </xdr:nvSpPr>
      <xdr:spPr>
        <a:xfrm>
          <a:off x="19547840" y="17561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160274</xdr:rowOff>
    </xdr:from>
    <xdr:to>
      <xdr:col>112</xdr:col>
      <xdr:colOff>38100</xdr:colOff>
      <xdr:row>105</xdr:row>
      <xdr:rowOff>90424</xdr:rowOff>
    </xdr:to>
    <xdr:sp macro="" textlink="">
      <xdr:nvSpPr>
        <xdr:cNvPr id="938" name="楕円 937">
          <a:extLst>
            <a:ext uri="{FF2B5EF4-FFF2-40B4-BE49-F238E27FC236}">
              <a16:creationId xmlns:a16="http://schemas.microsoft.com/office/drawing/2014/main" id="{1A64042A-9150-4653-9E68-83342A017F86}"/>
            </a:ext>
          </a:extLst>
        </xdr:cNvPr>
        <xdr:cNvSpPr/>
      </xdr:nvSpPr>
      <xdr:spPr>
        <a:xfrm>
          <a:off x="18735040" y="1759483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28194</xdr:rowOff>
    </xdr:from>
    <xdr:to>
      <xdr:col>116</xdr:col>
      <xdr:colOff>63500</xdr:colOff>
      <xdr:row>105</xdr:row>
      <xdr:rowOff>39624</xdr:rowOff>
    </xdr:to>
    <xdr:cxnSp macro="">
      <xdr:nvCxnSpPr>
        <xdr:cNvPr id="939" name="直線コネクタ 938">
          <a:extLst>
            <a:ext uri="{FF2B5EF4-FFF2-40B4-BE49-F238E27FC236}">
              <a16:creationId xmlns:a16="http://schemas.microsoft.com/office/drawing/2014/main" id="{EE0547B6-61BF-4142-B857-6D08ACB2B2E2}"/>
            </a:ext>
          </a:extLst>
        </xdr:cNvPr>
        <xdr:cNvCxnSpPr/>
      </xdr:nvCxnSpPr>
      <xdr:spPr>
        <a:xfrm flipV="1">
          <a:off x="18778220" y="17630394"/>
          <a:ext cx="73152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254</xdr:rowOff>
    </xdr:from>
    <xdr:to>
      <xdr:col>107</xdr:col>
      <xdr:colOff>101600</xdr:colOff>
      <xdr:row>105</xdr:row>
      <xdr:rowOff>101854</xdr:rowOff>
    </xdr:to>
    <xdr:sp macro="" textlink="">
      <xdr:nvSpPr>
        <xdr:cNvPr id="940" name="楕円 939">
          <a:extLst>
            <a:ext uri="{FF2B5EF4-FFF2-40B4-BE49-F238E27FC236}">
              <a16:creationId xmlns:a16="http://schemas.microsoft.com/office/drawing/2014/main" id="{559A8761-11E4-44A0-94A9-8F27A40DD5BC}"/>
            </a:ext>
          </a:extLst>
        </xdr:cNvPr>
        <xdr:cNvSpPr/>
      </xdr:nvSpPr>
      <xdr:spPr>
        <a:xfrm>
          <a:off x="17937480" y="1760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39624</xdr:rowOff>
    </xdr:from>
    <xdr:to>
      <xdr:col>111</xdr:col>
      <xdr:colOff>177800</xdr:colOff>
      <xdr:row>105</xdr:row>
      <xdr:rowOff>51054</xdr:rowOff>
    </xdr:to>
    <xdr:cxnSp macro="">
      <xdr:nvCxnSpPr>
        <xdr:cNvPr id="941" name="直線コネクタ 940">
          <a:extLst>
            <a:ext uri="{FF2B5EF4-FFF2-40B4-BE49-F238E27FC236}">
              <a16:creationId xmlns:a16="http://schemas.microsoft.com/office/drawing/2014/main" id="{A6BBC1A4-FE8A-4F5C-AF2E-3BC0E6A5C5A6}"/>
            </a:ext>
          </a:extLst>
        </xdr:cNvPr>
        <xdr:cNvCxnSpPr/>
      </xdr:nvCxnSpPr>
      <xdr:spPr>
        <a:xfrm flipV="1">
          <a:off x="17988280" y="17641824"/>
          <a:ext cx="78994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11685</xdr:rowOff>
    </xdr:from>
    <xdr:to>
      <xdr:col>102</xdr:col>
      <xdr:colOff>165100</xdr:colOff>
      <xdr:row>105</xdr:row>
      <xdr:rowOff>113285</xdr:rowOff>
    </xdr:to>
    <xdr:sp macro="" textlink="">
      <xdr:nvSpPr>
        <xdr:cNvPr id="942" name="楕円 941">
          <a:extLst>
            <a:ext uri="{FF2B5EF4-FFF2-40B4-BE49-F238E27FC236}">
              <a16:creationId xmlns:a16="http://schemas.microsoft.com/office/drawing/2014/main" id="{EB2E2D98-C5D0-4414-B627-02D4CED58C9A}"/>
            </a:ext>
          </a:extLst>
        </xdr:cNvPr>
        <xdr:cNvSpPr/>
      </xdr:nvSpPr>
      <xdr:spPr>
        <a:xfrm>
          <a:off x="17162780" y="1761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51054</xdr:rowOff>
    </xdr:from>
    <xdr:to>
      <xdr:col>107</xdr:col>
      <xdr:colOff>50800</xdr:colOff>
      <xdr:row>105</xdr:row>
      <xdr:rowOff>62485</xdr:rowOff>
    </xdr:to>
    <xdr:cxnSp macro="">
      <xdr:nvCxnSpPr>
        <xdr:cNvPr id="943" name="直線コネクタ 942">
          <a:extLst>
            <a:ext uri="{FF2B5EF4-FFF2-40B4-BE49-F238E27FC236}">
              <a16:creationId xmlns:a16="http://schemas.microsoft.com/office/drawing/2014/main" id="{A44FC8B2-6D6E-43BE-A0D5-4D22DFDB17A3}"/>
            </a:ext>
          </a:extLst>
        </xdr:cNvPr>
        <xdr:cNvCxnSpPr/>
      </xdr:nvCxnSpPr>
      <xdr:spPr>
        <a:xfrm flipV="1">
          <a:off x="17213580" y="17653254"/>
          <a:ext cx="7747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23113</xdr:rowOff>
    </xdr:from>
    <xdr:to>
      <xdr:col>98</xdr:col>
      <xdr:colOff>38100</xdr:colOff>
      <xdr:row>105</xdr:row>
      <xdr:rowOff>124713</xdr:rowOff>
    </xdr:to>
    <xdr:sp macro="" textlink="">
      <xdr:nvSpPr>
        <xdr:cNvPr id="944" name="楕円 943">
          <a:extLst>
            <a:ext uri="{FF2B5EF4-FFF2-40B4-BE49-F238E27FC236}">
              <a16:creationId xmlns:a16="http://schemas.microsoft.com/office/drawing/2014/main" id="{A04E2D1F-5F74-4F86-A3AD-A1A06634C8EB}"/>
            </a:ext>
          </a:extLst>
        </xdr:cNvPr>
        <xdr:cNvSpPr/>
      </xdr:nvSpPr>
      <xdr:spPr>
        <a:xfrm>
          <a:off x="16388080" y="1762531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62485</xdr:rowOff>
    </xdr:from>
    <xdr:to>
      <xdr:col>102</xdr:col>
      <xdr:colOff>114300</xdr:colOff>
      <xdr:row>105</xdr:row>
      <xdr:rowOff>73913</xdr:rowOff>
    </xdr:to>
    <xdr:cxnSp macro="">
      <xdr:nvCxnSpPr>
        <xdr:cNvPr id="945" name="直線コネクタ 944">
          <a:extLst>
            <a:ext uri="{FF2B5EF4-FFF2-40B4-BE49-F238E27FC236}">
              <a16:creationId xmlns:a16="http://schemas.microsoft.com/office/drawing/2014/main" id="{133F14D1-6153-4D35-9559-1B4481FBC757}"/>
            </a:ext>
          </a:extLst>
        </xdr:cNvPr>
        <xdr:cNvCxnSpPr/>
      </xdr:nvCxnSpPr>
      <xdr:spPr>
        <a:xfrm flipV="1">
          <a:off x="16431260" y="17664685"/>
          <a:ext cx="78232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38371</xdr:rowOff>
    </xdr:from>
    <xdr:ext cx="469744" cy="259045"/>
    <xdr:sp macro="" textlink="">
      <xdr:nvSpPr>
        <xdr:cNvPr id="946" name="n_1aveValue【庁舎】&#10;一人当たり面積">
          <a:extLst>
            <a:ext uri="{FF2B5EF4-FFF2-40B4-BE49-F238E27FC236}">
              <a16:creationId xmlns:a16="http://schemas.microsoft.com/office/drawing/2014/main" id="{5B5F63B2-C371-43FF-899F-FDF779C0C5F6}"/>
            </a:ext>
          </a:extLst>
        </xdr:cNvPr>
        <xdr:cNvSpPr txBox="1"/>
      </xdr:nvSpPr>
      <xdr:spPr>
        <a:xfrm>
          <a:off x="18561127" y="17305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24655</xdr:rowOff>
    </xdr:from>
    <xdr:ext cx="469744" cy="259045"/>
    <xdr:sp macro="" textlink="">
      <xdr:nvSpPr>
        <xdr:cNvPr id="947" name="n_2aveValue【庁舎】&#10;一人当たり面積">
          <a:extLst>
            <a:ext uri="{FF2B5EF4-FFF2-40B4-BE49-F238E27FC236}">
              <a16:creationId xmlns:a16="http://schemas.microsoft.com/office/drawing/2014/main" id="{3DDE6797-E5C3-4FD9-ABA6-59ED67E46C5E}"/>
            </a:ext>
          </a:extLst>
        </xdr:cNvPr>
        <xdr:cNvSpPr txBox="1"/>
      </xdr:nvSpPr>
      <xdr:spPr>
        <a:xfrm>
          <a:off x="17776267" y="17291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47514</xdr:rowOff>
    </xdr:from>
    <xdr:ext cx="469744" cy="259045"/>
    <xdr:sp macro="" textlink="">
      <xdr:nvSpPr>
        <xdr:cNvPr id="948" name="n_3aveValue【庁舎】&#10;一人当たり面積">
          <a:extLst>
            <a:ext uri="{FF2B5EF4-FFF2-40B4-BE49-F238E27FC236}">
              <a16:creationId xmlns:a16="http://schemas.microsoft.com/office/drawing/2014/main" id="{6B24F643-9420-484C-B5AC-254973B863D9}"/>
            </a:ext>
          </a:extLst>
        </xdr:cNvPr>
        <xdr:cNvSpPr txBox="1"/>
      </xdr:nvSpPr>
      <xdr:spPr>
        <a:xfrm>
          <a:off x="17001567" y="17314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52088</xdr:rowOff>
    </xdr:from>
    <xdr:ext cx="469744" cy="259045"/>
    <xdr:sp macro="" textlink="">
      <xdr:nvSpPr>
        <xdr:cNvPr id="949" name="n_4aveValue【庁舎】&#10;一人当たり面積">
          <a:extLst>
            <a:ext uri="{FF2B5EF4-FFF2-40B4-BE49-F238E27FC236}">
              <a16:creationId xmlns:a16="http://schemas.microsoft.com/office/drawing/2014/main" id="{2932FF12-C3F3-422F-AC7B-27517BD0A12C}"/>
            </a:ext>
          </a:extLst>
        </xdr:cNvPr>
        <xdr:cNvSpPr txBox="1"/>
      </xdr:nvSpPr>
      <xdr:spPr>
        <a:xfrm>
          <a:off x="16226867" y="17319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81551</xdr:rowOff>
    </xdr:from>
    <xdr:ext cx="469744" cy="259045"/>
    <xdr:sp macro="" textlink="">
      <xdr:nvSpPr>
        <xdr:cNvPr id="950" name="n_1mainValue【庁舎】&#10;一人当たり面積">
          <a:extLst>
            <a:ext uri="{FF2B5EF4-FFF2-40B4-BE49-F238E27FC236}">
              <a16:creationId xmlns:a16="http://schemas.microsoft.com/office/drawing/2014/main" id="{06B3EE3B-E9EA-4C6E-83B5-6C8F7A713056}"/>
            </a:ext>
          </a:extLst>
        </xdr:cNvPr>
        <xdr:cNvSpPr txBox="1"/>
      </xdr:nvSpPr>
      <xdr:spPr>
        <a:xfrm>
          <a:off x="18561127" y="17683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92981</xdr:rowOff>
    </xdr:from>
    <xdr:ext cx="469744" cy="259045"/>
    <xdr:sp macro="" textlink="">
      <xdr:nvSpPr>
        <xdr:cNvPr id="951" name="n_2mainValue【庁舎】&#10;一人当たり面積">
          <a:extLst>
            <a:ext uri="{FF2B5EF4-FFF2-40B4-BE49-F238E27FC236}">
              <a16:creationId xmlns:a16="http://schemas.microsoft.com/office/drawing/2014/main" id="{62B0B1C3-113C-41CC-A93A-E10933077D35}"/>
            </a:ext>
          </a:extLst>
        </xdr:cNvPr>
        <xdr:cNvSpPr txBox="1"/>
      </xdr:nvSpPr>
      <xdr:spPr>
        <a:xfrm>
          <a:off x="17776267" y="17695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104412</xdr:rowOff>
    </xdr:from>
    <xdr:ext cx="469744" cy="259045"/>
    <xdr:sp macro="" textlink="">
      <xdr:nvSpPr>
        <xdr:cNvPr id="952" name="n_3mainValue【庁舎】&#10;一人当たり面積">
          <a:extLst>
            <a:ext uri="{FF2B5EF4-FFF2-40B4-BE49-F238E27FC236}">
              <a16:creationId xmlns:a16="http://schemas.microsoft.com/office/drawing/2014/main" id="{C7DCECFD-C71A-4BC7-BDED-26699B3E52BD}"/>
            </a:ext>
          </a:extLst>
        </xdr:cNvPr>
        <xdr:cNvSpPr txBox="1"/>
      </xdr:nvSpPr>
      <xdr:spPr>
        <a:xfrm>
          <a:off x="17001567" y="17706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115840</xdr:rowOff>
    </xdr:from>
    <xdr:ext cx="469744" cy="259045"/>
    <xdr:sp macro="" textlink="">
      <xdr:nvSpPr>
        <xdr:cNvPr id="953" name="n_4mainValue【庁舎】&#10;一人当たり面積">
          <a:extLst>
            <a:ext uri="{FF2B5EF4-FFF2-40B4-BE49-F238E27FC236}">
              <a16:creationId xmlns:a16="http://schemas.microsoft.com/office/drawing/2014/main" id="{5CA2613A-8005-4AD6-961E-B21DF0C997DC}"/>
            </a:ext>
          </a:extLst>
        </xdr:cNvPr>
        <xdr:cNvSpPr txBox="1"/>
      </xdr:nvSpPr>
      <xdr:spPr>
        <a:xfrm>
          <a:off x="16226867" y="17718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4" name="正方形/長方形 953">
          <a:extLst>
            <a:ext uri="{FF2B5EF4-FFF2-40B4-BE49-F238E27FC236}">
              <a16:creationId xmlns:a16="http://schemas.microsoft.com/office/drawing/2014/main" id="{C9C94381-A41D-4AEC-884E-41021245B7EC}"/>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5" name="正方形/長方形 954">
          <a:extLst>
            <a:ext uri="{FF2B5EF4-FFF2-40B4-BE49-F238E27FC236}">
              <a16:creationId xmlns:a16="http://schemas.microsoft.com/office/drawing/2014/main" id="{1B16A5FA-904B-4C02-928A-7062E071BB20}"/>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6" name="テキスト ボックス 955">
          <a:extLst>
            <a:ext uri="{FF2B5EF4-FFF2-40B4-BE49-F238E27FC236}">
              <a16:creationId xmlns:a16="http://schemas.microsoft.com/office/drawing/2014/main" id="{7C4BCB85-F960-4EBE-862A-5101386B14FC}"/>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本市の施設類型別における有形固定資産減価償却率は、福祉施設、保健福祉センター・保健所及び消防施設を除き、類似団体平均に比べると高い傾向にある。これは、施設の建築年度が古いことが主な要因であるが、将来の人口規模に見合わせ、存続させるべき施設の長寿命化対策及び用途廃止を進めている最中にあ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今後は、公共施設等総合管理計画及び個別施設計画に基づいた、長寿命化対策及び集約化を計画的に行うとともに、未利用となった建物を計画的に除却し、施設保有総量を縮減させ一人当たりの面積の減少に努め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election activeCell="AH16" sqref="AH16:AL16"/>
    </sheetView>
  </sheetViews>
  <sheetFormatPr defaultColWidth="0" defaultRowHeight="10.8" zeroHeight="1" x14ac:dyDescent="0.2"/>
  <cols>
    <col min="1" max="11" width="2.109375" style="171" customWidth="1"/>
    <col min="12" max="12" width="2.21875" style="171" customWidth="1"/>
    <col min="13" max="17" width="2.33203125" style="171" customWidth="1"/>
    <col min="18" max="119" width="2.109375" style="171" customWidth="1"/>
    <col min="120" max="16384" width="0" style="171" hidden="1"/>
  </cols>
  <sheetData>
    <row r="1" spans="1:119" ht="33" customHeight="1" x14ac:dyDescent="0.2">
      <c r="B1" s="389" t="s">
        <v>80</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72"/>
      <c r="DK1" s="172"/>
      <c r="DL1" s="172"/>
      <c r="DM1" s="172"/>
      <c r="DN1" s="172"/>
      <c r="DO1" s="172"/>
    </row>
    <row r="2" spans="1:119" ht="24" thickBot="1" x14ac:dyDescent="0.25">
      <c r="B2" s="173" t="s">
        <v>81</v>
      </c>
      <c r="C2" s="173"/>
      <c r="D2" s="174"/>
    </row>
    <row r="3" spans="1:119" ht="18.75" customHeight="1" thickBot="1" x14ac:dyDescent="0.25">
      <c r="A3" s="172"/>
      <c r="B3" s="390" t="s">
        <v>82</v>
      </c>
      <c r="C3" s="391"/>
      <c r="D3" s="391"/>
      <c r="E3" s="392"/>
      <c r="F3" s="392"/>
      <c r="G3" s="392"/>
      <c r="H3" s="392"/>
      <c r="I3" s="392"/>
      <c r="J3" s="392"/>
      <c r="K3" s="392"/>
      <c r="L3" s="392" t="s">
        <v>83</v>
      </c>
      <c r="M3" s="392"/>
      <c r="N3" s="392"/>
      <c r="O3" s="392"/>
      <c r="P3" s="392"/>
      <c r="Q3" s="392"/>
      <c r="R3" s="399"/>
      <c r="S3" s="399"/>
      <c r="T3" s="399"/>
      <c r="U3" s="399"/>
      <c r="V3" s="400"/>
      <c r="W3" s="374" t="s">
        <v>84</v>
      </c>
      <c r="X3" s="375"/>
      <c r="Y3" s="375"/>
      <c r="Z3" s="375"/>
      <c r="AA3" s="375"/>
      <c r="AB3" s="391"/>
      <c r="AC3" s="399" t="s">
        <v>85</v>
      </c>
      <c r="AD3" s="375"/>
      <c r="AE3" s="375"/>
      <c r="AF3" s="375"/>
      <c r="AG3" s="375"/>
      <c r="AH3" s="375"/>
      <c r="AI3" s="375"/>
      <c r="AJ3" s="375"/>
      <c r="AK3" s="375"/>
      <c r="AL3" s="376"/>
      <c r="AM3" s="374" t="s">
        <v>86</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87</v>
      </c>
      <c r="BO3" s="375"/>
      <c r="BP3" s="375"/>
      <c r="BQ3" s="375"/>
      <c r="BR3" s="375"/>
      <c r="BS3" s="375"/>
      <c r="BT3" s="375"/>
      <c r="BU3" s="376"/>
      <c r="BV3" s="374" t="s">
        <v>88</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89</v>
      </c>
      <c r="CU3" s="375"/>
      <c r="CV3" s="375"/>
      <c r="CW3" s="375"/>
      <c r="CX3" s="375"/>
      <c r="CY3" s="375"/>
      <c r="CZ3" s="375"/>
      <c r="DA3" s="376"/>
      <c r="DB3" s="374" t="s">
        <v>90</v>
      </c>
      <c r="DC3" s="375"/>
      <c r="DD3" s="375"/>
      <c r="DE3" s="375"/>
      <c r="DF3" s="375"/>
      <c r="DG3" s="375"/>
      <c r="DH3" s="375"/>
      <c r="DI3" s="376"/>
    </row>
    <row r="4" spans="1:119" ht="18.75" customHeight="1" x14ac:dyDescent="0.2">
      <c r="A4" s="172"/>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91</v>
      </c>
      <c r="AZ4" s="378"/>
      <c r="BA4" s="378"/>
      <c r="BB4" s="378"/>
      <c r="BC4" s="378"/>
      <c r="BD4" s="378"/>
      <c r="BE4" s="378"/>
      <c r="BF4" s="378"/>
      <c r="BG4" s="378"/>
      <c r="BH4" s="378"/>
      <c r="BI4" s="378"/>
      <c r="BJ4" s="378"/>
      <c r="BK4" s="378"/>
      <c r="BL4" s="378"/>
      <c r="BM4" s="379"/>
      <c r="BN4" s="380">
        <v>27056620</v>
      </c>
      <c r="BO4" s="381"/>
      <c r="BP4" s="381"/>
      <c r="BQ4" s="381"/>
      <c r="BR4" s="381"/>
      <c r="BS4" s="381"/>
      <c r="BT4" s="381"/>
      <c r="BU4" s="382"/>
      <c r="BV4" s="380">
        <v>35511736</v>
      </c>
      <c r="BW4" s="381"/>
      <c r="BX4" s="381"/>
      <c r="BY4" s="381"/>
      <c r="BZ4" s="381"/>
      <c r="CA4" s="381"/>
      <c r="CB4" s="381"/>
      <c r="CC4" s="382"/>
      <c r="CD4" s="383" t="s">
        <v>92</v>
      </c>
      <c r="CE4" s="384"/>
      <c r="CF4" s="384"/>
      <c r="CG4" s="384"/>
      <c r="CH4" s="384"/>
      <c r="CI4" s="384"/>
      <c r="CJ4" s="384"/>
      <c r="CK4" s="384"/>
      <c r="CL4" s="384"/>
      <c r="CM4" s="384"/>
      <c r="CN4" s="384"/>
      <c r="CO4" s="384"/>
      <c r="CP4" s="384"/>
      <c r="CQ4" s="384"/>
      <c r="CR4" s="384"/>
      <c r="CS4" s="385"/>
      <c r="CT4" s="386">
        <v>8</v>
      </c>
      <c r="CU4" s="387"/>
      <c r="CV4" s="387"/>
      <c r="CW4" s="387"/>
      <c r="CX4" s="387"/>
      <c r="CY4" s="387"/>
      <c r="CZ4" s="387"/>
      <c r="DA4" s="388"/>
      <c r="DB4" s="386">
        <v>4.7</v>
      </c>
      <c r="DC4" s="387"/>
      <c r="DD4" s="387"/>
      <c r="DE4" s="387"/>
      <c r="DF4" s="387"/>
      <c r="DG4" s="387"/>
      <c r="DH4" s="387"/>
      <c r="DI4" s="388"/>
    </row>
    <row r="5" spans="1:119" ht="18.75" customHeight="1" x14ac:dyDescent="0.2">
      <c r="A5" s="172"/>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93</v>
      </c>
      <c r="AN5" s="447"/>
      <c r="AO5" s="447"/>
      <c r="AP5" s="447"/>
      <c r="AQ5" s="447"/>
      <c r="AR5" s="447"/>
      <c r="AS5" s="447"/>
      <c r="AT5" s="448"/>
      <c r="AU5" s="449" t="s">
        <v>94</v>
      </c>
      <c r="AV5" s="450"/>
      <c r="AW5" s="450"/>
      <c r="AX5" s="450"/>
      <c r="AY5" s="451" t="s">
        <v>95</v>
      </c>
      <c r="AZ5" s="452"/>
      <c r="BA5" s="452"/>
      <c r="BB5" s="452"/>
      <c r="BC5" s="452"/>
      <c r="BD5" s="452"/>
      <c r="BE5" s="452"/>
      <c r="BF5" s="452"/>
      <c r="BG5" s="452"/>
      <c r="BH5" s="452"/>
      <c r="BI5" s="452"/>
      <c r="BJ5" s="452"/>
      <c r="BK5" s="452"/>
      <c r="BL5" s="452"/>
      <c r="BM5" s="453"/>
      <c r="BN5" s="417">
        <v>25821542</v>
      </c>
      <c r="BO5" s="418"/>
      <c r="BP5" s="418"/>
      <c r="BQ5" s="418"/>
      <c r="BR5" s="418"/>
      <c r="BS5" s="418"/>
      <c r="BT5" s="418"/>
      <c r="BU5" s="419"/>
      <c r="BV5" s="417">
        <v>34747578</v>
      </c>
      <c r="BW5" s="418"/>
      <c r="BX5" s="418"/>
      <c r="BY5" s="418"/>
      <c r="BZ5" s="418"/>
      <c r="CA5" s="418"/>
      <c r="CB5" s="418"/>
      <c r="CC5" s="419"/>
      <c r="CD5" s="420" t="s">
        <v>96</v>
      </c>
      <c r="CE5" s="421"/>
      <c r="CF5" s="421"/>
      <c r="CG5" s="421"/>
      <c r="CH5" s="421"/>
      <c r="CI5" s="421"/>
      <c r="CJ5" s="421"/>
      <c r="CK5" s="421"/>
      <c r="CL5" s="421"/>
      <c r="CM5" s="421"/>
      <c r="CN5" s="421"/>
      <c r="CO5" s="421"/>
      <c r="CP5" s="421"/>
      <c r="CQ5" s="421"/>
      <c r="CR5" s="421"/>
      <c r="CS5" s="422"/>
      <c r="CT5" s="414">
        <v>84.8</v>
      </c>
      <c r="CU5" s="415"/>
      <c r="CV5" s="415"/>
      <c r="CW5" s="415"/>
      <c r="CX5" s="415"/>
      <c r="CY5" s="415"/>
      <c r="CZ5" s="415"/>
      <c r="DA5" s="416"/>
      <c r="DB5" s="414">
        <v>92.7</v>
      </c>
      <c r="DC5" s="415"/>
      <c r="DD5" s="415"/>
      <c r="DE5" s="415"/>
      <c r="DF5" s="415"/>
      <c r="DG5" s="415"/>
      <c r="DH5" s="415"/>
      <c r="DI5" s="416"/>
    </row>
    <row r="6" spans="1:119" ht="18.75" customHeight="1" x14ac:dyDescent="0.2">
      <c r="A6" s="172"/>
      <c r="B6" s="423" t="s">
        <v>97</v>
      </c>
      <c r="C6" s="424"/>
      <c r="D6" s="424"/>
      <c r="E6" s="425"/>
      <c r="F6" s="425"/>
      <c r="G6" s="425"/>
      <c r="H6" s="425"/>
      <c r="I6" s="425"/>
      <c r="J6" s="425"/>
      <c r="K6" s="425"/>
      <c r="L6" s="425" t="s">
        <v>98</v>
      </c>
      <c r="M6" s="425"/>
      <c r="N6" s="425"/>
      <c r="O6" s="425"/>
      <c r="P6" s="425"/>
      <c r="Q6" s="425"/>
      <c r="R6" s="429"/>
      <c r="S6" s="429"/>
      <c r="T6" s="429"/>
      <c r="U6" s="429"/>
      <c r="V6" s="430"/>
      <c r="W6" s="433" t="s">
        <v>99</v>
      </c>
      <c r="X6" s="434"/>
      <c r="Y6" s="434"/>
      <c r="Z6" s="434"/>
      <c r="AA6" s="434"/>
      <c r="AB6" s="424"/>
      <c r="AC6" s="437" t="s">
        <v>100</v>
      </c>
      <c r="AD6" s="438"/>
      <c r="AE6" s="438"/>
      <c r="AF6" s="438"/>
      <c r="AG6" s="438"/>
      <c r="AH6" s="438"/>
      <c r="AI6" s="438"/>
      <c r="AJ6" s="438"/>
      <c r="AK6" s="438"/>
      <c r="AL6" s="439"/>
      <c r="AM6" s="446" t="s">
        <v>101</v>
      </c>
      <c r="AN6" s="447"/>
      <c r="AO6" s="447"/>
      <c r="AP6" s="447"/>
      <c r="AQ6" s="447"/>
      <c r="AR6" s="447"/>
      <c r="AS6" s="447"/>
      <c r="AT6" s="448"/>
      <c r="AU6" s="449" t="s">
        <v>94</v>
      </c>
      <c r="AV6" s="450"/>
      <c r="AW6" s="450"/>
      <c r="AX6" s="450"/>
      <c r="AY6" s="451" t="s">
        <v>102</v>
      </c>
      <c r="AZ6" s="452"/>
      <c r="BA6" s="452"/>
      <c r="BB6" s="452"/>
      <c r="BC6" s="452"/>
      <c r="BD6" s="452"/>
      <c r="BE6" s="452"/>
      <c r="BF6" s="452"/>
      <c r="BG6" s="452"/>
      <c r="BH6" s="452"/>
      <c r="BI6" s="452"/>
      <c r="BJ6" s="452"/>
      <c r="BK6" s="452"/>
      <c r="BL6" s="452"/>
      <c r="BM6" s="453"/>
      <c r="BN6" s="417">
        <v>1235078</v>
      </c>
      <c r="BO6" s="418"/>
      <c r="BP6" s="418"/>
      <c r="BQ6" s="418"/>
      <c r="BR6" s="418"/>
      <c r="BS6" s="418"/>
      <c r="BT6" s="418"/>
      <c r="BU6" s="419"/>
      <c r="BV6" s="417">
        <v>764158</v>
      </c>
      <c r="BW6" s="418"/>
      <c r="BX6" s="418"/>
      <c r="BY6" s="418"/>
      <c r="BZ6" s="418"/>
      <c r="CA6" s="418"/>
      <c r="CB6" s="418"/>
      <c r="CC6" s="419"/>
      <c r="CD6" s="420" t="s">
        <v>103</v>
      </c>
      <c r="CE6" s="421"/>
      <c r="CF6" s="421"/>
      <c r="CG6" s="421"/>
      <c r="CH6" s="421"/>
      <c r="CI6" s="421"/>
      <c r="CJ6" s="421"/>
      <c r="CK6" s="421"/>
      <c r="CL6" s="421"/>
      <c r="CM6" s="421"/>
      <c r="CN6" s="421"/>
      <c r="CO6" s="421"/>
      <c r="CP6" s="421"/>
      <c r="CQ6" s="421"/>
      <c r="CR6" s="421"/>
      <c r="CS6" s="422"/>
      <c r="CT6" s="454">
        <v>90.4</v>
      </c>
      <c r="CU6" s="455"/>
      <c r="CV6" s="455"/>
      <c r="CW6" s="455"/>
      <c r="CX6" s="455"/>
      <c r="CY6" s="455"/>
      <c r="CZ6" s="455"/>
      <c r="DA6" s="456"/>
      <c r="DB6" s="454">
        <v>97.6</v>
      </c>
      <c r="DC6" s="455"/>
      <c r="DD6" s="455"/>
      <c r="DE6" s="455"/>
      <c r="DF6" s="455"/>
      <c r="DG6" s="455"/>
      <c r="DH6" s="455"/>
      <c r="DI6" s="456"/>
    </row>
    <row r="7" spans="1:119" ht="18.75" customHeight="1" x14ac:dyDescent="0.2">
      <c r="A7" s="172"/>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104</v>
      </c>
      <c r="AN7" s="447"/>
      <c r="AO7" s="447"/>
      <c r="AP7" s="447"/>
      <c r="AQ7" s="447"/>
      <c r="AR7" s="447"/>
      <c r="AS7" s="447"/>
      <c r="AT7" s="448"/>
      <c r="AU7" s="449" t="s">
        <v>105</v>
      </c>
      <c r="AV7" s="450"/>
      <c r="AW7" s="450"/>
      <c r="AX7" s="450"/>
      <c r="AY7" s="451" t="s">
        <v>106</v>
      </c>
      <c r="AZ7" s="452"/>
      <c r="BA7" s="452"/>
      <c r="BB7" s="452"/>
      <c r="BC7" s="452"/>
      <c r="BD7" s="452"/>
      <c r="BE7" s="452"/>
      <c r="BF7" s="452"/>
      <c r="BG7" s="452"/>
      <c r="BH7" s="452"/>
      <c r="BI7" s="452"/>
      <c r="BJ7" s="452"/>
      <c r="BK7" s="452"/>
      <c r="BL7" s="452"/>
      <c r="BM7" s="453"/>
      <c r="BN7" s="417">
        <v>13738</v>
      </c>
      <c r="BO7" s="418"/>
      <c r="BP7" s="418"/>
      <c r="BQ7" s="418"/>
      <c r="BR7" s="418"/>
      <c r="BS7" s="418"/>
      <c r="BT7" s="418"/>
      <c r="BU7" s="419"/>
      <c r="BV7" s="417">
        <v>65869</v>
      </c>
      <c r="BW7" s="418"/>
      <c r="BX7" s="418"/>
      <c r="BY7" s="418"/>
      <c r="BZ7" s="418"/>
      <c r="CA7" s="418"/>
      <c r="CB7" s="418"/>
      <c r="CC7" s="419"/>
      <c r="CD7" s="420" t="s">
        <v>107</v>
      </c>
      <c r="CE7" s="421"/>
      <c r="CF7" s="421"/>
      <c r="CG7" s="421"/>
      <c r="CH7" s="421"/>
      <c r="CI7" s="421"/>
      <c r="CJ7" s="421"/>
      <c r="CK7" s="421"/>
      <c r="CL7" s="421"/>
      <c r="CM7" s="421"/>
      <c r="CN7" s="421"/>
      <c r="CO7" s="421"/>
      <c r="CP7" s="421"/>
      <c r="CQ7" s="421"/>
      <c r="CR7" s="421"/>
      <c r="CS7" s="422"/>
      <c r="CT7" s="417">
        <v>15307304</v>
      </c>
      <c r="CU7" s="418"/>
      <c r="CV7" s="418"/>
      <c r="CW7" s="418"/>
      <c r="CX7" s="418"/>
      <c r="CY7" s="418"/>
      <c r="CZ7" s="418"/>
      <c r="DA7" s="419"/>
      <c r="DB7" s="417">
        <v>14748118</v>
      </c>
      <c r="DC7" s="418"/>
      <c r="DD7" s="418"/>
      <c r="DE7" s="418"/>
      <c r="DF7" s="418"/>
      <c r="DG7" s="418"/>
      <c r="DH7" s="418"/>
      <c r="DI7" s="419"/>
    </row>
    <row r="8" spans="1:119" ht="18.75" customHeight="1" thickBot="1" x14ac:dyDescent="0.25">
      <c r="A8" s="172"/>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108</v>
      </c>
      <c r="AN8" s="447"/>
      <c r="AO8" s="447"/>
      <c r="AP8" s="447"/>
      <c r="AQ8" s="447"/>
      <c r="AR8" s="447"/>
      <c r="AS8" s="447"/>
      <c r="AT8" s="448"/>
      <c r="AU8" s="449" t="s">
        <v>109</v>
      </c>
      <c r="AV8" s="450"/>
      <c r="AW8" s="450"/>
      <c r="AX8" s="450"/>
      <c r="AY8" s="451" t="s">
        <v>110</v>
      </c>
      <c r="AZ8" s="452"/>
      <c r="BA8" s="452"/>
      <c r="BB8" s="452"/>
      <c r="BC8" s="452"/>
      <c r="BD8" s="452"/>
      <c r="BE8" s="452"/>
      <c r="BF8" s="452"/>
      <c r="BG8" s="452"/>
      <c r="BH8" s="452"/>
      <c r="BI8" s="452"/>
      <c r="BJ8" s="452"/>
      <c r="BK8" s="452"/>
      <c r="BL8" s="452"/>
      <c r="BM8" s="453"/>
      <c r="BN8" s="417">
        <v>1221340</v>
      </c>
      <c r="BO8" s="418"/>
      <c r="BP8" s="418"/>
      <c r="BQ8" s="418"/>
      <c r="BR8" s="418"/>
      <c r="BS8" s="418"/>
      <c r="BT8" s="418"/>
      <c r="BU8" s="419"/>
      <c r="BV8" s="417">
        <v>698289</v>
      </c>
      <c r="BW8" s="418"/>
      <c r="BX8" s="418"/>
      <c r="BY8" s="418"/>
      <c r="BZ8" s="418"/>
      <c r="CA8" s="418"/>
      <c r="CB8" s="418"/>
      <c r="CC8" s="419"/>
      <c r="CD8" s="420" t="s">
        <v>111</v>
      </c>
      <c r="CE8" s="421"/>
      <c r="CF8" s="421"/>
      <c r="CG8" s="421"/>
      <c r="CH8" s="421"/>
      <c r="CI8" s="421"/>
      <c r="CJ8" s="421"/>
      <c r="CK8" s="421"/>
      <c r="CL8" s="421"/>
      <c r="CM8" s="421"/>
      <c r="CN8" s="421"/>
      <c r="CO8" s="421"/>
      <c r="CP8" s="421"/>
      <c r="CQ8" s="421"/>
      <c r="CR8" s="421"/>
      <c r="CS8" s="422"/>
      <c r="CT8" s="457">
        <v>0.61</v>
      </c>
      <c r="CU8" s="458"/>
      <c r="CV8" s="458"/>
      <c r="CW8" s="458"/>
      <c r="CX8" s="458"/>
      <c r="CY8" s="458"/>
      <c r="CZ8" s="458"/>
      <c r="DA8" s="459"/>
      <c r="DB8" s="457">
        <v>0.62</v>
      </c>
      <c r="DC8" s="458"/>
      <c r="DD8" s="458"/>
      <c r="DE8" s="458"/>
      <c r="DF8" s="458"/>
      <c r="DG8" s="458"/>
      <c r="DH8" s="458"/>
      <c r="DI8" s="459"/>
    </row>
    <row r="9" spans="1:119" ht="18.75" customHeight="1" thickBot="1" x14ac:dyDescent="0.25">
      <c r="A9" s="172"/>
      <c r="B9" s="411" t="s">
        <v>112</v>
      </c>
      <c r="C9" s="412"/>
      <c r="D9" s="412"/>
      <c r="E9" s="412"/>
      <c r="F9" s="412"/>
      <c r="G9" s="412"/>
      <c r="H9" s="412"/>
      <c r="I9" s="412"/>
      <c r="J9" s="412"/>
      <c r="K9" s="460"/>
      <c r="L9" s="461" t="s">
        <v>113</v>
      </c>
      <c r="M9" s="462"/>
      <c r="N9" s="462"/>
      <c r="O9" s="462"/>
      <c r="P9" s="462"/>
      <c r="Q9" s="463"/>
      <c r="R9" s="464">
        <v>58431</v>
      </c>
      <c r="S9" s="465"/>
      <c r="T9" s="465"/>
      <c r="U9" s="465"/>
      <c r="V9" s="466"/>
      <c r="W9" s="374" t="s">
        <v>114</v>
      </c>
      <c r="X9" s="375"/>
      <c r="Y9" s="375"/>
      <c r="Z9" s="375"/>
      <c r="AA9" s="375"/>
      <c r="AB9" s="375"/>
      <c r="AC9" s="375"/>
      <c r="AD9" s="375"/>
      <c r="AE9" s="375"/>
      <c r="AF9" s="375"/>
      <c r="AG9" s="375"/>
      <c r="AH9" s="375"/>
      <c r="AI9" s="375"/>
      <c r="AJ9" s="375"/>
      <c r="AK9" s="375"/>
      <c r="AL9" s="376"/>
      <c r="AM9" s="446" t="s">
        <v>115</v>
      </c>
      <c r="AN9" s="447"/>
      <c r="AO9" s="447"/>
      <c r="AP9" s="447"/>
      <c r="AQ9" s="447"/>
      <c r="AR9" s="447"/>
      <c r="AS9" s="447"/>
      <c r="AT9" s="448"/>
      <c r="AU9" s="449" t="s">
        <v>109</v>
      </c>
      <c r="AV9" s="450"/>
      <c r="AW9" s="450"/>
      <c r="AX9" s="450"/>
      <c r="AY9" s="451" t="s">
        <v>116</v>
      </c>
      <c r="AZ9" s="452"/>
      <c r="BA9" s="452"/>
      <c r="BB9" s="452"/>
      <c r="BC9" s="452"/>
      <c r="BD9" s="452"/>
      <c r="BE9" s="452"/>
      <c r="BF9" s="452"/>
      <c r="BG9" s="452"/>
      <c r="BH9" s="452"/>
      <c r="BI9" s="452"/>
      <c r="BJ9" s="452"/>
      <c r="BK9" s="452"/>
      <c r="BL9" s="452"/>
      <c r="BM9" s="453"/>
      <c r="BN9" s="417">
        <v>523051</v>
      </c>
      <c r="BO9" s="418"/>
      <c r="BP9" s="418"/>
      <c r="BQ9" s="418"/>
      <c r="BR9" s="418"/>
      <c r="BS9" s="418"/>
      <c r="BT9" s="418"/>
      <c r="BU9" s="419"/>
      <c r="BV9" s="417">
        <v>388584</v>
      </c>
      <c r="BW9" s="418"/>
      <c r="BX9" s="418"/>
      <c r="BY9" s="418"/>
      <c r="BZ9" s="418"/>
      <c r="CA9" s="418"/>
      <c r="CB9" s="418"/>
      <c r="CC9" s="419"/>
      <c r="CD9" s="420" t="s">
        <v>117</v>
      </c>
      <c r="CE9" s="421"/>
      <c r="CF9" s="421"/>
      <c r="CG9" s="421"/>
      <c r="CH9" s="421"/>
      <c r="CI9" s="421"/>
      <c r="CJ9" s="421"/>
      <c r="CK9" s="421"/>
      <c r="CL9" s="421"/>
      <c r="CM9" s="421"/>
      <c r="CN9" s="421"/>
      <c r="CO9" s="421"/>
      <c r="CP9" s="421"/>
      <c r="CQ9" s="421"/>
      <c r="CR9" s="421"/>
      <c r="CS9" s="422"/>
      <c r="CT9" s="414">
        <v>16.399999999999999</v>
      </c>
      <c r="CU9" s="415"/>
      <c r="CV9" s="415"/>
      <c r="CW9" s="415"/>
      <c r="CX9" s="415"/>
      <c r="CY9" s="415"/>
      <c r="CZ9" s="415"/>
      <c r="DA9" s="416"/>
      <c r="DB9" s="414">
        <v>14.7</v>
      </c>
      <c r="DC9" s="415"/>
      <c r="DD9" s="415"/>
      <c r="DE9" s="415"/>
      <c r="DF9" s="415"/>
      <c r="DG9" s="415"/>
      <c r="DH9" s="415"/>
      <c r="DI9" s="416"/>
    </row>
    <row r="10" spans="1:119" ht="18.75" customHeight="1" thickBot="1" x14ac:dyDescent="0.25">
      <c r="A10" s="172"/>
      <c r="B10" s="411"/>
      <c r="C10" s="412"/>
      <c r="D10" s="412"/>
      <c r="E10" s="412"/>
      <c r="F10" s="412"/>
      <c r="G10" s="412"/>
      <c r="H10" s="412"/>
      <c r="I10" s="412"/>
      <c r="J10" s="412"/>
      <c r="K10" s="460"/>
      <c r="L10" s="467" t="s">
        <v>118</v>
      </c>
      <c r="M10" s="447"/>
      <c r="N10" s="447"/>
      <c r="O10" s="447"/>
      <c r="P10" s="447"/>
      <c r="Q10" s="448"/>
      <c r="R10" s="468">
        <v>64415</v>
      </c>
      <c r="S10" s="469"/>
      <c r="T10" s="469"/>
      <c r="U10" s="469"/>
      <c r="V10" s="470"/>
      <c r="W10" s="405"/>
      <c r="X10" s="406"/>
      <c r="Y10" s="406"/>
      <c r="Z10" s="406"/>
      <c r="AA10" s="406"/>
      <c r="AB10" s="406"/>
      <c r="AC10" s="406"/>
      <c r="AD10" s="406"/>
      <c r="AE10" s="406"/>
      <c r="AF10" s="406"/>
      <c r="AG10" s="406"/>
      <c r="AH10" s="406"/>
      <c r="AI10" s="406"/>
      <c r="AJ10" s="406"/>
      <c r="AK10" s="406"/>
      <c r="AL10" s="409"/>
      <c r="AM10" s="446" t="s">
        <v>119</v>
      </c>
      <c r="AN10" s="447"/>
      <c r="AO10" s="447"/>
      <c r="AP10" s="447"/>
      <c r="AQ10" s="447"/>
      <c r="AR10" s="447"/>
      <c r="AS10" s="447"/>
      <c r="AT10" s="448"/>
      <c r="AU10" s="449" t="s">
        <v>94</v>
      </c>
      <c r="AV10" s="450"/>
      <c r="AW10" s="450"/>
      <c r="AX10" s="450"/>
      <c r="AY10" s="451" t="s">
        <v>120</v>
      </c>
      <c r="AZ10" s="452"/>
      <c r="BA10" s="452"/>
      <c r="BB10" s="452"/>
      <c r="BC10" s="452"/>
      <c r="BD10" s="452"/>
      <c r="BE10" s="452"/>
      <c r="BF10" s="452"/>
      <c r="BG10" s="452"/>
      <c r="BH10" s="452"/>
      <c r="BI10" s="452"/>
      <c r="BJ10" s="452"/>
      <c r="BK10" s="452"/>
      <c r="BL10" s="452"/>
      <c r="BM10" s="453"/>
      <c r="BN10" s="417">
        <v>422234</v>
      </c>
      <c r="BO10" s="418"/>
      <c r="BP10" s="418"/>
      <c r="BQ10" s="418"/>
      <c r="BR10" s="418"/>
      <c r="BS10" s="418"/>
      <c r="BT10" s="418"/>
      <c r="BU10" s="419"/>
      <c r="BV10" s="417">
        <v>9</v>
      </c>
      <c r="BW10" s="418"/>
      <c r="BX10" s="418"/>
      <c r="BY10" s="418"/>
      <c r="BZ10" s="418"/>
      <c r="CA10" s="418"/>
      <c r="CB10" s="418"/>
      <c r="CC10" s="419"/>
      <c r="CD10" s="178" t="s">
        <v>121</v>
      </c>
      <c r="CE10" s="179"/>
      <c r="CF10" s="179"/>
      <c r="CG10" s="179"/>
      <c r="CH10" s="179"/>
      <c r="CI10" s="179"/>
      <c r="CJ10" s="179"/>
      <c r="CK10" s="179"/>
      <c r="CL10" s="179"/>
      <c r="CM10" s="179"/>
      <c r="CN10" s="179"/>
      <c r="CO10" s="179"/>
      <c r="CP10" s="179"/>
      <c r="CQ10" s="179"/>
      <c r="CR10" s="179"/>
      <c r="CS10" s="180"/>
      <c r="CT10" s="184"/>
      <c r="CU10" s="185"/>
      <c r="CV10" s="185"/>
      <c r="CW10" s="185"/>
      <c r="CX10" s="185"/>
      <c r="CY10" s="185"/>
      <c r="CZ10" s="185"/>
      <c r="DA10" s="186"/>
      <c r="DB10" s="184"/>
      <c r="DC10" s="185"/>
      <c r="DD10" s="185"/>
      <c r="DE10" s="185"/>
      <c r="DF10" s="185"/>
      <c r="DG10" s="185"/>
      <c r="DH10" s="185"/>
      <c r="DI10" s="186"/>
    </row>
    <row r="11" spans="1:119" ht="18.75" customHeight="1" thickBot="1" x14ac:dyDescent="0.25">
      <c r="A11" s="172"/>
      <c r="B11" s="411"/>
      <c r="C11" s="412"/>
      <c r="D11" s="412"/>
      <c r="E11" s="412"/>
      <c r="F11" s="412"/>
      <c r="G11" s="412"/>
      <c r="H11" s="412"/>
      <c r="I11" s="412"/>
      <c r="J11" s="412"/>
      <c r="K11" s="460"/>
      <c r="L11" s="471" t="s">
        <v>122</v>
      </c>
      <c r="M11" s="472"/>
      <c r="N11" s="472"/>
      <c r="O11" s="472"/>
      <c r="P11" s="472"/>
      <c r="Q11" s="473"/>
      <c r="R11" s="474" t="s">
        <v>123</v>
      </c>
      <c r="S11" s="475"/>
      <c r="T11" s="475"/>
      <c r="U11" s="475"/>
      <c r="V11" s="476"/>
      <c r="W11" s="405"/>
      <c r="X11" s="406"/>
      <c r="Y11" s="406"/>
      <c r="Z11" s="406"/>
      <c r="AA11" s="406"/>
      <c r="AB11" s="406"/>
      <c r="AC11" s="406"/>
      <c r="AD11" s="406"/>
      <c r="AE11" s="406"/>
      <c r="AF11" s="406"/>
      <c r="AG11" s="406"/>
      <c r="AH11" s="406"/>
      <c r="AI11" s="406"/>
      <c r="AJ11" s="406"/>
      <c r="AK11" s="406"/>
      <c r="AL11" s="409"/>
      <c r="AM11" s="446" t="s">
        <v>124</v>
      </c>
      <c r="AN11" s="447"/>
      <c r="AO11" s="447"/>
      <c r="AP11" s="447"/>
      <c r="AQ11" s="447"/>
      <c r="AR11" s="447"/>
      <c r="AS11" s="447"/>
      <c r="AT11" s="448"/>
      <c r="AU11" s="449" t="s">
        <v>125</v>
      </c>
      <c r="AV11" s="450"/>
      <c r="AW11" s="450"/>
      <c r="AX11" s="450"/>
      <c r="AY11" s="451" t="s">
        <v>126</v>
      </c>
      <c r="AZ11" s="452"/>
      <c r="BA11" s="452"/>
      <c r="BB11" s="452"/>
      <c r="BC11" s="452"/>
      <c r="BD11" s="452"/>
      <c r="BE11" s="452"/>
      <c r="BF11" s="452"/>
      <c r="BG11" s="452"/>
      <c r="BH11" s="452"/>
      <c r="BI11" s="452"/>
      <c r="BJ11" s="452"/>
      <c r="BK11" s="452"/>
      <c r="BL11" s="452"/>
      <c r="BM11" s="453"/>
      <c r="BN11" s="417">
        <v>0</v>
      </c>
      <c r="BO11" s="418"/>
      <c r="BP11" s="418"/>
      <c r="BQ11" s="418"/>
      <c r="BR11" s="418"/>
      <c r="BS11" s="418"/>
      <c r="BT11" s="418"/>
      <c r="BU11" s="419"/>
      <c r="BV11" s="417">
        <v>0</v>
      </c>
      <c r="BW11" s="418"/>
      <c r="BX11" s="418"/>
      <c r="BY11" s="418"/>
      <c r="BZ11" s="418"/>
      <c r="CA11" s="418"/>
      <c r="CB11" s="418"/>
      <c r="CC11" s="419"/>
      <c r="CD11" s="420" t="s">
        <v>127</v>
      </c>
      <c r="CE11" s="421"/>
      <c r="CF11" s="421"/>
      <c r="CG11" s="421"/>
      <c r="CH11" s="421"/>
      <c r="CI11" s="421"/>
      <c r="CJ11" s="421"/>
      <c r="CK11" s="421"/>
      <c r="CL11" s="421"/>
      <c r="CM11" s="421"/>
      <c r="CN11" s="421"/>
      <c r="CO11" s="421"/>
      <c r="CP11" s="421"/>
      <c r="CQ11" s="421"/>
      <c r="CR11" s="421"/>
      <c r="CS11" s="422"/>
      <c r="CT11" s="457" t="s">
        <v>128</v>
      </c>
      <c r="CU11" s="458"/>
      <c r="CV11" s="458"/>
      <c r="CW11" s="458"/>
      <c r="CX11" s="458"/>
      <c r="CY11" s="458"/>
      <c r="CZ11" s="458"/>
      <c r="DA11" s="459"/>
      <c r="DB11" s="457" t="s">
        <v>128</v>
      </c>
      <c r="DC11" s="458"/>
      <c r="DD11" s="458"/>
      <c r="DE11" s="458"/>
      <c r="DF11" s="458"/>
      <c r="DG11" s="458"/>
      <c r="DH11" s="458"/>
      <c r="DI11" s="459"/>
    </row>
    <row r="12" spans="1:119" ht="18.75" customHeight="1" x14ac:dyDescent="0.2">
      <c r="A12" s="172"/>
      <c r="B12" s="477" t="s">
        <v>129</v>
      </c>
      <c r="C12" s="478"/>
      <c r="D12" s="478"/>
      <c r="E12" s="478"/>
      <c r="F12" s="478"/>
      <c r="G12" s="478"/>
      <c r="H12" s="478"/>
      <c r="I12" s="478"/>
      <c r="J12" s="478"/>
      <c r="K12" s="479"/>
      <c r="L12" s="486" t="s">
        <v>130</v>
      </c>
      <c r="M12" s="487"/>
      <c r="N12" s="487"/>
      <c r="O12" s="487"/>
      <c r="P12" s="487"/>
      <c r="Q12" s="488"/>
      <c r="R12" s="489">
        <v>57589</v>
      </c>
      <c r="S12" s="490"/>
      <c r="T12" s="490"/>
      <c r="U12" s="490"/>
      <c r="V12" s="491"/>
      <c r="W12" s="492" t="s">
        <v>1</v>
      </c>
      <c r="X12" s="450"/>
      <c r="Y12" s="450"/>
      <c r="Z12" s="450"/>
      <c r="AA12" s="450"/>
      <c r="AB12" s="493"/>
      <c r="AC12" s="494" t="s">
        <v>131</v>
      </c>
      <c r="AD12" s="495"/>
      <c r="AE12" s="495"/>
      <c r="AF12" s="495"/>
      <c r="AG12" s="496"/>
      <c r="AH12" s="494" t="s">
        <v>132</v>
      </c>
      <c r="AI12" s="495"/>
      <c r="AJ12" s="495"/>
      <c r="AK12" s="495"/>
      <c r="AL12" s="497"/>
      <c r="AM12" s="446" t="s">
        <v>133</v>
      </c>
      <c r="AN12" s="447"/>
      <c r="AO12" s="447"/>
      <c r="AP12" s="447"/>
      <c r="AQ12" s="447"/>
      <c r="AR12" s="447"/>
      <c r="AS12" s="447"/>
      <c r="AT12" s="448"/>
      <c r="AU12" s="449" t="s">
        <v>125</v>
      </c>
      <c r="AV12" s="450"/>
      <c r="AW12" s="450"/>
      <c r="AX12" s="450"/>
      <c r="AY12" s="451" t="s">
        <v>134</v>
      </c>
      <c r="AZ12" s="452"/>
      <c r="BA12" s="452"/>
      <c r="BB12" s="452"/>
      <c r="BC12" s="452"/>
      <c r="BD12" s="452"/>
      <c r="BE12" s="452"/>
      <c r="BF12" s="452"/>
      <c r="BG12" s="452"/>
      <c r="BH12" s="452"/>
      <c r="BI12" s="452"/>
      <c r="BJ12" s="452"/>
      <c r="BK12" s="452"/>
      <c r="BL12" s="452"/>
      <c r="BM12" s="453"/>
      <c r="BN12" s="417">
        <v>0</v>
      </c>
      <c r="BO12" s="418"/>
      <c r="BP12" s="418"/>
      <c r="BQ12" s="418"/>
      <c r="BR12" s="418"/>
      <c r="BS12" s="418"/>
      <c r="BT12" s="418"/>
      <c r="BU12" s="419"/>
      <c r="BV12" s="417">
        <v>0</v>
      </c>
      <c r="BW12" s="418"/>
      <c r="BX12" s="418"/>
      <c r="BY12" s="418"/>
      <c r="BZ12" s="418"/>
      <c r="CA12" s="418"/>
      <c r="CB12" s="418"/>
      <c r="CC12" s="419"/>
      <c r="CD12" s="420" t="s">
        <v>135</v>
      </c>
      <c r="CE12" s="421"/>
      <c r="CF12" s="421"/>
      <c r="CG12" s="421"/>
      <c r="CH12" s="421"/>
      <c r="CI12" s="421"/>
      <c r="CJ12" s="421"/>
      <c r="CK12" s="421"/>
      <c r="CL12" s="421"/>
      <c r="CM12" s="421"/>
      <c r="CN12" s="421"/>
      <c r="CO12" s="421"/>
      <c r="CP12" s="421"/>
      <c r="CQ12" s="421"/>
      <c r="CR12" s="421"/>
      <c r="CS12" s="422"/>
      <c r="CT12" s="457" t="s">
        <v>136</v>
      </c>
      <c r="CU12" s="458"/>
      <c r="CV12" s="458"/>
      <c r="CW12" s="458"/>
      <c r="CX12" s="458"/>
      <c r="CY12" s="458"/>
      <c r="CZ12" s="458"/>
      <c r="DA12" s="459"/>
      <c r="DB12" s="457" t="s">
        <v>128</v>
      </c>
      <c r="DC12" s="458"/>
      <c r="DD12" s="458"/>
      <c r="DE12" s="458"/>
      <c r="DF12" s="458"/>
      <c r="DG12" s="458"/>
      <c r="DH12" s="458"/>
      <c r="DI12" s="459"/>
    </row>
    <row r="13" spans="1:119" ht="18.75" customHeight="1" x14ac:dyDescent="0.2">
      <c r="A13" s="172"/>
      <c r="B13" s="480"/>
      <c r="C13" s="481"/>
      <c r="D13" s="481"/>
      <c r="E13" s="481"/>
      <c r="F13" s="481"/>
      <c r="G13" s="481"/>
      <c r="H13" s="481"/>
      <c r="I13" s="481"/>
      <c r="J13" s="481"/>
      <c r="K13" s="482"/>
      <c r="L13" s="187"/>
      <c r="M13" s="508" t="s">
        <v>137</v>
      </c>
      <c r="N13" s="509"/>
      <c r="O13" s="509"/>
      <c r="P13" s="509"/>
      <c r="Q13" s="510"/>
      <c r="R13" s="501">
        <v>55344</v>
      </c>
      <c r="S13" s="502"/>
      <c r="T13" s="502"/>
      <c r="U13" s="502"/>
      <c r="V13" s="503"/>
      <c r="W13" s="433" t="s">
        <v>138</v>
      </c>
      <c r="X13" s="434"/>
      <c r="Y13" s="434"/>
      <c r="Z13" s="434"/>
      <c r="AA13" s="434"/>
      <c r="AB13" s="424"/>
      <c r="AC13" s="468">
        <v>2949</v>
      </c>
      <c r="AD13" s="469"/>
      <c r="AE13" s="469"/>
      <c r="AF13" s="469"/>
      <c r="AG13" s="511"/>
      <c r="AH13" s="468">
        <v>3307</v>
      </c>
      <c r="AI13" s="469"/>
      <c r="AJ13" s="469"/>
      <c r="AK13" s="469"/>
      <c r="AL13" s="470"/>
      <c r="AM13" s="446" t="s">
        <v>139</v>
      </c>
      <c r="AN13" s="447"/>
      <c r="AO13" s="447"/>
      <c r="AP13" s="447"/>
      <c r="AQ13" s="447"/>
      <c r="AR13" s="447"/>
      <c r="AS13" s="447"/>
      <c r="AT13" s="448"/>
      <c r="AU13" s="449" t="s">
        <v>140</v>
      </c>
      <c r="AV13" s="450"/>
      <c r="AW13" s="450"/>
      <c r="AX13" s="450"/>
      <c r="AY13" s="451" t="s">
        <v>141</v>
      </c>
      <c r="AZ13" s="452"/>
      <c r="BA13" s="452"/>
      <c r="BB13" s="452"/>
      <c r="BC13" s="452"/>
      <c r="BD13" s="452"/>
      <c r="BE13" s="452"/>
      <c r="BF13" s="452"/>
      <c r="BG13" s="452"/>
      <c r="BH13" s="452"/>
      <c r="BI13" s="452"/>
      <c r="BJ13" s="452"/>
      <c r="BK13" s="452"/>
      <c r="BL13" s="452"/>
      <c r="BM13" s="453"/>
      <c r="BN13" s="417">
        <v>945285</v>
      </c>
      <c r="BO13" s="418"/>
      <c r="BP13" s="418"/>
      <c r="BQ13" s="418"/>
      <c r="BR13" s="418"/>
      <c r="BS13" s="418"/>
      <c r="BT13" s="418"/>
      <c r="BU13" s="419"/>
      <c r="BV13" s="417">
        <v>388593</v>
      </c>
      <c r="BW13" s="418"/>
      <c r="BX13" s="418"/>
      <c r="BY13" s="418"/>
      <c r="BZ13" s="418"/>
      <c r="CA13" s="418"/>
      <c r="CB13" s="418"/>
      <c r="CC13" s="419"/>
      <c r="CD13" s="420" t="s">
        <v>142</v>
      </c>
      <c r="CE13" s="421"/>
      <c r="CF13" s="421"/>
      <c r="CG13" s="421"/>
      <c r="CH13" s="421"/>
      <c r="CI13" s="421"/>
      <c r="CJ13" s="421"/>
      <c r="CK13" s="421"/>
      <c r="CL13" s="421"/>
      <c r="CM13" s="421"/>
      <c r="CN13" s="421"/>
      <c r="CO13" s="421"/>
      <c r="CP13" s="421"/>
      <c r="CQ13" s="421"/>
      <c r="CR13" s="421"/>
      <c r="CS13" s="422"/>
      <c r="CT13" s="414">
        <v>12</v>
      </c>
      <c r="CU13" s="415"/>
      <c r="CV13" s="415"/>
      <c r="CW13" s="415"/>
      <c r="CX13" s="415"/>
      <c r="CY13" s="415"/>
      <c r="CZ13" s="415"/>
      <c r="DA13" s="416"/>
      <c r="DB13" s="414">
        <v>12.2</v>
      </c>
      <c r="DC13" s="415"/>
      <c r="DD13" s="415"/>
      <c r="DE13" s="415"/>
      <c r="DF13" s="415"/>
      <c r="DG13" s="415"/>
      <c r="DH13" s="415"/>
      <c r="DI13" s="416"/>
    </row>
    <row r="14" spans="1:119" ht="18.75" customHeight="1" thickBot="1" x14ac:dyDescent="0.25">
      <c r="A14" s="172"/>
      <c r="B14" s="480"/>
      <c r="C14" s="481"/>
      <c r="D14" s="481"/>
      <c r="E14" s="481"/>
      <c r="F14" s="481"/>
      <c r="G14" s="481"/>
      <c r="H14" s="481"/>
      <c r="I14" s="481"/>
      <c r="J14" s="481"/>
      <c r="K14" s="482"/>
      <c r="L14" s="498" t="s">
        <v>143</v>
      </c>
      <c r="M14" s="499"/>
      <c r="N14" s="499"/>
      <c r="O14" s="499"/>
      <c r="P14" s="499"/>
      <c r="Q14" s="500"/>
      <c r="R14" s="501">
        <v>59109</v>
      </c>
      <c r="S14" s="502"/>
      <c r="T14" s="502"/>
      <c r="U14" s="502"/>
      <c r="V14" s="503"/>
      <c r="W14" s="407"/>
      <c r="X14" s="408"/>
      <c r="Y14" s="408"/>
      <c r="Z14" s="408"/>
      <c r="AA14" s="408"/>
      <c r="AB14" s="397"/>
      <c r="AC14" s="504">
        <v>10.8</v>
      </c>
      <c r="AD14" s="505"/>
      <c r="AE14" s="505"/>
      <c r="AF14" s="505"/>
      <c r="AG14" s="506"/>
      <c r="AH14" s="504">
        <v>10.9</v>
      </c>
      <c r="AI14" s="505"/>
      <c r="AJ14" s="505"/>
      <c r="AK14" s="505"/>
      <c r="AL14" s="507"/>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12" t="s">
        <v>144</v>
      </c>
      <c r="CE14" s="513"/>
      <c r="CF14" s="513"/>
      <c r="CG14" s="513"/>
      <c r="CH14" s="513"/>
      <c r="CI14" s="513"/>
      <c r="CJ14" s="513"/>
      <c r="CK14" s="513"/>
      <c r="CL14" s="513"/>
      <c r="CM14" s="513"/>
      <c r="CN14" s="513"/>
      <c r="CO14" s="513"/>
      <c r="CP14" s="513"/>
      <c r="CQ14" s="513"/>
      <c r="CR14" s="513"/>
      <c r="CS14" s="514"/>
      <c r="CT14" s="515">
        <v>92.8</v>
      </c>
      <c r="CU14" s="516"/>
      <c r="CV14" s="516"/>
      <c r="CW14" s="516"/>
      <c r="CX14" s="516"/>
      <c r="CY14" s="516"/>
      <c r="CZ14" s="516"/>
      <c r="DA14" s="517"/>
      <c r="DB14" s="515">
        <v>115.3</v>
      </c>
      <c r="DC14" s="516"/>
      <c r="DD14" s="516"/>
      <c r="DE14" s="516"/>
      <c r="DF14" s="516"/>
      <c r="DG14" s="516"/>
      <c r="DH14" s="516"/>
      <c r="DI14" s="517"/>
    </row>
    <row r="15" spans="1:119" ht="18.75" customHeight="1" x14ac:dyDescent="0.2">
      <c r="A15" s="172"/>
      <c r="B15" s="480"/>
      <c r="C15" s="481"/>
      <c r="D15" s="481"/>
      <c r="E15" s="481"/>
      <c r="F15" s="481"/>
      <c r="G15" s="481"/>
      <c r="H15" s="481"/>
      <c r="I15" s="481"/>
      <c r="J15" s="481"/>
      <c r="K15" s="482"/>
      <c r="L15" s="187"/>
      <c r="M15" s="508" t="s">
        <v>145</v>
      </c>
      <c r="N15" s="509"/>
      <c r="O15" s="509"/>
      <c r="P15" s="509"/>
      <c r="Q15" s="510"/>
      <c r="R15" s="501">
        <v>56779</v>
      </c>
      <c r="S15" s="502"/>
      <c r="T15" s="502"/>
      <c r="U15" s="502"/>
      <c r="V15" s="503"/>
      <c r="W15" s="433" t="s">
        <v>146</v>
      </c>
      <c r="X15" s="434"/>
      <c r="Y15" s="434"/>
      <c r="Z15" s="434"/>
      <c r="AA15" s="434"/>
      <c r="AB15" s="424"/>
      <c r="AC15" s="468">
        <v>7930</v>
      </c>
      <c r="AD15" s="469"/>
      <c r="AE15" s="469"/>
      <c r="AF15" s="469"/>
      <c r="AG15" s="511"/>
      <c r="AH15" s="468">
        <v>8844</v>
      </c>
      <c r="AI15" s="469"/>
      <c r="AJ15" s="469"/>
      <c r="AK15" s="469"/>
      <c r="AL15" s="470"/>
      <c r="AM15" s="446"/>
      <c r="AN15" s="447"/>
      <c r="AO15" s="447"/>
      <c r="AP15" s="447"/>
      <c r="AQ15" s="447"/>
      <c r="AR15" s="447"/>
      <c r="AS15" s="447"/>
      <c r="AT15" s="448"/>
      <c r="AU15" s="449"/>
      <c r="AV15" s="450"/>
      <c r="AW15" s="450"/>
      <c r="AX15" s="450"/>
      <c r="AY15" s="377" t="s">
        <v>147</v>
      </c>
      <c r="AZ15" s="378"/>
      <c r="BA15" s="378"/>
      <c r="BB15" s="378"/>
      <c r="BC15" s="378"/>
      <c r="BD15" s="378"/>
      <c r="BE15" s="378"/>
      <c r="BF15" s="378"/>
      <c r="BG15" s="378"/>
      <c r="BH15" s="378"/>
      <c r="BI15" s="378"/>
      <c r="BJ15" s="378"/>
      <c r="BK15" s="378"/>
      <c r="BL15" s="378"/>
      <c r="BM15" s="379"/>
      <c r="BN15" s="380">
        <v>7168236</v>
      </c>
      <c r="BO15" s="381"/>
      <c r="BP15" s="381"/>
      <c r="BQ15" s="381"/>
      <c r="BR15" s="381"/>
      <c r="BS15" s="381"/>
      <c r="BT15" s="381"/>
      <c r="BU15" s="382"/>
      <c r="BV15" s="380">
        <v>7471801</v>
      </c>
      <c r="BW15" s="381"/>
      <c r="BX15" s="381"/>
      <c r="BY15" s="381"/>
      <c r="BZ15" s="381"/>
      <c r="CA15" s="381"/>
      <c r="CB15" s="381"/>
      <c r="CC15" s="382"/>
      <c r="CD15" s="518" t="s">
        <v>148</v>
      </c>
      <c r="CE15" s="519"/>
      <c r="CF15" s="519"/>
      <c r="CG15" s="519"/>
      <c r="CH15" s="519"/>
      <c r="CI15" s="519"/>
      <c r="CJ15" s="519"/>
      <c r="CK15" s="519"/>
      <c r="CL15" s="519"/>
      <c r="CM15" s="519"/>
      <c r="CN15" s="519"/>
      <c r="CO15" s="519"/>
      <c r="CP15" s="519"/>
      <c r="CQ15" s="519"/>
      <c r="CR15" s="519"/>
      <c r="CS15" s="520"/>
      <c r="CT15" s="188"/>
      <c r="CU15" s="189"/>
      <c r="CV15" s="189"/>
      <c r="CW15" s="189"/>
      <c r="CX15" s="189"/>
      <c r="CY15" s="189"/>
      <c r="CZ15" s="189"/>
      <c r="DA15" s="190"/>
      <c r="DB15" s="188"/>
      <c r="DC15" s="189"/>
      <c r="DD15" s="189"/>
      <c r="DE15" s="189"/>
      <c r="DF15" s="189"/>
      <c r="DG15" s="189"/>
      <c r="DH15" s="189"/>
      <c r="DI15" s="190"/>
    </row>
    <row r="16" spans="1:119" ht="18.75" customHeight="1" x14ac:dyDescent="0.2">
      <c r="A16" s="172"/>
      <c r="B16" s="480"/>
      <c r="C16" s="481"/>
      <c r="D16" s="481"/>
      <c r="E16" s="481"/>
      <c r="F16" s="481"/>
      <c r="G16" s="481"/>
      <c r="H16" s="481"/>
      <c r="I16" s="481"/>
      <c r="J16" s="481"/>
      <c r="K16" s="482"/>
      <c r="L16" s="498" t="s">
        <v>149</v>
      </c>
      <c r="M16" s="521"/>
      <c r="N16" s="521"/>
      <c r="O16" s="521"/>
      <c r="P16" s="521"/>
      <c r="Q16" s="522"/>
      <c r="R16" s="523" t="s">
        <v>150</v>
      </c>
      <c r="S16" s="524"/>
      <c r="T16" s="524"/>
      <c r="U16" s="524"/>
      <c r="V16" s="525"/>
      <c r="W16" s="407"/>
      <c r="X16" s="408"/>
      <c r="Y16" s="408"/>
      <c r="Z16" s="408"/>
      <c r="AA16" s="408"/>
      <c r="AB16" s="397"/>
      <c r="AC16" s="504">
        <v>29.2</v>
      </c>
      <c r="AD16" s="505"/>
      <c r="AE16" s="505"/>
      <c r="AF16" s="505"/>
      <c r="AG16" s="506"/>
      <c r="AH16" s="504">
        <v>29.3</v>
      </c>
      <c r="AI16" s="505"/>
      <c r="AJ16" s="505"/>
      <c r="AK16" s="505"/>
      <c r="AL16" s="507"/>
      <c r="AM16" s="446"/>
      <c r="AN16" s="447"/>
      <c r="AO16" s="447"/>
      <c r="AP16" s="447"/>
      <c r="AQ16" s="447"/>
      <c r="AR16" s="447"/>
      <c r="AS16" s="447"/>
      <c r="AT16" s="448"/>
      <c r="AU16" s="449"/>
      <c r="AV16" s="450"/>
      <c r="AW16" s="450"/>
      <c r="AX16" s="450"/>
      <c r="AY16" s="451" t="s">
        <v>151</v>
      </c>
      <c r="AZ16" s="452"/>
      <c r="BA16" s="452"/>
      <c r="BB16" s="452"/>
      <c r="BC16" s="452"/>
      <c r="BD16" s="452"/>
      <c r="BE16" s="452"/>
      <c r="BF16" s="452"/>
      <c r="BG16" s="452"/>
      <c r="BH16" s="452"/>
      <c r="BI16" s="452"/>
      <c r="BJ16" s="452"/>
      <c r="BK16" s="452"/>
      <c r="BL16" s="452"/>
      <c r="BM16" s="453"/>
      <c r="BN16" s="417">
        <v>12433018</v>
      </c>
      <c r="BO16" s="418"/>
      <c r="BP16" s="418"/>
      <c r="BQ16" s="418"/>
      <c r="BR16" s="418"/>
      <c r="BS16" s="418"/>
      <c r="BT16" s="418"/>
      <c r="BU16" s="419"/>
      <c r="BV16" s="417">
        <v>12060257</v>
      </c>
      <c r="BW16" s="418"/>
      <c r="BX16" s="418"/>
      <c r="BY16" s="418"/>
      <c r="BZ16" s="418"/>
      <c r="CA16" s="418"/>
      <c r="CB16" s="418"/>
      <c r="CC16" s="419"/>
      <c r="CD16" s="181"/>
      <c r="CE16" s="531"/>
      <c r="CF16" s="531"/>
      <c r="CG16" s="531"/>
      <c r="CH16" s="531"/>
      <c r="CI16" s="531"/>
      <c r="CJ16" s="531"/>
      <c r="CK16" s="531"/>
      <c r="CL16" s="531"/>
      <c r="CM16" s="531"/>
      <c r="CN16" s="531"/>
      <c r="CO16" s="531"/>
      <c r="CP16" s="531"/>
      <c r="CQ16" s="531"/>
      <c r="CR16" s="531"/>
      <c r="CS16" s="532"/>
      <c r="CT16" s="414"/>
      <c r="CU16" s="415"/>
      <c r="CV16" s="415"/>
      <c r="CW16" s="415"/>
      <c r="CX16" s="415"/>
      <c r="CY16" s="415"/>
      <c r="CZ16" s="415"/>
      <c r="DA16" s="416"/>
      <c r="DB16" s="414"/>
      <c r="DC16" s="415"/>
      <c r="DD16" s="415"/>
      <c r="DE16" s="415"/>
      <c r="DF16" s="415"/>
      <c r="DG16" s="415"/>
      <c r="DH16" s="415"/>
      <c r="DI16" s="416"/>
    </row>
    <row r="17" spans="1:113" ht="18.75" customHeight="1" thickBot="1" x14ac:dyDescent="0.25">
      <c r="A17" s="172"/>
      <c r="B17" s="483"/>
      <c r="C17" s="484"/>
      <c r="D17" s="484"/>
      <c r="E17" s="484"/>
      <c r="F17" s="484"/>
      <c r="G17" s="484"/>
      <c r="H17" s="484"/>
      <c r="I17" s="484"/>
      <c r="J17" s="484"/>
      <c r="K17" s="485"/>
      <c r="L17" s="191"/>
      <c r="M17" s="528" t="s">
        <v>152</v>
      </c>
      <c r="N17" s="529"/>
      <c r="O17" s="529"/>
      <c r="P17" s="529"/>
      <c r="Q17" s="530"/>
      <c r="R17" s="523" t="s">
        <v>153</v>
      </c>
      <c r="S17" s="524"/>
      <c r="T17" s="524"/>
      <c r="U17" s="524"/>
      <c r="V17" s="525"/>
      <c r="W17" s="433" t="s">
        <v>154</v>
      </c>
      <c r="X17" s="434"/>
      <c r="Y17" s="434"/>
      <c r="Z17" s="434"/>
      <c r="AA17" s="434"/>
      <c r="AB17" s="424"/>
      <c r="AC17" s="468">
        <v>16306</v>
      </c>
      <c r="AD17" s="469"/>
      <c r="AE17" s="469"/>
      <c r="AF17" s="469"/>
      <c r="AG17" s="511"/>
      <c r="AH17" s="468">
        <v>18072</v>
      </c>
      <c r="AI17" s="469"/>
      <c r="AJ17" s="469"/>
      <c r="AK17" s="469"/>
      <c r="AL17" s="470"/>
      <c r="AM17" s="446"/>
      <c r="AN17" s="447"/>
      <c r="AO17" s="447"/>
      <c r="AP17" s="447"/>
      <c r="AQ17" s="447"/>
      <c r="AR17" s="447"/>
      <c r="AS17" s="447"/>
      <c r="AT17" s="448"/>
      <c r="AU17" s="449"/>
      <c r="AV17" s="450"/>
      <c r="AW17" s="450"/>
      <c r="AX17" s="450"/>
      <c r="AY17" s="451" t="s">
        <v>155</v>
      </c>
      <c r="AZ17" s="452"/>
      <c r="BA17" s="452"/>
      <c r="BB17" s="452"/>
      <c r="BC17" s="452"/>
      <c r="BD17" s="452"/>
      <c r="BE17" s="452"/>
      <c r="BF17" s="452"/>
      <c r="BG17" s="452"/>
      <c r="BH17" s="452"/>
      <c r="BI17" s="452"/>
      <c r="BJ17" s="452"/>
      <c r="BK17" s="452"/>
      <c r="BL17" s="452"/>
      <c r="BM17" s="453"/>
      <c r="BN17" s="417">
        <v>9027465</v>
      </c>
      <c r="BO17" s="418"/>
      <c r="BP17" s="418"/>
      <c r="BQ17" s="418"/>
      <c r="BR17" s="418"/>
      <c r="BS17" s="418"/>
      <c r="BT17" s="418"/>
      <c r="BU17" s="419"/>
      <c r="BV17" s="417">
        <v>9476451</v>
      </c>
      <c r="BW17" s="418"/>
      <c r="BX17" s="418"/>
      <c r="BY17" s="418"/>
      <c r="BZ17" s="418"/>
      <c r="CA17" s="418"/>
      <c r="CB17" s="418"/>
      <c r="CC17" s="419"/>
      <c r="CD17" s="181"/>
      <c r="CE17" s="531"/>
      <c r="CF17" s="531"/>
      <c r="CG17" s="531"/>
      <c r="CH17" s="531"/>
      <c r="CI17" s="531"/>
      <c r="CJ17" s="531"/>
      <c r="CK17" s="531"/>
      <c r="CL17" s="531"/>
      <c r="CM17" s="531"/>
      <c r="CN17" s="531"/>
      <c r="CO17" s="531"/>
      <c r="CP17" s="531"/>
      <c r="CQ17" s="531"/>
      <c r="CR17" s="531"/>
      <c r="CS17" s="532"/>
      <c r="CT17" s="414"/>
      <c r="CU17" s="415"/>
      <c r="CV17" s="415"/>
      <c r="CW17" s="415"/>
      <c r="CX17" s="415"/>
      <c r="CY17" s="415"/>
      <c r="CZ17" s="415"/>
      <c r="DA17" s="416"/>
      <c r="DB17" s="414"/>
      <c r="DC17" s="415"/>
      <c r="DD17" s="415"/>
      <c r="DE17" s="415"/>
      <c r="DF17" s="415"/>
      <c r="DG17" s="415"/>
      <c r="DH17" s="415"/>
      <c r="DI17" s="416"/>
    </row>
    <row r="18" spans="1:113" ht="18.75" customHeight="1" thickBot="1" x14ac:dyDescent="0.25">
      <c r="A18" s="172"/>
      <c r="B18" s="539" t="s">
        <v>156</v>
      </c>
      <c r="C18" s="460"/>
      <c r="D18" s="460"/>
      <c r="E18" s="540"/>
      <c r="F18" s="540"/>
      <c r="G18" s="540"/>
      <c r="H18" s="540"/>
      <c r="I18" s="540"/>
      <c r="J18" s="540"/>
      <c r="K18" s="540"/>
      <c r="L18" s="541">
        <v>84.2</v>
      </c>
      <c r="M18" s="541"/>
      <c r="N18" s="541"/>
      <c r="O18" s="541"/>
      <c r="P18" s="541"/>
      <c r="Q18" s="541"/>
      <c r="R18" s="542"/>
      <c r="S18" s="542"/>
      <c r="T18" s="542"/>
      <c r="U18" s="542"/>
      <c r="V18" s="543"/>
      <c r="W18" s="435"/>
      <c r="X18" s="436"/>
      <c r="Y18" s="436"/>
      <c r="Z18" s="436"/>
      <c r="AA18" s="436"/>
      <c r="AB18" s="427"/>
      <c r="AC18" s="544">
        <v>60</v>
      </c>
      <c r="AD18" s="545"/>
      <c r="AE18" s="545"/>
      <c r="AF18" s="545"/>
      <c r="AG18" s="546"/>
      <c r="AH18" s="544">
        <v>59.8</v>
      </c>
      <c r="AI18" s="545"/>
      <c r="AJ18" s="545"/>
      <c r="AK18" s="545"/>
      <c r="AL18" s="547"/>
      <c r="AM18" s="446"/>
      <c r="AN18" s="447"/>
      <c r="AO18" s="447"/>
      <c r="AP18" s="447"/>
      <c r="AQ18" s="447"/>
      <c r="AR18" s="447"/>
      <c r="AS18" s="447"/>
      <c r="AT18" s="448"/>
      <c r="AU18" s="449"/>
      <c r="AV18" s="450"/>
      <c r="AW18" s="450"/>
      <c r="AX18" s="450"/>
      <c r="AY18" s="451" t="s">
        <v>157</v>
      </c>
      <c r="AZ18" s="452"/>
      <c r="BA18" s="452"/>
      <c r="BB18" s="452"/>
      <c r="BC18" s="452"/>
      <c r="BD18" s="452"/>
      <c r="BE18" s="452"/>
      <c r="BF18" s="452"/>
      <c r="BG18" s="452"/>
      <c r="BH18" s="452"/>
      <c r="BI18" s="452"/>
      <c r="BJ18" s="452"/>
      <c r="BK18" s="452"/>
      <c r="BL18" s="452"/>
      <c r="BM18" s="453"/>
      <c r="BN18" s="417">
        <v>13571524</v>
      </c>
      <c r="BO18" s="418"/>
      <c r="BP18" s="418"/>
      <c r="BQ18" s="418"/>
      <c r="BR18" s="418"/>
      <c r="BS18" s="418"/>
      <c r="BT18" s="418"/>
      <c r="BU18" s="419"/>
      <c r="BV18" s="417">
        <v>13733977</v>
      </c>
      <c r="BW18" s="418"/>
      <c r="BX18" s="418"/>
      <c r="BY18" s="418"/>
      <c r="BZ18" s="418"/>
      <c r="CA18" s="418"/>
      <c r="CB18" s="418"/>
      <c r="CC18" s="419"/>
      <c r="CD18" s="181"/>
      <c r="CE18" s="531"/>
      <c r="CF18" s="531"/>
      <c r="CG18" s="531"/>
      <c r="CH18" s="531"/>
      <c r="CI18" s="531"/>
      <c r="CJ18" s="531"/>
      <c r="CK18" s="531"/>
      <c r="CL18" s="531"/>
      <c r="CM18" s="531"/>
      <c r="CN18" s="531"/>
      <c r="CO18" s="531"/>
      <c r="CP18" s="531"/>
      <c r="CQ18" s="531"/>
      <c r="CR18" s="531"/>
      <c r="CS18" s="532"/>
      <c r="CT18" s="414"/>
      <c r="CU18" s="415"/>
      <c r="CV18" s="415"/>
      <c r="CW18" s="415"/>
      <c r="CX18" s="415"/>
      <c r="CY18" s="415"/>
      <c r="CZ18" s="415"/>
      <c r="DA18" s="416"/>
      <c r="DB18" s="414"/>
      <c r="DC18" s="415"/>
      <c r="DD18" s="415"/>
      <c r="DE18" s="415"/>
      <c r="DF18" s="415"/>
      <c r="DG18" s="415"/>
      <c r="DH18" s="415"/>
      <c r="DI18" s="416"/>
    </row>
    <row r="19" spans="1:113" ht="18.75" customHeight="1" thickBot="1" x14ac:dyDescent="0.25">
      <c r="A19" s="172"/>
      <c r="B19" s="539" t="s">
        <v>158</v>
      </c>
      <c r="C19" s="460"/>
      <c r="D19" s="460"/>
      <c r="E19" s="540"/>
      <c r="F19" s="540"/>
      <c r="G19" s="540"/>
      <c r="H19" s="540"/>
      <c r="I19" s="540"/>
      <c r="J19" s="540"/>
      <c r="K19" s="540"/>
      <c r="L19" s="548">
        <v>694</v>
      </c>
      <c r="M19" s="548"/>
      <c r="N19" s="548"/>
      <c r="O19" s="548"/>
      <c r="P19" s="548"/>
      <c r="Q19" s="548"/>
      <c r="R19" s="549"/>
      <c r="S19" s="549"/>
      <c r="T19" s="549"/>
      <c r="U19" s="549"/>
      <c r="V19" s="550"/>
      <c r="W19" s="374"/>
      <c r="X19" s="375"/>
      <c r="Y19" s="375"/>
      <c r="Z19" s="375"/>
      <c r="AA19" s="375"/>
      <c r="AB19" s="375"/>
      <c r="AC19" s="526"/>
      <c r="AD19" s="526"/>
      <c r="AE19" s="526"/>
      <c r="AF19" s="526"/>
      <c r="AG19" s="526"/>
      <c r="AH19" s="526"/>
      <c r="AI19" s="526"/>
      <c r="AJ19" s="526"/>
      <c r="AK19" s="526"/>
      <c r="AL19" s="527"/>
      <c r="AM19" s="446"/>
      <c r="AN19" s="447"/>
      <c r="AO19" s="447"/>
      <c r="AP19" s="447"/>
      <c r="AQ19" s="447"/>
      <c r="AR19" s="447"/>
      <c r="AS19" s="447"/>
      <c r="AT19" s="448"/>
      <c r="AU19" s="449"/>
      <c r="AV19" s="450"/>
      <c r="AW19" s="450"/>
      <c r="AX19" s="450"/>
      <c r="AY19" s="451" t="s">
        <v>159</v>
      </c>
      <c r="AZ19" s="452"/>
      <c r="BA19" s="452"/>
      <c r="BB19" s="452"/>
      <c r="BC19" s="452"/>
      <c r="BD19" s="452"/>
      <c r="BE19" s="452"/>
      <c r="BF19" s="452"/>
      <c r="BG19" s="452"/>
      <c r="BH19" s="452"/>
      <c r="BI19" s="452"/>
      <c r="BJ19" s="452"/>
      <c r="BK19" s="452"/>
      <c r="BL19" s="452"/>
      <c r="BM19" s="453"/>
      <c r="BN19" s="417">
        <v>18016003</v>
      </c>
      <c r="BO19" s="418"/>
      <c r="BP19" s="418"/>
      <c r="BQ19" s="418"/>
      <c r="BR19" s="418"/>
      <c r="BS19" s="418"/>
      <c r="BT19" s="418"/>
      <c r="BU19" s="419"/>
      <c r="BV19" s="417">
        <v>20495205</v>
      </c>
      <c r="BW19" s="418"/>
      <c r="BX19" s="418"/>
      <c r="BY19" s="418"/>
      <c r="BZ19" s="418"/>
      <c r="CA19" s="418"/>
      <c r="CB19" s="418"/>
      <c r="CC19" s="419"/>
      <c r="CD19" s="181"/>
      <c r="CE19" s="531"/>
      <c r="CF19" s="531"/>
      <c r="CG19" s="531"/>
      <c r="CH19" s="531"/>
      <c r="CI19" s="531"/>
      <c r="CJ19" s="531"/>
      <c r="CK19" s="531"/>
      <c r="CL19" s="531"/>
      <c r="CM19" s="531"/>
      <c r="CN19" s="531"/>
      <c r="CO19" s="531"/>
      <c r="CP19" s="531"/>
      <c r="CQ19" s="531"/>
      <c r="CR19" s="531"/>
      <c r="CS19" s="532"/>
      <c r="CT19" s="414"/>
      <c r="CU19" s="415"/>
      <c r="CV19" s="415"/>
      <c r="CW19" s="415"/>
      <c r="CX19" s="415"/>
      <c r="CY19" s="415"/>
      <c r="CZ19" s="415"/>
      <c r="DA19" s="416"/>
      <c r="DB19" s="414"/>
      <c r="DC19" s="415"/>
      <c r="DD19" s="415"/>
      <c r="DE19" s="415"/>
      <c r="DF19" s="415"/>
      <c r="DG19" s="415"/>
      <c r="DH19" s="415"/>
      <c r="DI19" s="416"/>
    </row>
    <row r="20" spans="1:113" ht="18.75" customHeight="1" thickBot="1" x14ac:dyDescent="0.25">
      <c r="A20" s="172"/>
      <c r="B20" s="539" t="s">
        <v>160</v>
      </c>
      <c r="C20" s="460"/>
      <c r="D20" s="460"/>
      <c r="E20" s="540"/>
      <c r="F20" s="540"/>
      <c r="G20" s="540"/>
      <c r="H20" s="540"/>
      <c r="I20" s="540"/>
      <c r="J20" s="540"/>
      <c r="K20" s="540"/>
      <c r="L20" s="548">
        <v>25544</v>
      </c>
      <c r="M20" s="548"/>
      <c r="N20" s="548"/>
      <c r="O20" s="548"/>
      <c r="P20" s="548"/>
      <c r="Q20" s="548"/>
      <c r="R20" s="549"/>
      <c r="S20" s="549"/>
      <c r="T20" s="549"/>
      <c r="U20" s="549"/>
      <c r="V20" s="550"/>
      <c r="W20" s="435"/>
      <c r="X20" s="436"/>
      <c r="Y20" s="436"/>
      <c r="Z20" s="436"/>
      <c r="AA20" s="436"/>
      <c r="AB20" s="436"/>
      <c r="AC20" s="551"/>
      <c r="AD20" s="551"/>
      <c r="AE20" s="551"/>
      <c r="AF20" s="551"/>
      <c r="AG20" s="551"/>
      <c r="AH20" s="551"/>
      <c r="AI20" s="551"/>
      <c r="AJ20" s="551"/>
      <c r="AK20" s="551"/>
      <c r="AL20" s="552"/>
      <c r="AM20" s="553"/>
      <c r="AN20" s="472"/>
      <c r="AO20" s="472"/>
      <c r="AP20" s="472"/>
      <c r="AQ20" s="472"/>
      <c r="AR20" s="472"/>
      <c r="AS20" s="472"/>
      <c r="AT20" s="473"/>
      <c r="AU20" s="554"/>
      <c r="AV20" s="555"/>
      <c r="AW20" s="555"/>
      <c r="AX20" s="556"/>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81"/>
      <c r="CE20" s="531"/>
      <c r="CF20" s="531"/>
      <c r="CG20" s="531"/>
      <c r="CH20" s="531"/>
      <c r="CI20" s="531"/>
      <c r="CJ20" s="531"/>
      <c r="CK20" s="531"/>
      <c r="CL20" s="531"/>
      <c r="CM20" s="531"/>
      <c r="CN20" s="531"/>
      <c r="CO20" s="531"/>
      <c r="CP20" s="531"/>
      <c r="CQ20" s="531"/>
      <c r="CR20" s="531"/>
      <c r="CS20" s="532"/>
      <c r="CT20" s="414"/>
      <c r="CU20" s="415"/>
      <c r="CV20" s="415"/>
      <c r="CW20" s="415"/>
      <c r="CX20" s="415"/>
      <c r="CY20" s="415"/>
      <c r="CZ20" s="415"/>
      <c r="DA20" s="416"/>
      <c r="DB20" s="414"/>
      <c r="DC20" s="415"/>
      <c r="DD20" s="415"/>
      <c r="DE20" s="415"/>
      <c r="DF20" s="415"/>
      <c r="DG20" s="415"/>
      <c r="DH20" s="415"/>
      <c r="DI20" s="416"/>
    </row>
    <row r="21" spans="1:113" ht="18.75" customHeight="1" thickBot="1" x14ac:dyDescent="0.25">
      <c r="A21" s="172"/>
      <c r="B21" s="557" t="s">
        <v>161</v>
      </c>
      <c r="C21" s="558"/>
      <c r="D21" s="558"/>
      <c r="E21" s="558"/>
      <c r="F21" s="558"/>
      <c r="G21" s="558"/>
      <c r="H21" s="558"/>
      <c r="I21" s="558"/>
      <c r="J21" s="558"/>
      <c r="K21" s="558"/>
      <c r="L21" s="558"/>
      <c r="M21" s="558"/>
      <c r="N21" s="558"/>
      <c r="O21" s="558"/>
      <c r="P21" s="558"/>
      <c r="Q21" s="558"/>
      <c r="R21" s="558"/>
      <c r="S21" s="558"/>
      <c r="T21" s="558"/>
      <c r="U21" s="558"/>
      <c r="V21" s="558"/>
      <c r="W21" s="558"/>
      <c r="X21" s="558"/>
      <c r="Y21" s="558"/>
      <c r="Z21" s="558"/>
      <c r="AA21" s="558"/>
      <c r="AB21" s="558"/>
      <c r="AC21" s="558"/>
      <c r="AD21" s="558"/>
      <c r="AE21" s="558"/>
      <c r="AF21" s="558"/>
      <c r="AG21" s="558"/>
      <c r="AH21" s="558"/>
      <c r="AI21" s="558"/>
      <c r="AJ21" s="558"/>
      <c r="AK21" s="558"/>
      <c r="AL21" s="558"/>
      <c r="AM21" s="558"/>
      <c r="AN21" s="558"/>
      <c r="AO21" s="558"/>
      <c r="AP21" s="558"/>
      <c r="AQ21" s="558"/>
      <c r="AR21" s="558"/>
      <c r="AS21" s="558"/>
      <c r="AT21" s="558"/>
      <c r="AU21" s="558"/>
      <c r="AV21" s="558"/>
      <c r="AW21" s="558"/>
      <c r="AX21" s="559"/>
      <c r="AY21" s="533"/>
      <c r="AZ21" s="534"/>
      <c r="BA21" s="534"/>
      <c r="BB21" s="534"/>
      <c r="BC21" s="534"/>
      <c r="BD21" s="534"/>
      <c r="BE21" s="534"/>
      <c r="BF21" s="534"/>
      <c r="BG21" s="534"/>
      <c r="BH21" s="534"/>
      <c r="BI21" s="534"/>
      <c r="BJ21" s="534"/>
      <c r="BK21" s="534"/>
      <c r="BL21" s="534"/>
      <c r="BM21" s="535"/>
      <c r="BN21" s="536"/>
      <c r="BO21" s="537"/>
      <c r="BP21" s="537"/>
      <c r="BQ21" s="537"/>
      <c r="BR21" s="537"/>
      <c r="BS21" s="537"/>
      <c r="BT21" s="537"/>
      <c r="BU21" s="538"/>
      <c r="BV21" s="536"/>
      <c r="BW21" s="537"/>
      <c r="BX21" s="537"/>
      <c r="BY21" s="537"/>
      <c r="BZ21" s="537"/>
      <c r="CA21" s="537"/>
      <c r="CB21" s="537"/>
      <c r="CC21" s="538"/>
      <c r="CD21" s="181"/>
      <c r="CE21" s="531"/>
      <c r="CF21" s="531"/>
      <c r="CG21" s="531"/>
      <c r="CH21" s="531"/>
      <c r="CI21" s="531"/>
      <c r="CJ21" s="531"/>
      <c r="CK21" s="531"/>
      <c r="CL21" s="531"/>
      <c r="CM21" s="531"/>
      <c r="CN21" s="531"/>
      <c r="CO21" s="531"/>
      <c r="CP21" s="531"/>
      <c r="CQ21" s="531"/>
      <c r="CR21" s="531"/>
      <c r="CS21" s="532"/>
      <c r="CT21" s="414"/>
      <c r="CU21" s="415"/>
      <c r="CV21" s="415"/>
      <c r="CW21" s="415"/>
      <c r="CX21" s="415"/>
      <c r="CY21" s="415"/>
      <c r="CZ21" s="415"/>
      <c r="DA21" s="416"/>
      <c r="DB21" s="414"/>
      <c r="DC21" s="415"/>
      <c r="DD21" s="415"/>
      <c r="DE21" s="415"/>
      <c r="DF21" s="415"/>
      <c r="DG21" s="415"/>
      <c r="DH21" s="415"/>
      <c r="DI21" s="416"/>
    </row>
    <row r="22" spans="1:113" ht="18.75" customHeight="1" x14ac:dyDescent="0.2">
      <c r="A22" s="172"/>
      <c r="B22" s="587" t="s">
        <v>162</v>
      </c>
      <c r="C22" s="561"/>
      <c r="D22" s="562"/>
      <c r="E22" s="429" t="s">
        <v>1</v>
      </c>
      <c r="F22" s="434"/>
      <c r="G22" s="434"/>
      <c r="H22" s="434"/>
      <c r="I22" s="434"/>
      <c r="J22" s="434"/>
      <c r="K22" s="424"/>
      <c r="L22" s="429" t="s">
        <v>163</v>
      </c>
      <c r="M22" s="434"/>
      <c r="N22" s="434"/>
      <c r="O22" s="434"/>
      <c r="P22" s="424"/>
      <c r="Q22" s="592" t="s">
        <v>164</v>
      </c>
      <c r="R22" s="593"/>
      <c r="S22" s="593"/>
      <c r="T22" s="593"/>
      <c r="U22" s="593"/>
      <c r="V22" s="594"/>
      <c r="W22" s="560" t="s">
        <v>165</v>
      </c>
      <c r="X22" s="561"/>
      <c r="Y22" s="562"/>
      <c r="Z22" s="429" t="s">
        <v>1</v>
      </c>
      <c r="AA22" s="434"/>
      <c r="AB22" s="434"/>
      <c r="AC22" s="434"/>
      <c r="AD22" s="434"/>
      <c r="AE22" s="434"/>
      <c r="AF22" s="434"/>
      <c r="AG22" s="424"/>
      <c r="AH22" s="598" t="s">
        <v>166</v>
      </c>
      <c r="AI22" s="434"/>
      <c r="AJ22" s="434"/>
      <c r="AK22" s="434"/>
      <c r="AL22" s="424"/>
      <c r="AM22" s="598" t="s">
        <v>167</v>
      </c>
      <c r="AN22" s="599"/>
      <c r="AO22" s="599"/>
      <c r="AP22" s="599"/>
      <c r="AQ22" s="599"/>
      <c r="AR22" s="600"/>
      <c r="AS22" s="592" t="s">
        <v>164</v>
      </c>
      <c r="AT22" s="593"/>
      <c r="AU22" s="593"/>
      <c r="AV22" s="593"/>
      <c r="AW22" s="593"/>
      <c r="AX22" s="604"/>
      <c r="AY22" s="377" t="s">
        <v>168</v>
      </c>
      <c r="AZ22" s="378"/>
      <c r="BA22" s="378"/>
      <c r="BB22" s="378"/>
      <c r="BC22" s="378"/>
      <c r="BD22" s="378"/>
      <c r="BE22" s="378"/>
      <c r="BF22" s="378"/>
      <c r="BG22" s="378"/>
      <c r="BH22" s="378"/>
      <c r="BI22" s="378"/>
      <c r="BJ22" s="378"/>
      <c r="BK22" s="378"/>
      <c r="BL22" s="378"/>
      <c r="BM22" s="379"/>
      <c r="BN22" s="380">
        <v>26607934</v>
      </c>
      <c r="BO22" s="381"/>
      <c r="BP22" s="381"/>
      <c r="BQ22" s="381"/>
      <c r="BR22" s="381"/>
      <c r="BS22" s="381"/>
      <c r="BT22" s="381"/>
      <c r="BU22" s="382"/>
      <c r="BV22" s="380">
        <v>27235092</v>
      </c>
      <c r="BW22" s="381"/>
      <c r="BX22" s="381"/>
      <c r="BY22" s="381"/>
      <c r="BZ22" s="381"/>
      <c r="CA22" s="381"/>
      <c r="CB22" s="381"/>
      <c r="CC22" s="382"/>
      <c r="CD22" s="181"/>
      <c r="CE22" s="531"/>
      <c r="CF22" s="531"/>
      <c r="CG22" s="531"/>
      <c r="CH22" s="531"/>
      <c r="CI22" s="531"/>
      <c r="CJ22" s="531"/>
      <c r="CK22" s="531"/>
      <c r="CL22" s="531"/>
      <c r="CM22" s="531"/>
      <c r="CN22" s="531"/>
      <c r="CO22" s="531"/>
      <c r="CP22" s="531"/>
      <c r="CQ22" s="531"/>
      <c r="CR22" s="531"/>
      <c r="CS22" s="532"/>
      <c r="CT22" s="414"/>
      <c r="CU22" s="415"/>
      <c r="CV22" s="415"/>
      <c r="CW22" s="415"/>
      <c r="CX22" s="415"/>
      <c r="CY22" s="415"/>
      <c r="CZ22" s="415"/>
      <c r="DA22" s="416"/>
      <c r="DB22" s="414"/>
      <c r="DC22" s="415"/>
      <c r="DD22" s="415"/>
      <c r="DE22" s="415"/>
      <c r="DF22" s="415"/>
      <c r="DG22" s="415"/>
      <c r="DH22" s="415"/>
      <c r="DI22" s="416"/>
    </row>
    <row r="23" spans="1:113" ht="18.75" customHeight="1" x14ac:dyDescent="0.2">
      <c r="A23" s="172"/>
      <c r="B23" s="588"/>
      <c r="C23" s="564"/>
      <c r="D23" s="565"/>
      <c r="E23" s="403"/>
      <c r="F23" s="408"/>
      <c r="G23" s="408"/>
      <c r="H23" s="408"/>
      <c r="I23" s="408"/>
      <c r="J23" s="408"/>
      <c r="K23" s="397"/>
      <c r="L23" s="403"/>
      <c r="M23" s="408"/>
      <c r="N23" s="408"/>
      <c r="O23" s="408"/>
      <c r="P23" s="397"/>
      <c r="Q23" s="595"/>
      <c r="R23" s="596"/>
      <c r="S23" s="596"/>
      <c r="T23" s="596"/>
      <c r="U23" s="596"/>
      <c r="V23" s="597"/>
      <c r="W23" s="563"/>
      <c r="X23" s="564"/>
      <c r="Y23" s="565"/>
      <c r="Z23" s="403"/>
      <c r="AA23" s="408"/>
      <c r="AB23" s="408"/>
      <c r="AC23" s="408"/>
      <c r="AD23" s="408"/>
      <c r="AE23" s="408"/>
      <c r="AF23" s="408"/>
      <c r="AG23" s="397"/>
      <c r="AH23" s="403"/>
      <c r="AI23" s="408"/>
      <c r="AJ23" s="408"/>
      <c r="AK23" s="408"/>
      <c r="AL23" s="397"/>
      <c r="AM23" s="601"/>
      <c r="AN23" s="602"/>
      <c r="AO23" s="602"/>
      <c r="AP23" s="602"/>
      <c r="AQ23" s="602"/>
      <c r="AR23" s="603"/>
      <c r="AS23" s="595"/>
      <c r="AT23" s="596"/>
      <c r="AU23" s="596"/>
      <c r="AV23" s="596"/>
      <c r="AW23" s="596"/>
      <c r="AX23" s="605"/>
      <c r="AY23" s="451" t="s">
        <v>169</v>
      </c>
      <c r="AZ23" s="452"/>
      <c r="BA23" s="452"/>
      <c r="BB23" s="452"/>
      <c r="BC23" s="452"/>
      <c r="BD23" s="452"/>
      <c r="BE23" s="452"/>
      <c r="BF23" s="452"/>
      <c r="BG23" s="452"/>
      <c r="BH23" s="452"/>
      <c r="BI23" s="452"/>
      <c r="BJ23" s="452"/>
      <c r="BK23" s="452"/>
      <c r="BL23" s="452"/>
      <c r="BM23" s="453"/>
      <c r="BN23" s="417">
        <v>20434712</v>
      </c>
      <c r="BO23" s="418"/>
      <c r="BP23" s="418"/>
      <c r="BQ23" s="418"/>
      <c r="BR23" s="418"/>
      <c r="BS23" s="418"/>
      <c r="BT23" s="418"/>
      <c r="BU23" s="419"/>
      <c r="BV23" s="417">
        <v>20671539</v>
      </c>
      <c r="BW23" s="418"/>
      <c r="BX23" s="418"/>
      <c r="BY23" s="418"/>
      <c r="BZ23" s="418"/>
      <c r="CA23" s="418"/>
      <c r="CB23" s="418"/>
      <c r="CC23" s="419"/>
      <c r="CD23" s="181"/>
      <c r="CE23" s="531"/>
      <c r="CF23" s="531"/>
      <c r="CG23" s="531"/>
      <c r="CH23" s="531"/>
      <c r="CI23" s="531"/>
      <c r="CJ23" s="531"/>
      <c r="CK23" s="531"/>
      <c r="CL23" s="531"/>
      <c r="CM23" s="531"/>
      <c r="CN23" s="531"/>
      <c r="CO23" s="531"/>
      <c r="CP23" s="531"/>
      <c r="CQ23" s="531"/>
      <c r="CR23" s="531"/>
      <c r="CS23" s="532"/>
      <c r="CT23" s="414"/>
      <c r="CU23" s="415"/>
      <c r="CV23" s="415"/>
      <c r="CW23" s="415"/>
      <c r="CX23" s="415"/>
      <c r="CY23" s="415"/>
      <c r="CZ23" s="415"/>
      <c r="DA23" s="416"/>
      <c r="DB23" s="414"/>
      <c r="DC23" s="415"/>
      <c r="DD23" s="415"/>
      <c r="DE23" s="415"/>
      <c r="DF23" s="415"/>
      <c r="DG23" s="415"/>
      <c r="DH23" s="415"/>
      <c r="DI23" s="416"/>
    </row>
    <row r="24" spans="1:113" ht="18.75" customHeight="1" thickBot="1" x14ac:dyDescent="0.25">
      <c r="A24" s="172"/>
      <c r="B24" s="588"/>
      <c r="C24" s="564"/>
      <c r="D24" s="565"/>
      <c r="E24" s="467" t="s">
        <v>170</v>
      </c>
      <c r="F24" s="447"/>
      <c r="G24" s="447"/>
      <c r="H24" s="447"/>
      <c r="I24" s="447"/>
      <c r="J24" s="447"/>
      <c r="K24" s="448"/>
      <c r="L24" s="468">
        <v>1</v>
      </c>
      <c r="M24" s="469"/>
      <c r="N24" s="469"/>
      <c r="O24" s="469"/>
      <c r="P24" s="511"/>
      <c r="Q24" s="468">
        <v>8000</v>
      </c>
      <c r="R24" s="469"/>
      <c r="S24" s="469"/>
      <c r="T24" s="469"/>
      <c r="U24" s="469"/>
      <c r="V24" s="511"/>
      <c r="W24" s="563"/>
      <c r="X24" s="564"/>
      <c r="Y24" s="565"/>
      <c r="Z24" s="467" t="s">
        <v>171</v>
      </c>
      <c r="AA24" s="447"/>
      <c r="AB24" s="447"/>
      <c r="AC24" s="447"/>
      <c r="AD24" s="447"/>
      <c r="AE24" s="447"/>
      <c r="AF24" s="447"/>
      <c r="AG24" s="448"/>
      <c r="AH24" s="468">
        <v>469</v>
      </c>
      <c r="AI24" s="469"/>
      <c r="AJ24" s="469"/>
      <c r="AK24" s="469"/>
      <c r="AL24" s="511"/>
      <c r="AM24" s="468">
        <v>1502207</v>
      </c>
      <c r="AN24" s="469"/>
      <c r="AO24" s="469"/>
      <c r="AP24" s="469"/>
      <c r="AQ24" s="469"/>
      <c r="AR24" s="511"/>
      <c r="AS24" s="468">
        <v>3203</v>
      </c>
      <c r="AT24" s="469"/>
      <c r="AU24" s="469"/>
      <c r="AV24" s="469"/>
      <c r="AW24" s="469"/>
      <c r="AX24" s="470"/>
      <c r="AY24" s="533" t="s">
        <v>172</v>
      </c>
      <c r="AZ24" s="534"/>
      <c r="BA24" s="534"/>
      <c r="BB24" s="534"/>
      <c r="BC24" s="534"/>
      <c r="BD24" s="534"/>
      <c r="BE24" s="534"/>
      <c r="BF24" s="534"/>
      <c r="BG24" s="534"/>
      <c r="BH24" s="534"/>
      <c r="BI24" s="534"/>
      <c r="BJ24" s="534"/>
      <c r="BK24" s="534"/>
      <c r="BL24" s="534"/>
      <c r="BM24" s="535"/>
      <c r="BN24" s="417">
        <v>14884087</v>
      </c>
      <c r="BO24" s="418"/>
      <c r="BP24" s="418"/>
      <c r="BQ24" s="418"/>
      <c r="BR24" s="418"/>
      <c r="BS24" s="418"/>
      <c r="BT24" s="418"/>
      <c r="BU24" s="419"/>
      <c r="BV24" s="417">
        <v>15517993</v>
      </c>
      <c r="BW24" s="418"/>
      <c r="BX24" s="418"/>
      <c r="BY24" s="418"/>
      <c r="BZ24" s="418"/>
      <c r="CA24" s="418"/>
      <c r="CB24" s="418"/>
      <c r="CC24" s="419"/>
      <c r="CD24" s="181"/>
      <c r="CE24" s="531"/>
      <c r="CF24" s="531"/>
      <c r="CG24" s="531"/>
      <c r="CH24" s="531"/>
      <c r="CI24" s="531"/>
      <c r="CJ24" s="531"/>
      <c r="CK24" s="531"/>
      <c r="CL24" s="531"/>
      <c r="CM24" s="531"/>
      <c r="CN24" s="531"/>
      <c r="CO24" s="531"/>
      <c r="CP24" s="531"/>
      <c r="CQ24" s="531"/>
      <c r="CR24" s="531"/>
      <c r="CS24" s="532"/>
      <c r="CT24" s="414"/>
      <c r="CU24" s="415"/>
      <c r="CV24" s="415"/>
      <c r="CW24" s="415"/>
      <c r="CX24" s="415"/>
      <c r="CY24" s="415"/>
      <c r="CZ24" s="415"/>
      <c r="DA24" s="416"/>
      <c r="DB24" s="414"/>
      <c r="DC24" s="415"/>
      <c r="DD24" s="415"/>
      <c r="DE24" s="415"/>
      <c r="DF24" s="415"/>
      <c r="DG24" s="415"/>
      <c r="DH24" s="415"/>
      <c r="DI24" s="416"/>
    </row>
    <row r="25" spans="1:113" ht="18.75" customHeight="1" x14ac:dyDescent="0.2">
      <c r="A25" s="172"/>
      <c r="B25" s="588"/>
      <c r="C25" s="564"/>
      <c r="D25" s="565"/>
      <c r="E25" s="467" t="s">
        <v>173</v>
      </c>
      <c r="F25" s="447"/>
      <c r="G25" s="447"/>
      <c r="H25" s="447"/>
      <c r="I25" s="447"/>
      <c r="J25" s="447"/>
      <c r="K25" s="448"/>
      <c r="L25" s="468">
        <v>1</v>
      </c>
      <c r="M25" s="469"/>
      <c r="N25" s="469"/>
      <c r="O25" s="469"/>
      <c r="P25" s="511"/>
      <c r="Q25" s="468">
        <v>6640</v>
      </c>
      <c r="R25" s="469"/>
      <c r="S25" s="469"/>
      <c r="T25" s="469"/>
      <c r="U25" s="469"/>
      <c r="V25" s="511"/>
      <c r="W25" s="563"/>
      <c r="X25" s="564"/>
      <c r="Y25" s="565"/>
      <c r="Z25" s="467" t="s">
        <v>174</v>
      </c>
      <c r="AA25" s="447"/>
      <c r="AB25" s="447"/>
      <c r="AC25" s="447"/>
      <c r="AD25" s="447"/>
      <c r="AE25" s="447"/>
      <c r="AF25" s="447"/>
      <c r="AG25" s="448"/>
      <c r="AH25" s="468">
        <v>106</v>
      </c>
      <c r="AI25" s="469"/>
      <c r="AJ25" s="469"/>
      <c r="AK25" s="469"/>
      <c r="AL25" s="511"/>
      <c r="AM25" s="468">
        <v>330932</v>
      </c>
      <c r="AN25" s="469"/>
      <c r="AO25" s="469"/>
      <c r="AP25" s="469"/>
      <c r="AQ25" s="469"/>
      <c r="AR25" s="511"/>
      <c r="AS25" s="468">
        <v>3122</v>
      </c>
      <c r="AT25" s="469"/>
      <c r="AU25" s="469"/>
      <c r="AV25" s="469"/>
      <c r="AW25" s="469"/>
      <c r="AX25" s="470"/>
      <c r="AY25" s="377" t="s">
        <v>175</v>
      </c>
      <c r="AZ25" s="378"/>
      <c r="BA25" s="378"/>
      <c r="BB25" s="378"/>
      <c r="BC25" s="378"/>
      <c r="BD25" s="378"/>
      <c r="BE25" s="378"/>
      <c r="BF25" s="378"/>
      <c r="BG25" s="378"/>
      <c r="BH25" s="378"/>
      <c r="BI25" s="378"/>
      <c r="BJ25" s="378"/>
      <c r="BK25" s="378"/>
      <c r="BL25" s="378"/>
      <c r="BM25" s="379"/>
      <c r="BN25" s="380">
        <v>2731260</v>
      </c>
      <c r="BO25" s="381"/>
      <c r="BP25" s="381"/>
      <c r="BQ25" s="381"/>
      <c r="BR25" s="381"/>
      <c r="BS25" s="381"/>
      <c r="BT25" s="381"/>
      <c r="BU25" s="382"/>
      <c r="BV25" s="380">
        <v>3183035</v>
      </c>
      <c r="BW25" s="381"/>
      <c r="BX25" s="381"/>
      <c r="BY25" s="381"/>
      <c r="BZ25" s="381"/>
      <c r="CA25" s="381"/>
      <c r="CB25" s="381"/>
      <c r="CC25" s="382"/>
      <c r="CD25" s="181"/>
      <c r="CE25" s="531"/>
      <c r="CF25" s="531"/>
      <c r="CG25" s="531"/>
      <c r="CH25" s="531"/>
      <c r="CI25" s="531"/>
      <c r="CJ25" s="531"/>
      <c r="CK25" s="531"/>
      <c r="CL25" s="531"/>
      <c r="CM25" s="531"/>
      <c r="CN25" s="531"/>
      <c r="CO25" s="531"/>
      <c r="CP25" s="531"/>
      <c r="CQ25" s="531"/>
      <c r="CR25" s="531"/>
      <c r="CS25" s="532"/>
      <c r="CT25" s="414"/>
      <c r="CU25" s="415"/>
      <c r="CV25" s="415"/>
      <c r="CW25" s="415"/>
      <c r="CX25" s="415"/>
      <c r="CY25" s="415"/>
      <c r="CZ25" s="415"/>
      <c r="DA25" s="416"/>
      <c r="DB25" s="414"/>
      <c r="DC25" s="415"/>
      <c r="DD25" s="415"/>
      <c r="DE25" s="415"/>
      <c r="DF25" s="415"/>
      <c r="DG25" s="415"/>
      <c r="DH25" s="415"/>
      <c r="DI25" s="416"/>
    </row>
    <row r="26" spans="1:113" ht="18.75" customHeight="1" x14ac:dyDescent="0.2">
      <c r="A26" s="172"/>
      <c r="B26" s="588"/>
      <c r="C26" s="564"/>
      <c r="D26" s="565"/>
      <c r="E26" s="467" t="s">
        <v>176</v>
      </c>
      <c r="F26" s="447"/>
      <c r="G26" s="447"/>
      <c r="H26" s="447"/>
      <c r="I26" s="447"/>
      <c r="J26" s="447"/>
      <c r="K26" s="448"/>
      <c r="L26" s="468">
        <v>1</v>
      </c>
      <c r="M26" s="469"/>
      <c r="N26" s="469"/>
      <c r="O26" s="469"/>
      <c r="P26" s="511"/>
      <c r="Q26" s="468">
        <v>6130</v>
      </c>
      <c r="R26" s="469"/>
      <c r="S26" s="469"/>
      <c r="T26" s="469"/>
      <c r="U26" s="469"/>
      <c r="V26" s="511"/>
      <c r="W26" s="563"/>
      <c r="X26" s="564"/>
      <c r="Y26" s="565"/>
      <c r="Z26" s="467" t="s">
        <v>177</v>
      </c>
      <c r="AA26" s="569"/>
      <c r="AB26" s="569"/>
      <c r="AC26" s="569"/>
      <c r="AD26" s="569"/>
      <c r="AE26" s="569"/>
      <c r="AF26" s="569"/>
      <c r="AG26" s="570"/>
      <c r="AH26" s="468">
        <v>39</v>
      </c>
      <c r="AI26" s="469"/>
      <c r="AJ26" s="469"/>
      <c r="AK26" s="469"/>
      <c r="AL26" s="511"/>
      <c r="AM26" s="468">
        <v>118053</v>
      </c>
      <c r="AN26" s="469"/>
      <c r="AO26" s="469"/>
      <c r="AP26" s="469"/>
      <c r="AQ26" s="469"/>
      <c r="AR26" s="511"/>
      <c r="AS26" s="468">
        <v>3027</v>
      </c>
      <c r="AT26" s="469"/>
      <c r="AU26" s="469"/>
      <c r="AV26" s="469"/>
      <c r="AW26" s="469"/>
      <c r="AX26" s="470"/>
      <c r="AY26" s="420" t="s">
        <v>178</v>
      </c>
      <c r="AZ26" s="421"/>
      <c r="BA26" s="421"/>
      <c r="BB26" s="421"/>
      <c r="BC26" s="421"/>
      <c r="BD26" s="421"/>
      <c r="BE26" s="421"/>
      <c r="BF26" s="421"/>
      <c r="BG26" s="421"/>
      <c r="BH26" s="421"/>
      <c r="BI26" s="421"/>
      <c r="BJ26" s="421"/>
      <c r="BK26" s="421"/>
      <c r="BL26" s="421"/>
      <c r="BM26" s="422"/>
      <c r="BN26" s="417" t="s">
        <v>128</v>
      </c>
      <c r="BO26" s="418"/>
      <c r="BP26" s="418"/>
      <c r="BQ26" s="418"/>
      <c r="BR26" s="418"/>
      <c r="BS26" s="418"/>
      <c r="BT26" s="418"/>
      <c r="BU26" s="419"/>
      <c r="BV26" s="417" t="s">
        <v>179</v>
      </c>
      <c r="BW26" s="418"/>
      <c r="BX26" s="418"/>
      <c r="BY26" s="418"/>
      <c r="BZ26" s="418"/>
      <c r="CA26" s="418"/>
      <c r="CB26" s="418"/>
      <c r="CC26" s="419"/>
      <c r="CD26" s="181"/>
      <c r="CE26" s="531"/>
      <c r="CF26" s="531"/>
      <c r="CG26" s="531"/>
      <c r="CH26" s="531"/>
      <c r="CI26" s="531"/>
      <c r="CJ26" s="531"/>
      <c r="CK26" s="531"/>
      <c r="CL26" s="531"/>
      <c r="CM26" s="531"/>
      <c r="CN26" s="531"/>
      <c r="CO26" s="531"/>
      <c r="CP26" s="531"/>
      <c r="CQ26" s="531"/>
      <c r="CR26" s="531"/>
      <c r="CS26" s="532"/>
      <c r="CT26" s="414"/>
      <c r="CU26" s="415"/>
      <c r="CV26" s="415"/>
      <c r="CW26" s="415"/>
      <c r="CX26" s="415"/>
      <c r="CY26" s="415"/>
      <c r="CZ26" s="415"/>
      <c r="DA26" s="416"/>
      <c r="DB26" s="414"/>
      <c r="DC26" s="415"/>
      <c r="DD26" s="415"/>
      <c r="DE26" s="415"/>
      <c r="DF26" s="415"/>
      <c r="DG26" s="415"/>
      <c r="DH26" s="415"/>
      <c r="DI26" s="416"/>
    </row>
    <row r="27" spans="1:113" ht="18.75" customHeight="1" thickBot="1" x14ac:dyDescent="0.25">
      <c r="A27" s="172"/>
      <c r="B27" s="588"/>
      <c r="C27" s="564"/>
      <c r="D27" s="565"/>
      <c r="E27" s="467" t="s">
        <v>180</v>
      </c>
      <c r="F27" s="447"/>
      <c r="G27" s="447"/>
      <c r="H27" s="447"/>
      <c r="I27" s="447"/>
      <c r="J27" s="447"/>
      <c r="K27" s="448"/>
      <c r="L27" s="468">
        <v>1</v>
      </c>
      <c r="M27" s="469"/>
      <c r="N27" s="469"/>
      <c r="O27" s="469"/>
      <c r="P27" s="511"/>
      <c r="Q27" s="468">
        <v>4250</v>
      </c>
      <c r="R27" s="469"/>
      <c r="S27" s="469"/>
      <c r="T27" s="469"/>
      <c r="U27" s="469"/>
      <c r="V27" s="511"/>
      <c r="W27" s="563"/>
      <c r="X27" s="564"/>
      <c r="Y27" s="565"/>
      <c r="Z27" s="467" t="s">
        <v>181</v>
      </c>
      <c r="AA27" s="447"/>
      <c r="AB27" s="447"/>
      <c r="AC27" s="447"/>
      <c r="AD27" s="447"/>
      <c r="AE27" s="447"/>
      <c r="AF27" s="447"/>
      <c r="AG27" s="448"/>
      <c r="AH27" s="468">
        <v>77</v>
      </c>
      <c r="AI27" s="469"/>
      <c r="AJ27" s="469"/>
      <c r="AK27" s="469"/>
      <c r="AL27" s="511"/>
      <c r="AM27" s="468">
        <v>275453</v>
      </c>
      <c r="AN27" s="469"/>
      <c r="AO27" s="469"/>
      <c r="AP27" s="469"/>
      <c r="AQ27" s="469"/>
      <c r="AR27" s="511"/>
      <c r="AS27" s="468">
        <v>3577</v>
      </c>
      <c r="AT27" s="469"/>
      <c r="AU27" s="469"/>
      <c r="AV27" s="469"/>
      <c r="AW27" s="469"/>
      <c r="AX27" s="470"/>
      <c r="AY27" s="512" t="s">
        <v>182</v>
      </c>
      <c r="AZ27" s="513"/>
      <c r="BA27" s="513"/>
      <c r="BB27" s="513"/>
      <c r="BC27" s="513"/>
      <c r="BD27" s="513"/>
      <c r="BE27" s="513"/>
      <c r="BF27" s="513"/>
      <c r="BG27" s="513"/>
      <c r="BH27" s="513"/>
      <c r="BI27" s="513"/>
      <c r="BJ27" s="513"/>
      <c r="BK27" s="513"/>
      <c r="BL27" s="513"/>
      <c r="BM27" s="514"/>
      <c r="BN27" s="536">
        <v>547154</v>
      </c>
      <c r="BO27" s="537"/>
      <c r="BP27" s="537"/>
      <c r="BQ27" s="537"/>
      <c r="BR27" s="537"/>
      <c r="BS27" s="537"/>
      <c r="BT27" s="537"/>
      <c r="BU27" s="538"/>
      <c r="BV27" s="536">
        <v>547154</v>
      </c>
      <c r="BW27" s="537"/>
      <c r="BX27" s="537"/>
      <c r="BY27" s="537"/>
      <c r="BZ27" s="537"/>
      <c r="CA27" s="537"/>
      <c r="CB27" s="537"/>
      <c r="CC27" s="538"/>
      <c r="CD27" s="175"/>
      <c r="CE27" s="531"/>
      <c r="CF27" s="531"/>
      <c r="CG27" s="531"/>
      <c r="CH27" s="531"/>
      <c r="CI27" s="531"/>
      <c r="CJ27" s="531"/>
      <c r="CK27" s="531"/>
      <c r="CL27" s="531"/>
      <c r="CM27" s="531"/>
      <c r="CN27" s="531"/>
      <c r="CO27" s="531"/>
      <c r="CP27" s="531"/>
      <c r="CQ27" s="531"/>
      <c r="CR27" s="531"/>
      <c r="CS27" s="532"/>
      <c r="CT27" s="414"/>
      <c r="CU27" s="415"/>
      <c r="CV27" s="415"/>
      <c r="CW27" s="415"/>
      <c r="CX27" s="415"/>
      <c r="CY27" s="415"/>
      <c r="CZ27" s="415"/>
      <c r="DA27" s="416"/>
      <c r="DB27" s="414"/>
      <c r="DC27" s="415"/>
      <c r="DD27" s="415"/>
      <c r="DE27" s="415"/>
      <c r="DF27" s="415"/>
      <c r="DG27" s="415"/>
      <c r="DH27" s="415"/>
      <c r="DI27" s="416"/>
    </row>
    <row r="28" spans="1:113" ht="18.75" customHeight="1" x14ac:dyDescent="0.2">
      <c r="A28" s="172"/>
      <c r="B28" s="588"/>
      <c r="C28" s="564"/>
      <c r="D28" s="565"/>
      <c r="E28" s="467" t="s">
        <v>183</v>
      </c>
      <c r="F28" s="447"/>
      <c r="G28" s="447"/>
      <c r="H28" s="447"/>
      <c r="I28" s="447"/>
      <c r="J28" s="447"/>
      <c r="K28" s="448"/>
      <c r="L28" s="468">
        <v>1</v>
      </c>
      <c r="M28" s="469"/>
      <c r="N28" s="469"/>
      <c r="O28" s="469"/>
      <c r="P28" s="511"/>
      <c r="Q28" s="468">
        <v>3850</v>
      </c>
      <c r="R28" s="469"/>
      <c r="S28" s="469"/>
      <c r="T28" s="469"/>
      <c r="U28" s="469"/>
      <c r="V28" s="511"/>
      <c r="W28" s="563"/>
      <c r="X28" s="564"/>
      <c r="Y28" s="565"/>
      <c r="Z28" s="467" t="s">
        <v>184</v>
      </c>
      <c r="AA28" s="447"/>
      <c r="AB28" s="447"/>
      <c r="AC28" s="447"/>
      <c r="AD28" s="447"/>
      <c r="AE28" s="447"/>
      <c r="AF28" s="447"/>
      <c r="AG28" s="448"/>
      <c r="AH28" s="468">
        <v>6</v>
      </c>
      <c r="AI28" s="469"/>
      <c r="AJ28" s="469"/>
      <c r="AK28" s="469"/>
      <c r="AL28" s="511"/>
      <c r="AM28" s="468">
        <v>14628</v>
      </c>
      <c r="AN28" s="469"/>
      <c r="AO28" s="469"/>
      <c r="AP28" s="469"/>
      <c r="AQ28" s="469"/>
      <c r="AR28" s="511"/>
      <c r="AS28" s="468">
        <v>2438</v>
      </c>
      <c r="AT28" s="469"/>
      <c r="AU28" s="469"/>
      <c r="AV28" s="469"/>
      <c r="AW28" s="469"/>
      <c r="AX28" s="470"/>
      <c r="AY28" s="571" t="s">
        <v>185</v>
      </c>
      <c r="AZ28" s="572"/>
      <c r="BA28" s="572"/>
      <c r="BB28" s="573"/>
      <c r="BC28" s="377" t="s">
        <v>48</v>
      </c>
      <c r="BD28" s="378"/>
      <c r="BE28" s="378"/>
      <c r="BF28" s="378"/>
      <c r="BG28" s="378"/>
      <c r="BH28" s="378"/>
      <c r="BI28" s="378"/>
      <c r="BJ28" s="378"/>
      <c r="BK28" s="378"/>
      <c r="BL28" s="378"/>
      <c r="BM28" s="379"/>
      <c r="BN28" s="380">
        <v>1201606</v>
      </c>
      <c r="BO28" s="381"/>
      <c r="BP28" s="381"/>
      <c r="BQ28" s="381"/>
      <c r="BR28" s="381"/>
      <c r="BS28" s="381"/>
      <c r="BT28" s="381"/>
      <c r="BU28" s="382"/>
      <c r="BV28" s="380">
        <v>379372</v>
      </c>
      <c r="BW28" s="381"/>
      <c r="BX28" s="381"/>
      <c r="BY28" s="381"/>
      <c r="BZ28" s="381"/>
      <c r="CA28" s="381"/>
      <c r="CB28" s="381"/>
      <c r="CC28" s="382"/>
      <c r="CD28" s="181"/>
      <c r="CE28" s="531"/>
      <c r="CF28" s="531"/>
      <c r="CG28" s="531"/>
      <c r="CH28" s="531"/>
      <c r="CI28" s="531"/>
      <c r="CJ28" s="531"/>
      <c r="CK28" s="531"/>
      <c r="CL28" s="531"/>
      <c r="CM28" s="531"/>
      <c r="CN28" s="531"/>
      <c r="CO28" s="531"/>
      <c r="CP28" s="531"/>
      <c r="CQ28" s="531"/>
      <c r="CR28" s="531"/>
      <c r="CS28" s="532"/>
      <c r="CT28" s="414"/>
      <c r="CU28" s="415"/>
      <c r="CV28" s="415"/>
      <c r="CW28" s="415"/>
      <c r="CX28" s="415"/>
      <c r="CY28" s="415"/>
      <c r="CZ28" s="415"/>
      <c r="DA28" s="416"/>
      <c r="DB28" s="414"/>
      <c r="DC28" s="415"/>
      <c r="DD28" s="415"/>
      <c r="DE28" s="415"/>
      <c r="DF28" s="415"/>
      <c r="DG28" s="415"/>
      <c r="DH28" s="415"/>
      <c r="DI28" s="416"/>
    </row>
    <row r="29" spans="1:113" ht="18.75" customHeight="1" x14ac:dyDescent="0.2">
      <c r="A29" s="172"/>
      <c r="B29" s="588"/>
      <c r="C29" s="564"/>
      <c r="D29" s="565"/>
      <c r="E29" s="467" t="s">
        <v>186</v>
      </c>
      <c r="F29" s="447"/>
      <c r="G29" s="447"/>
      <c r="H29" s="447"/>
      <c r="I29" s="447"/>
      <c r="J29" s="447"/>
      <c r="K29" s="448"/>
      <c r="L29" s="468">
        <v>16</v>
      </c>
      <c r="M29" s="469"/>
      <c r="N29" s="469"/>
      <c r="O29" s="469"/>
      <c r="P29" s="511"/>
      <c r="Q29" s="468">
        <v>3500</v>
      </c>
      <c r="R29" s="469"/>
      <c r="S29" s="469"/>
      <c r="T29" s="469"/>
      <c r="U29" s="469"/>
      <c r="V29" s="511"/>
      <c r="W29" s="566"/>
      <c r="X29" s="567"/>
      <c r="Y29" s="568"/>
      <c r="Z29" s="467" t="s">
        <v>187</v>
      </c>
      <c r="AA29" s="447"/>
      <c r="AB29" s="447"/>
      <c r="AC29" s="447"/>
      <c r="AD29" s="447"/>
      <c r="AE29" s="447"/>
      <c r="AF29" s="447"/>
      <c r="AG29" s="448"/>
      <c r="AH29" s="468">
        <v>552</v>
      </c>
      <c r="AI29" s="469"/>
      <c r="AJ29" s="469"/>
      <c r="AK29" s="469"/>
      <c r="AL29" s="511"/>
      <c r="AM29" s="468">
        <v>1792288</v>
      </c>
      <c r="AN29" s="469"/>
      <c r="AO29" s="469"/>
      <c r="AP29" s="469"/>
      <c r="AQ29" s="469"/>
      <c r="AR29" s="511"/>
      <c r="AS29" s="468">
        <v>3247</v>
      </c>
      <c r="AT29" s="469"/>
      <c r="AU29" s="469"/>
      <c r="AV29" s="469"/>
      <c r="AW29" s="469"/>
      <c r="AX29" s="470"/>
      <c r="AY29" s="574"/>
      <c r="AZ29" s="575"/>
      <c r="BA29" s="575"/>
      <c r="BB29" s="576"/>
      <c r="BC29" s="451" t="s">
        <v>188</v>
      </c>
      <c r="BD29" s="452"/>
      <c r="BE29" s="452"/>
      <c r="BF29" s="452"/>
      <c r="BG29" s="452"/>
      <c r="BH29" s="452"/>
      <c r="BI29" s="452"/>
      <c r="BJ29" s="452"/>
      <c r="BK29" s="452"/>
      <c r="BL29" s="452"/>
      <c r="BM29" s="453"/>
      <c r="BN29" s="417">
        <v>272645</v>
      </c>
      <c r="BO29" s="418"/>
      <c r="BP29" s="418"/>
      <c r="BQ29" s="418"/>
      <c r="BR29" s="418"/>
      <c r="BS29" s="418"/>
      <c r="BT29" s="418"/>
      <c r="BU29" s="419"/>
      <c r="BV29" s="417">
        <v>958</v>
      </c>
      <c r="BW29" s="418"/>
      <c r="BX29" s="418"/>
      <c r="BY29" s="418"/>
      <c r="BZ29" s="418"/>
      <c r="CA29" s="418"/>
      <c r="CB29" s="418"/>
      <c r="CC29" s="419"/>
      <c r="CD29" s="175"/>
      <c r="CE29" s="531"/>
      <c r="CF29" s="531"/>
      <c r="CG29" s="531"/>
      <c r="CH29" s="531"/>
      <c r="CI29" s="531"/>
      <c r="CJ29" s="531"/>
      <c r="CK29" s="531"/>
      <c r="CL29" s="531"/>
      <c r="CM29" s="531"/>
      <c r="CN29" s="531"/>
      <c r="CO29" s="531"/>
      <c r="CP29" s="531"/>
      <c r="CQ29" s="531"/>
      <c r="CR29" s="531"/>
      <c r="CS29" s="532"/>
      <c r="CT29" s="414"/>
      <c r="CU29" s="415"/>
      <c r="CV29" s="415"/>
      <c r="CW29" s="415"/>
      <c r="CX29" s="415"/>
      <c r="CY29" s="415"/>
      <c r="CZ29" s="415"/>
      <c r="DA29" s="416"/>
      <c r="DB29" s="414"/>
      <c r="DC29" s="415"/>
      <c r="DD29" s="415"/>
      <c r="DE29" s="415"/>
      <c r="DF29" s="415"/>
      <c r="DG29" s="415"/>
      <c r="DH29" s="415"/>
      <c r="DI29" s="416"/>
    </row>
    <row r="30" spans="1:113" ht="18.75" customHeight="1" thickBot="1" x14ac:dyDescent="0.25">
      <c r="A30" s="172"/>
      <c r="B30" s="589"/>
      <c r="C30" s="590"/>
      <c r="D30" s="591"/>
      <c r="E30" s="471"/>
      <c r="F30" s="472"/>
      <c r="G30" s="472"/>
      <c r="H30" s="472"/>
      <c r="I30" s="472"/>
      <c r="J30" s="472"/>
      <c r="K30" s="473"/>
      <c r="L30" s="581"/>
      <c r="M30" s="582"/>
      <c r="N30" s="582"/>
      <c r="O30" s="582"/>
      <c r="P30" s="583"/>
      <c r="Q30" s="581"/>
      <c r="R30" s="582"/>
      <c r="S30" s="582"/>
      <c r="T30" s="582"/>
      <c r="U30" s="582"/>
      <c r="V30" s="583"/>
      <c r="W30" s="584" t="s">
        <v>189</v>
      </c>
      <c r="X30" s="585"/>
      <c r="Y30" s="585"/>
      <c r="Z30" s="585"/>
      <c r="AA30" s="585"/>
      <c r="AB30" s="585"/>
      <c r="AC30" s="585"/>
      <c r="AD30" s="585"/>
      <c r="AE30" s="585"/>
      <c r="AF30" s="585"/>
      <c r="AG30" s="586"/>
      <c r="AH30" s="544">
        <v>99.1</v>
      </c>
      <c r="AI30" s="545"/>
      <c r="AJ30" s="545"/>
      <c r="AK30" s="545"/>
      <c r="AL30" s="545"/>
      <c r="AM30" s="545"/>
      <c r="AN30" s="545"/>
      <c r="AO30" s="545"/>
      <c r="AP30" s="545"/>
      <c r="AQ30" s="545"/>
      <c r="AR30" s="545"/>
      <c r="AS30" s="545"/>
      <c r="AT30" s="545"/>
      <c r="AU30" s="545"/>
      <c r="AV30" s="545"/>
      <c r="AW30" s="545"/>
      <c r="AX30" s="547"/>
      <c r="AY30" s="577"/>
      <c r="AZ30" s="578"/>
      <c r="BA30" s="578"/>
      <c r="BB30" s="579"/>
      <c r="BC30" s="533" t="s">
        <v>50</v>
      </c>
      <c r="BD30" s="534"/>
      <c r="BE30" s="534"/>
      <c r="BF30" s="534"/>
      <c r="BG30" s="534"/>
      <c r="BH30" s="534"/>
      <c r="BI30" s="534"/>
      <c r="BJ30" s="534"/>
      <c r="BK30" s="534"/>
      <c r="BL30" s="534"/>
      <c r="BM30" s="535"/>
      <c r="BN30" s="536">
        <v>1017565</v>
      </c>
      <c r="BO30" s="537"/>
      <c r="BP30" s="537"/>
      <c r="BQ30" s="537"/>
      <c r="BR30" s="537"/>
      <c r="BS30" s="537"/>
      <c r="BT30" s="537"/>
      <c r="BU30" s="538"/>
      <c r="BV30" s="536">
        <v>848675</v>
      </c>
      <c r="BW30" s="537"/>
      <c r="BX30" s="537"/>
      <c r="BY30" s="537"/>
      <c r="BZ30" s="537"/>
      <c r="CA30" s="537"/>
      <c r="CB30" s="537"/>
      <c r="CC30" s="538"/>
      <c r="CD30" s="183"/>
      <c r="CE30" s="192"/>
      <c r="CF30" s="192"/>
      <c r="CG30" s="192"/>
      <c r="CH30" s="192"/>
      <c r="CI30" s="192"/>
      <c r="CJ30" s="192"/>
      <c r="CK30" s="192"/>
      <c r="CL30" s="192"/>
      <c r="CM30" s="192"/>
      <c r="CN30" s="192"/>
      <c r="CO30" s="192"/>
      <c r="CP30" s="192"/>
      <c r="CQ30" s="192"/>
      <c r="CR30" s="192"/>
      <c r="CS30" s="193"/>
      <c r="CT30" s="194"/>
      <c r="CU30" s="195"/>
      <c r="CV30" s="195"/>
      <c r="CW30" s="195"/>
      <c r="CX30" s="195"/>
      <c r="CY30" s="195"/>
      <c r="CZ30" s="195"/>
      <c r="DA30" s="196"/>
      <c r="DB30" s="194"/>
      <c r="DC30" s="195"/>
      <c r="DD30" s="195"/>
      <c r="DE30" s="195"/>
      <c r="DF30" s="195"/>
      <c r="DG30" s="195"/>
      <c r="DH30" s="195"/>
      <c r="DI30" s="196"/>
    </row>
    <row r="31" spans="1:113" ht="13.5" customHeight="1" x14ac:dyDescent="0.2">
      <c r="A31" s="172"/>
      <c r="B31" s="197"/>
      <c r="DI31" s="198"/>
    </row>
    <row r="32" spans="1:113" ht="13.5" customHeight="1" x14ac:dyDescent="0.2">
      <c r="A32" s="172"/>
      <c r="B32" s="199"/>
      <c r="C32" s="580" t="s">
        <v>190</v>
      </c>
      <c r="D32" s="580"/>
      <c r="E32" s="580"/>
      <c r="F32" s="580"/>
      <c r="G32" s="580"/>
      <c r="H32" s="580"/>
      <c r="I32" s="580"/>
      <c r="J32" s="580"/>
      <c r="K32" s="580"/>
      <c r="L32" s="580"/>
      <c r="M32" s="580"/>
      <c r="N32" s="580"/>
      <c r="O32" s="580"/>
      <c r="P32" s="580"/>
      <c r="Q32" s="580"/>
      <c r="R32" s="580"/>
      <c r="S32" s="580"/>
      <c r="U32" s="421" t="s">
        <v>191</v>
      </c>
      <c r="V32" s="421"/>
      <c r="W32" s="421"/>
      <c r="X32" s="421"/>
      <c r="Y32" s="421"/>
      <c r="Z32" s="421"/>
      <c r="AA32" s="421"/>
      <c r="AB32" s="421"/>
      <c r="AC32" s="421"/>
      <c r="AD32" s="421"/>
      <c r="AE32" s="421"/>
      <c r="AF32" s="421"/>
      <c r="AG32" s="421"/>
      <c r="AH32" s="421"/>
      <c r="AI32" s="421"/>
      <c r="AJ32" s="421"/>
      <c r="AK32" s="421"/>
      <c r="AM32" s="421" t="s">
        <v>192</v>
      </c>
      <c r="AN32" s="421"/>
      <c r="AO32" s="421"/>
      <c r="AP32" s="421"/>
      <c r="AQ32" s="421"/>
      <c r="AR32" s="421"/>
      <c r="AS32" s="421"/>
      <c r="AT32" s="421"/>
      <c r="AU32" s="421"/>
      <c r="AV32" s="421"/>
      <c r="AW32" s="421"/>
      <c r="AX32" s="421"/>
      <c r="AY32" s="421"/>
      <c r="AZ32" s="421"/>
      <c r="BA32" s="421"/>
      <c r="BB32" s="421"/>
      <c r="BC32" s="421"/>
      <c r="BE32" s="421" t="s">
        <v>193</v>
      </c>
      <c r="BF32" s="421"/>
      <c r="BG32" s="421"/>
      <c r="BH32" s="421"/>
      <c r="BI32" s="421"/>
      <c r="BJ32" s="421"/>
      <c r="BK32" s="421"/>
      <c r="BL32" s="421"/>
      <c r="BM32" s="421"/>
      <c r="BN32" s="421"/>
      <c r="BO32" s="421"/>
      <c r="BP32" s="421"/>
      <c r="BQ32" s="421"/>
      <c r="BR32" s="421"/>
      <c r="BS32" s="421"/>
      <c r="BT32" s="421"/>
      <c r="BU32" s="421"/>
      <c r="BW32" s="421" t="s">
        <v>194</v>
      </c>
      <c r="BX32" s="421"/>
      <c r="BY32" s="421"/>
      <c r="BZ32" s="421"/>
      <c r="CA32" s="421"/>
      <c r="CB32" s="421"/>
      <c r="CC32" s="421"/>
      <c r="CD32" s="421"/>
      <c r="CE32" s="421"/>
      <c r="CF32" s="421"/>
      <c r="CG32" s="421"/>
      <c r="CH32" s="421"/>
      <c r="CI32" s="421"/>
      <c r="CJ32" s="421"/>
      <c r="CK32" s="421"/>
      <c r="CL32" s="421"/>
      <c r="CM32" s="421"/>
      <c r="CO32" s="421" t="s">
        <v>195</v>
      </c>
      <c r="CP32" s="421"/>
      <c r="CQ32" s="421"/>
      <c r="CR32" s="421"/>
      <c r="CS32" s="421"/>
      <c r="CT32" s="421"/>
      <c r="CU32" s="421"/>
      <c r="CV32" s="421"/>
      <c r="CW32" s="421"/>
      <c r="CX32" s="421"/>
      <c r="CY32" s="421"/>
      <c r="CZ32" s="421"/>
      <c r="DA32" s="421"/>
      <c r="DB32" s="421"/>
      <c r="DC32" s="421"/>
      <c r="DD32" s="421"/>
      <c r="DE32" s="421"/>
      <c r="DI32" s="198"/>
    </row>
    <row r="33" spans="1:113" ht="13.5" customHeight="1" x14ac:dyDescent="0.2">
      <c r="A33" s="172"/>
      <c r="B33" s="199"/>
      <c r="C33" s="441" t="s">
        <v>196</v>
      </c>
      <c r="D33" s="441"/>
      <c r="E33" s="406" t="s">
        <v>197</v>
      </c>
      <c r="F33" s="406"/>
      <c r="G33" s="406"/>
      <c r="H33" s="406"/>
      <c r="I33" s="406"/>
      <c r="J33" s="406"/>
      <c r="K33" s="406"/>
      <c r="L33" s="406"/>
      <c r="M33" s="406"/>
      <c r="N33" s="406"/>
      <c r="O33" s="406"/>
      <c r="P33" s="406"/>
      <c r="Q33" s="406"/>
      <c r="R33" s="406"/>
      <c r="S33" s="406"/>
      <c r="T33" s="176"/>
      <c r="U33" s="441" t="s">
        <v>196</v>
      </c>
      <c r="V33" s="441"/>
      <c r="W33" s="406" t="s">
        <v>198</v>
      </c>
      <c r="X33" s="406"/>
      <c r="Y33" s="406"/>
      <c r="Z33" s="406"/>
      <c r="AA33" s="406"/>
      <c r="AB33" s="406"/>
      <c r="AC33" s="406"/>
      <c r="AD33" s="406"/>
      <c r="AE33" s="406"/>
      <c r="AF33" s="406"/>
      <c r="AG33" s="406"/>
      <c r="AH33" s="406"/>
      <c r="AI33" s="406"/>
      <c r="AJ33" s="406"/>
      <c r="AK33" s="406"/>
      <c r="AL33" s="176"/>
      <c r="AM33" s="441" t="s">
        <v>199</v>
      </c>
      <c r="AN33" s="441"/>
      <c r="AO33" s="406" t="s">
        <v>197</v>
      </c>
      <c r="AP33" s="406"/>
      <c r="AQ33" s="406"/>
      <c r="AR33" s="406"/>
      <c r="AS33" s="406"/>
      <c r="AT33" s="406"/>
      <c r="AU33" s="406"/>
      <c r="AV33" s="406"/>
      <c r="AW33" s="406"/>
      <c r="AX33" s="406"/>
      <c r="AY33" s="406"/>
      <c r="AZ33" s="406"/>
      <c r="BA33" s="406"/>
      <c r="BB33" s="406"/>
      <c r="BC33" s="406"/>
      <c r="BD33" s="182"/>
      <c r="BE33" s="406" t="s">
        <v>200</v>
      </c>
      <c r="BF33" s="406"/>
      <c r="BG33" s="406" t="s">
        <v>201</v>
      </c>
      <c r="BH33" s="406"/>
      <c r="BI33" s="406"/>
      <c r="BJ33" s="406"/>
      <c r="BK33" s="406"/>
      <c r="BL33" s="406"/>
      <c r="BM33" s="406"/>
      <c r="BN33" s="406"/>
      <c r="BO33" s="406"/>
      <c r="BP33" s="406"/>
      <c r="BQ33" s="406"/>
      <c r="BR33" s="406"/>
      <c r="BS33" s="406"/>
      <c r="BT33" s="406"/>
      <c r="BU33" s="406"/>
      <c r="BV33" s="182"/>
      <c r="BW33" s="441" t="s">
        <v>200</v>
      </c>
      <c r="BX33" s="441"/>
      <c r="BY33" s="406" t="s">
        <v>202</v>
      </c>
      <c r="BZ33" s="406"/>
      <c r="CA33" s="406"/>
      <c r="CB33" s="406"/>
      <c r="CC33" s="406"/>
      <c r="CD33" s="406"/>
      <c r="CE33" s="406"/>
      <c r="CF33" s="406"/>
      <c r="CG33" s="406"/>
      <c r="CH33" s="406"/>
      <c r="CI33" s="406"/>
      <c r="CJ33" s="406"/>
      <c r="CK33" s="406"/>
      <c r="CL33" s="406"/>
      <c r="CM33" s="406"/>
      <c r="CN33" s="176"/>
      <c r="CO33" s="441" t="s">
        <v>196</v>
      </c>
      <c r="CP33" s="441"/>
      <c r="CQ33" s="406" t="s">
        <v>203</v>
      </c>
      <c r="CR33" s="406"/>
      <c r="CS33" s="406"/>
      <c r="CT33" s="406"/>
      <c r="CU33" s="406"/>
      <c r="CV33" s="406"/>
      <c r="CW33" s="406"/>
      <c r="CX33" s="406"/>
      <c r="CY33" s="406"/>
      <c r="CZ33" s="406"/>
      <c r="DA33" s="406"/>
      <c r="DB33" s="406"/>
      <c r="DC33" s="406"/>
      <c r="DD33" s="406"/>
      <c r="DE33" s="406"/>
      <c r="DF33" s="176"/>
      <c r="DG33" s="606" t="s">
        <v>204</v>
      </c>
      <c r="DH33" s="606"/>
      <c r="DI33" s="177"/>
    </row>
    <row r="34" spans="1:113" ht="32.25" customHeight="1" x14ac:dyDescent="0.2">
      <c r="A34" s="172"/>
      <c r="B34" s="199"/>
      <c r="C34" s="607">
        <f>IF(E34="","",1)</f>
        <v>1</v>
      </c>
      <c r="D34" s="607"/>
      <c r="E34" s="608" t="str">
        <f>IF('各会計、関係団体の財政状況及び健全化判断比率'!B7="","",'各会計、関係団体の財政状況及び健全化判断比率'!B7)</f>
        <v>一般会計</v>
      </c>
      <c r="F34" s="608"/>
      <c r="G34" s="608"/>
      <c r="H34" s="608"/>
      <c r="I34" s="608"/>
      <c r="J34" s="608"/>
      <c r="K34" s="608"/>
      <c r="L34" s="608"/>
      <c r="M34" s="608"/>
      <c r="N34" s="608"/>
      <c r="O34" s="608"/>
      <c r="P34" s="608"/>
      <c r="Q34" s="608"/>
      <c r="R34" s="608"/>
      <c r="S34" s="608"/>
      <c r="T34" s="172"/>
      <c r="U34" s="607">
        <f>IF(W34="","",MAX(C34:D43)+1)</f>
        <v>2</v>
      </c>
      <c r="V34" s="607"/>
      <c r="W34" s="608" t="str">
        <f>IF('各会計、関係団体の財政状況及び健全化判断比率'!B28="","",'各会計、関係団体の財政状況及び健全化判断比率'!B28)</f>
        <v>国民健康保険事業特別会計</v>
      </c>
      <c r="X34" s="608"/>
      <c r="Y34" s="608"/>
      <c r="Z34" s="608"/>
      <c r="AA34" s="608"/>
      <c r="AB34" s="608"/>
      <c r="AC34" s="608"/>
      <c r="AD34" s="608"/>
      <c r="AE34" s="608"/>
      <c r="AF34" s="608"/>
      <c r="AG34" s="608"/>
      <c r="AH34" s="608"/>
      <c r="AI34" s="608"/>
      <c r="AJ34" s="608"/>
      <c r="AK34" s="608"/>
      <c r="AL34" s="172"/>
      <c r="AM34" s="607">
        <f>IF(AO34="","",MAX(C34:D43,U34:V43)+1)</f>
        <v>5</v>
      </c>
      <c r="AN34" s="607"/>
      <c r="AO34" s="608" t="str">
        <f>IF('各会計、関係団体の財政状況及び健全化判断比率'!B31="","",'各会計、関係団体の財政状況及び健全化判断比率'!B31)</f>
        <v>水道事業会計</v>
      </c>
      <c r="AP34" s="608"/>
      <c r="AQ34" s="608"/>
      <c r="AR34" s="608"/>
      <c r="AS34" s="608"/>
      <c r="AT34" s="608"/>
      <c r="AU34" s="608"/>
      <c r="AV34" s="608"/>
      <c r="AW34" s="608"/>
      <c r="AX34" s="608"/>
      <c r="AY34" s="608"/>
      <c r="AZ34" s="608"/>
      <c r="BA34" s="608"/>
      <c r="BB34" s="608"/>
      <c r="BC34" s="608"/>
      <c r="BD34" s="172"/>
      <c r="BE34" s="607" t="str">
        <f>IF(BG34="","",MAX(C34:D43,U34:V43,AM34:AN43)+1)</f>
        <v/>
      </c>
      <c r="BF34" s="607"/>
      <c r="BG34" s="608"/>
      <c r="BH34" s="608"/>
      <c r="BI34" s="608"/>
      <c r="BJ34" s="608"/>
      <c r="BK34" s="608"/>
      <c r="BL34" s="608"/>
      <c r="BM34" s="608"/>
      <c r="BN34" s="608"/>
      <c r="BO34" s="608"/>
      <c r="BP34" s="608"/>
      <c r="BQ34" s="608"/>
      <c r="BR34" s="608"/>
      <c r="BS34" s="608"/>
      <c r="BT34" s="608"/>
      <c r="BU34" s="608"/>
      <c r="BV34" s="172"/>
      <c r="BW34" s="607">
        <f>IF(BY34="","",MAX(C34:D43,U34:V43,AM34:AN43,BE34:BF43)+1)</f>
        <v>8</v>
      </c>
      <c r="BX34" s="607"/>
      <c r="BY34" s="608" t="str">
        <f>IF('各会計、関係団体の財政状況及び健全化判断比率'!B68="","",'各会計、関係団体の財政状況及び健全化判断比率'!B68)</f>
        <v>千葉県市町村総合事務組合（一般会計）</v>
      </c>
      <c r="BZ34" s="608"/>
      <c r="CA34" s="608"/>
      <c r="CB34" s="608"/>
      <c r="CC34" s="608"/>
      <c r="CD34" s="608"/>
      <c r="CE34" s="608"/>
      <c r="CF34" s="608"/>
      <c r="CG34" s="608"/>
      <c r="CH34" s="608"/>
      <c r="CI34" s="608"/>
      <c r="CJ34" s="608"/>
      <c r="CK34" s="608"/>
      <c r="CL34" s="608"/>
      <c r="CM34" s="608"/>
      <c r="CN34" s="172"/>
      <c r="CO34" s="607">
        <f>IF(CQ34="","",MAX(C34:D43,U34:V43,AM34:AN43,BE34:BF43,BW34:BX43)+1)</f>
        <v>18</v>
      </c>
      <c r="CP34" s="607"/>
      <c r="CQ34" s="608" t="str">
        <f>IF('各会計、関係団体の財政状況及び健全化判断比率'!BS7="","",'各会計、関係団体の財政状況及び健全化判断比率'!BS7)</f>
        <v>銚子マリーナ</v>
      </c>
      <c r="CR34" s="608"/>
      <c r="CS34" s="608"/>
      <c r="CT34" s="608"/>
      <c r="CU34" s="608"/>
      <c r="CV34" s="608"/>
      <c r="CW34" s="608"/>
      <c r="CX34" s="608"/>
      <c r="CY34" s="608"/>
      <c r="CZ34" s="608"/>
      <c r="DA34" s="608"/>
      <c r="DB34" s="608"/>
      <c r="DC34" s="608"/>
      <c r="DD34" s="608"/>
      <c r="DE34" s="608"/>
      <c r="DG34" s="609" t="str">
        <f>IF('各会計、関係団体の財政状況及び健全化判断比率'!BR7="","",'各会計、関係団体の財政状況及び健全化判断比率'!BR7)</f>
        <v/>
      </c>
      <c r="DH34" s="609"/>
      <c r="DI34" s="177"/>
    </row>
    <row r="35" spans="1:113" ht="32.25" customHeight="1" x14ac:dyDescent="0.2">
      <c r="A35" s="172"/>
      <c r="B35" s="199"/>
      <c r="C35" s="607" t="str">
        <f>IF(E35="","",C34+1)</f>
        <v/>
      </c>
      <c r="D35" s="607"/>
      <c r="E35" s="608" t="str">
        <f>IF('各会計、関係団体の財政状況及び健全化判断比率'!B8="","",'各会計、関係団体の財政状況及び健全化判断比率'!B8)</f>
        <v/>
      </c>
      <c r="F35" s="608"/>
      <c r="G35" s="608"/>
      <c r="H35" s="608"/>
      <c r="I35" s="608"/>
      <c r="J35" s="608"/>
      <c r="K35" s="608"/>
      <c r="L35" s="608"/>
      <c r="M35" s="608"/>
      <c r="N35" s="608"/>
      <c r="O35" s="608"/>
      <c r="P35" s="608"/>
      <c r="Q35" s="608"/>
      <c r="R35" s="608"/>
      <c r="S35" s="608"/>
      <c r="T35" s="172"/>
      <c r="U35" s="607">
        <f>IF(W35="","",U34+1)</f>
        <v>3</v>
      </c>
      <c r="V35" s="607"/>
      <c r="W35" s="608" t="str">
        <f>IF('各会計、関係団体の財政状況及び健全化判断比率'!B29="","",'各会計、関係団体の財政状況及び健全化判断比率'!B29)</f>
        <v>介護保険事業特別会計</v>
      </c>
      <c r="X35" s="608"/>
      <c r="Y35" s="608"/>
      <c r="Z35" s="608"/>
      <c r="AA35" s="608"/>
      <c r="AB35" s="608"/>
      <c r="AC35" s="608"/>
      <c r="AD35" s="608"/>
      <c r="AE35" s="608"/>
      <c r="AF35" s="608"/>
      <c r="AG35" s="608"/>
      <c r="AH35" s="608"/>
      <c r="AI35" s="608"/>
      <c r="AJ35" s="608"/>
      <c r="AK35" s="608"/>
      <c r="AL35" s="172"/>
      <c r="AM35" s="607">
        <f t="shared" ref="AM35:AM43" si="0">IF(AO35="","",AM34+1)</f>
        <v>6</v>
      </c>
      <c r="AN35" s="607"/>
      <c r="AO35" s="608" t="str">
        <f>IF('各会計、関係団体の財政状況及び健全化判断比率'!B32="","",'各会計、関係団体の財政状況及び健全化判断比率'!B32)</f>
        <v>病院事業会計</v>
      </c>
      <c r="AP35" s="608"/>
      <c r="AQ35" s="608"/>
      <c r="AR35" s="608"/>
      <c r="AS35" s="608"/>
      <c r="AT35" s="608"/>
      <c r="AU35" s="608"/>
      <c r="AV35" s="608"/>
      <c r="AW35" s="608"/>
      <c r="AX35" s="608"/>
      <c r="AY35" s="608"/>
      <c r="AZ35" s="608"/>
      <c r="BA35" s="608"/>
      <c r="BB35" s="608"/>
      <c r="BC35" s="608"/>
      <c r="BD35" s="172"/>
      <c r="BE35" s="607" t="str">
        <f t="shared" ref="BE35:BE43" si="1">IF(BG35="","",BE34+1)</f>
        <v/>
      </c>
      <c r="BF35" s="607"/>
      <c r="BG35" s="608"/>
      <c r="BH35" s="608"/>
      <c r="BI35" s="608"/>
      <c r="BJ35" s="608"/>
      <c r="BK35" s="608"/>
      <c r="BL35" s="608"/>
      <c r="BM35" s="608"/>
      <c r="BN35" s="608"/>
      <c r="BO35" s="608"/>
      <c r="BP35" s="608"/>
      <c r="BQ35" s="608"/>
      <c r="BR35" s="608"/>
      <c r="BS35" s="608"/>
      <c r="BT35" s="608"/>
      <c r="BU35" s="608"/>
      <c r="BV35" s="172"/>
      <c r="BW35" s="607">
        <f t="shared" ref="BW35:BW43" si="2">IF(BY35="","",BW34+1)</f>
        <v>9</v>
      </c>
      <c r="BX35" s="607"/>
      <c r="BY35" s="608" t="str">
        <f>IF('各会計、関係団体の財政状況及び健全化判断比率'!B69="","",'各会計、関係団体の財政状況及び健全化判断比率'!B69)</f>
        <v>千葉県市町村総合事務組合（千葉県自治会館管理運営特別会計）</v>
      </c>
      <c r="BZ35" s="608"/>
      <c r="CA35" s="608"/>
      <c r="CB35" s="608"/>
      <c r="CC35" s="608"/>
      <c r="CD35" s="608"/>
      <c r="CE35" s="608"/>
      <c r="CF35" s="608"/>
      <c r="CG35" s="608"/>
      <c r="CH35" s="608"/>
      <c r="CI35" s="608"/>
      <c r="CJ35" s="608"/>
      <c r="CK35" s="608"/>
      <c r="CL35" s="608"/>
      <c r="CM35" s="608"/>
      <c r="CN35" s="172"/>
      <c r="CO35" s="607">
        <f t="shared" ref="CO35:CO43" si="3">IF(CQ35="","",CO34+1)</f>
        <v>19</v>
      </c>
      <c r="CP35" s="607"/>
      <c r="CQ35" s="608" t="str">
        <f>IF('各会計、関係団体の財政状況及び健全化判断比率'!BS8="","",'各会計、関係団体の財政状況及び健全化判断比率'!BS8)</f>
        <v>銚子水産観光</v>
      </c>
      <c r="CR35" s="608"/>
      <c r="CS35" s="608"/>
      <c r="CT35" s="608"/>
      <c r="CU35" s="608"/>
      <c r="CV35" s="608"/>
      <c r="CW35" s="608"/>
      <c r="CX35" s="608"/>
      <c r="CY35" s="608"/>
      <c r="CZ35" s="608"/>
      <c r="DA35" s="608"/>
      <c r="DB35" s="608"/>
      <c r="DC35" s="608"/>
      <c r="DD35" s="608"/>
      <c r="DE35" s="608"/>
      <c r="DG35" s="609" t="str">
        <f>IF('各会計、関係団体の財政状況及び健全化判断比率'!BR8="","",'各会計、関係団体の財政状況及び健全化判断比率'!BR8)</f>
        <v/>
      </c>
      <c r="DH35" s="609"/>
      <c r="DI35" s="177"/>
    </row>
    <row r="36" spans="1:113" ht="32.25" customHeight="1" x14ac:dyDescent="0.2">
      <c r="A36" s="172"/>
      <c r="B36" s="199"/>
      <c r="C36" s="607" t="str">
        <f>IF(E36="","",C35+1)</f>
        <v/>
      </c>
      <c r="D36" s="607"/>
      <c r="E36" s="608" t="str">
        <f>IF('各会計、関係団体の財政状況及び健全化判断比率'!B9="","",'各会計、関係団体の財政状況及び健全化判断比率'!B9)</f>
        <v/>
      </c>
      <c r="F36" s="608"/>
      <c r="G36" s="608"/>
      <c r="H36" s="608"/>
      <c r="I36" s="608"/>
      <c r="J36" s="608"/>
      <c r="K36" s="608"/>
      <c r="L36" s="608"/>
      <c r="M36" s="608"/>
      <c r="N36" s="608"/>
      <c r="O36" s="608"/>
      <c r="P36" s="608"/>
      <c r="Q36" s="608"/>
      <c r="R36" s="608"/>
      <c r="S36" s="608"/>
      <c r="T36" s="172"/>
      <c r="U36" s="607">
        <f t="shared" ref="U36:U43" si="4">IF(W36="","",U35+1)</f>
        <v>4</v>
      </c>
      <c r="V36" s="607"/>
      <c r="W36" s="608" t="str">
        <f>IF('各会計、関係団体の財政状況及び健全化判断比率'!B30="","",'各会計、関係団体の財政状況及び健全化判断比率'!B30)</f>
        <v>後期高齢者医療事業特別会計</v>
      </c>
      <c r="X36" s="608"/>
      <c r="Y36" s="608"/>
      <c r="Z36" s="608"/>
      <c r="AA36" s="608"/>
      <c r="AB36" s="608"/>
      <c r="AC36" s="608"/>
      <c r="AD36" s="608"/>
      <c r="AE36" s="608"/>
      <c r="AF36" s="608"/>
      <c r="AG36" s="608"/>
      <c r="AH36" s="608"/>
      <c r="AI36" s="608"/>
      <c r="AJ36" s="608"/>
      <c r="AK36" s="608"/>
      <c r="AL36" s="172"/>
      <c r="AM36" s="607">
        <f t="shared" si="0"/>
        <v>7</v>
      </c>
      <c r="AN36" s="607"/>
      <c r="AO36" s="608" t="str">
        <f>IF('各会計、関係団体の財政状況及び健全化判断比率'!B33="","",'各会計、関係団体の財政状況及び健全化判断比率'!B33)</f>
        <v>下水道事業会計</v>
      </c>
      <c r="AP36" s="608"/>
      <c r="AQ36" s="608"/>
      <c r="AR36" s="608"/>
      <c r="AS36" s="608"/>
      <c r="AT36" s="608"/>
      <c r="AU36" s="608"/>
      <c r="AV36" s="608"/>
      <c r="AW36" s="608"/>
      <c r="AX36" s="608"/>
      <c r="AY36" s="608"/>
      <c r="AZ36" s="608"/>
      <c r="BA36" s="608"/>
      <c r="BB36" s="608"/>
      <c r="BC36" s="608"/>
      <c r="BD36" s="172"/>
      <c r="BE36" s="607" t="str">
        <f t="shared" si="1"/>
        <v/>
      </c>
      <c r="BF36" s="607"/>
      <c r="BG36" s="608"/>
      <c r="BH36" s="608"/>
      <c r="BI36" s="608"/>
      <c r="BJ36" s="608"/>
      <c r="BK36" s="608"/>
      <c r="BL36" s="608"/>
      <c r="BM36" s="608"/>
      <c r="BN36" s="608"/>
      <c r="BO36" s="608"/>
      <c r="BP36" s="608"/>
      <c r="BQ36" s="608"/>
      <c r="BR36" s="608"/>
      <c r="BS36" s="608"/>
      <c r="BT36" s="608"/>
      <c r="BU36" s="608"/>
      <c r="BV36" s="172"/>
      <c r="BW36" s="607">
        <f t="shared" si="2"/>
        <v>10</v>
      </c>
      <c r="BX36" s="607"/>
      <c r="BY36" s="608" t="str">
        <f>IF('各会計、関係団体の財政状況及び健全化判断比率'!B70="","",'各会計、関係団体の財政状況及び健全化判断比率'!B70)</f>
        <v>千葉県市町村総合事務組合（千葉県自治研修センター特別会計）</v>
      </c>
      <c r="BZ36" s="608"/>
      <c r="CA36" s="608"/>
      <c r="CB36" s="608"/>
      <c r="CC36" s="608"/>
      <c r="CD36" s="608"/>
      <c r="CE36" s="608"/>
      <c r="CF36" s="608"/>
      <c r="CG36" s="608"/>
      <c r="CH36" s="608"/>
      <c r="CI36" s="608"/>
      <c r="CJ36" s="608"/>
      <c r="CK36" s="608"/>
      <c r="CL36" s="608"/>
      <c r="CM36" s="608"/>
      <c r="CN36" s="172"/>
      <c r="CO36" s="607">
        <f t="shared" si="3"/>
        <v>20</v>
      </c>
      <c r="CP36" s="607"/>
      <c r="CQ36" s="608" t="str">
        <f>IF('各会計、関係団体の財政状況及び健全化判断比率'!BS9="","",'各会計、関係団体の財政状況及び健全化判断比率'!BS9)</f>
        <v>銚子市医療公社</v>
      </c>
      <c r="CR36" s="608"/>
      <c r="CS36" s="608"/>
      <c r="CT36" s="608"/>
      <c r="CU36" s="608"/>
      <c r="CV36" s="608"/>
      <c r="CW36" s="608"/>
      <c r="CX36" s="608"/>
      <c r="CY36" s="608"/>
      <c r="CZ36" s="608"/>
      <c r="DA36" s="608"/>
      <c r="DB36" s="608"/>
      <c r="DC36" s="608"/>
      <c r="DD36" s="608"/>
      <c r="DE36" s="608"/>
      <c r="DG36" s="609" t="str">
        <f>IF('各会計、関係団体の財政状況及び健全化判断比率'!BR9="","",'各会計、関係団体の財政状況及び健全化判断比率'!BR9)</f>
        <v/>
      </c>
      <c r="DH36" s="609"/>
      <c r="DI36" s="177"/>
    </row>
    <row r="37" spans="1:113" ht="32.25" customHeight="1" x14ac:dyDescent="0.2">
      <c r="A37" s="172"/>
      <c r="B37" s="199"/>
      <c r="C37" s="607" t="str">
        <f>IF(E37="","",C36+1)</f>
        <v/>
      </c>
      <c r="D37" s="607"/>
      <c r="E37" s="608" t="str">
        <f>IF('各会計、関係団体の財政状況及び健全化判断比率'!B10="","",'各会計、関係団体の財政状況及び健全化判断比率'!B10)</f>
        <v/>
      </c>
      <c r="F37" s="608"/>
      <c r="G37" s="608"/>
      <c r="H37" s="608"/>
      <c r="I37" s="608"/>
      <c r="J37" s="608"/>
      <c r="K37" s="608"/>
      <c r="L37" s="608"/>
      <c r="M37" s="608"/>
      <c r="N37" s="608"/>
      <c r="O37" s="608"/>
      <c r="P37" s="608"/>
      <c r="Q37" s="608"/>
      <c r="R37" s="608"/>
      <c r="S37" s="608"/>
      <c r="T37" s="172"/>
      <c r="U37" s="607" t="str">
        <f t="shared" si="4"/>
        <v/>
      </c>
      <c r="V37" s="607"/>
      <c r="W37" s="608"/>
      <c r="X37" s="608"/>
      <c r="Y37" s="608"/>
      <c r="Z37" s="608"/>
      <c r="AA37" s="608"/>
      <c r="AB37" s="608"/>
      <c r="AC37" s="608"/>
      <c r="AD37" s="608"/>
      <c r="AE37" s="608"/>
      <c r="AF37" s="608"/>
      <c r="AG37" s="608"/>
      <c r="AH37" s="608"/>
      <c r="AI37" s="608"/>
      <c r="AJ37" s="608"/>
      <c r="AK37" s="608"/>
      <c r="AL37" s="172"/>
      <c r="AM37" s="607" t="str">
        <f t="shared" si="0"/>
        <v/>
      </c>
      <c r="AN37" s="607"/>
      <c r="AO37" s="608"/>
      <c r="AP37" s="608"/>
      <c r="AQ37" s="608"/>
      <c r="AR37" s="608"/>
      <c r="AS37" s="608"/>
      <c r="AT37" s="608"/>
      <c r="AU37" s="608"/>
      <c r="AV37" s="608"/>
      <c r="AW37" s="608"/>
      <c r="AX37" s="608"/>
      <c r="AY37" s="608"/>
      <c r="AZ37" s="608"/>
      <c r="BA37" s="608"/>
      <c r="BB37" s="608"/>
      <c r="BC37" s="608"/>
      <c r="BD37" s="172"/>
      <c r="BE37" s="607" t="str">
        <f t="shared" si="1"/>
        <v/>
      </c>
      <c r="BF37" s="607"/>
      <c r="BG37" s="608"/>
      <c r="BH37" s="608"/>
      <c r="BI37" s="608"/>
      <c r="BJ37" s="608"/>
      <c r="BK37" s="608"/>
      <c r="BL37" s="608"/>
      <c r="BM37" s="608"/>
      <c r="BN37" s="608"/>
      <c r="BO37" s="608"/>
      <c r="BP37" s="608"/>
      <c r="BQ37" s="608"/>
      <c r="BR37" s="608"/>
      <c r="BS37" s="608"/>
      <c r="BT37" s="608"/>
      <c r="BU37" s="608"/>
      <c r="BV37" s="172"/>
      <c r="BW37" s="607">
        <f t="shared" si="2"/>
        <v>11</v>
      </c>
      <c r="BX37" s="607"/>
      <c r="BY37" s="608" t="str">
        <f>IF('各会計、関係団体の財政状況及び健全化判断比率'!B71="","",'各会計、関係団体の財政状況及び健全化判断比率'!B71)</f>
        <v>千葉県市町村総合事務組合（千葉県市町村交通災害共済特別会計）</v>
      </c>
      <c r="BZ37" s="608"/>
      <c r="CA37" s="608"/>
      <c r="CB37" s="608"/>
      <c r="CC37" s="608"/>
      <c r="CD37" s="608"/>
      <c r="CE37" s="608"/>
      <c r="CF37" s="608"/>
      <c r="CG37" s="608"/>
      <c r="CH37" s="608"/>
      <c r="CI37" s="608"/>
      <c r="CJ37" s="608"/>
      <c r="CK37" s="608"/>
      <c r="CL37" s="608"/>
      <c r="CM37" s="608"/>
      <c r="CN37" s="172"/>
      <c r="CO37" s="607">
        <f t="shared" si="3"/>
        <v>21</v>
      </c>
      <c r="CP37" s="607"/>
      <c r="CQ37" s="608" t="str">
        <f>IF('各会計、関係団体の財政状況及び健全化判断比率'!BS10="","",'各会計、関係団体の財政状況及び健全化判断比率'!BS10)</f>
        <v>銚子スポーツタウン</v>
      </c>
      <c r="CR37" s="608"/>
      <c r="CS37" s="608"/>
      <c r="CT37" s="608"/>
      <c r="CU37" s="608"/>
      <c r="CV37" s="608"/>
      <c r="CW37" s="608"/>
      <c r="CX37" s="608"/>
      <c r="CY37" s="608"/>
      <c r="CZ37" s="608"/>
      <c r="DA37" s="608"/>
      <c r="DB37" s="608"/>
      <c r="DC37" s="608"/>
      <c r="DD37" s="608"/>
      <c r="DE37" s="608"/>
      <c r="DG37" s="609" t="str">
        <f>IF('各会計、関係団体の財政状況及び健全化判断比率'!BR10="","",'各会計、関係団体の財政状況及び健全化判断比率'!BR10)</f>
        <v/>
      </c>
      <c r="DH37" s="609"/>
      <c r="DI37" s="177"/>
    </row>
    <row r="38" spans="1:113" ht="32.25" customHeight="1" x14ac:dyDescent="0.2">
      <c r="A38" s="172"/>
      <c r="B38" s="199"/>
      <c r="C38" s="607" t="str">
        <f t="shared" ref="C38:C43" si="5">IF(E38="","",C37+1)</f>
        <v/>
      </c>
      <c r="D38" s="607"/>
      <c r="E38" s="608" t="str">
        <f>IF('各会計、関係団体の財政状況及び健全化判断比率'!B11="","",'各会計、関係団体の財政状況及び健全化判断比率'!B11)</f>
        <v/>
      </c>
      <c r="F38" s="608"/>
      <c r="G38" s="608"/>
      <c r="H38" s="608"/>
      <c r="I38" s="608"/>
      <c r="J38" s="608"/>
      <c r="K38" s="608"/>
      <c r="L38" s="608"/>
      <c r="M38" s="608"/>
      <c r="N38" s="608"/>
      <c r="O38" s="608"/>
      <c r="P38" s="608"/>
      <c r="Q38" s="608"/>
      <c r="R38" s="608"/>
      <c r="S38" s="608"/>
      <c r="T38" s="172"/>
      <c r="U38" s="607" t="str">
        <f t="shared" si="4"/>
        <v/>
      </c>
      <c r="V38" s="607"/>
      <c r="W38" s="608"/>
      <c r="X38" s="608"/>
      <c r="Y38" s="608"/>
      <c r="Z38" s="608"/>
      <c r="AA38" s="608"/>
      <c r="AB38" s="608"/>
      <c r="AC38" s="608"/>
      <c r="AD38" s="608"/>
      <c r="AE38" s="608"/>
      <c r="AF38" s="608"/>
      <c r="AG38" s="608"/>
      <c r="AH38" s="608"/>
      <c r="AI38" s="608"/>
      <c r="AJ38" s="608"/>
      <c r="AK38" s="608"/>
      <c r="AL38" s="172"/>
      <c r="AM38" s="607" t="str">
        <f t="shared" si="0"/>
        <v/>
      </c>
      <c r="AN38" s="607"/>
      <c r="AO38" s="608"/>
      <c r="AP38" s="608"/>
      <c r="AQ38" s="608"/>
      <c r="AR38" s="608"/>
      <c r="AS38" s="608"/>
      <c r="AT38" s="608"/>
      <c r="AU38" s="608"/>
      <c r="AV38" s="608"/>
      <c r="AW38" s="608"/>
      <c r="AX38" s="608"/>
      <c r="AY38" s="608"/>
      <c r="AZ38" s="608"/>
      <c r="BA38" s="608"/>
      <c r="BB38" s="608"/>
      <c r="BC38" s="608"/>
      <c r="BD38" s="172"/>
      <c r="BE38" s="607" t="str">
        <f t="shared" si="1"/>
        <v/>
      </c>
      <c r="BF38" s="607"/>
      <c r="BG38" s="608"/>
      <c r="BH38" s="608"/>
      <c r="BI38" s="608"/>
      <c r="BJ38" s="608"/>
      <c r="BK38" s="608"/>
      <c r="BL38" s="608"/>
      <c r="BM38" s="608"/>
      <c r="BN38" s="608"/>
      <c r="BO38" s="608"/>
      <c r="BP38" s="608"/>
      <c r="BQ38" s="608"/>
      <c r="BR38" s="608"/>
      <c r="BS38" s="608"/>
      <c r="BT38" s="608"/>
      <c r="BU38" s="608"/>
      <c r="BV38" s="172"/>
      <c r="BW38" s="607">
        <f t="shared" si="2"/>
        <v>12</v>
      </c>
      <c r="BX38" s="607"/>
      <c r="BY38" s="608" t="str">
        <f>IF('各会計、関係団体の財政状況及び健全化判断比率'!B72="","",'各会計、関係団体の財政状況及び健全化判断比率'!B72)</f>
        <v>東総広域水道企業団（水道用水供給事業会計）</v>
      </c>
      <c r="BZ38" s="608"/>
      <c r="CA38" s="608"/>
      <c r="CB38" s="608"/>
      <c r="CC38" s="608"/>
      <c r="CD38" s="608"/>
      <c r="CE38" s="608"/>
      <c r="CF38" s="608"/>
      <c r="CG38" s="608"/>
      <c r="CH38" s="608"/>
      <c r="CI38" s="608"/>
      <c r="CJ38" s="608"/>
      <c r="CK38" s="608"/>
      <c r="CL38" s="608"/>
      <c r="CM38" s="608"/>
      <c r="CN38" s="172"/>
      <c r="CO38" s="607">
        <f t="shared" si="3"/>
        <v>22</v>
      </c>
      <c r="CP38" s="607"/>
      <c r="CQ38" s="608" t="str">
        <f>IF('各会計、関係団体の財政状況及び健全化判断比率'!BS11="","",'各会計、関係団体の財政状況及び健全化判断比率'!BS11)</f>
        <v>銚子電力</v>
      </c>
      <c r="CR38" s="608"/>
      <c r="CS38" s="608"/>
      <c r="CT38" s="608"/>
      <c r="CU38" s="608"/>
      <c r="CV38" s="608"/>
      <c r="CW38" s="608"/>
      <c r="CX38" s="608"/>
      <c r="CY38" s="608"/>
      <c r="CZ38" s="608"/>
      <c r="DA38" s="608"/>
      <c r="DB38" s="608"/>
      <c r="DC38" s="608"/>
      <c r="DD38" s="608"/>
      <c r="DE38" s="608"/>
      <c r="DG38" s="609" t="str">
        <f>IF('各会計、関係団体の財政状況及び健全化判断比率'!BR11="","",'各会計、関係団体の財政状況及び健全化判断比率'!BR11)</f>
        <v/>
      </c>
      <c r="DH38" s="609"/>
      <c r="DI38" s="177"/>
    </row>
    <row r="39" spans="1:113" ht="32.25" customHeight="1" x14ac:dyDescent="0.2">
      <c r="A39" s="172"/>
      <c r="B39" s="199"/>
      <c r="C39" s="607" t="str">
        <f t="shared" si="5"/>
        <v/>
      </c>
      <c r="D39" s="607"/>
      <c r="E39" s="608" t="str">
        <f>IF('各会計、関係団体の財政状況及び健全化判断比率'!B12="","",'各会計、関係団体の財政状況及び健全化判断比率'!B12)</f>
        <v/>
      </c>
      <c r="F39" s="608"/>
      <c r="G39" s="608"/>
      <c r="H39" s="608"/>
      <c r="I39" s="608"/>
      <c r="J39" s="608"/>
      <c r="K39" s="608"/>
      <c r="L39" s="608"/>
      <c r="M39" s="608"/>
      <c r="N39" s="608"/>
      <c r="O39" s="608"/>
      <c r="P39" s="608"/>
      <c r="Q39" s="608"/>
      <c r="R39" s="608"/>
      <c r="S39" s="608"/>
      <c r="T39" s="172"/>
      <c r="U39" s="607" t="str">
        <f t="shared" si="4"/>
        <v/>
      </c>
      <c r="V39" s="607"/>
      <c r="W39" s="608"/>
      <c r="X39" s="608"/>
      <c r="Y39" s="608"/>
      <c r="Z39" s="608"/>
      <c r="AA39" s="608"/>
      <c r="AB39" s="608"/>
      <c r="AC39" s="608"/>
      <c r="AD39" s="608"/>
      <c r="AE39" s="608"/>
      <c r="AF39" s="608"/>
      <c r="AG39" s="608"/>
      <c r="AH39" s="608"/>
      <c r="AI39" s="608"/>
      <c r="AJ39" s="608"/>
      <c r="AK39" s="608"/>
      <c r="AL39" s="172"/>
      <c r="AM39" s="607" t="str">
        <f t="shared" si="0"/>
        <v/>
      </c>
      <c r="AN39" s="607"/>
      <c r="AO39" s="608"/>
      <c r="AP39" s="608"/>
      <c r="AQ39" s="608"/>
      <c r="AR39" s="608"/>
      <c r="AS39" s="608"/>
      <c r="AT39" s="608"/>
      <c r="AU39" s="608"/>
      <c r="AV39" s="608"/>
      <c r="AW39" s="608"/>
      <c r="AX39" s="608"/>
      <c r="AY39" s="608"/>
      <c r="AZ39" s="608"/>
      <c r="BA39" s="608"/>
      <c r="BB39" s="608"/>
      <c r="BC39" s="608"/>
      <c r="BD39" s="172"/>
      <c r="BE39" s="607" t="str">
        <f t="shared" si="1"/>
        <v/>
      </c>
      <c r="BF39" s="607"/>
      <c r="BG39" s="608"/>
      <c r="BH39" s="608"/>
      <c r="BI39" s="608"/>
      <c r="BJ39" s="608"/>
      <c r="BK39" s="608"/>
      <c r="BL39" s="608"/>
      <c r="BM39" s="608"/>
      <c r="BN39" s="608"/>
      <c r="BO39" s="608"/>
      <c r="BP39" s="608"/>
      <c r="BQ39" s="608"/>
      <c r="BR39" s="608"/>
      <c r="BS39" s="608"/>
      <c r="BT39" s="608"/>
      <c r="BU39" s="608"/>
      <c r="BV39" s="172"/>
      <c r="BW39" s="607">
        <f t="shared" si="2"/>
        <v>13</v>
      </c>
      <c r="BX39" s="607"/>
      <c r="BY39" s="608" t="str">
        <f>IF('各会計、関係団体の財政状況及び健全化判断比率'!B73="","",'各会計、関係団体の財政状況及び健全化判断比率'!B73)</f>
        <v>東総地区広域市町村圏事務組合（一般会計）</v>
      </c>
      <c r="BZ39" s="608"/>
      <c r="CA39" s="608"/>
      <c r="CB39" s="608"/>
      <c r="CC39" s="608"/>
      <c r="CD39" s="608"/>
      <c r="CE39" s="608"/>
      <c r="CF39" s="608"/>
      <c r="CG39" s="608"/>
      <c r="CH39" s="608"/>
      <c r="CI39" s="608"/>
      <c r="CJ39" s="608"/>
      <c r="CK39" s="608"/>
      <c r="CL39" s="608"/>
      <c r="CM39" s="608"/>
      <c r="CN39" s="172"/>
      <c r="CO39" s="607" t="str">
        <f t="shared" si="3"/>
        <v/>
      </c>
      <c r="CP39" s="607"/>
      <c r="CQ39" s="608" t="str">
        <f>IF('各会計、関係団体の財政状況及び健全化判断比率'!BS12="","",'各会計、関係団体の財政状況及び健全化判断比率'!BS12)</f>
        <v/>
      </c>
      <c r="CR39" s="608"/>
      <c r="CS39" s="608"/>
      <c r="CT39" s="608"/>
      <c r="CU39" s="608"/>
      <c r="CV39" s="608"/>
      <c r="CW39" s="608"/>
      <c r="CX39" s="608"/>
      <c r="CY39" s="608"/>
      <c r="CZ39" s="608"/>
      <c r="DA39" s="608"/>
      <c r="DB39" s="608"/>
      <c r="DC39" s="608"/>
      <c r="DD39" s="608"/>
      <c r="DE39" s="608"/>
      <c r="DG39" s="609" t="str">
        <f>IF('各会計、関係団体の財政状況及び健全化判断比率'!BR12="","",'各会計、関係団体の財政状況及び健全化判断比率'!BR12)</f>
        <v/>
      </c>
      <c r="DH39" s="609"/>
      <c r="DI39" s="177"/>
    </row>
    <row r="40" spans="1:113" ht="32.25" customHeight="1" x14ac:dyDescent="0.2">
      <c r="A40" s="172"/>
      <c r="B40" s="199"/>
      <c r="C40" s="607" t="str">
        <f t="shared" si="5"/>
        <v/>
      </c>
      <c r="D40" s="607"/>
      <c r="E40" s="608" t="str">
        <f>IF('各会計、関係団体の財政状況及び健全化判断比率'!B13="","",'各会計、関係団体の財政状況及び健全化判断比率'!B13)</f>
        <v/>
      </c>
      <c r="F40" s="608"/>
      <c r="G40" s="608"/>
      <c r="H40" s="608"/>
      <c r="I40" s="608"/>
      <c r="J40" s="608"/>
      <c r="K40" s="608"/>
      <c r="L40" s="608"/>
      <c r="M40" s="608"/>
      <c r="N40" s="608"/>
      <c r="O40" s="608"/>
      <c r="P40" s="608"/>
      <c r="Q40" s="608"/>
      <c r="R40" s="608"/>
      <c r="S40" s="608"/>
      <c r="T40" s="172"/>
      <c r="U40" s="607" t="str">
        <f t="shared" si="4"/>
        <v/>
      </c>
      <c r="V40" s="607"/>
      <c r="W40" s="608"/>
      <c r="X40" s="608"/>
      <c r="Y40" s="608"/>
      <c r="Z40" s="608"/>
      <c r="AA40" s="608"/>
      <c r="AB40" s="608"/>
      <c r="AC40" s="608"/>
      <c r="AD40" s="608"/>
      <c r="AE40" s="608"/>
      <c r="AF40" s="608"/>
      <c r="AG40" s="608"/>
      <c r="AH40" s="608"/>
      <c r="AI40" s="608"/>
      <c r="AJ40" s="608"/>
      <c r="AK40" s="608"/>
      <c r="AL40" s="172"/>
      <c r="AM40" s="607" t="str">
        <f t="shared" si="0"/>
        <v/>
      </c>
      <c r="AN40" s="607"/>
      <c r="AO40" s="608"/>
      <c r="AP40" s="608"/>
      <c r="AQ40" s="608"/>
      <c r="AR40" s="608"/>
      <c r="AS40" s="608"/>
      <c r="AT40" s="608"/>
      <c r="AU40" s="608"/>
      <c r="AV40" s="608"/>
      <c r="AW40" s="608"/>
      <c r="AX40" s="608"/>
      <c r="AY40" s="608"/>
      <c r="AZ40" s="608"/>
      <c r="BA40" s="608"/>
      <c r="BB40" s="608"/>
      <c r="BC40" s="608"/>
      <c r="BD40" s="172"/>
      <c r="BE40" s="607" t="str">
        <f t="shared" si="1"/>
        <v/>
      </c>
      <c r="BF40" s="607"/>
      <c r="BG40" s="608"/>
      <c r="BH40" s="608"/>
      <c r="BI40" s="608"/>
      <c r="BJ40" s="608"/>
      <c r="BK40" s="608"/>
      <c r="BL40" s="608"/>
      <c r="BM40" s="608"/>
      <c r="BN40" s="608"/>
      <c r="BO40" s="608"/>
      <c r="BP40" s="608"/>
      <c r="BQ40" s="608"/>
      <c r="BR40" s="608"/>
      <c r="BS40" s="608"/>
      <c r="BT40" s="608"/>
      <c r="BU40" s="608"/>
      <c r="BV40" s="172"/>
      <c r="BW40" s="607">
        <f t="shared" si="2"/>
        <v>14</v>
      </c>
      <c r="BX40" s="607"/>
      <c r="BY40" s="608" t="str">
        <f>IF('各会計、関係団体の財政状況及び健全化判断比率'!B74="","",'各会計、関係団体の財政状況及び健全化判断比率'!B74)</f>
        <v>東総地区広域市町村圏事務組合（一般廃棄物処理事業特別会計）</v>
      </c>
      <c r="BZ40" s="608"/>
      <c r="CA40" s="608"/>
      <c r="CB40" s="608"/>
      <c r="CC40" s="608"/>
      <c r="CD40" s="608"/>
      <c r="CE40" s="608"/>
      <c r="CF40" s="608"/>
      <c r="CG40" s="608"/>
      <c r="CH40" s="608"/>
      <c r="CI40" s="608"/>
      <c r="CJ40" s="608"/>
      <c r="CK40" s="608"/>
      <c r="CL40" s="608"/>
      <c r="CM40" s="608"/>
      <c r="CN40" s="172"/>
      <c r="CO40" s="607" t="str">
        <f t="shared" si="3"/>
        <v/>
      </c>
      <c r="CP40" s="607"/>
      <c r="CQ40" s="608" t="str">
        <f>IF('各会計、関係団体の財政状況及び健全化判断比率'!BS13="","",'各会計、関係団体の財政状況及び健全化判断比率'!BS13)</f>
        <v/>
      </c>
      <c r="CR40" s="608"/>
      <c r="CS40" s="608"/>
      <c r="CT40" s="608"/>
      <c r="CU40" s="608"/>
      <c r="CV40" s="608"/>
      <c r="CW40" s="608"/>
      <c r="CX40" s="608"/>
      <c r="CY40" s="608"/>
      <c r="CZ40" s="608"/>
      <c r="DA40" s="608"/>
      <c r="DB40" s="608"/>
      <c r="DC40" s="608"/>
      <c r="DD40" s="608"/>
      <c r="DE40" s="608"/>
      <c r="DG40" s="609" t="str">
        <f>IF('各会計、関係団体の財政状況及び健全化判断比率'!BR13="","",'各会計、関係団体の財政状況及び健全化判断比率'!BR13)</f>
        <v/>
      </c>
      <c r="DH40" s="609"/>
      <c r="DI40" s="177"/>
    </row>
    <row r="41" spans="1:113" ht="32.25" customHeight="1" x14ac:dyDescent="0.2">
      <c r="A41" s="172"/>
      <c r="B41" s="199"/>
      <c r="C41" s="607" t="str">
        <f t="shared" si="5"/>
        <v/>
      </c>
      <c r="D41" s="607"/>
      <c r="E41" s="608" t="str">
        <f>IF('各会計、関係団体の財政状況及び健全化判断比率'!B14="","",'各会計、関係団体の財政状況及び健全化判断比率'!B14)</f>
        <v/>
      </c>
      <c r="F41" s="608"/>
      <c r="G41" s="608"/>
      <c r="H41" s="608"/>
      <c r="I41" s="608"/>
      <c r="J41" s="608"/>
      <c r="K41" s="608"/>
      <c r="L41" s="608"/>
      <c r="M41" s="608"/>
      <c r="N41" s="608"/>
      <c r="O41" s="608"/>
      <c r="P41" s="608"/>
      <c r="Q41" s="608"/>
      <c r="R41" s="608"/>
      <c r="S41" s="608"/>
      <c r="T41" s="172"/>
      <c r="U41" s="607" t="str">
        <f t="shared" si="4"/>
        <v/>
      </c>
      <c r="V41" s="607"/>
      <c r="W41" s="608"/>
      <c r="X41" s="608"/>
      <c r="Y41" s="608"/>
      <c r="Z41" s="608"/>
      <c r="AA41" s="608"/>
      <c r="AB41" s="608"/>
      <c r="AC41" s="608"/>
      <c r="AD41" s="608"/>
      <c r="AE41" s="608"/>
      <c r="AF41" s="608"/>
      <c r="AG41" s="608"/>
      <c r="AH41" s="608"/>
      <c r="AI41" s="608"/>
      <c r="AJ41" s="608"/>
      <c r="AK41" s="608"/>
      <c r="AL41" s="172"/>
      <c r="AM41" s="607" t="str">
        <f t="shared" si="0"/>
        <v/>
      </c>
      <c r="AN41" s="607"/>
      <c r="AO41" s="608"/>
      <c r="AP41" s="608"/>
      <c r="AQ41" s="608"/>
      <c r="AR41" s="608"/>
      <c r="AS41" s="608"/>
      <c r="AT41" s="608"/>
      <c r="AU41" s="608"/>
      <c r="AV41" s="608"/>
      <c r="AW41" s="608"/>
      <c r="AX41" s="608"/>
      <c r="AY41" s="608"/>
      <c r="AZ41" s="608"/>
      <c r="BA41" s="608"/>
      <c r="BB41" s="608"/>
      <c r="BC41" s="608"/>
      <c r="BD41" s="172"/>
      <c r="BE41" s="607" t="str">
        <f t="shared" si="1"/>
        <v/>
      </c>
      <c r="BF41" s="607"/>
      <c r="BG41" s="608"/>
      <c r="BH41" s="608"/>
      <c r="BI41" s="608"/>
      <c r="BJ41" s="608"/>
      <c r="BK41" s="608"/>
      <c r="BL41" s="608"/>
      <c r="BM41" s="608"/>
      <c r="BN41" s="608"/>
      <c r="BO41" s="608"/>
      <c r="BP41" s="608"/>
      <c r="BQ41" s="608"/>
      <c r="BR41" s="608"/>
      <c r="BS41" s="608"/>
      <c r="BT41" s="608"/>
      <c r="BU41" s="608"/>
      <c r="BV41" s="172"/>
      <c r="BW41" s="607">
        <f t="shared" si="2"/>
        <v>15</v>
      </c>
      <c r="BX41" s="607"/>
      <c r="BY41" s="608" t="str">
        <f>IF('各会計、関係団体の財政状況及び健全化判断比率'!B75="","",'各会計、関係団体の財政状況及び健全化判断比率'!B75)</f>
        <v>東総地区広域市町村圏事務組合（東総地区ふるさと市町村圏事業特別会計）</v>
      </c>
      <c r="BZ41" s="608"/>
      <c r="CA41" s="608"/>
      <c r="CB41" s="608"/>
      <c r="CC41" s="608"/>
      <c r="CD41" s="608"/>
      <c r="CE41" s="608"/>
      <c r="CF41" s="608"/>
      <c r="CG41" s="608"/>
      <c r="CH41" s="608"/>
      <c r="CI41" s="608"/>
      <c r="CJ41" s="608"/>
      <c r="CK41" s="608"/>
      <c r="CL41" s="608"/>
      <c r="CM41" s="608"/>
      <c r="CN41" s="172"/>
      <c r="CO41" s="607" t="str">
        <f t="shared" si="3"/>
        <v/>
      </c>
      <c r="CP41" s="607"/>
      <c r="CQ41" s="608" t="str">
        <f>IF('各会計、関係団体の財政状況及び健全化判断比率'!BS14="","",'各会計、関係団体の財政状況及び健全化判断比率'!BS14)</f>
        <v/>
      </c>
      <c r="CR41" s="608"/>
      <c r="CS41" s="608"/>
      <c r="CT41" s="608"/>
      <c r="CU41" s="608"/>
      <c r="CV41" s="608"/>
      <c r="CW41" s="608"/>
      <c r="CX41" s="608"/>
      <c r="CY41" s="608"/>
      <c r="CZ41" s="608"/>
      <c r="DA41" s="608"/>
      <c r="DB41" s="608"/>
      <c r="DC41" s="608"/>
      <c r="DD41" s="608"/>
      <c r="DE41" s="608"/>
      <c r="DG41" s="609" t="str">
        <f>IF('各会計、関係団体の財政状況及び健全化判断比率'!BR14="","",'各会計、関係団体の財政状況及び健全化判断比率'!BR14)</f>
        <v/>
      </c>
      <c r="DH41" s="609"/>
      <c r="DI41" s="177"/>
    </row>
    <row r="42" spans="1:113" ht="32.25" customHeight="1" x14ac:dyDescent="0.2">
      <c r="B42" s="199"/>
      <c r="C42" s="607" t="str">
        <f t="shared" si="5"/>
        <v/>
      </c>
      <c r="D42" s="607"/>
      <c r="E42" s="608" t="str">
        <f>IF('各会計、関係団体の財政状況及び健全化判断比率'!B15="","",'各会計、関係団体の財政状況及び健全化判断比率'!B15)</f>
        <v/>
      </c>
      <c r="F42" s="608"/>
      <c r="G42" s="608"/>
      <c r="H42" s="608"/>
      <c r="I42" s="608"/>
      <c r="J42" s="608"/>
      <c r="K42" s="608"/>
      <c r="L42" s="608"/>
      <c r="M42" s="608"/>
      <c r="N42" s="608"/>
      <c r="O42" s="608"/>
      <c r="P42" s="608"/>
      <c r="Q42" s="608"/>
      <c r="R42" s="608"/>
      <c r="S42" s="608"/>
      <c r="T42" s="172"/>
      <c r="U42" s="607" t="str">
        <f t="shared" si="4"/>
        <v/>
      </c>
      <c r="V42" s="607"/>
      <c r="W42" s="608"/>
      <c r="X42" s="608"/>
      <c r="Y42" s="608"/>
      <c r="Z42" s="608"/>
      <c r="AA42" s="608"/>
      <c r="AB42" s="608"/>
      <c r="AC42" s="608"/>
      <c r="AD42" s="608"/>
      <c r="AE42" s="608"/>
      <c r="AF42" s="608"/>
      <c r="AG42" s="608"/>
      <c r="AH42" s="608"/>
      <c r="AI42" s="608"/>
      <c r="AJ42" s="608"/>
      <c r="AK42" s="608"/>
      <c r="AL42" s="172"/>
      <c r="AM42" s="607" t="str">
        <f t="shared" si="0"/>
        <v/>
      </c>
      <c r="AN42" s="607"/>
      <c r="AO42" s="608"/>
      <c r="AP42" s="608"/>
      <c r="AQ42" s="608"/>
      <c r="AR42" s="608"/>
      <c r="AS42" s="608"/>
      <c r="AT42" s="608"/>
      <c r="AU42" s="608"/>
      <c r="AV42" s="608"/>
      <c r="AW42" s="608"/>
      <c r="AX42" s="608"/>
      <c r="AY42" s="608"/>
      <c r="AZ42" s="608"/>
      <c r="BA42" s="608"/>
      <c r="BB42" s="608"/>
      <c r="BC42" s="608"/>
      <c r="BD42" s="172"/>
      <c r="BE42" s="607" t="str">
        <f t="shared" si="1"/>
        <v/>
      </c>
      <c r="BF42" s="607"/>
      <c r="BG42" s="608"/>
      <c r="BH42" s="608"/>
      <c r="BI42" s="608"/>
      <c r="BJ42" s="608"/>
      <c r="BK42" s="608"/>
      <c r="BL42" s="608"/>
      <c r="BM42" s="608"/>
      <c r="BN42" s="608"/>
      <c r="BO42" s="608"/>
      <c r="BP42" s="608"/>
      <c r="BQ42" s="608"/>
      <c r="BR42" s="608"/>
      <c r="BS42" s="608"/>
      <c r="BT42" s="608"/>
      <c r="BU42" s="608"/>
      <c r="BV42" s="172"/>
      <c r="BW42" s="607">
        <f t="shared" si="2"/>
        <v>16</v>
      </c>
      <c r="BX42" s="607"/>
      <c r="BY42" s="608" t="str">
        <f>IF('各会計、関係団体の財政状況及び健全化判断比率'!B76="","",'各会計、関係団体の財政状況及び健全化判断比率'!B76)</f>
        <v>千葉県後期高齢者医療広域連合（一般会計）</v>
      </c>
      <c r="BZ42" s="608"/>
      <c r="CA42" s="608"/>
      <c r="CB42" s="608"/>
      <c r="CC42" s="608"/>
      <c r="CD42" s="608"/>
      <c r="CE42" s="608"/>
      <c r="CF42" s="608"/>
      <c r="CG42" s="608"/>
      <c r="CH42" s="608"/>
      <c r="CI42" s="608"/>
      <c r="CJ42" s="608"/>
      <c r="CK42" s="608"/>
      <c r="CL42" s="608"/>
      <c r="CM42" s="608"/>
      <c r="CN42" s="172"/>
      <c r="CO42" s="607" t="str">
        <f t="shared" si="3"/>
        <v/>
      </c>
      <c r="CP42" s="607"/>
      <c r="CQ42" s="608" t="str">
        <f>IF('各会計、関係団体の財政状況及び健全化判断比率'!BS15="","",'各会計、関係団体の財政状況及び健全化判断比率'!BS15)</f>
        <v/>
      </c>
      <c r="CR42" s="608"/>
      <c r="CS42" s="608"/>
      <c r="CT42" s="608"/>
      <c r="CU42" s="608"/>
      <c r="CV42" s="608"/>
      <c r="CW42" s="608"/>
      <c r="CX42" s="608"/>
      <c r="CY42" s="608"/>
      <c r="CZ42" s="608"/>
      <c r="DA42" s="608"/>
      <c r="DB42" s="608"/>
      <c r="DC42" s="608"/>
      <c r="DD42" s="608"/>
      <c r="DE42" s="608"/>
      <c r="DG42" s="609" t="str">
        <f>IF('各会計、関係団体の財政状況及び健全化判断比率'!BR15="","",'各会計、関係団体の財政状況及び健全化判断比率'!BR15)</f>
        <v/>
      </c>
      <c r="DH42" s="609"/>
      <c r="DI42" s="177"/>
    </row>
    <row r="43" spans="1:113" ht="32.25" customHeight="1" x14ac:dyDescent="0.2">
      <c r="B43" s="199"/>
      <c r="C43" s="607" t="str">
        <f t="shared" si="5"/>
        <v/>
      </c>
      <c r="D43" s="607"/>
      <c r="E43" s="608" t="str">
        <f>IF('各会計、関係団体の財政状況及び健全化判断比率'!B16="","",'各会計、関係団体の財政状況及び健全化判断比率'!B16)</f>
        <v/>
      </c>
      <c r="F43" s="608"/>
      <c r="G43" s="608"/>
      <c r="H43" s="608"/>
      <c r="I43" s="608"/>
      <c r="J43" s="608"/>
      <c r="K43" s="608"/>
      <c r="L43" s="608"/>
      <c r="M43" s="608"/>
      <c r="N43" s="608"/>
      <c r="O43" s="608"/>
      <c r="P43" s="608"/>
      <c r="Q43" s="608"/>
      <c r="R43" s="608"/>
      <c r="S43" s="608"/>
      <c r="T43" s="172"/>
      <c r="U43" s="607" t="str">
        <f t="shared" si="4"/>
        <v/>
      </c>
      <c r="V43" s="607"/>
      <c r="W43" s="608"/>
      <c r="X43" s="608"/>
      <c r="Y43" s="608"/>
      <c r="Z43" s="608"/>
      <c r="AA43" s="608"/>
      <c r="AB43" s="608"/>
      <c r="AC43" s="608"/>
      <c r="AD43" s="608"/>
      <c r="AE43" s="608"/>
      <c r="AF43" s="608"/>
      <c r="AG43" s="608"/>
      <c r="AH43" s="608"/>
      <c r="AI43" s="608"/>
      <c r="AJ43" s="608"/>
      <c r="AK43" s="608"/>
      <c r="AL43" s="172"/>
      <c r="AM43" s="607" t="str">
        <f t="shared" si="0"/>
        <v/>
      </c>
      <c r="AN43" s="607"/>
      <c r="AO43" s="608"/>
      <c r="AP43" s="608"/>
      <c r="AQ43" s="608"/>
      <c r="AR43" s="608"/>
      <c r="AS43" s="608"/>
      <c r="AT43" s="608"/>
      <c r="AU43" s="608"/>
      <c r="AV43" s="608"/>
      <c r="AW43" s="608"/>
      <c r="AX43" s="608"/>
      <c r="AY43" s="608"/>
      <c r="AZ43" s="608"/>
      <c r="BA43" s="608"/>
      <c r="BB43" s="608"/>
      <c r="BC43" s="608"/>
      <c r="BD43" s="172"/>
      <c r="BE43" s="607" t="str">
        <f t="shared" si="1"/>
        <v/>
      </c>
      <c r="BF43" s="607"/>
      <c r="BG43" s="608"/>
      <c r="BH43" s="608"/>
      <c r="BI43" s="608"/>
      <c r="BJ43" s="608"/>
      <c r="BK43" s="608"/>
      <c r="BL43" s="608"/>
      <c r="BM43" s="608"/>
      <c r="BN43" s="608"/>
      <c r="BO43" s="608"/>
      <c r="BP43" s="608"/>
      <c r="BQ43" s="608"/>
      <c r="BR43" s="608"/>
      <c r="BS43" s="608"/>
      <c r="BT43" s="608"/>
      <c r="BU43" s="608"/>
      <c r="BV43" s="172"/>
      <c r="BW43" s="607">
        <f t="shared" si="2"/>
        <v>17</v>
      </c>
      <c r="BX43" s="607"/>
      <c r="BY43" s="608" t="str">
        <f>IF('各会計、関係団体の財政状況及び健全化判断比率'!B77="","",'各会計、関係団体の財政状況及び健全化判断比率'!B77)</f>
        <v>千葉県後期高齢者医療広域連合（後期高齢者医療特別会計）</v>
      </c>
      <c r="BZ43" s="608"/>
      <c r="CA43" s="608"/>
      <c r="CB43" s="608"/>
      <c r="CC43" s="608"/>
      <c r="CD43" s="608"/>
      <c r="CE43" s="608"/>
      <c r="CF43" s="608"/>
      <c r="CG43" s="608"/>
      <c r="CH43" s="608"/>
      <c r="CI43" s="608"/>
      <c r="CJ43" s="608"/>
      <c r="CK43" s="608"/>
      <c r="CL43" s="608"/>
      <c r="CM43" s="608"/>
      <c r="CN43" s="172"/>
      <c r="CO43" s="607" t="str">
        <f t="shared" si="3"/>
        <v/>
      </c>
      <c r="CP43" s="607"/>
      <c r="CQ43" s="608" t="str">
        <f>IF('各会計、関係団体の財政状況及び健全化判断比率'!BS16="","",'各会計、関係団体の財政状況及び健全化判断比率'!BS16)</f>
        <v/>
      </c>
      <c r="CR43" s="608"/>
      <c r="CS43" s="608"/>
      <c r="CT43" s="608"/>
      <c r="CU43" s="608"/>
      <c r="CV43" s="608"/>
      <c r="CW43" s="608"/>
      <c r="CX43" s="608"/>
      <c r="CY43" s="608"/>
      <c r="CZ43" s="608"/>
      <c r="DA43" s="608"/>
      <c r="DB43" s="608"/>
      <c r="DC43" s="608"/>
      <c r="DD43" s="608"/>
      <c r="DE43" s="608"/>
      <c r="DG43" s="609" t="str">
        <f>IF('各会計、関係団体の財政状況及び健全化判断比率'!BR16="","",'各会計、関係団体の財政状況及び健全化判断比率'!BR16)</f>
        <v/>
      </c>
      <c r="DH43" s="609"/>
      <c r="DI43" s="177"/>
    </row>
    <row r="44" spans="1:113" ht="13.5" customHeight="1" thickBot="1" x14ac:dyDescent="0.25">
      <c r="B44" s="200"/>
      <c r="C44" s="201"/>
      <c r="D44" s="201"/>
      <c r="E44" s="201"/>
      <c r="F44" s="201"/>
      <c r="G44" s="201"/>
      <c r="H44" s="201"/>
      <c r="I44" s="201"/>
      <c r="J44" s="201"/>
      <c r="K44" s="201"/>
      <c r="L44" s="201"/>
      <c r="M44" s="201"/>
      <c r="N44" s="201"/>
      <c r="O44" s="201"/>
      <c r="P44" s="201"/>
      <c r="Q44" s="201"/>
      <c r="R44" s="201"/>
      <c r="S44" s="201"/>
      <c r="T44" s="201"/>
      <c r="U44" s="201"/>
      <c r="V44" s="201"/>
      <c r="W44" s="201"/>
      <c r="X44" s="201"/>
      <c r="Y44" s="201"/>
      <c r="Z44" s="201"/>
      <c r="AA44" s="201"/>
      <c r="AB44" s="201"/>
      <c r="AC44" s="201"/>
      <c r="AD44" s="201"/>
      <c r="AE44" s="201"/>
      <c r="AF44" s="201"/>
      <c r="AG44" s="201"/>
      <c r="AH44" s="201"/>
      <c r="AI44" s="201"/>
      <c r="AJ44" s="201"/>
      <c r="AK44" s="201"/>
      <c r="AL44" s="201"/>
      <c r="AM44" s="201"/>
      <c r="AN44" s="201"/>
      <c r="AO44" s="201"/>
      <c r="AP44" s="201"/>
      <c r="AQ44" s="201"/>
      <c r="AR44" s="201"/>
      <c r="AS44" s="201"/>
      <c r="AT44" s="201"/>
      <c r="AU44" s="201"/>
      <c r="AV44" s="201"/>
      <c r="AW44" s="201"/>
      <c r="AX44" s="201"/>
      <c r="AY44" s="201"/>
      <c r="AZ44" s="201"/>
      <c r="BA44" s="201"/>
      <c r="BB44" s="201"/>
      <c r="BC44" s="201"/>
      <c r="BD44" s="201"/>
      <c r="BE44" s="201"/>
      <c r="BF44" s="201"/>
      <c r="BG44" s="201"/>
      <c r="BH44" s="201"/>
      <c r="BI44" s="201"/>
      <c r="BJ44" s="201"/>
      <c r="BK44" s="201"/>
      <c r="BL44" s="201"/>
      <c r="BM44" s="201"/>
      <c r="BN44" s="201"/>
      <c r="BO44" s="201"/>
      <c r="BP44" s="201"/>
      <c r="BQ44" s="201"/>
      <c r="BR44" s="201"/>
      <c r="BS44" s="201"/>
      <c r="BT44" s="201"/>
      <c r="BU44" s="201"/>
      <c r="BV44" s="201"/>
      <c r="BW44" s="201"/>
      <c r="BX44" s="201"/>
      <c r="BY44" s="201"/>
      <c r="BZ44" s="201"/>
      <c r="CA44" s="201"/>
      <c r="CB44" s="201"/>
      <c r="CC44" s="201"/>
      <c r="CD44" s="201"/>
      <c r="CE44" s="201"/>
      <c r="CF44" s="201"/>
      <c r="CG44" s="201"/>
      <c r="CH44" s="201"/>
      <c r="CI44" s="201"/>
      <c r="CJ44" s="201"/>
      <c r="CK44" s="201"/>
      <c r="CL44" s="201"/>
      <c r="CM44" s="201"/>
      <c r="CN44" s="201"/>
      <c r="CO44" s="201"/>
      <c r="CP44" s="201"/>
      <c r="CQ44" s="201"/>
      <c r="CR44" s="201"/>
      <c r="CS44" s="201"/>
      <c r="CT44" s="201"/>
      <c r="CU44" s="201"/>
      <c r="CV44" s="201"/>
      <c r="CW44" s="201"/>
      <c r="CX44" s="201"/>
      <c r="CY44" s="201"/>
      <c r="CZ44" s="201"/>
      <c r="DA44" s="201"/>
      <c r="DB44" s="201"/>
      <c r="DC44" s="201"/>
      <c r="DD44" s="201"/>
      <c r="DE44" s="201"/>
      <c r="DF44" s="201"/>
      <c r="DG44" s="201"/>
      <c r="DH44" s="201"/>
      <c r="DI44" s="202"/>
    </row>
    <row r="45" spans="1:113" x14ac:dyDescent="0.2"/>
    <row r="46" spans="1:113" x14ac:dyDescent="0.2">
      <c r="B46" s="171" t="s">
        <v>205</v>
      </c>
      <c r="E46" s="610" t="s">
        <v>206</v>
      </c>
      <c r="F46" s="610"/>
      <c r="G46" s="610"/>
      <c r="H46" s="610"/>
      <c r="I46" s="610"/>
      <c r="J46" s="610"/>
      <c r="K46" s="610"/>
      <c r="L46" s="610"/>
      <c r="M46" s="610"/>
      <c r="N46" s="610"/>
      <c r="O46" s="610"/>
      <c r="P46" s="610"/>
      <c r="Q46" s="610"/>
      <c r="R46" s="610"/>
      <c r="S46" s="610"/>
      <c r="T46" s="610"/>
      <c r="U46" s="610"/>
      <c r="V46" s="610"/>
      <c r="W46" s="610"/>
      <c r="X46" s="610"/>
      <c r="Y46" s="610"/>
      <c r="Z46" s="610"/>
      <c r="AA46" s="610"/>
      <c r="AB46" s="610"/>
      <c r="AC46" s="610"/>
      <c r="AD46" s="610"/>
      <c r="AE46" s="610"/>
      <c r="AF46" s="610"/>
      <c r="AG46" s="610"/>
      <c r="AH46" s="610"/>
      <c r="AI46" s="610"/>
      <c r="AJ46" s="610"/>
      <c r="AK46" s="610"/>
      <c r="AL46" s="610"/>
      <c r="AM46" s="610"/>
      <c r="AN46" s="610"/>
      <c r="AO46" s="610"/>
      <c r="AP46" s="610"/>
      <c r="AQ46" s="610"/>
      <c r="AR46" s="610"/>
      <c r="AS46" s="610"/>
      <c r="AT46" s="610"/>
      <c r="AU46" s="610"/>
      <c r="AV46" s="610"/>
      <c r="AW46" s="610"/>
      <c r="AX46" s="610"/>
      <c r="AY46" s="610"/>
      <c r="AZ46" s="610"/>
      <c r="BA46" s="610"/>
      <c r="BB46" s="610"/>
      <c r="BC46" s="610"/>
      <c r="BD46" s="610"/>
      <c r="BE46" s="610"/>
      <c r="BF46" s="610"/>
      <c r="BG46" s="610"/>
      <c r="BH46" s="610"/>
      <c r="BI46" s="610"/>
      <c r="BJ46" s="610"/>
      <c r="BK46" s="610"/>
      <c r="BL46" s="610"/>
      <c r="BM46" s="610"/>
      <c r="BN46" s="610"/>
      <c r="BO46" s="610"/>
      <c r="BP46" s="610"/>
      <c r="BQ46" s="610"/>
      <c r="BR46" s="610"/>
      <c r="BS46" s="610"/>
      <c r="BT46" s="610"/>
      <c r="BU46" s="610"/>
      <c r="BV46" s="610"/>
      <c r="BW46" s="610"/>
      <c r="BX46" s="610"/>
      <c r="BY46" s="610"/>
      <c r="BZ46" s="610"/>
      <c r="CA46" s="610"/>
      <c r="CB46" s="610"/>
      <c r="CC46" s="610"/>
      <c r="CD46" s="610"/>
      <c r="CE46" s="610"/>
      <c r="CF46" s="610"/>
      <c r="CG46" s="610"/>
      <c r="CH46" s="610"/>
      <c r="CI46" s="610"/>
      <c r="CJ46" s="610"/>
      <c r="CK46" s="610"/>
      <c r="CL46" s="610"/>
      <c r="CM46" s="610"/>
      <c r="CN46" s="610"/>
      <c r="CO46" s="610"/>
      <c r="CP46" s="610"/>
      <c r="CQ46" s="610"/>
      <c r="CR46" s="610"/>
      <c r="CS46" s="610"/>
      <c r="CT46" s="610"/>
      <c r="CU46" s="610"/>
      <c r="CV46" s="610"/>
      <c r="CW46" s="610"/>
      <c r="CX46" s="610"/>
      <c r="CY46" s="610"/>
      <c r="CZ46" s="610"/>
      <c r="DA46" s="610"/>
      <c r="DB46" s="610"/>
      <c r="DC46" s="610"/>
      <c r="DD46" s="610"/>
      <c r="DE46" s="610"/>
      <c r="DF46" s="610"/>
      <c r="DG46" s="610"/>
      <c r="DH46" s="610"/>
      <c r="DI46" s="610"/>
    </row>
    <row r="47" spans="1:113" x14ac:dyDescent="0.2">
      <c r="E47" s="610" t="s">
        <v>207</v>
      </c>
      <c r="F47" s="610"/>
      <c r="G47" s="610"/>
      <c r="H47" s="610"/>
      <c r="I47" s="610"/>
      <c r="J47" s="610"/>
      <c r="K47" s="610"/>
      <c r="L47" s="610"/>
      <c r="M47" s="610"/>
      <c r="N47" s="610"/>
      <c r="O47" s="610"/>
      <c r="P47" s="610"/>
      <c r="Q47" s="610"/>
      <c r="R47" s="610"/>
      <c r="S47" s="610"/>
      <c r="T47" s="610"/>
      <c r="U47" s="610"/>
      <c r="V47" s="610"/>
      <c r="W47" s="610"/>
      <c r="X47" s="610"/>
      <c r="Y47" s="610"/>
      <c r="Z47" s="610"/>
      <c r="AA47" s="610"/>
      <c r="AB47" s="610"/>
      <c r="AC47" s="610"/>
      <c r="AD47" s="610"/>
      <c r="AE47" s="610"/>
      <c r="AF47" s="610"/>
      <c r="AG47" s="610"/>
      <c r="AH47" s="610"/>
      <c r="AI47" s="610"/>
      <c r="AJ47" s="610"/>
      <c r="AK47" s="610"/>
      <c r="AL47" s="610"/>
      <c r="AM47" s="610"/>
      <c r="AN47" s="610"/>
      <c r="AO47" s="610"/>
      <c r="AP47" s="610"/>
      <c r="AQ47" s="610"/>
      <c r="AR47" s="610"/>
      <c r="AS47" s="610"/>
      <c r="AT47" s="610"/>
      <c r="AU47" s="610"/>
      <c r="AV47" s="610"/>
      <c r="AW47" s="610"/>
      <c r="AX47" s="610"/>
      <c r="AY47" s="610"/>
      <c r="AZ47" s="610"/>
      <c r="BA47" s="610"/>
      <c r="BB47" s="610"/>
      <c r="BC47" s="610"/>
      <c r="BD47" s="610"/>
      <c r="BE47" s="610"/>
      <c r="BF47" s="610"/>
      <c r="BG47" s="610"/>
      <c r="BH47" s="610"/>
      <c r="BI47" s="610"/>
      <c r="BJ47" s="610"/>
      <c r="BK47" s="610"/>
      <c r="BL47" s="610"/>
      <c r="BM47" s="610"/>
      <c r="BN47" s="610"/>
      <c r="BO47" s="610"/>
      <c r="BP47" s="610"/>
      <c r="BQ47" s="610"/>
      <c r="BR47" s="610"/>
      <c r="BS47" s="610"/>
      <c r="BT47" s="610"/>
      <c r="BU47" s="610"/>
      <c r="BV47" s="610"/>
      <c r="BW47" s="610"/>
      <c r="BX47" s="610"/>
      <c r="BY47" s="610"/>
      <c r="BZ47" s="610"/>
      <c r="CA47" s="610"/>
      <c r="CB47" s="610"/>
      <c r="CC47" s="610"/>
      <c r="CD47" s="610"/>
      <c r="CE47" s="610"/>
      <c r="CF47" s="610"/>
      <c r="CG47" s="610"/>
      <c r="CH47" s="610"/>
      <c r="CI47" s="610"/>
      <c r="CJ47" s="610"/>
      <c r="CK47" s="610"/>
      <c r="CL47" s="610"/>
      <c r="CM47" s="610"/>
      <c r="CN47" s="610"/>
      <c r="CO47" s="610"/>
      <c r="CP47" s="610"/>
      <c r="CQ47" s="610"/>
      <c r="CR47" s="610"/>
      <c r="CS47" s="610"/>
      <c r="CT47" s="610"/>
      <c r="CU47" s="610"/>
      <c r="CV47" s="610"/>
      <c r="CW47" s="610"/>
      <c r="CX47" s="610"/>
      <c r="CY47" s="610"/>
      <c r="CZ47" s="610"/>
      <c r="DA47" s="610"/>
      <c r="DB47" s="610"/>
      <c r="DC47" s="610"/>
      <c r="DD47" s="610"/>
      <c r="DE47" s="610"/>
      <c r="DF47" s="610"/>
      <c r="DG47" s="610"/>
      <c r="DH47" s="610"/>
      <c r="DI47" s="610"/>
    </row>
    <row r="48" spans="1:113" x14ac:dyDescent="0.2">
      <c r="E48" s="610" t="s">
        <v>208</v>
      </c>
      <c r="F48" s="610"/>
      <c r="G48" s="610"/>
      <c r="H48" s="610"/>
      <c r="I48" s="610"/>
      <c r="J48" s="610"/>
      <c r="K48" s="610"/>
      <c r="L48" s="610"/>
      <c r="M48" s="610"/>
      <c r="N48" s="610"/>
      <c r="O48" s="610"/>
      <c r="P48" s="610"/>
      <c r="Q48" s="610"/>
      <c r="R48" s="610"/>
      <c r="S48" s="610"/>
      <c r="T48" s="610"/>
      <c r="U48" s="610"/>
      <c r="V48" s="610"/>
      <c r="W48" s="610"/>
      <c r="X48" s="610"/>
      <c r="Y48" s="610"/>
      <c r="Z48" s="610"/>
      <c r="AA48" s="610"/>
      <c r="AB48" s="610"/>
      <c r="AC48" s="610"/>
      <c r="AD48" s="610"/>
      <c r="AE48" s="610"/>
      <c r="AF48" s="610"/>
      <c r="AG48" s="610"/>
      <c r="AH48" s="610"/>
      <c r="AI48" s="610"/>
      <c r="AJ48" s="610"/>
      <c r="AK48" s="610"/>
      <c r="AL48" s="610"/>
      <c r="AM48" s="610"/>
      <c r="AN48" s="610"/>
      <c r="AO48" s="610"/>
      <c r="AP48" s="610"/>
      <c r="AQ48" s="610"/>
      <c r="AR48" s="610"/>
      <c r="AS48" s="610"/>
      <c r="AT48" s="610"/>
      <c r="AU48" s="610"/>
      <c r="AV48" s="610"/>
      <c r="AW48" s="610"/>
      <c r="AX48" s="610"/>
      <c r="AY48" s="610"/>
      <c r="AZ48" s="610"/>
      <c r="BA48" s="610"/>
      <c r="BB48" s="610"/>
      <c r="BC48" s="610"/>
      <c r="BD48" s="610"/>
      <c r="BE48" s="610"/>
      <c r="BF48" s="610"/>
      <c r="BG48" s="610"/>
      <c r="BH48" s="610"/>
      <c r="BI48" s="610"/>
      <c r="BJ48" s="610"/>
      <c r="BK48" s="610"/>
      <c r="BL48" s="610"/>
      <c r="BM48" s="610"/>
      <c r="BN48" s="610"/>
      <c r="BO48" s="610"/>
      <c r="BP48" s="610"/>
      <c r="BQ48" s="610"/>
      <c r="BR48" s="610"/>
      <c r="BS48" s="610"/>
      <c r="BT48" s="610"/>
      <c r="BU48" s="610"/>
      <c r="BV48" s="610"/>
      <c r="BW48" s="610"/>
      <c r="BX48" s="610"/>
      <c r="BY48" s="610"/>
      <c r="BZ48" s="610"/>
      <c r="CA48" s="610"/>
      <c r="CB48" s="610"/>
      <c r="CC48" s="610"/>
      <c r="CD48" s="610"/>
      <c r="CE48" s="610"/>
      <c r="CF48" s="610"/>
      <c r="CG48" s="610"/>
      <c r="CH48" s="610"/>
      <c r="CI48" s="610"/>
      <c r="CJ48" s="610"/>
      <c r="CK48" s="610"/>
      <c r="CL48" s="610"/>
      <c r="CM48" s="610"/>
      <c r="CN48" s="610"/>
      <c r="CO48" s="610"/>
      <c r="CP48" s="610"/>
      <c r="CQ48" s="610"/>
      <c r="CR48" s="610"/>
      <c r="CS48" s="610"/>
      <c r="CT48" s="610"/>
      <c r="CU48" s="610"/>
      <c r="CV48" s="610"/>
      <c r="CW48" s="610"/>
      <c r="CX48" s="610"/>
      <c r="CY48" s="610"/>
      <c r="CZ48" s="610"/>
      <c r="DA48" s="610"/>
      <c r="DB48" s="610"/>
      <c r="DC48" s="610"/>
      <c r="DD48" s="610"/>
      <c r="DE48" s="610"/>
      <c r="DF48" s="610"/>
      <c r="DG48" s="610"/>
      <c r="DH48" s="610"/>
      <c r="DI48" s="610"/>
    </row>
    <row r="49" spans="5:113" x14ac:dyDescent="0.2">
      <c r="E49" s="611" t="s">
        <v>209</v>
      </c>
      <c r="F49" s="611"/>
      <c r="G49" s="611"/>
      <c r="H49" s="611"/>
      <c r="I49" s="611"/>
      <c r="J49" s="611"/>
      <c r="K49" s="611"/>
      <c r="L49" s="611"/>
      <c r="M49" s="611"/>
      <c r="N49" s="611"/>
      <c r="O49" s="611"/>
      <c r="P49" s="611"/>
      <c r="Q49" s="611"/>
      <c r="R49" s="611"/>
      <c r="S49" s="611"/>
      <c r="T49" s="611"/>
      <c r="U49" s="611"/>
      <c r="V49" s="611"/>
      <c r="W49" s="611"/>
      <c r="X49" s="611"/>
      <c r="Y49" s="611"/>
      <c r="Z49" s="611"/>
      <c r="AA49" s="611"/>
      <c r="AB49" s="611"/>
      <c r="AC49" s="611"/>
      <c r="AD49" s="611"/>
      <c r="AE49" s="611"/>
      <c r="AF49" s="611"/>
      <c r="AG49" s="611"/>
      <c r="AH49" s="611"/>
      <c r="AI49" s="611"/>
      <c r="AJ49" s="611"/>
      <c r="AK49" s="611"/>
      <c r="AL49" s="611"/>
      <c r="AM49" s="611"/>
      <c r="AN49" s="611"/>
      <c r="AO49" s="611"/>
      <c r="AP49" s="611"/>
      <c r="AQ49" s="611"/>
      <c r="AR49" s="611"/>
      <c r="AS49" s="611"/>
      <c r="AT49" s="611"/>
      <c r="AU49" s="611"/>
      <c r="AV49" s="611"/>
      <c r="AW49" s="611"/>
      <c r="AX49" s="611"/>
      <c r="AY49" s="611"/>
      <c r="AZ49" s="611"/>
      <c r="BA49" s="611"/>
      <c r="BB49" s="611"/>
      <c r="BC49" s="611"/>
      <c r="BD49" s="611"/>
      <c r="BE49" s="611"/>
      <c r="BF49" s="611"/>
      <c r="BG49" s="611"/>
      <c r="BH49" s="611"/>
      <c r="BI49" s="611"/>
      <c r="BJ49" s="611"/>
      <c r="BK49" s="611"/>
      <c r="BL49" s="611"/>
      <c r="BM49" s="611"/>
      <c r="BN49" s="611"/>
      <c r="BO49" s="611"/>
      <c r="BP49" s="611"/>
      <c r="BQ49" s="611"/>
      <c r="BR49" s="611"/>
      <c r="BS49" s="611"/>
      <c r="BT49" s="611"/>
      <c r="BU49" s="611"/>
      <c r="BV49" s="611"/>
      <c r="BW49" s="611"/>
      <c r="BX49" s="611"/>
      <c r="BY49" s="611"/>
      <c r="BZ49" s="611"/>
      <c r="CA49" s="611"/>
      <c r="CB49" s="611"/>
      <c r="CC49" s="611"/>
      <c r="CD49" s="611"/>
      <c r="CE49" s="611"/>
      <c r="CF49" s="611"/>
      <c r="CG49" s="611"/>
      <c r="CH49" s="611"/>
      <c r="CI49" s="611"/>
      <c r="CJ49" s="611"/>
      <c r="CK49" s="611"/>
      <c r="CL49" s="611"/>
      <c r="CM49" s="611"/>
      <c r="CN49" s="611"/>
      <c r="CO49" s="611"/>
      <c r="CP49" s="611"/>
      <c r="CQ49" s="611"/>
      <c r="CR49" s="611"/>
      <c r="CS49" s="611"/>
      <c r="CT49" s="611"/>
      <c r="CU49" s="611"/>
      <c r="CV49" s="611"/>
      <c r="CW49" s="611"/>
      <c r="CX49" s="611"/>
      <c r="CY49" s="611"/>
      <c r="CZ49" s="611"/>
      <c r="DA49" s="611"/>
      <c r="DB49" s="611"/>
      <c r="DC49" s="611"/>
      <c r="DD49" s="611"/>
      <c r="DE49" s="611"/>
      <c r="DF49" s="611"/>
      <c r="DG49" s="611"/>
      <c r="DH49" s="611"/>
      <c r="DI49" s="611"/>
    </row>
    <row r="50" spans="5:113" x14ac:dyDescent="0.2">
      <c r="E50" s="610" t="s">
        <v>210</v>
      </c>
      <c r="F50" s="610"/>
      <c r="G50" s="610"/>
      <c r="H50" s="610"/>
      <c r="I50" s="610"/>
      <c r="J50" s="610"/>
      <c r="K50" s="610"/>
      <c r="L50" s="610"/>
      <c r="M50" s="610"/>
      <c r="N50" s="610"/>
      <c r="O50" s="610"/>
      <c r="P50" s="610"/>
      <c r="Q50" s="610"/>
      <c r="R50" s="610"/>
      <c r="S50" s="610"/>
      <c r="T50" s="610"/>
      <c r="U50" s="610"/>
      <c r="V50" s="610"/>
      <c r="W50" s="610"/>
      <c r="X50" s="610"/>
      <c r="Y50" s="610"/>
      <c r="Z50" s="610"/>
      <c r="AA50" s="610"/>
      <c r="AB50" s="610"/>
      <c r="AC50" s="610"/>
      <c r="AD50" s="610"/>
      <c r="AE50" s="610"/>
      <c r="AF50" s="610"/>
      <c r="AG50" s="610"/>
      <c r="AH50" s="610"/>
      <c r="AI50" s="610"/>
      <c r="AJ50" s="610"/>
      <c r="AK50" s="610"/>
      <c r="AL50" s="610"/>
      <c r="AM50" s="610"/>
      <c r="AN50" s="610"/>
      <c r="AO50" s="610"/>
      <c r="AP50" s="610"/>
      <c r="AQ50" s="610"/>
      <c r="AR50" s="610"/>
      <c r="AS50" s="610"/>
      <c r="AT50" s="610"/>
      <c r="AU50" s="610"/>
      <c r="AV50" s="610"/>
      <c r="AW50" s="610"/>
      <c r="AX50" s="610"/>
      <c r="AY50" s="610"/>
      <c r="AZ50" s="610"/>
      <c r="BA50" s="610"/>
      <c r="BB50" s="610"/>
      <c r="BC50" s="610"/>
      <c r="BD50" s="610"/>
      <c r="BE50" s="610"/>
      <c r="BF50" s="610"/>
      <c r="BG50" s="610"/>
      <c r="BH50" s="610"/>
      <c r="BI50" s="610"/>
      <c r="BJ50" s="610"/>
      <c r="BK50" s="610"/>
      <c r="BL50" s="610"/>
      <c r="BM50" s="610"/>
      <c r="BN50" s="610"/>
      <c r="BO50" s="610"/>
      <c r="BP50" s="610"/>
      <c r="BQ50" s="610"/>
      <c r="BR50" s="610"/>
      <c r="BS50" s="610"/>
      <c r="BT50" s="610"/>
      <c r="BU50" s="610"/>
      <c r="BV50" s="610"/>
      <c r="BW50" s="610"/>
      <c r="BX50" s="610"/>
      <c r="BY50" s="610"/>
      <c r="BZ50" s="610"/>
      <c r="CA50" s="610"/>
      <c r="CB50" s="610"/>
      <c r="CC50" s="610"/>
      <c r="CD50" s="610"/>
      <c r="CE50" s="610"/>
      <c r="CF50" s="610"/>
      <c r="CG50" s="610"/>
      <c r="CH50" s="610"/>
      <c r="CI50" s="610"/>
      <c r="CJ50" s="610"/>
      <c r="CK50" s="610"/>
      <c r="CL50" s="610"/>
      <c r="CM50" s="610"/>
      <c r="CN50" s="610"/>
      <c r="CO50" s="610"/>
      <c r="CP50" s="610"/>
      <c r="CQ50" s="610"/>
      <c r="CR50" s="610"/>
      <c r="CS50" s="610"/>
      <c r="CT50" s="610"/>
      <c r="CU50" s="610"/>
      <c r="CV50" s="610"/>
      <c r="CW50" s="610"/>
      <c r="CX50" s="610"/>
      <c r="CY50" s="610"/>
      <c r="CZ50" s="610"/>
      <c r="DA50" s="610"/>
      <c r="DB50" s="610"/>
      <c r="DC50" s="610"/>
      <c r="DD50" s="610"/>
      <c r="DE50" s="610"/>
      <c r="DF50" s="610"/>
      <c r="DG50" s="610"/>
      <c r="DH50" s="610"/>
      <c r="DI50" s="610"/>
    </row>
    <row r="51" spans="5:113" x14ac:dyDescent="0.2">
      <c r="E51" s="610" t="s">
        <v>211</v>
      </c>
      <c r="F51" s="610"/>
      <c r="G51" s="610"/>
      <c r="H51" s="610"/>
      <c r="I51" s="610"/>
      <c r="J51" s="610"/>
      <c r="K51" s="610"/>
      <c r="L51" s="610"/>
      <c r="M51" s="610"/>
      <c r="N51" s="610"/>
      <c r="O51" s="610"/>
      <c r="P51" s="610"/>
      <c r="Q51" s="610"/>
      <c r="R51" s="610"/>
      <c r="S51" s="610"/>
      <c r="T51" s="610"/>
      <c r="U51" s="610"/>
      <c r="V51" s="610"/>
      <c r="W51" s="610"/>
      <c r="X51" s="610"/>
      <c r="Y51" s="610"/>
      <c r="Z51" s="610"/>
      <c r="AA51" s="610"/>
      <c r="AB51" s="610"/>
      <c r="AC51" s="610"/>
      <c r="AD51" s="610"/>
      <c r="AE51" s="610"/>
      <c r="AF51" s="610"/>
      <c r="AG51" s="610"/>
      <c r="AH51" s="610"/>
      <c r="AI51" s="610"/>
      <c r="AJ51" s="610"/>
      <c r="AK51" s="610"/>
      <c r="AL51" s="610"/>
      <c r="AM51" s="610"/>
      <c r="AN51" s="610"/>
      <c r="AO51" s="610"/>
      <c r="AP51" s="610"/>
      <c r="AQ51" s="610"/>
      <c r="AR51" s="610"/>
      <c r="AS51" s="610"/>
      <c r="AT51" s="610"/>
      <c r="AU51" s="610"/>
      <c r="AV51" s="610"/>
      <c r="AW51" s="610"/>
      <c r="AX51" s="610"/>
      <c r="AY51" s="610"/>
      <c r="AZ51" s="610"/>
      <c r="BA51" s="610"/>
      <c r="BB51" s="610"/>
      <c r="BC51" s="610"/>
      <c r="BD51" s="610"/>
      <c r="BE51" s="610"/>
      <c r="BF51" s="610"/>
      <c r="BG51" s="610"/>
      <c r="BH51" s="610"/>
      <c r="BI51" s="610"/>
      <c r="BJ51" s="610"/>
      <c r="BK51" s="610"/>
      <c r="BL51" s="610"/>
      <c r="BM51" s="610"/>
      <c r="BN51" s="610"/>
      <c r="BO51" s="610"/>
      <c r="BP51" s="610"/>
      <c r="BQ51" s="610"/>
      <c r="BR51" s="610"/>
      <c r="BS51" s="610"/>
      <c r="BT51" s="610"/>
      <c r="BU51" s="610"/>
      <c r="BV51" s="610"/>
      <c r="BW51" s="610"/>
      <c r="BX51" s="610"/>
      <c r="BY51" s="610"/>
      <c r="BZ51" s="610"/>
      <c r="CA51" s="610"/>
      <c r="CB51" s="610"/>
      <c r="CC51" s="610"/>
      <c r="CD51" s="610"/>
      <c r="CE51" s="610"/>
      <c r="CF51" s="610"/>
      <c r="CG51" s="610"/>
      <c r="CH51" s="610"/>
      <c r="CI51" s="610"/>
      <c r="CJ51" s="610"/>
      <c r="CK51" s="610"/>
      <c r="CL51" s="610"/>
      <c r="CM51" s="610"/>
      <c r="CN51" s="610"/>
      <c r="CO51" s="610"/>
      <c r="CP51" s="610"/>
      <c r="CQ51" s="610"/>
      <c r="CR51" s="610"/>
      <c r="CS51" s="610"/>
      <c r="CT51" s="610"/>
      <c r="CU51" s="610"/>
      <c r="CV51" s="610"/>
      <c r="CW51" s="610"/>
      <c r="CX51" s="610"/>
      <c r="CY51" s="610"/>
      <c r="CZ51" s="610"/>
      <c r="DA51" s="610"/>
      <c r="DB51" s="610"/>
      <c r="DC51" s="610"/>
      <c r="DD51" s="610"/>
      <c r="DE51" s="610"/>
      <c r="DF51" s="610"/>
      <c r="DG51" s="610"/>
      <c r="DH51" s="610"/>
      <c r="DI51" s="610"/>
    </row>
    <row r="52" spans="5:113" x14ac:dyDescent="0.2">
      <c r="E52" s="610" t="s">
        <v>212</v>
      </c>
      <c r="F52" s="610"/>
      <c r="G52" s="610"/>
      <c r="H52" s="610"/>
      <c r="I52" s="610"/>
      <c r="J52" s="610"/>
      <c r="K52" s="610"/>
      <c r="L52" s="610"/>
      <c r="M52" s="610"/>
      <c r="N52" s="610"/>
      <c r="O52" s="610"/>
      <c r="P52" s="610"/>
      <c r="Q52" s="610"/>
      <c r="R52" s="610"/>
      <c r="S52" s="610"/>
      <c r="T52" s="610"/>
      <c r="U52" s="610"/>
      <c r="V52" s="610"/>
      <c r="W52" s="610"/>
      <c r="X52" s="610"/>
      <c r="Y52" s="610"/>
      <c r="Z52" s="610"/>
      <c r="AA52" s="610"/>
      <c r="AB52" s="610"/>
      <c r="AC52" s="610"/>
      <c r="AD52" s="610"/>
      <c r="AE52" s="610"/>
      <c r="AF52" s="610"/>
      <c r="AG52" s="610"/>
      <c r="AH52" s="610"/>
      <c r="AI52" s="610"/>
      <c r="AJ52" s="610"/>
      <c r="AK52" s="610"/>
      <c r="AL52" s="610"/>
      <c r="AM52" s="610"/>
      <c r="AN52" s="610"/>
      <c r="AO52" s="610"/>
      <c r="AP52" s="610"/>
      <c r="AQ52" s="610"/>
      <c r="AR52" s="610"/>
      <c r="AS52" s="610"/>
      <c r="AT52" s="610"/>
      <c r="AU52" s="610"/>
      <c r="AV52" s="610"/>
      <c r="AW52" s="610"/>
      <c r="AX52" s="610"/>
      <c r="AY52" s="610"/>
      <c r="AZ52" s="610"/>
      <c r="BA52" s="610"/>
      <c r="BB52" s="610"/>
      <c r="BC52" s="610"/>
      <c r="BD52" s="610"/>
      <c r="BE52" s="610"/>
      <c r="BF52" s="610"/>
      <c r="BG52" s="610"/>
      <c r="BH52" s="610"/>
      <c r="BI52" s="610"/>
      <c r="BJ52" s="610"/>
      <c r="BK52" s="610"/>
      <c r="BL52" s="610"/>
      <c r="BM52" s="610"/>
      <c r="BN52" s="610"/>
      <c r="BO52" s="610"/>
      <c r="BP52" s="610"/>
      <c r="BQ52" s="610"/>
      <c r="BR52" s="610"/>
      <c r="BS52" s="610"/>
      <c r="BT52" s="610"/>
      <c r="BU52" s="610"/>
      <c r="BV52" s="610"/>
      <c r="BW52" s="610"/>
      <c r="BX52" s="610"/>
      <c r="BY52" s="610"/>
      <c r="BZ52" s="610"/>
      <c r="CA52" s="610"/>
      <c r="CB52" s="610"/>
      <c r="CC52" s="610"/>
      <c r="CD52" s="610"/>
      <c r="CE52" s="610"/>
      <c r="CF52" s="610"/>
      <c r="CG52" s="610"/>
      <c r="CH52" s="610"/>
      <c r="CI52" s="610"/>
      <c r="CJ52" s="610"/>
      <c r="CK52" s="610"/>
      <c r="CL52" s="610"/>
      <c r="CM52" s="610"/>
      <c r="CN52" s="610"/>
      <c r="CO52" s="610"/>
      <c r="CP52" s="610"/>
      <c r="CQ52" s="610"/>
      <c r="CR52" s="610"/>
      <c r="CS52" s="610"/>
      <c r="CT52" s="610"/>
      <c r="CU52" s="610"/>
      <c r="CV52" s="610"/>
      <c r="CW52" s="610"/>
      <c r="CX52" s="610"/>
      <c r="CY52" s="610"/>
      <c r="CZ52" s="610"/>
      <c r="DA52" s="610"/>
      <c r="DB52" s="610"/>
      <c r="DC52" s="610"/>
      <c r="DD52" s="610"/>
      <c r="DE52" s="610"/>
      <c r="DF52" s="610"/>
      <c r="DG52" s="610"/>
      <c r="DH52" s="610"/>
      <c r="DI52" s="610"/>
    </row>
    <row r="53" spans="5:113" x14ac:dyDescent="0.2">
      <c r="E53" s="171" t="s">
        <v>612</v>
      </c>
    </row>
    <row r="54" spans="5:113" x14ac:dyDescent="0.2"/>
    <row r="55" spans="5:113" x14ac:dyDescent="0.2"/>
    <row r="56" spans="5:113" x14ac:dyDescent="0.2"/>
  </sheetData>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E789B7-51AB-4407-8134-0CB6FB4788FF}">
  <sheetPr>
    <pageSetUpPr fitToPage="1"/>
  </sheetPr>
  <dimension ref="B1:EM50"/>
  <sheetViews>
    <sheetView showGridLines="0" zoomScaleNormal="100" workbookViewId="0"/>
  </sheetViews>
  <sheetFormatPr defaultColWidth="0" defaultRowHeight="0" customHeight="1" zeroHeight="1" x14ac:dyDescent="0.2"/>
  <cols>
    <col min="1" max="1" width="1.6640625" style="205" customWidth="1"/>
    <col min="2" max="2" width="2.33203125" style="205" customWidth="1"/>
    <col min="3" max="16" width="2.6640625" style="205" customWidth="1"/>
    <col min="17" max="17" width="2.33203125" style="205" customWidth="1"/>
    <col min="18" max="95" width="1.6640625" style="205" customWidth="1"/>
    <col min="96" max="133" width="1.6640625" style="217" customWidth="1"/>
    <col min="134" max="143" width="1.6640625" style="205" customWidth="1"/>
    <col min="144" max="16384" width="0" style="205" hidden="1"/>
  </cols>
  <sheetData>
    <row r="1" spans="2:143" ht="22.5" customHeight="1" thickBot="1" x14ac:dyDescent="0.25">
      <c r="B1" s="203"/>
      <c r="C1" s="204"/>
      <c r="D1" s="204"/>
      <c r="E1" s="204"/>
      <c r="F1" s="204"/>
      <c r="G1" s="204"/>
      <c r="H1" s="204"/>
      <c r="I1" s="204"/>
      <c r="J1" s="204"/>
      <c r="K1" s="204"/>
      <c r="L1" s="204"/>
      <c r="M1" s="204"/>
      <c r="N1" s="204"/>
      <c r="O1" s="204"/>
      <c r="P1" s="204"/>
      <c r="Q1" s="204"/>
      <c r="R1" s="204"/>
      <c r="S1" s="204"/>
      <c r="T1" s="204"/>
      <c r="U1" s="204"/>
      <c r="V1" s="204"/>
      <c r="W1" s="204"/>
      <c r="X1" s="204"/>
      <c r="Y1" s="204"/>
      <c r="Z1" s="204"/>
      <c r="AA1" s="204"/>
      <c r="AB1" s="204"/>
      <c r="AC1" s="204"/>
      <c r="AD1" s="204"/>
      <c r="AE1" s="204"/>
      <c r="AF1" s="204"/>
      <c r="AG1" s="204"/>
      <c r="AH1" s="204"/>
      <c r="AI1" s="204"/>
      <c r="AJ1" s="204"/>
      <c r="AK1" s="204"/>
      <c r="AL1" s="204"/>
      <c r="AM1" s="204"/>
      <c r="AN1" s="204"/>
      <c r="AO1" s="204"/>
      <c r="AP1" s="204"/>
      <c r="AQ1" s="204"/>
      <c r="AR1" s="204"/>
      <c r="AS1" s="204"/>
      <c r="AT1" s="204"/>
      <c r="AU1" s="204"/>
      <c r="AV1" s="204"/>
      <c r="AW1" s="204"/>
      <c r="AX1" s="204"/>
      <c r="AY1" s="204"/>
      <c r="AZ1" s="204"/>
      <c r="BA1" s="204"/>
      <c r="BB1" s="204"/>
      <c r="BC1" s="204"/>
      <c r="BD1" s="204"/>
      <c r="BE1" s="204"/>
      <c r="BF1" s="204"/>
      <c r="BG1" s="204"/>
      <c r="BH1" s="204"/>
      <c r="BI1" s="204"/>
      <c r="BJ1" s="204"/>
      <c r="BK1" s="204"/>
      <c r="BL1" s="204"/>
      <c r="BM1" s="204"/>
      <c r="BN1" s="204"/>
      <c r="BO1" s="204"/>
      <c r="BP1" s="204"/>
      <c r="BQ1" s="204"/>
      <c r="BR1" s="204"/>
      <c r="BS1" s="204"/>
      <c r="BT1" s="204"/>
      <c r="BU1" s="204"/>
      <c r="BV1" s="204"/>
      <c r="BW1" s="204"/>
      <c r="BX1" s="204"/>
      <c r="BY1" s="204"/>
      <c r="BZ1" s="204"/>
      <c r="CA1" s="204"/>
      <c r="CB1" s="204"/>
      <c r="CC1" s="204"/>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16" t="s">
        <v>213</v>
      </c>
      <c r="DI1" s="617"/>
      <c r="DJ1" s="617"/>
      <c r="DK1" s="617"/>
      <c r="DL1" s="617"/>
      <c r="DM1" s="617"/>
      <c r="DN1" s="618"/>
      <c r="DO1" s="205"/>
      <c r="DP1" s="616" t="s">
        <v>214</v>
      </c>
      <c r="DQ1" s="617"/>
      <c r="DR1" s="617"/>
      <c r="DS1" s="617"/>
      <c r="DT1" s="617"/>
      <c r="DU1" s="617"/>
      <c r="DV1" s="617"/>
      <c r="DW1" s="617"/>
      <c r="DX1" s="617"/>
      <c r="DY1" s="617"/>
      <c r="DZ1" s="617"/>
      <c r="EA1" s="617"/>
      <c r="EB1" s="617"/>
      <c r="EC1" s="618"/>
      <c r="ED1" s="204"/>
      <c r="EE1" s="204"/>
      <c r="EF1" s="204"/>
      <c r="EG1" s="204"/>
      <c r="EH1" s="204"/>
      <c r="EI1" s="204"/>
      <c r="EJ1" s="204"/>
      <c r="EK1" s="204"/>
      <c r="EL1" s="204"/>
      <c r="EM1" s="204"/>
    </row>
    <row r="2" spans="2:143" ht="22.5" customHeight="1" x14ac:dyDescent="0.2">
      <c r="B2" s="206" t="s">
        <v>215</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2">
      <c r="B3" s="612" t="s">
        <v>216</v>
      </c>
      <c r="C3" s="613"/>
      <c r="D3" s="613"/>
      <c r="E3" s="613"/>
      <c r="F3" s="613"/>
      <c r="G3" s="613"/>
      <c r="H3" s="613"/>
      <c r="I3" s="613"/>
      <c r="J3" s="613"/>
      <c r="K3" s="613"/>
      <c r="L3" s="613"/>
      <c r="M3" s="613"/>
      <c r="N3" s="613"/>
      <c r="O3" s="613"/>
      <c r="P3" s="613"/>
      <c r="Q3" s="613"/>
      <c r="R3" s="613"/>
      <c r="S3" s="613"/>
      <c r="T3" s="613"/>
      <c r="U3" s="613"/>
      <c r="V3" s="613"/>
      <c r="W3" s="613"/>
      <c r="X3" s="613"/>
      <c r="Y3" s="613"/>
      <c r="Z3" s="613"/>
      <c r="AA3" s="613"/>
      <c r="AB3" s="613"/>
      <c r="AC3" s="613"/>
      <c r="AD3" s="613"/>
      <c r="AE3" s="613"/>
      <c r="AF3" s="613"/>
      <c r="AG3" s="613"/>
      <c r="AH3" s="613"/>
      <c r="AI3" s="613"/>
      <c r="AJ3" s="613"/>
      <c r="AK3" s="613"/>
      <c r="AL3" s="613"/>
      <c r="AM3" s="613"/>
      <c r="AN3" s="613"/>
      <c r="AO3" s="613"/>
      <c r="AP3" s="612" t="s">
        <v>217</v>
      </c>
      <c r="AQ3" s="613"/>
      <c r="AR3" s="613"/>
      <c r="AS3" s="613"/>
      <c r="AT3" s="613"/>
      <c r="AU3" s="613"/>
      <c r="AV3" s="613"/>
      <c r="AW3" s="613"/>
      <c r="AX3" s="613"/>
      <c r="AY3" s="613"/>
      <c r="AZ3" s="613"/>
      <c r="BA3" s="613"/>
      <c r="BB3" s="613"/>
      <c r="BC3" s="613"/>
      <c r="BD3" s="613"/>
      <c r="BE3" s="613"/>
      <c r="BF3" s="613"/>
      <c r="BG3" s="613"/>
      <c r="BH3" s="613"/>
      <c r="BI3" s="613"/>
      <c r="BJ3" s="613"/>
      <c r="BK3" s="613"/>
      <c r="BL3" s="613"/>
      <c r="BM3" s="613"/>
      <c r="BN3" s="613"/>
      <c r="BO3" s="613"/>
      <c r="BP3" s="613"/>
      <c r="BQ3" s="613"/>
      <c r="BR3" s="613"/>
      <c r="BS3" s="613"/>
      <c r="BT3" s="613"/>
      <c r="BU3" s="613"/>
      <c r="BV3" s="613"/>
      <c r="BW3" s="613"/>
      <c r="BX3" s="613"/>
      <c r="BY3" s="613"/>
      <c r="BZ3" s="613"/>
      <c r="CA3" s="613"/>
      <c r="CB3" s="614"/>
      <c r="CD3" s="612" t="s">
        <v>218</v>
      </c>
      <c r="CE3" s="613"/>
      <c r="CF3" s="613"/>
      <c r="CG3" s="613"/>
      <c r="CH3" s="613"/>
      <c r="CI3" s="613"/>
      <c r="CJ3" s="613"/>
      <c r="CK3" s="613"/>
      <c r="CL3" s="613"/>
      <c r="CM3" s="613"/>
      <c r="CN3" s="613"/>
      <c r="CO3" s="613"/>
      <c r="CP3" s="613"/>
      <c r="CQ3" s="613"/>
      <c r="CR3" s="613"/>
      <c r="CS3" s="613"/>
      <c r="CT3" s="613"/>
      <c r="CU3" s="613"/>
      <c r="CV3" s="613"/>
      <c r="CW3" s="613"/>
      <c r="CX3" s="613"/>
      <c r="CY3" s="613"/>
      <c r="CZ3" s="613"/>
      <c r="DA3" s="613"/>
      <c r="DB3" s="613"/>
      <c r="DC3" s="613"/>
      <c r="DD3" s="613"/>
      <c r="DE3" s="613"/>
      <c r="DF3" s="613"/>
      <c r="DG3" s="613"/>
      <c r="DH3" s="613"/>
      <c r="DI3" s="613"/>
      <c r="DJ3" s="613"/>
      <c r="DK3" s="613"/>
      <c r="DL3" s="613"/>
      <c r="DM3" s="613"/>
      <c r="DN3" s="613"/>
      <c r="DO3" s="613"/>
      <c r="DP3" s="613"/>
      <c r="DQ3" s="613"/>
      <c r="DR3" s="613"/>
      <c r="DS3" s="613"/>
      <c r="DT3" s="613"/>
      <c r="DU3" s="613"/>
      <c r="DV3" s="613"/>
      <c r="DW3" s="613"/>
      <c r="DX3" s="613"/>
      <c r="DY3" s="613"/>
      <c r="DZ3" s="613"/>
      <c r="EA3" s="613"/>
      <c r="EB3" s="613"/>
      <c r="EC3" s="614"/>
    </row>
    <row r="4" spans="2:143" ht="11.25" customHeight="1" x14ac:dyDescent="0.2">
      <c r="B4" s="612" t="s">
        <v>1</v>
      </c>
      <c r="C4" s="613"/>
      <c r="D4" s="613"/>
      <c r="E4" s="613"/>
      <c r="F4" s="613"/>
      <c r="G4" s="613"/>
      <c r="H4" s="613"/>
      <c r="I4" s="613"/>
      <c r="J4" s="613"/>
      <c r="K4" s="613"/>
      <c r="L4" s="613"/>
      <c r="M4" s="613"/>
      <c r="N4" s="613"/>
      <c r="O4" s="613"/>
      <c r="P4" s="613"/>
      <c r="Q4" s="614"/>
      <c r="R4" s="612" t="s">
        <v>219</v>
      </c>
      <c r="S4" s="613"/>
      <c r="T4" s="613"/>
      <c r="U4" s="613"/>
      <c r="V4" s="613"/>
      <c r="W4" s="613"/>
      <c r="X4" s="613"/>
      <c r="Y4" s="614"/>
      <c r="Z4" s="612" t="s">
        <v>220</v>
      </c>
      <c r="AA4" s="613"/>
      <c r="AB4" s="613"/>
      <c r="AC4" s="614"/>
      <c r="AD4" s="612" t="s">
        <v>221</v>
      </c>
      <c r="AE4" s="613"/>
      <c r="AF4" s="613"/>
      <c r="AG4" s="613"/>
      <c r="AH4" s="613"/>
      <c r="AI4" s="613"/>
      <c r="AJ4" s="613"/>
      <c r="AK4" s="614"/>
      <c r="AL4" s="612" t="s">
        <v>220</v>
      </c>
      <c r="AM4" s="613"/>
      <c r="AN4" s="613"/>
      <c r="AO4" s="614"/>
      <c r="AP4" s="615" t="s">
        <v>222</v>
      </c>
      <c r="AQ4" s="615"/>
      <c r="AR4" s="615"/>
      <c r="AS4" s="615"/>
      <c r="AT4" s="615"/>
      <c r="AU4" s="615"/>
      <c r="AV4" s="615"/>
      <c r="AW4" s="615"/>
      <c r="AX4" s="615"/>
      <c r="AY4" s="615"/>
      <c r="AZ4" s="615"/>
      <c r="BA4" s="615"/>
      <c r="BB4" s="615"/>
      <c r="BC4" s="615"/>
      <c r="BD4" s="615"/>
      <c r="BE4" s="615"/>
      <c r="BF4" s="615"/>
      <c r="BG4" s="615" t="s">
        <v>223</v>
      </c>
      <c r="BH4" s="615"/>
      <c r="BI4" s="615"/>
      <c r="BJ4" s="615"/>
      <c r="BK4" s="615"/>
      <c r="BL4" s="615"/>
      <c r="BM4" s="615"/>
      <c r="BN4" s="615"/>
      <c r="BO4" s="615" t="s">
        <v>220</v>
      </c>
      <c r="BP4" s="615"/>
      <c r="BQ4" s="615"/>
      <c r="BR4" s="615"/>
      <c r="BS4" s="615" t="s">
        <v>224</v>
      </c>
      <c r="BT4" s="615"/>
      <c r="BU4" s="615"/>
      <c r="BV4" s="615"/>
      <c r="BW4" s="615"/>
      <c r="BX4" s="615"/>
      <c r="BY4" s="615"/>
      <c r="BZ4" s="615"/>
      <c r="CA4" s="615"/>
      <c r="CB4" s="615"/>
      <c r="CD4" s="612" t="s">
        <v>225</v>
      </c>
      <c r="CE4" s="613"/>
      <c r="CF4" s="613"/>
      <c r="CG4" s="613"/>
      <c r="CH4" s="613"/>
      <c r="CI4" s="613"/>
      <c r="CJ4" s="613"/>
      <c r="CK4" s="613"/>
      <c r="CL4" s="613"/>
      <c r="CM4" s="613"/>
      <c r="CN4" s="613"/>
      <c r="CO4" s="613"/>
      <c r="CP4" s="613"/>
      <c r="CQ4" s="613"/>
      <c r="CR4" s="613"/>
      <c r="CS4" s="613"/>
      <c r="CT4" s="613"/>
      <c r="CU4" s="613"/>
      <c r="CV4" s="613"/>
      <c r="CW4" s="613"/>
      <c r="CX4" s="613"/>
      <c r="CY4" s="613"/>
      <c r="CZ4" s="613"/>
      <c r="DA4" s="613"/>
      <c r="DB4" s="613"/>
      <c r="DC4" s="613"/>
      <c r="DD4" s="613"/>
      <c r="DE4" s="613"/>
      <c r="DF4" s="613"/>
      <c r="DG4" s="613"/>
      <c r="DH4" s="613"/>
      <c r="DI4" s="613"/>
      <c r="DJ4" s="613"/>
      <c r="DK4" s="613"/>
      <c r="DL4" s="613"/>
      <c r="DM4" s="613"/>
      <c r="DN4" s="613"/>
      <c r="DO4" s="613"/>
      <c r="DP4" s="613"/>
      <c r="DQ4" s="613"/>
      <c r="DR4" s="613"/>
      <c r="DS4" s="613"/>
      <c r="DT4" s="613"/>
      <c r="DU4" s="613"/>
      <c r="DV4" s="613"/>
      <c r="DW4" s="613"/>
      <c r="DX4" s="613"/>
      <c r="DY4" s="613"/>
      <c r="DZ4" s="613"/>
      <c r="EA4" s="613"/>
      <c r="EB4" s="613"/>
      <c r="EC4" s="614"/>
    </row>
    <row r="5" spans="2:143" ht="11.25" customHeight="1" x14ac:dyDescent="0.2">
      <c r="B5" s="631" t="s">
        <v>226</v>
      </c>
      <c r="C5" s="632"/>
      <c r="D5" s="632"/>
      <c r="E5" s="632"/>
      <c r="F5" s="632"/>
      <c r="G5" s="632"/>
      <c r="H5" s="632"/>
      <c r="I5" s="632"/>
      <c r="J5" s="632"/>
      <c r="K5" s="632"/>
      <c r="L5" s="632"/>
      <c r="M5" s="632"/>
      <c r="N5" s="632"/>
      <c r="O5" s="632"/>
      <c r="P5" s="632"/>
      <c r="Q5" s="633"/>
      <c r="R5" s="634">
        <v>7840538</v>
      </c>
      <c r="S5" s="635"/>
      <c r="T5" s="635"/>
      <c r="U5" s="635"/>
      <c r="V5" s="635"/>
      <c r="W5" s="635"/>
      <c r="X5" s="635"/>
      <c r="Y5" s="636"/>
      <c r="Z5" s="637">
        <v>29</v>
      </c>
      <c r="AA5" s="637"/>
      <c r="AB5" s="637"/>
      <c r="AC5" s="637"/>
      <c r="AD5" s="638">
        <v>7411230</v>
      </c>
      <c r="AE5" s="638"/>
      <c r="AF5" s="638"/>
      <c r="AG5" s="638"/>
      <c r="AH5" s="638"/>
      <c r="AI5" s="638"/>
      <c r="AJ5" s="638"/>
      <c r="AK5" s="638"/>
      <c r="AL5" s="639">
        <v>49.4</v>
      </c>
      <c r="AM5" s="640"/>
      <c r="AN5" s="640"/>
      <c r="AO5" s="641"/>
      <c r="AP5" s="631" t="s">
        <v>227</v>
      </c>
      <c r="AQ5" s="632"/>
      <c r="AR5" s="632"/>
      <c r="AS5" s="632"/>
      <c r="AT5" s="632"/>
      <c r="AU5" s="632"/>
      <c r="AV5" s="632"/>
      <c r="AW5" s="632"/>
      <c r="AX5" s="632"/>
      <c r="AY5" s="632"/>
      <c r="AZ5" s="632"/>
      <c r="BA5" s="632"/>
      <c r="BB5" s="632"/>
      <c r="BC5" s="632"/>
      <c r="BD5" s="632"/>
      <c r="BE5" s="632"/>
      <c r="BF5" s="633"/>
      <c r="BG5" s="623">
        <v>7404245</v>
      </c>
      <c r="BH5" s="624"/>
      <c r="BI5" s="624"/>
      <c r="BJ5" s="624"/>
      <c r="BK5" s="624"/>
      <c r="BL5" s="624"/>
      <c r="BM5" s="624"/>
      <c r="BN5" s="625"/>
      <c r="BO5" s="619">
        <v>94.4</v>
      </c>
      <c r="BP5" s="619"/>
      <c r="BQ5" s="619"/>
      <c r="BR5" s="619"/>
      <c r="BS5" s="626">
        <v>116944</v>
      </c>
      <c r="BT5" s="626"/>
      <c r="BU5" s="626"/>
      <c r="BV5" s="626"/>
      <c r="BW5" s="626"/>
      <c r="BX5" s="626"/>
      <c r="BY5" s="626"/>
      <c r="BZ5" s="626"/>
      <c r="CA5" s="626"/>
      <c r="CB5" s="630"/>
      <c r="CD5" s="612" t="s">
        <v>222</v>
      </c>
      <c r="CE5" s="613"/>
      <c r="CF5" s="613"/>
      <c r="CG5" s="613"/>
      <c r="CH5" s="613"/>
      <c r="CI5" s="613"/>
      <c r="CJ5" s="613"/>
      <c r="CK5" s="613"/>
      <c r="CL5" s="613"/>
      <c r="CM5" s="613"/>
      <c r="CN5" s="613"/>
      <c r="CO5" s="613"/>
      <c r="CP5" s="613"/>
      <c r="CQ5" s="614"/>
      <c r="CR5" s="612" t="s">
        <v>228</v>
      </c>
      <c r="CS5" s="613"/>
      <c r="CT5" s="613"/>
      <c r="CU5" s="613"/>
      <c r="CV5" s="613"/>
      <c r="CW5" s="613"/>
      <c r="CX5" s="613"/>
      <c r="CY5" s="614"/>
      <c r="CZ5" s="612" t="s">
        <v>220</v>
      </c>
      <c r="DA5" s="613"/>
      <c r="DB5" s="613"/>
      <c r="DC5" s="614"/>
      <c r="DD5" s="612" t="s">
        <v>229</v>
      </c>
      <c r="DE5" s="613"/>
      <c r="DF5" s="613"/>
      <c r="DG5" s="613"/>
      <c r="DH5" s="613"/>
      <c r="DI5" s="613"/>
      <c r="DJ5" s="613"/>
      <c r="DK5" s="613"/>
      <c r="DL5" s="613"/>
      <c r="DM5" s="613"/>
      <c r="DN5" s="613"/>
      <c r="DO5" s="613"/>
      <c r="DP5" s="614"/>
      <c r="DQ5" s="612" t="s">
        <v>230</v>
      </c>
      <c r="DR5" s="613"/>
      <c r="DS5" s="613"/>
      <c r="DT5" s="613"/>
      <c r="DU5" s="613"/>
      <c r="DV5" s="613"/>
      <c r="DW5" s="613"/>
      <c r="DX5" s="613"/>
      <c r="DY5" s="613"/>
      <c r="DZ5" s="613"/>
      <c r="EA5" s="613"/>
      <c r="EB5" s="613"/>
      <c r="EC5" s="614"/>
    </row>
    <row r="6" spans="2:143" ht="11.25" customHeight="1" x14ac:dyDescent="0.2">
      <c r="B6" s="620" t="s">
        <v>231</v>
      </c>
      <c r="C6" s="621"/>
      <c r="D6" s="621"/>
      <c r="E6" s="621"/>
      <c r="F6" s="621"/>
      <c r="G6" s="621"/>
      <c r="H6" s="621"/>
      <c r="I6" s="621"/>
      <c r="J6" s="621"/>
      <c r="K6" s="621"/>
      <c r="L6" s="621"/>
      <c r="M6" s="621"/>
      <c r="N6" s="621"/>
      <c r="O6" s="621"/>
      <c r="P6" s="621"/>
      <c r="Q6" s="622"/>
      <c r="R6" s="623">
        <v>215421</v>
      </c>
      <c r="S6" s="624"/>
      <c r="T6" s="624"/>
      <c r="U6" s="624"/>
      <c r="V6" s="624"/>
      <c r="W6" s="624"/>
      <c r="X6" s="624"/>
      <c r="Y6" s="625"/>
      <c r="Z6" s="619">
        <v>0.8</v>
      </c>
      <c r="AA6" s="619"/>
      <c r="AB6" s="619"/>
      <c r="AC6" s="619"/>
      <c r="AD6" s="626">
        <v>215421</v>
      </c>
      <c r="AE6" s="626"/>
      <c r="AF6" s="626"/>
      <c r="AG6" s="626"/>
      <c r="AH6" s="626"/>
      <c r="AI6" s="626"/>
      <c r="AJ6" s="626"/>
      <c r="AK6" s="626"/>
      <c r="AL6" s="627">
        <v>1.4</v>
      </c>
      <c r="AM6" s="628"/>
      <c r="AN6" s="628"/>
      <c r="AO6" s="629"/>
      <c r="AP6" s="620" t="s">
        <v>232</v>
      </c>
      <c r="AQ6" s="621"/>
      <c r="AR6" s="621"/>
      <c r="AS6" s="621"/>
      <c r="AT6" s="621"/>
      <c r="AU6" s="621"/>
      <c r="AV6" s="621"/>
      <c r="AW6" s="621"/>
      <c r="AX6" s="621"/>
      <c r="AY6" s="621"/>
      <c r="AZ6" s="621"/>
      <c r="BA6" s="621"/>
      <c r="BB6" s="621"/>
      <c r="BC6" s="621"/>
      <c r="BD6" s="621"/>
      <c r="BE6" s="621"/>
      <c r="BF6" s="622"/>
      <c r="BG6" s="623">
        <v>7404245</v>
      </c>
      <c r="BH6" s="624"/>
      <c r="BI6" s="624"/>
      <c r="BJ6" s="624"/>
      <c r="BK6" s="624"/>
      <c r="BL6" s="624"/>
      <c r="BM6" s="624"/>
      <c r="BN6" s="625"/>
      <c r="BO6" s="619">
        <v>94.4</v>
      </c>
      <c r="BP6" s="619"/>
      <c r="BQ6" s="619"/>
      <c r="BR6" s="619"/>
      <c r="BS6" s="626">
        <v>116944</v>
      </c>
      <c r="BT6" s="626"/>
      <c r="BU6" s="626"/>
      <c r="BV6" s="626"/>
      <c r="BW6" s="626"/>
      <c r="BX6" s="626"/>
      <c r="BY6" s="626"/>
      <c r="BZ6" s="626"/>
      <c r="CA6" s="626"/>
      <c r="CB6" s="630"/>
      <c r="CD6" s="631" t="s">
        <v>233</v>
      </c>
      <c r="CE6" s="632"/>
      <c r="CF6" s="632"/>
      <c r="CG6" s="632"/>
      <c r="CH6" s="632"/>
      <c r="CI6" s="632"/>
      <c r="CJ6" s="632"/>
      <c r="CK6" s="632"/>
      <c r="CL6" s="632"/>
      <c r="CM6" s="632"/>
      <c r="CN6" s="632"/>
      <c r="CO6" s="632"/>
      <c r="CP6" s="632"/>
      <c r="CQ6" s="633"/>
      <c r="CR6" s="623">
        <v>183051</v>
      </c>
      <c r="CS6" s="624"/>
      <c r="CT6" s="624"/>
      <c r="CU6" s="624"/>
      <c r="CV6" s="624"/>
      <c r="CW6" s="624"/>
      <c r="CX6" s="624"/>
      <c r="CY6" s="625"/>
      <c r="CZ6" s="639">
        <v>0.7</v>
      </c>
      <c r="DA6" s="640"/>
      <c r="DB6" s="640"/>
      <c r="DC6" s="644"/>
      <c r="DD6" s="642" t="s">
        <v>128</v>
      </c>
      <c r="DE6" s="624"/>
      <c r="DF6" s="624"/>
      <c r="DG6" s="624"/>
      <c r="DH6" s="624"/>
      <c r="DI6" s="624"/>
      <c r="DJ6" s="624"/>
      <c r="DK6" s="624"/>
      <c r="DL6" s="624"/>
      <c r="DM6" s="624"/>
      <c r="DN6" s="624"/>
      <c r="DO6" s="624"/>
      <c r="DP6" s="625"/>
      <c r="DQ6" s="642">
        <v>183051</v>
      </c>
      <c r="DR6" s="624"/>
      <c r="DS6" s="624"/>
      <c r="DT6" s="624"/>
      <c r="DU6" s="624"/>
      <c r="DV6" s="624"/>
      <c r="DW6" s="624"/>
      <c r="DX6" s="624"/>
      <c r="DY6" s="624"/>
      <c r="DZ6" s="624"/>
      <c r="EA6" s="624"/>
      <c r="EB6" s="624"/>
      <c r="EC6" s="643"/>
    </row>
    <row r="7" spans="2:143" ht="11.25" customHeight="1" x14ac:dyDescent="0.2">
      <c r="B7" s="620" t="s">
        <v>234</v>
      </c>
      <c r="C7" s="621"/>
      <c r="D7" s="621"/>
      <c r="E7" s="621"/>
      <c r="F7" s="621"/>
      <c r="G7" s="621"/>
      <c r="H7" s="621"/>
      <c r="I7" s="621"/>
      <c r="J7" s="621"/>
      <c r="K7" s="621"/>
      <c r="L7" s="621"/>
      <c r="M7" s="621"/>
      <c r="N7" s="621"/>
      <c r="O7" s="621"/>
      <c r="P7" s="621"/>
      <c r="Q7" s="622"/>
      <c r="R7" s="623">
        <v>4867</v>
      </c>
      <c r="S7" s="624"/>
      <c r="T7" s="624"/>
      <c r="U7" s="624"/>
      <c r="V7" s="624"/>
      <c r="W7" s="624"/>
      <c r="X7" s="624"/>
      <c r="Y7" s="625"/>
      <c r="Z7" s="619">
        <v>0</v>
      </c>
      <c r="AA7" s="619"/>
      <c r="AB7" s="619"/>
      <c r="AC7" s="619"/>
      <c r="AD7" s="626">
        <v>4867</v>
      </c>
      <c r="AE7" s="626"/>
      <c r="AF7" s="626"/>
      <c r="AG7" s="626"/>
      <c r="AH7" s="626"/>
      <c r="AI7" s="626"/>
      <c r="AJ7" s="626"/>
      <c r="AK7" s="626"/>
      <c r="AL7" s="627">
        <v>0</v>
      </c>
      <c r="AM7" s="628"/>
      <c r="AN7" s="628"/>
      <c r="AO7" s="629"/>
      <c r="AP7" s="620" t="s">
        <v>235</v>
      </c>
      <c r="AQ7" s="621"/>
      <c r="AR7" s="621"/>
      <c r="AS7" s="621"/>
      <c r="AT7" s="621"/>
      <c r="AU7" s="621"/>
      <c r="AV7" s="621"/>
      <c r="AW7" s="621"/>
      <c r="AX7" s="621"/>
      <c r="AY7" s="621"/>
      <c r="AZ7" s="621"/>
      <c r="BA7" s="621"/>
      <c r="BB7" s="621"/>
      <c r="BC7" s="621"/>
      <c r="BD7" s="621"/>
      <c r="BE7" s="621"/>
      <c r="BF7" s="622"/>
      <c r="BG7" s="623">
        <v>3338383</v>
      </c>
      <c r="BH7" s="624"/>
      <c r="BI7" s="624"/>
      <c r="BJ7" s="624"/>
      <c r="BK7" s="624"/>
      <c r="BL7" s="624"/>
      <c r="BM7" s="624"/>
      <c r="BN7" s="625"/>
      <c r="BO7" s="619">
        <v>42.6</v>
      </c>
      <c r="BP7" s="619"/>
      <c r="BQ7" s="619"/>
      <c r="BR7" s="619"/>
      <c r="BS7" s="626">
        <v>116944</v>
      </c>
      <c r="BT7" s="626"/>
      <c r="BU7" s="626"/>
      <c r="BV7" s="626"/>
      <c r="BW7" s="626"/>
      <c r="BX7" s="626"/>
      <c r="BY7" s="626"/>
      <c r="BZ7" s="626"/>
      <c r="CA7" s="626"/>
      <c r="CB7" s="630"/>
      <c r="CD7" s="620" t="s">
        <v>236</v>
      </c>
      <c r="CE7" s="621"/>
      <c r="CF7" s="621"/>
      <c r="CG7" s="621"/>
      <c r="CH7" s="621"/>
      <c r="CI7" s="621"/>
      <c r="CJ7" s="621"/>
      <c r="CK7" s="621"/>
      <c r="CL7" s="621"/>
      <c r="CM7" s="621"/>
      <c r="CN7" s="621"/>
      <c r="CO7" s="621"/>
      <c r="CP7" s="621"/>
      <c r="CQ7" s="622"/>
      <c r="CR7" s="623">
        <v>3706365</v>
      </c>
      <c r="CS7" s="624"/>
      <c r="CT7" s="624"/>
      <c r="CU7" s="624"/>
      <c r="CV7" s="624"/>
      <c r="CW7" s="624"/>
      <c r="CX7" s="624"/>
      <c r="CY7" s="625"/>
      <c r="CZ7" s="619">
        <v>14.4</v>
      </c>
      <c r="DA7" s="619"/>
      <c r="DB7" s="619"/>
      <c r="DC7" s="619"/>
      <c r="DD7" s="642">
        <v>13547</v>
      </c>
      <c r="DE7" s="624"/>
      <c r="DF7" s="624"/>
      <c r="DG7" s="624"/>
      <c r="DH7" s="624"/>
      <c r="DI7" s="624"/>
      <c r="DJ7" s="624"/>
      <c r="DK7" s="624"/>
      <c r="DL7" s="624"/>
      <c r="DM7" s="624"/>
      <c r="DN7" s="624"/>
      <c r="DO7" s="624"/>
      <c r="DP7" s="625"/>
      <c r="DQ7" s="642">
        <v>2988679</v>
      </c>
      <c r="DR7" s="624"/>
      <c r="DS7" s="624"/>
      <c r="DT7" s="624"/>
      <c r="DU7" s="624"/>
      <c r="DV7" s="624"/>
      <c r="DW7" s="624"/>
      <c r="DX7" s="624"/>
      <c r="DY7" s="624"/>
      <c r="DZ7" s="624"/>
      <c r="EA7" s="624"/>
      <c r="EB7" s="624"/>
      <c r="EC7" s="643"/>
    </row>
    <row r="8" spans="2:143" ht="11.25" customHeight="1" x14ac:dyDescent="0.2">
      <c r="B8" s="620" t="s">
        <v>237</v>
      </c>
      <c r="C8" s="621"/>
      <c r="D8" s="621"/>
      <c r="E8" s="621"/>
      <c r="F8" s="621"/>
      <c r="G8" s="621"/>
      <c r="H8" s="621"/>
      <c r="I8" s="621"/>
      <c r="J8" s="621"/>
      <c r="K8" s="621"/>
      <c r="L8" s="621"/>
      <c r="M8" s="621"/>
      <c r="N8" s="621"/>
      <c r="O8" s="621"/>
      <c r="P8" s="621"/>
      <c r="Q8" s="622"/>
      <c r="R8" s="623">
        <v>49685</v>
      </c>
      <c r="S8" s="624"/>
      <c r="T8" s="624"/>
      <c r="U8" s="624"/>
      <c r="V8" s="624"/>
      <c r="W8" s="624"/>
      <c r="X8" s="624"/>
      <c r="Y8" s="625"/>
      <c r="Z8" s="619">
        <v>0.2</v>
      </c>
      <c r="AA8" s="619"/>
      <c r="AB8" s="619"/>
      <c r="AC8" s="619"/>
      <c r="AD8" s="626">
        <v>49685</v>
      </c>
      <c r="AE8" s="626"/>
      <c r="AF8" s="626"/>
      <c r="AG8" s="626"/>
      <c r="AH8" s="626"/>
      <c r="AI8" s="626"/>
      <c r="AJ8" s="626"/>
      <c r="AK8" s="626"/>
      <c r="AL8" s="627">
        <v>0.3</v>
      </c>
      <c r="AM8" s="628"/>
      <c r="AN8" s="628"/>
      <c r="AO8" s="629"/>
      <c r="AP8" s="620" t="s">
        <v>238</v>
      </c>
      <c r="AQ8" s="621"/>
      <c r="AR8" s="621"/>
      <c r="AS8" s="621"/>
      <c r="AT8" s="621"/>
      <c r="AU8" s="621"/>
      <c r="AV8" s="621"/>
      <c r="AW8" s="621"/>
      <c r="AX8" s="621"/>
      <c r="AY8" s="621"/>
      <c r="AZ8" s="621"/>
      <c r="BA8" s="621"/>
      <c r="BB8" s="621"/>
      <c r="BC8" s="621"/>
      <c r="BD8" s="621"/>
      <c r="BE8" s="621"/>
      <c r="BF8" s="622"/>
      <c r="BG8" s="623">
        <v>106056</v>
      </c>
      <c r="BH8" s="624"/>
      <c r="BI8" s="624"/>
      <c r="BJ8" s="624"/>
      <c r="BK8" s="624"/>
      <c r="BL8" s="624"/>
      <c r="BM8" s="624"/>
      <c r="BN8" s="625"/>
      <c r="BO8" s="619">
        <v>1.4</v>
      </c>
      <c r="BP8" s="619"/>
      <c r="BQ8" s="619"/>
      <c r="BR8" s="619"/>
      <c r="BS8" s="626" t="s">
        <v>128</v>
      </c>
      <c r="BT8" s="626"/>
      <c r="BU8" s="626"/>
      <c r="BV8" s="626"/>
      <c r="BW8" s="626"/>
      <c r="BX8" s="626"/>
      <c r="BY8" s="626"/>
      <c r="BZ8" s="626"/>
      <c r="CA8" s="626"/>
      <c r="CB8" s="630"/>
      <c r="CD8" s="620" t="s">
        <v>239</v>
      </c>
      <c r="CE8" s="621"/>
      <c r="CF8" s="621"/>
      <c r="CG8" s="621"/>
      <c r="CH8" s="621"/>
      <c r="CI8" s="621"/>
      <c r="CJ8" s="621"/>
      <c r="CK8" s="621"/>
      <c r="CL8" s="621"/>
      <c r="CM8" s="621"/>
      <c r="CN8" s="621"/>
      <c r="CO8" s="621"/>
      <c r="CP8" s="621"/>
      <c r="CQ8" s="622"/>
      <c r="CR8" s="623">
        <v>9318809</v>
      </c>
      <c r="CS8" s="624"/>
      <c r="CT8" s="624"/>
      <c r="CU8" s="624"/>
      <c r="CV8" s="624"/>
      <c r="CW8" s="624"/>
      <c r="CX8" s="624"/>
      <c r="CY8" s="625"/>
      <c r="CZ8" s="619">
        <v>36.1</v>
      </c>
      <c r="DA8" s="619"/>
      <c r="DB8" s="619"/>
      <c r="DC8" s="619"/>
      <c r="DD8" s="642">
        <v>40380</v>
      </c>
      <c r="DE8" s="624"/>
      <c r="DF8" s="624"/>
      <c r="DG8" s="624"/>
      <c r="DH8" s="624"/>
      <c r="DI8" s="624"/>
      <c r="DJ8" s="624"/>
      <c r="DK8" s="624"/>
      <c r="DL8" s="624"/>
      <c r="DM8" s="624"/>
      <c r="DN8" s="624"/>
      <c r="DO8" s="624"/>
      <c r="DP8" s="625"/>
      <c r="DQ8" s="642">
        <v>4177196</v>
      </c>
      <c r="DR8" s="624"/>
      <c r="DS8" s="624"/>
      <c r="DT8" s="624"/>
      <c r="DU8" s="624"/>
      <c r="DV8" s="624"/>
      <c r="DW8" s="624"/>
      <c r="DX8" s="624"/>
      <c r="DY8" s="624"/>
      <c r="DZ8" s="624"/>
      <c r="EA8" s="624"/>
      <c r="EB8" s="624"/>
      <c r="EC8" s="643"/>
    </row>
    <row r="9" spans="2:143" ht="11.25" customHeight="1" x14ac:dyDescent="0.2">
      <c r="B9" s="620" t="s">
        <v>240</v>
      </c>
      <c r="C9" s="621"/>
      <c r="D9" s="621"/>
      <c r="E9" s="621"/>
      <c r="F9" s="621"/>
      <c r="G9" s="621"/>
      <c r="H9" s="621"/>
      <c r="I9" s="621"/>
      <c r="J9" s="621"/>
      <c r="K9" s="621"/>
      <c r="L9" s="621"/>
      <c r="M9" s="621"/>
      <c r="N9" s="621"/>
      <c r="O9" s="621"/>
      <c r="P9" s="621"/>
      <c r="Q9" s="622"/>
      <c r="R9" s="623">
        <v>62182</v>
      </c>
      <c r="S9" s="624"/>
      <c r="T9" s="624"/>
      <c r="U9" s="624"/>
      <c r="V9" s="624"/>
      <c r="W9" s="624"/>
      <c r="X9" s="624"/>
      <c r="Y9" s="625"/>
      <c r="Z9" s="619">
        <v>0.2</v>
      </c>
      <c r="AA9" s="619"/>
      <c r="AB9" s="619"/>
      <c r="AC9" s="619"/>
      <c r="AD9" s="626">
        <v>62182</v>
      </c>
      <c r="AE9" s="626"/>
      <c r="AF9" s="626"/>
      <c r="AG9" s="626"/>
      <c r="AH9" s="626"/>
      <c r="AI9" s="626"/>
      <c r="AJ9" s="626"/>
      <c r="AK9" s="626"/>
      <c r="AL9" s="627">
        <v>0.4</v>
      </c>
      <c r="AM9" s="628"/>
      <c r="AN9" s="628"/>
      <c r="AO9" s="629"/>
      <c r="AP9" s="620" t="s">
        <v>241</v>
      </c>
      <c r="AQ9" s="621"/>
      <c r="AR9" s="621"/>
      <c r="AS9" s="621"/>
      <c r="AT9" s="621"/>
      <c r="AU9" s="621"/>
      <c r="AV9" s="621"/>
      <c r="AW9" s="621"/>
      <c r="AX9" s="621"/>
      <c r="AY9" s="621"/>
      <c r="AZ9" s="621"/>
      <c r="BA9" s="621"/>
      <c r="BB9" s="621"/>
      <c r="BC9" s="621"/>
      <c r="BD9" s="621"/>
      <c r="BE9" s="621"/>
      <c r="BF9" s="622"/>
      <c r="BG9" s="623">
        <v>2733912</v>
      </c>
      <c r="BH9" s="624"/>
      <c r="BI9" s="624"/>
      <c r="BJ9" s="624"/>
      <c r="BK9" s="624"/>
      <c r="BL9" s="624"/>
      <c r="BM9" s="624"/>
      <c r="BN9" s="625"/>
      <c r="BO9" s="619">
        <v>34.9</v>
      </c>
      <c r="BP9" s="619"/>
      <c r="BQ9" s="619"/>
      <c r="BR9" s="619"/>
      <c r="BS9" s="626" t="s">
        <v>128</v>
      </c>
      <c r="BT9" s="626"/>
      <c r="BU9" s="626"/>
      <c r="BV9" s="626"/>
      <c r="BW9" s="626"/>
      <c r="BX9" s="626"/>
      <c r="BY9" s="626"/>
      <c r="BZ9" s="626"/>
      <c r="CA9" s="626"/>
      <c r="CB9" s="630"/>
      <c r="CD9" s="620" t="s">
        <v>242</v>
      </c>
      <c r="CE9" s="621"/>
      <c r="CF9" s="621"/>
      <c r="CG9" s="621"/>
      <c r="CH9" s="621"/>
      <c r="CI9" s="621"/>
      <c r="CJ9" s="621"/>
      <c r="CK9" s="621"/>
      <c r="CL9" s="621"/>
      <c r="CM9" s="621"/>
      <c r="CN9" s="621"/>
      <c r="CO9" s="621"/>
      <c r="CP9" s="621"/>
      <c r="CQ9" s="622"/>
      <c r="CR9" s="623">
        <v>2571671</v>
      </c>
      <c r="CS9" s="624"/>
      <c r="CT9" s="624"/>
      <c r="CU9" s="624"/>
      <c r="CV9" s="624"/>
      <c r="CW9" s="624"/>
      <c r="CX9" s="624"/>
      <c r="CY9" s="625"/>
      <c r="CZ9" s="619">
        <v>10</v>
      </c>
      <c r="DA9" s="619"/>
      <c r="DB9" s="619"/>
      <c r="DC9" s="619"/>
      <c r="DD9" s="642">
        <v>74043</v>
      </c>
      <c r="DE9" s="624"/>
      <c r="DF9" s="624"/>
      <c r="DG9" s="624"/>
      <c r="DH9" s="624"/>
      <c r="DI9" s="624"/>
      <c r="DJ9" s="624"/>
      <c r="DK9" s="624"/>
      <c r="DL9" s="624"/>
      <c r="DM9" s="624"/>
      <c r="DN9" s="624"/>
      <c r="DO9" s="624"/>
      <c r="DP9" s="625"/>
      <c r="DQ9" s="642">
        <v>1699488</v>
      </c>
      <c r="DR9" s="624"/>
      <c r="DS9" s="624"/>
      <c r="DT9" s="624"/>
      <c r="DU9" s="624"/>
      <c r="DV9" s="624"/>
      <c r="DW9" s="624"/>
      <c r="DX9" s="624"/>
      <c r="DY9" s="624"/>
      <c r="DZ9" s="624"/>
      <c r="EA9" s="624"/>
      <c r="EB9" s="624"/>
      <c r="EC9" s="643"/>
    </row>
    <row r="10" spans="2:143" ht="11.25" customHeight="1" x14ac:dyDescent="0.2">
      <c r="B10" s="620" t="s">
        <v>243</v>
      </c>
      <c r="C10" s="621"/>
      <c r="D10" s="621"/>
      <c r="E10" s="621"/>
      <c r="F10" s="621"/>
      <c r="G10" s="621"/>
      <c r="H10" s="621"/>
      <c r="I10" s="621"/>
      <c r="J10" s="621"/>
      <c r="K10" s="621"/>
      <c r="L10" s="621"/>
      <c r="M10" s="621"/>
      <c r="N10" s="621"/>
      <c r="O10" s="621"/>
      <c r="P10" s="621"/>
      <c r="Q10" s="622"/>
      <c r="R10" s="623" t="s">
        <v>128</v>
      </c>
      <c r="S10" s="624"/>
      <c r="T10" s="624"/>
      <c r="U10" s="624"/>
      <c r="V10" s="624"/>
      <c r="W10" s="624"/>
      <c r="X10" s="624"/>
      <c r="Y10" s="625"/>
      <c r="Z10" s="619" t="s">
        <v>128</v>
      </c>
      <c r="AA10" s="619"/>
      <c r="AB10" s="619"/>
      <c r="AC10" s="619"/>
      <c r="AD10" s="626" t="s">
        <v>128</v>
      </c>
      <c r="AE10" s="626"/>
      <c r="AF10" s="626"/>
      <c r="AG10" s="626"/>
      <c r="AH10" s="626"/>
      <c r="AI10" s="626"/>
      <c r="AJ10" s="626"/>
      <c r="AK10" s="626"/>
      <c r="AL10" s="627" t="s">
        <v>128</v>
      </c>
      <c r="AM10" s="628"/>
      <c r="AN10" s="628"/>
      <c r="AO10" s="629"/>
      <c r="AP10" s="620" t="s">
        <v>244</v>
      </c>
      <c r="AQ10" s="621"/>
      <c r="AR10" s="621"/>
      <c r="AS10" s="621"/>
      <c r="AT10" s="621"/>
      <c r="AU10" s="621"/>
      <c r="AV10" s="621"/>
      <c r="AW10" s="621"/>
      <c r="AX10" s="621"/>
      <c r="AY10" s="621"/>
      <c r="AZ10" s="621"/>
      <c r="BA10" s="621"/>
      <c r="BB10" s="621"/>
      <c r="BC10" s="621"/>
      <c r="BD10" s="621"/>
      <c r="BE10" s="621"/>
      <c r="BF10" s="622"/>
      <c r="BG10" s="623">
        <v>196304</v>
      </c>
      <c r="BH10" s="624"/>
      <c r="BI10" s="624"/>
      <c r="BJ10" s="624"/>
      <c r="BK10" s="624"/>
      <c r="BL10" s="624"/>
      <c r="BM10" s="624"/>
      <c r="BN10" s="625"/>
      <c r="BO10" s="619">
        <v>2.5</v>
      </c>
      <c r="BP10" s="619"/>
      <c r="BQ10" s="619"/>
      <c r="BR10" s="619"/>
      <c r="BS10" s="626">
        <v>32228</v>
      </c>
      <c r="BT10" s="626"/>
      <c r="BU10" s="626"/>
      <c r="BV10" s="626"/>
      <c r="BW10" s="626"/>
      <c r="BX10" s="626"/>
      <c r="BY10" s="626"/>
      <c r="BZ10" s="626"/>
      <c r="CA10" s="626"/>
      <c r="CB10" s="630"/>
      <c r="CD10" s="620" t="s">
        <v>245</v>
      </c>
      <c r="CE10" s="621"/>
      <c r="CF10" s="621"/>
      <c r="CG10" s="621"/>
      <c r="CH10" s="621"/>
      <c r="CI10" s="621"/>
      <c r="CJ10" s="621"/>
      <c r="CK10" s="621"/>
      <c r="CL10" s="621"/>
      <c r="CM10" s="621"/>
      <c r="CN10" s="621"/>
      <c r="CO10" s="621"/>
      <c r="CP10" s="621"/>
      <c r="CQ10" s="622"/>
      <c r="CR10" s="623">
        <v>17028</v>
      </c>
      <c r="CS10" s="624"/>
      <c r="CT10" s="624"/>
      <c r="CU10" s="624"/>
      <c r="CV10" s="624"/>
      <c r="CW10" s="624"/>
      <c r="CX10" s="624"/>
      <c r="CY10" s="625"/>
      <c r="CZ10" s="619">
        <v>0.1</v>
      </c>
      <c r="DA10" s="619"/>
      <c r="DB10" s="619"/>
      <c r="DC10" s="619"/>
      <c r="DD10" s="642">
        <v>7933</v>
      </c>
      <c r="DE10" s="624"/>
      <c r="DF10" s="624"/>
      <c r="DG10" s="624"/>
      <c r="DH10" s="624"/>
      <c r="DI10" s="624"/>
      <c r="DJ10" s="624"/>
      <c r="DK10" s="624"/>
      <c r="DL10" s="624"/>
      <c r="DM10" s="624"/>
      <c r="DN10" s="624"/>
      <c r="DO10" s="624"/>
      <c r="DP10" s="625"/>
      <c r="DQ10" s="642">
        <v>9370</v>
      </c>
      <c r="DR10" s="624"/>
      <c r="DS10" s="624"/>
      <c r="DT10" s="624"/>
      <c r="DU10" s="624"/>
      <c r="DV10" s="624"/>
      <c r="DW10" s="624"/>
      <c r="DX10" s="624"/>
      <c r="DY10" s="624"/>
      <c r="DZ10" s="624"/>
      <c r="EA10" s="624"/>
      <c r="EB10" s="624"/>
      <c r="EC10" s="643"/>
    </row>
    <row r="11" spans="2:143" ht="11.25" customHeight="1" x14ac:dyDescent="0.2">
      <c r="B11" s="620" t="s">
        <v>246</v>
      </c>
      <c r="C11" s="621"/>
      <c r="D11" s="621"/>
      <c r="E11" s="621"/>
      <c r="F11" s="621"/>
      <c r="G11" s="621"/>
      <c r="H11" s="621"/>
      <c r="I11" s="621"/>
      <c r="J11" s="621"/>
      <c r="K11" s="621"/>
      <c r="L11" s="621"/>
      <c r="M11" s="621"/>
      <c r="N11" s="621"/>
      <c r="O11" s="621"/>
      <c r="P11" s="621"/>
      <c r="Q11" s="622"/>
      <c r="R11" s="623">
        <v>1545187</v>
      </c>
      <c r="S11" s="624"/>
      <c r="T11" s="624"/>
      <c r="U11" s="624"/>
      <c r="V11" s="624"/>
      <c r="W11" s="624"/>
      <c r="X11" s="624"/>
      <c r="Y11" s="625"/>
      <c r="Z11" s="627">
        <v>5.7</v>
      </c>
      <c r="AA11" s="628"/>
      <c r="AB11" s="628"/>
      <c r="AC11" s="645"/>
      <c r="AD11" s="642">
        <v>1545187</v>
      </c>
      <c r="AE11" s="624"/>
      <c r="AF11" s="624"/>
      <c r="AG11" s="624"/>
      <c r="AH11" s="624"/>
      <c r="AI11" s="624"/>
      <c r="AJ11" s="624"/>
      <c r="AK11" s="625"/>
      <c r="AL11" s="627">
        <v>10.3</v>
      </c>
      <c r="AM11" s="628"/>
      <c r="AN11" s="628"/>
      <c r="AO11" s="629"/>
      <c r="AP11" s="620" t="s">
        <v>247</v>
      </c>
      <c r="AQ11" s="621"/>
      <c r="AR11" s="621"/>
      <c r="AS11" s="621"/>
      <c r="AT11" s="621"/>
      <c r="AU11" s="621"/>
      <c r="AV11" s="621"/>
      <c r="AW11" s="621"/>
      <c r="AX11" s="621"/>
      <c r="AY11" s="621"/>
      <c r="AZ11" s="621"/>
      <c r="BA11" s="621"/>
      <c r="BB11" s="621"/>
      <c r="BC11" s="621"/>
      <c r="BD11" s="621"/>
      <c r="BE11" s="621"/>
      <c r="BF11" s="622"/>
      <c r="BG11" s="623">
        <v>302111</v>
      </c>
      <c r="BH11" s="624"/>
      <c r="BI11" s="624"/>
      <c r="BJ11" s="624"/>
      <c r="BK11" s="624"/>
      <c r="BL11" s="624"/>
      <c r="BM11" s="624"/>
      <c r="BN11" s="625"/>
      <c r="BO11" s="619">
        <v>3.9</v>
      </c>
      <c r="BP11" s="619"/>
      <c r="BQ11" s="619"/>
      <c r="BR11" s="619"/>
      <c r="BS11" s="626">
        <v>84716</v>
      </c>
      <c r="BT11" s="626"/>
      <c r="BU11" s="626"/>
      <c r="BV11" s="626"/>
      <c r="BW11" s="626"/>
      <c r="BX11" s="626"/>
      <c r="BY11" s="626"/>
      <c r="BZ11" s="626"/>
      <c r="CA11" s="626"/>
      <c r="CB11" s="630"/>
      <c r="CD11" s="620" t="s">
        <v>248</v>
      </c>
      <c r="CE11" s="621"/>
      <c r="CF11" s="621"/>
      <c r="CG11" s="621"/>
      <c r="CH11" s="621"/>
      <c r="CI11" s="621"/>
      <c r="CJ11" s="621"/>
      <c r="CK11" s="621"/>
      <c r="CL11" s="621"/>
      <c r="CM11" s="621"/>
      <c r="CN11" s="621"/>
      <c r="CO11" s="621"/>
      <c r="CP11" s="621"/>
      <c r="CQ11" s="622"/>
      <c r="CR11" s="623">
        <v>662967</v>
      </c>
      <c r="CS11" s="624"/>
      <c r="CT11" s="624"/>
      <c r="CU11" s="624"/>
      <c r="CV11" s="624"/>
      <c r="CW11" s="624"/>
      <c r="CX11" s="624"/>
      <c r="CY11" s="625"/>
      <c r="CZ11" s="619">
        <v>2.6</v>
      </c>
      <c r="DA11" s="619"/>
      <c r="DB11" s="619"/>
      <c r="DC11" s="619"/>
      <c r="DD11" s="642">
        <v>448412</v>
      </c>
      <c r="DE11" s="624"/>
      <c r="DF11" s="624"/>
      <c r="DG11" s="624"/>
      <c r="DH11" s="624"/>
      <c r="DI11" s="624"/>
      <c r="DJ11" s="624"/>
      <c r="DK11" s="624"/>
      <c r="DL11" s="624"/>
      <c r="DM11" s="624"/>
      <c r="DN11" s="624"/>
      <c r="DO11" s="624"/>
      <c r="DP11" s="625"/>
      <c r="DQ11" s="642">
        <v>242014</v>
      </c>
      <c r="DR11" s="624"/>
      <c r="DS11" s="624"/>
      <c r="DT11" s="624"/>
      <c r="DU11" s="624"/>
      <c r="DV11" s="624"/>
      <c r="DW11" s="624"/>
      <c r="DX11" s="624"/>
      <c r="DY11" s="624"/>
      <c r="DZ11" s="624"/>
      <c r="EA11" s="624"/>
      <c r="EB11" s="624"/>
      <c r="EC11" s="643"/>
    </row>
    <row r="12" spans="2:143" ht="11.25" customHeight="1" x14ac:dyDescent="0.2">
      <c r="B12" s="620" t="s">
        <v>249</v>
      </c>
      <c r="C12" s="621"/>
      <c r="D12" s="621"/>
      <c r="E12" s="621"/>
      <c r="F12" s="621"/>
      <c r="G12" s="621"/>
      <c r="H12" s="621"/>
      <c r="I12" s="621"/>
      <c r="J12" s="621"/>
      <c r="K12" s="621"/>
      <c r="L12" s="621"/>
      <c r="M12" s="621"/>
      <c r="N12" s="621"/>
      <c r="O12" s="621"/>
      <c r="P12" s="621"/>
      <c r="Q12" s="622"/>
      <c r="R12" s="623">
        <v>18309</v>
      </c>
      <c r="S12" s="624"/>
      <c r="T12" s="624"/>
      <c r="U12" s="624"/>
      <c r="V12" s="624"/>
      <c r="W12" s="624"/>
      <c r="X12" s="624"/>
      <c r="Y12" s="625"/>
      <c r="Z12" s="619">
        <v>0.1</v>
      </c>
      <c r="AA12" s="619"/>
      <c r="AB12" s="619"/>
      <c r="AC12" s="619"/>
      <c r="AD12" s="626">
        <v>18309</v>
      </c>
      <c r="AE12" s="626"/>
      <c r="AF12" s="626"/>
      <c r="AG12" s="626"/>
      <c r="AH12" s="626"/>
      <c r="AI12" s="626"/>
      <c r="AJ12" s="626"/>
      <c r="AK12" s="626"/>
      <c r="AL12" s="627">
        <v>0.1</v>
      </c>
      <c r="AM12" s="628"/>
      <c r="AN12" s="628"/>
      <c r="AO12" s="629"/>
      <c r="AP12" s="620" t="s">
        <v>250</v>
      </c>
      <c r="AQ12" s="621"/>
      <c r="AR12" s="621"/>
      <c r="AS12" s="621"/>
      <c r="AT12" s="621"/>
      <c r="AU12" s="621"/>
      <c r="AV12" s="621"/>
      <c r="AW12" s="621"/>
      <c r="AX12" s="621"/>
      <c r="AY12" s="621"/>
      <c r="AZ12" s="621"/>
      <c r="BA12" s="621"/>
      <c r="BB12" s="621"/>
      <c r="BC12" s="621"/>
      <c r="BD12" s="621"/>
      <c r="BE12" s="621"/>
      <c r="BF12" s="622"/>
      <c r="BG12" s="623">
        <v>3413533</v>
      </c>
      <c r="BH12" s="624"/>
      <c r="BI12" s="624"/>
      <c r="BJ12" s="624"/>
      <c r="BK12" s="624"/>
      <c r="BL12" s="624"/>
      <c r="BM12" s="624"/>
      <c r="BN12" s="625"/>
      <c r="BO12" s="619">
        <v>43.5</v>
      </c>
      <c r="BP12" s="619"/>
      <c r="BQ12" s="619"/>
      <c r="BR12" s="619"/>
      <c r="BS12" s="626" t="s">
        <v>128</v>
      </c>
      <c r="BT12" s="626"/>
      <c r="BU12" s="626"/>
      <c r="BV12" s="626"/>
      <c r="BW12" s="626"/>
      <c r="BX12" s="626"/>
      <c r="BY12" s="626"/>
      <c r="BZ12" s="626"/>
      <c r="CA12" s="626"/>
      <c r="CB12" s="630"/>
      <c r="CD12" s="620" t="s">
        <v>251</v>
      </c>
      <c r="CE12" s="621"/>
      <c r="CF12" s="621"/>
      <c r="CG12" s="621"/>
      <c r="CH12" s="621"/>
      <c r="CI12" s="621"/>
      <c r="CJ12" s="621"/>
      <c r="CK12" s="621"/>
      <c r="CL12" s="621"/>
      <c r="CM12" s="621"/>
      <c r="CN12" s="621"/>
      <c r="CO12" s="621"/>
      <c r="CP12" s="621"/>
      <c r="CQ12" s="622"/>
      <c r="CR12" s="623">
        <v>510377</v>
      </c>
      <c r="CS12" s="624"/>
      <c r="CT12" s="624"/>
      <c r="CU12" s="624"/>
      <c r="CV12" s="624"/>
      <c r="CW12" s="624"/>
      <c r="CX12" s="624"/>
      <c r="CY12" s="625"/>
      <c r="CZ12" s="619">
        <v>2</v>
      </c>
      <c r="DA12" s="619"/>
      <c r="DB12" s="619"/>
      <c r="DC12" s="619"/>
      <c r="DD12" s="642">
        <v>6473</v>
      </c>
      <c r="DE12" s="624"/>
      <c r="DF12" s="624"/>
      <c r="DG12" s="624"/>
      <c r="DH12" s="624"/>
      <c r="DI12" s="624"/>
      <c r="DJ12" s="624"/>
      <c r="DK12" s="624"/>
      <c r="DL12" s="624"/>
      <c r="DM12" s="624"/>
      <c r="DN12" s="624"/>
      <c r="DO12" s="624"/>
      <c r="DP12" s="625"/>
      <c r="DQ12" s="642">
        <v>261751</v>
      </c>
      <c r="DR12" s="624"/>
      <c r="DS12" s="624"/>
      <c r="DT12" s="624"/>
      <c r="DU12" s="624"/>
      <c r="DV12" s="624"/>
      <c r="DW12" s="624"/>
      <c r="DX12" s="624"/>
      <c r="DY12" s="624"/>
      <c r="DZ12" s="624"/>
      <c r="EA12" s="624"/>
      <c r="EB12" s="624"/>
      <c r="EC12" s="643"/>
    </row>
    <row r="13" spans="2:143" ht="11.25" customHeight="1" x14ac:dyDescent="0.2">
      <c r="B13" s="620" t="s">
        <v>252</v>
      </c>
      <c r="C13" s="621"/>
      <c r="D13" s="621"/>
      <c r="E13" s="621"/>
      <c r="F13" s="621"/>
      <c r="G13" s="621"/>
      <c r="H13" s="621"/>
      <c r="I13" s="621"/>
      <c r="J13" s="621"/>
      <c r="K13" s="621"/>
      <c r="L13" s="621"/>
      <c r="M13" s="621"/>
      <c r="N13" s="621"/>
      <c r="O13" s="621"/>
      <c r="P13" s="621"/>
      <c r="Q13" s="622"/>
      <c r="R13" s="623" t="s">
        <v>128</v>
      </c>
      <c r="S13" s="624"/>
      <c r="T13" s="624"/>
      <c r="U13" s="624"/>
      <c r="V13" s="624"/>
      <c r="W13" s="624"/>
      <c r="X13" s="624"/>
      <c r="Y13" s="625"/>
      <c r="Z13" s="619" t="s">
        <v>128</v>
      </c>
      <c r="AA13" s="619"/>
      <c r="AB13" s="619"/>
      <c r="AC13" s="619"/>
      <c r="AD13" s="626" t="s">
        <v>128</v>
      </c>
      <c r="AE13" s="626"/>
      <c r="AF13" s="626"/>
      <c r="AG13" s="626"/>
      <c r="AH13" s="626"/>
      <c r="AI13" s="626"/>
      <c r="AJ13" s="626"/>
      <c r="AK13" s="626"/>
      <c r="AL13" s="627" t="s">
        <v>128</v>
      </c>
      <c r="AM13" s="628"/>
      <c r="AN13" s="628"/>
      <c r="AO13" s="629"/>
      <c r="AP13" s="620" t="s">
        <v>253</v>
      </c>
      <c r="AQ13" s="621"/>
      <c r="AR13" s="621"/>
      <c r="AS13" s="621"/>
      <c r="AT13" s="621"/>
      <c r="AU13" s="621"/>
      <c r="AV13" s="621"/>
      <c r="AW13" s="621"/>
      <c r="AX13" s="621"/>
      <c r="AY13" s="621"/>
      <c r="AZ13" s="621"/>
      <c r="BA13" s="621"/>
      <c r="BB13" s="621"/>
      <c r="BC13" s="621"/>
      <c r="BD13" s="621"/>
      <c r="BE13" s="621"/>
      <c r="BF13" s="622"/>
      <c r="BG13" s="623">
        <v>3395364</v>
      </c>
      <c r="BH13" s="624"/>
      <c r="BI13" s="624"/>
      <c r="BJ13" s="624"/>
      <c r="BK13" s="624"/>
      <c r="BL13" s="624"/>
      <c r="BM13" s="624"/>
      <c r="BN13" s="625"/>
      <c r="BO13" s="619">
        <v>43.3</v>
      </c>
      <c r="BP13" s="619"/>
      <c r="BQ13" s="619"/>
      <c r="BR13" s="619"/>
      <c r="BS13" s="626" t="s">
        <v>128</v>
      </c>
      <c r="BT13" s="626"/>
      <c r="BU13" s="626"/>
      <c r="BV13" s="626"/>
      <c r="BW13" s="626"/>
      <c r="BX13" s="626"/>
      <c r="BY13" s="626"/>
      <c r="BZ13" s="626"/>
      <c r="CA13" s="626"/>
      <c r="CB13" s="630"/>
      <c r="CD13" s="620" t="s">
        <v>254</v>
      </c>
      <c r="CE13" s="621"/>
      <c r="CF13" s="621"/>
      <c r="CG13" s="621"/>
      <c r="CH13" s="621"/>
      <c r="CI13" s="621"/>
      <c r="CJ13" s="621"/>
      <c r="CK13" s="621"/>
      <c r="CL13" s="621"/>
      <c r="CM13" s="621"/>
      <c r="CN13" s="621"/>
      <c r="CO13" s="621"/>
      <c r="CP13" s="621"/>
      <c r="CQ13" s="622"/>
      <c r="CR13" s="623">
        <v>1371753</v>
      </c>
      <c r="CS13" s="624"/>
      <c r="CT13" s="624"/>
      <c r="CU13" s="624"/>
      <c r="CV13" s="624"/>
      <c r="CW13" s="624"/>
      <c r="CX13" s="624"/>
      <c r="CY13" s="625"/>
      <c r="CZ13" s="619">
        <v>5.3</v>
      </c>
      <c r="DA13" s="619"/>
      <c r="DB13" s="619"/>
      <c r="DC13" s="619"/>
      <c r="DD13" s="642">
        <v>256291</v>
      </c>
      <c r="DE13" s="624"/>
      <c r="DF13" s="624"/>
      <c r="DG13" s="624"/>
      <c r="DH13" s="624"/>
      <c r="DI13" s="624"/>
      <c r="DJ13" s="624"/>
      <c r="DK13" s="624"/>
      <c r="DL13" s="624"/>
      <c r="DM13" s="624"/>
      <c r="DN13" s="624"/>
      <c r="DO13" s="624"/>
      <c r="DP13" s="625"/>
      <c r="DQ13" s="642">
        <v>1130351</v>
      </c>
      <c r="DR13" s="624"/>
      <c r="DS13" s="624"/>
      <c r="DT13" s="624"/>
      <c r="DU13" s="624"/>
      <c r="DV13" s="624"/>
      <c r="DW13" s="624"/>
      <c r="DX13" s="624"/>
      <c r="DY13" s="624"/>
      <c r="DZ13" s="624"/>
      <c r="EA13" s="624"/>
      <c r="EB13" s="624"/>
      <c r="EC13" s="643"/>
    </row>
    <row r="14" spans="2:143" ht="11.25" customHeight="1" x14ac:dyDescent="0.2">
      <c r="B14" s="620" t="s">
        <v>255</v>
      </c>
      <c r="C14" s="621"/>
      <c r="D14" s="621"/>
      <c r="E14" s="621"/>
      <c r="F14" s="621"/>
      <c r="G14" s="621"/>
      <c r="H14" s="621"/>
      <c r="I14" s="621"/>
      <c r="J14" s="621"/>
      <c r="K14" s="621"/>
      <c r="L14" s="621"/>
      <c r="M14" s="621"/>
      <c r="N14" s="621"/>
      <c r="O14" s="621"/>
      <c r="P14" s="621"/>
      <c r="Q14" s="622"/>
      <c r="R14" s="623" t="s">
        <v>128</v>
      </c>
      <c r="S14" s="624"/>
      <c r="T14" s="624"/>
      <c r="U14" s="624"/>
      <c r="V14" s="624"/>
      <c r="W14" s="624"/>
      <c r="X14" s="624"/>
      <c r="Y14" s="625"/>
      <c r="Z14" s="619" t="s">
        <v>128</v>
      </c>
      <c r="AA14" s="619"/>
      <c r="AB14" s="619"/>
      <c r="AC14" s="619"/>
      <c r="AD14" s="626" t="s">
        <v>128</v>
      </c>
      <c r="AE14" s="626"/>
      <c r="AF14" s="626"/>
      <c r="AG14" s="626"/>
      <c r="AH14" s="626"/>
      <c r="AI14" s="626"/>
      <c r="AJ14" s="626"/>
      <c r="AK14" s="626"/>
      <c r="AL14" s="627" t="s">
        <v>128</v>
      </c>
      <c r="AM14" s="628"/>
      <c r="AN14" s="628"/>
      <c r="AO14" s="629"/>
      <c r="AP14" s="620" t="s">
        <v>256</v>
      </c>
      <c r="AQ14" s="621"/>
      <c r="AR14" s="621"/>
      <c r="AS14" s="621"/>
      <c r="AT14" s="621"/>
      <c r="AU14" s="621"/>
      <c r="AV14" s="621"/>
      <c r="AW14" s="621"/>
      <c r="AX14" s="621"/>
      <c r="AY14" s="621"/>
      <c r="AZ14" s="621"/>
      <c r="BA14" s="621"/>
      <c r="BB14" s="621"/>
      <c r="BC14" s="621"/>
      <c r="BD14" s="621"/>
      <c r="BE14" s="621"/>
      <c r="BF14" s="622"/>
      <c r="BG14" s="623">
        <v>197806</v>
      </c>
      <c r="BH14" s="624"/>
      <c r="BI14" s="624"/>
      <c r="BJ14" s="624"/>
      <c r="BK14" s="624"/>
      <c r="BL14" s="624"/>
      <c r="BM14" s="624"/>
      <c r="BN14" s="625"/>
      <c r="BO14" s="619">
        <v>2.5</v>
      </c>
      <c r="BP14" s="619"/>
      <c r="BQ14" s="619"/>
      <c r="BR14" s="619"/>
      <c r="BS14" s="626" t="s">
        <v>128</v>
      </c>
      <c r="BT14" s="626"/>
      <c r="BU14" s="626"/>
      <c r="BV14" s="626"/>
      <c r="BW14" s="626"/>
      <c r="BX14" s="626"/>
      <c r="BY14" s="626"/>
      <c r="BZ14" s="626"/>
      <c r="CA14" s="626"/>
      <c r="CB14" s="630"/>
      <c r="CD14" s="620" t="s">
        <v>257</v>
      </c>
      <c r="CE14" s="621"/>
      <c r="CF14" s="621"/>
      <c r="CG14" s="621"/>
      <c r="CH14" s="621"/>
      <c r="CI14" s="621"/>
      <c r="CJ14" s="621"/>
      <c r="CK14" s="621"/>
      <c r="CL14" s="621"/>
      <c r="CM14" s="621"/>
      <c r="CN14" s="621"/>
      <c r="CO14" s="621"/>
      <c r="CP14" s="621"/>
      <c r="CQ14" s="622"/>
      <c r="CR14" s="623">
        <v>1362475</v>
      </c>
      <c r="CS14" s="624"/>
      <c r="CT14" s="624"/>
      <c r="CU14" s="624"/>
      <c r="CV14" s="624"/>
      <c r="CW14" s="624"/>
      <c r="CX14" s="624"/>
      <c r="CY14" s="625"/>
      <c r="CZ14" s="619">
        <v>5.3</v>
      </c>
      <c r="DA14" s="619"/>
      <c r="DB14" s="619"/>
      <c r="DC14" s="619"/>
      <c r="DD14" s="642">
        <v>403476</v>
      </c>
      <c r="DE14" s="624"/>
      <c r="DF14" s="624"/>
      <c r="DG14" s="624"/>
      <c r="DH14" s="624"/>
      <c r="DI14" s="624"/>
      <c r="DJ14" s="624"/>
      <c r="DK14" s="624"/>
      <c r="DL14" s="624"/>
      <c r="DM14" s="624"/>
      <c r="DN14" s="624"/>
      <c r="DO14" s="624"/>
      <c r="DP14" s="625"/>
      <c r="DQ14" s="642">
        <v>967621</v>
      </c>
      <c r="DR14" s="624"/>
      <c r="DS14" s="624"/>
      <c r="DT14" s="624"/>
      <c r="DU14" s="624"/>
      <c r="DV14" s="624"/>
      <c r="DW14" s="624"/>
      <c r="DX14" s="624"/>
      <c r="DY14" s="624"/>
      <c r="DZ14" s="624"/>
      <c r="EA14" s="624"/>
      <c r="EB14" s="624"/>
      <c r="EC14" s="643"/>
    </row>
    <row r="15" spans="2:143" ht="11.25" customHeight="1" x14ac:dyDescent="0.2">
      <c r="B15" s="620" t="s">
        <v>258</v>
      </c>
      <c r="C15" s="621"/>
      <c r="D15" s="621"/>
      <c r="E15" s="621"/>
      <c r="F15" s="621"/>
      <c r="G15" s="621"/>
      <c r="H15" s="621"/>
      <c r="I15" s="621"/>
      <c r="J15" s="621"/>
      <c r="K15" s="621"/>
      <c r="L15" s="621"/>
      <c r="M15" s="621"/>
      <c r="N15" s="621"/>
      <c r="O15" s="621"/>
      <c r="P15" s="621"/>
      <c r="Q15" s="622"/>
      <c r="R15" s="623" t="s">
        <v>128</v>
      </c>
      <c r="S15" s="624"/>
      <c r="T15" s="624"/>
      <c r="U15" s="624"/>
      <c r="V15" s="624"/>
      <c r="W15" s="624"/>
      <c r="X15" s="624"/>
      <c r="Y15" s="625"/>
      <c r="Z15" s="619" t="s">
        <v>128</v>
      </c>
      <c r="AA15" s="619"/>
      <c r="AB15" s="619"/>
      <c r="AC15" s="619"/>
      <c r="AD15" s="626" t="s">
        <v>128</v>
      </c>
      <c r="AE15" s="626"/>
      <c r="AF15" s="626"/>
      <c r="AG15" s="626"/>
      <c r="AH15" s="626"/>
      <c r="AI15" s="626"/>
      <c r="AJ15" s="626"/>
      <c r="AK15" s="626"/>
      <c r="AL15" s="627" t="s">
        <v>128</v>
      </c>
      <c r="AM15" s="628"/>
      <c r="AN15" s="628"/>
      <c r="AO15" s="629"/>
      <c r="AP15" s="620" t="s">
        <v>259</v>
      </c>
      <c r="AQ15" s="621"/>
      <c r="AR15" s="621"/>
      <c r="AS15" s="621"/>
      <c r="AT15" s="621"/>
      <c r="AU15" s="621"/>
      <c r="AV15" s="621"/>
      <c r="AW15" s="621"/>
      <c r="AX15" s="621"/>
      <c r="AY15" s="621"/>
      <c r="AZ15" s="621"/>
      <c r="BA15" s="621"/>
      <c r="BB15" s="621"/>
      <c r="BC15" s="621"/>
      <c r="BD15" s="621"/>
      <c r="BE15" s="621"/>
      <c r="BF15" s="622"/>
      <c r="BG15" s="623">
        <v>454523</v>
      </c>
      <c r="BH15" s="624"/>
      <c r="BI15" s="624"/>
      <c r="BJ15" s="624"/>
      <c r="BK15" s="624"/>
      <c r="BL15" s="624"/>
      <c r="BM15" s="624"/>
      <c r="BN15" s="625"/>
      <c r="BO15" s="619">
        <v>5.8</v>
      </c>
      <c r="BP15" s="619"/>
      <c r="BQ15" s="619"/>
      <c r="BR15" s="619"/>
      <c r="BS15" s="626" t="s">
        <v>128</v>
      </c>
      <c r="BT15" s="626"/>
      <c r="BU15" s="626"/>
      <c r="BV15" s="626"/>
      <c r="BW15" s="626"/>
      <c r="BX15" s="626"/>
      <c r="BY15" s="626"/>
      <c r="BZ15" s="626"/>
      <c r="CA15" s="626"/>
      <c r="CB15" s="630"/>
      <c r="CD15" s="620" t="s">
        <v>260</v>
      </c>
      <c r="CE15" s="621"/>
      <c r="CF15" s="621"/>
      <c r="CG15" s="621"/>
      <c r="CH15" s="621"/>
      <c r="CI15" s="621"/>
      <c r="CJ15" s="621"/>
      <c r="CK15" s="621"/>
      <c r="CL15" s="621"/>
      <c r="CM15" s="621"/>
      <c r="CN15" s="621"/>
      <c r="CO15" s="621"/>
      <c r="CP15" s="621"/>
      <c r="CQ15" s="622"/>
      <c r="CR15" s="623">
        <v>3121779</v>
      </c>
      <c r="CS15" s="624"/>
      <c r="CT15" s="624"/>
      <c r="CU15" s="624"/>
      <c r="CV15" s="624"/>
      <c r="CW15" s="624"/>
      <c r="CX15" s="624"/>
      <c r="CY15" s="625"/>
      <c r="CZ15" s="619">
        <v>12.1</v>
      </c>
      <c r="DA15" s="619"/>
      <c r="DB15" s="619"/>
      <c r="DC15" s="619"/>
      <c r="DD15" s="642">
        <v>880468</v>
      </c>
      <c r="DE15" s="624"/>
      <c r="DF15" s="624"/>
      <c r="DG15" s="624"/>
      <c r="DH15" s="624"/>
      <c r="DI15" s="624"/>
      <c r="DJ15" s="624"/>
      <c r="DK15" s="624"/>
      <c r="DL15" s="624"/>
      <c r="DM15" s="624"/>
      <c r="DN15" s="624"/>
      <c r="DO15" s="624"/>
      <c r="DP15" s="625"/>
      <c r="DQ15" s="642">
        <v>2164038</v>
      </c>
      <c r="DR15" s="624"/>
      <c r="DS15" s="624"/>
      <c r="DT15" s="624"/>
      <c r="DU15" s="624"/>
      <c r="DV15" s="624"/>
      <c r="DW15" s="624"/>
      <c r="DX15" s="624"/>
      <c r="DY15" s="624"/>
      <c r="DZ15" s="624"/>
      <c r="EA15" s="624"/>
      <c r="EB15" s="624"/>
      <c r="EC15" s="643"/>
    </row>
    <row r="16" spans="2:143" ht="11.25" customHeight="1" x14ac:dyDescent="0.2">
      <c r="B16" s="620" t="s">
        <v>261</v>
      </c>
      <c r="C16" s="621"/>
      <c r="D16" s="621"/>
      <c r="E16" s="621"/>
      <c r="F16" s="621"/>
      <c r="G16" s="621"/>
      <c r="H16" s="621"/>
      <c r="I16" s="621"/>
      <c r="J16" s="621"/>
      <c r="K16" s="621"/>
      <c r="L16" s="621"/>
      <c r="M16" s="621"/>
      <c r="N16" s="621"/>
      <c r="O16" s="621"/>
      <c r="P16" s="621"/>
      <c r="Q16" s="622"/>
      <c r="R16" s="623">
        <v>27502</v>
      </c>
      <c r="S16" s="624"/>
      <c r="T16" s="624"/>
      <c r="U16" s="624"/>
      <c r="V16" s="624"/>
      <c r="W16" s="624"/>
      <c r="X16" s="624"/>
      <c r="Y16" s="625"/>
      <c r="Z16" s="619">
        <v>0.1</v>
      </c>
      <c r="AA16" s="619"/>
      <c r="AB16" s="619"/>
      <c r="AC16" s="619"/>
      <c r="AD16" s="626">
        <v>27502</v>
      </c>
      <c r="AE16" s="626"/>
      <c r="AF16" s="626"/>
      <c r="AG16" s="626"/>
      <c r="AH16" s="626"/>
      <c r="AI16" s="626"/>
      <c r="AJ16" s="626"/>
      <c r="AK16" s="626"/>
      <c r="AL16" s="627">
        <v>0.2</v>
      </c>
      <c r="AM16" s="628"/>
      <c r="AN16" s="628"/>
      <c r="AO16" s="629"/>
      <c r="AP16" s="620" t="s">
        <v>262</v>
      </c>
      <c r="AQ16" s="621"/>
      <c r="AR16" s="621"/>
      <c r="AS16" s="621"/>
      <c r="AT16" s="621"/>
      <c r="AU16" s="621"/>
      <c r="AV16" s="621"/>
      <c r="AW16" s="621"/>
      <c r="AX16" s="621"/>
      <c r="AY16" s="621"/>
      <c r="AZ16" s="621"/>
      <c r="BA16" s="621"/>
      <c r="BB16" s="621"/>
      <c r="BC16" s="621"/>
      <c r="BD16" s="621"/>
      <c r="BE16" s="621"/>
      <c r="BF16" s="622"/>
      <c r="BG16" s="623" t="s">
        <v>128</v>
      </c>
      <c r="BH16" s="624"/>
      <c r="BI16" s="624"/>
      <c r="BJ16" s="624"/>
      <c r="BK16" s="624"/>
      <c r="BL16" s="624"/>
      <c r="BM16" s="624"/>
      <c r="BN16" s="625"/>
      <c r="BO16" s="619" t="s">
        <v>128</v>
      </c>
      <c r="BP16" s="619"/>
      <c r="BQ16" s="619"/>
      <c r="BR16" s="619"/>
      <c r="BS16" s="626" t="s">
        <v>128</v>
      </c>
      <c r="BT16" s="626"/>
      <c r="BU16" s="626"/>
      <c r="BV16" s="626"/>
      <c r="BW16" s="626"/>
      <c r="BX16" s="626"/>
      <c r="BY16" s="626"/>
      <c r="BZ16" s="626"/>
      <c r="CA16" s="626"/>
      <c r="CB16" s="630"/>
      <c r="CD16" s="620" t="s">
        <v>263</v>
      </c>
      <c r="CE16" s="621"/>
      <c r="CF16" s="621"/>
      <c r="CG16" s="621"/>
      <c r="CH16" s="621"/>
      <c r="CI16" s="621"/>
      <c r="CJ16" s="621"/>
      <c r="CK16" s="621"/>
      <c r="CL16" s="621"/>
      <c r="CM16" s="621"/>
      <c r="CN16" s="621"/>
      <c r="CO16" s="621"/>
      <c r="CP16" s="621"/>
      <c r="CQ16" s="622"/>
      <c r="CR16" s="623" t="s">
        <v>128</v>
      </c>
      <c r="CS16" s="624"/>
      <c r="CT16" s="624"/>
      <c r="CU16" s="624"/>
      <c r="CV16" s="624"/>
      <c r="CW16" s="624"/>
      <c r="CX16" s="624"/>
      <c r="CY16" s="625"/>
      <c r="CZ16" s="619" t="s">
        <v>128</v>
      </c>
      <c r="DA16" s="619"/>
      <c r="DB16" s="619"/>
      <c r="DC16" s="619"/>
      <c r="DD16" s="642" t="s">
        <v>128</v>
      </c>
      <c r="DE16" s="624"/>
      <c r="DF16" s="624"/>
      <c r="DG16" s="624"/>
      <c r="DH16" s="624"/>
      <c r="DI16" s="624"/>
      <c r="DJ16" s="624"/>
      <c r="DK16" s="624"/>
      <c r="DL16" s="624"/>
      <c r="DM16" s="624"/>
      <c r="DN16" s="624"/>
      <c r="DO16" s="624"/>
      <c r="DP16" s="625"/>
      <c r="DQ16" s="642" t="s">
        <v>128</v>
      </c>
      <c r="DR16" s="624"/>
      <c r="DS16" s="624"/>
      <c r="DT16" s="624"/>
      <c r="DU16" s="624"/>
      <c r="DV16" s="624"/>
      <c r="DW16" s="624"/>
      <c r="DX16" s="624"/>
      <c r="DY16" s="624"/>
      <c r="DZ16" s="624"/>
      <c r="EA16" s="624"/>
      <c r="EB16" s="624"/>
      <c r="EC16" s="643"/>
    </row>
    <row r="17" spans="2:133" ht="11.25" customHeight="1" x14ac:dyDescent="0.2">
      <c r="B17" s="620" t="s">
        <v>264</v>
      </c>
      <c r="C17" s="621"/>
      <c r="D17" s="621"/>
      <c r="E17" s="621"/>
      <c r="F17" s="621"/>
      <c r="G17" s="621"/>
      <c r="H17" s="621"/>
      <c r="I17" s="621"/>
      <c r="J17" s="621"/>
      <c r="K17" s="621"/>
      <c r="L17" s="621"/>
      <c r="M17" s="621"/>
      <c r="N17" s="621"/>
      <c r="O17" s="621"/>
      <c r="P17" s="621"/>
      <c r="Q17" s="622"/>
      <c r="R17" s="623">
        <v>95424</v>
      </c>
      <c r="S17" s="624"/>
      <c r="T17" s="624"/>
      <c r="U17" s="624"/>
      <c r="V17" s="624"/>
      <c r="W17" s="624"/>
      <c r="X17" s="624"/>
      <c r="Y17" s="625"/>
      <c r="Z17" s="619">
        <v>0.4</v>
      </c>
      <c r="AA17" s="619"/>
      <c r="AB17" s="619"/>
      <c r="AC17" s="619"/>
      <c r="AD17" s="626">
        <v>95424</v>
      </c>
      <c r="AE17" s="626"/>
      <c r="AF17" s="626"/>
      <c r="AG17" s="626"/>
      <c r="AH17" s="626"/>
      <c r="AI17" s="626"/>
      <c r="AJ17" s="626"/>
      <c r="AK17" s="626"/>
      <c r="AL17" s="627">
        <v>0.6</v>
      </c>
      <c r="AM17" s="628"/>
      <c r="AN17" s="628"/>
      <c r="AO17" s="629"/>
      <c r="AP17" s="620" t="s">
        <v>265</v>
      </c>
      <c r="AQ17" s="621"/>
      <c r="AR17" s="621"/>
      <c r="AS17" s="621"/>
      <c r="AT17" s="621"/>
      <c r="AU17" s="621"/>
      <c r="AV17" s="621"/>
      <c r="AW17" s="621"/>
      <c r="AX17" s="621"/>
      <c r="AY17" s="621"/>
      <c r="AZ17" s="621"/>
      <c r="BA17" s="621"/>
      <c r="BB17" s="621"/>
      <c r="BC17" s="621"/>
      <c r="BD17" s="621"/>
      <c r="BE17" s="621"/>
      <c r="BF17" s="622"/>
      <c r="BG17" s="623" t="s">
        <v>128</v>
      </c>
      <c r="BH17" s="624"/>
      <c r="BI17" s="624"/>
      <c r="BJ17" s="624"/>
      <c r="BK17" s="624"/>
      <c r="BL17" s="624"/>
      <c r="BM17" s="624"/>
      <c r="BN17" s="625"/>
      <c r="BO17" s="619" t="s">
        <v>128</v>
      </c>
      <c r="BP17" s="619"/>
      <c r="BQ17" s="619"/>
      <c r="BR17" s="619"/>
      <c r="BS17" s="626" t="s">
        <v>128</v>
      </c>
      <c r="BT17" s="626"/>
      <c r="BU17" s="626"/>
      <c r="BV17" s="626"/>
      <c r="BW17" s="626"/>
      <c r="BX17" s="626"/>
      <c r="BY17" s="626"/>
      <c r="BZ17" s="626"/>
      <c r="CA17" s="626"/>
      <c r="CB17" s="630"/>
      <c r="CD17" s="620" t="s">
        <v>266</v>
      </c>
      <c r="CE17" s="621"/>
      <c r="CF17" s="621"/>
      <c r="CG17" s="621"/>
      <c r="CH17" s="621"/>
      <c r="CI17" s="621"/>
      <c r="CJ17" s="621"/>
      <c r="CK17" s="621"/>
      <c r="CL17" s="621"/>
      <c r="CM17" s="621"/>
      <c r="CN17" s="621"/>
      <c r="CO17" s="621"/>
      <c r="CP17" s="621"/>
      <c r="CQ17" s="622"/>
      <c r="CR17" s="623">
        <v>2995267</v>
      </c>
      <c r="CS17" s="624"/>
      <c r="CT17" s="624"/>
      <c r="CU17" s="624"/>
      <c r="CV17" s="624"/>
      <c r="CW17" s="624"/>
      <c r="CX17" s="624"/>
      <c r="CY17" s="625"/>
      <c r="CZ17" s="619">
        <v>11.6</v>
      </c>
      <c r="DA17" s="619"/>
      <c r="DB17" s="619"/>
      <c r="DC17" s="619"/>
      <c r="DD17" s="642" t="s">
        <v>128</v>
      </c>
      <c r="DE17" s="624"/>
      <c r="DF17" s="624"/>
      <c r="DG17" s="624"/>
      <c r="DH17" s="624"/>
      <c r="DI17" s="624"/>
      <c r="DJ17" s="624"/>
      <c r="DK17" s="624"/>
      <c r="DL17" s="624"/>
      <c r="DM17" s="624"/>
      <c r="DN17" s="624"/>
      <c r="DO17" s="624"/>
      <c r="DP17" s="625"/>
      <c r="DQ17" s="642">
        <v>2957366</v>
      </c>
      <c r="DR17" s="624"/>
      <c r="DS17" s="624"/>
      <c r="DT17" s="624"/>
      <c r="DU17" s="624"/>
      <c r="DV17" s="624"/>
      <c r="DW17" s="624"/>
      <c r="DX17" s="624"/>
      <c r="DY17" s="624"/>
      <c r="DZ17" s="624"/>
      <c r="EA17" s="624"/>
      <c r="EB17" s="624"/>
      <c r="EC17" s="643"/>
    </row>
    <row r="18" spans="2:133" ht="11.25" customHeight="1" x14ac:dyDescent="0.2">
      <c r="B18" s="620" t="s">
        <v>267</v>
      </c>
      <c r="C18" s="621"/>
      <c r="D18" s="621"/>
      <c r="E18" s="621"/>
      <c r="F18" s="621"/>
      <c r="G18" s="621"/>
      <c r="H18" s="621"/>
      <c r="I18" s="621"/>
      <c r="J18" s="621"/>
      <c r="K18" s="621"/>
      <c r="L18" s="621"/>
      <c r="M18" s="621"/>
      <c r="N18" s="621"/>
      <c r="O18" s="621"/>
      <c r="P18" s="621"/>
      <c r="Q18" s="622"/>
      <c r="R18" s="623">
        <v>177606</v>
      </c>
      <c r="S18" s="624"/>
      <c r="T18" s="624"/>
      <c r="U18" s="624"/>
      <c r="V18" s="624"/>
      <c r="W18" s="624"/>
      <c r="X18" s="624"/>
      <c r="Y18" s="625"/>
      <c r="Z18" s="619">
        <v>0.7</v>
      </c>
      <c r="AA18" s="619"/>
      <c r="AB18" s="619"/>
      <c r="AC18" s="619"/>
      <c r="AD18" s="626">
        <v>164819</v>
      </c>
      <c r="AE18" s="626"/>
      <c r="AF18" s="626"/>
      <c r="AG18" s="626"/>
      <c r="AH18" s="626"/>
      <c r="AI18" s="626"/>
      <c r="AJ18" s="626"/>
      <c r="AK18" s="626"/>
      <c r="AL18" s="627">
        <v>1.1000000238418579</v>
      </c>
      <c r="AM18" s="628"/>
      <c r="AN18" s="628"/>
      <c r="AO18" s="629"/>
      <c r="AP18" s="620" t="s">
        <v>268</v>
      </c>
      <c r="AQ18" s="621"/>
      <c r="AR18" s="621"/>
      <c r="AS18" s="621"/>
      <c r="AT18" s="621"/>
      <c r="AU18" s="621"/>
      <c r="AV18" s="621"/>
      <c r="AW18" s="621"/>
      <c r="AX18" s="621"/>
      <c r="AY18" s="621"/>
      <c r="AZ18" s="621"/>
      <c r="BA18" s="621"/>
      <c r="BB18" s="621"/>
      <c r="BC18" s="621"/>
      <c r="BD18" s="621"/>
      <c r="BE18" s="621"/>
      <c r="BF18" s="622"/>
      <c r="BG18" s="623" t="s">
        <v>128</v>
      </c>
      <c r="BH18" s="624"/>
      <c r="BI18" s="624"/>
      <c r="BJ18" s="624"/>
      <c r="BK18" s="624"/>
      <c r="BL18" s="624"/>
      <c r="BM18" s="624"/>
      <c r="BN18" s="625"/>
      <c r="BO18" s="619" t="s">
        <v>128</v>
      </c>
      <c r="BP18" s="619"/>
      <c r="BQ18" s="619"/>
      <c r="BR18" s="619"/>
      <c r="BS18" s="626" t="s">
        <v>128</v>
      </c>
      <c r="BT18" s="626"/>
      <c r="BU18" s="626"/>
      <c r="BV18" s="626"/>
      <c r="BW18" s="626"/>
      <c r="BX18" s="626"/>
      <c r="BY18" s="626"/>
      <c r="BZ18" s="626"/>
      <c r="CA18" s="626"/>
      <c r="CB18" s="630"/>
      <c r="CD18" s="620" t="s">
        <v>269</v>
      </c>
      <c r="CE18" s="621"/>
      <c r="CF18" s="621"/>
      <c r="CG18" s="621"/>
      <c r="CH18" s="621"/>
      <c r="CI18" s="621"/>
      <c r="CJ18" s="621"/>
      <c r="CK18" s="621"/>
      <c r="CL18" s="621"/>
      <c r="CM18" s="621"/>
      <c r="CN18" s="621"/>
      <c r="CO18" s="621"/>
      <c r="CP18" s="621"/>
      <c r="CQ18" s="622"/>
      <c r="CR18" s="623" t="s">
        <v>128</v>
      </c>
      <c r="CS18" s="624"/>
      <c r="CT18" s="624"/>
      <c r="CU18" s="624"/>
      <c r="CV18" s="624"/>
      <c r="CW18" s="624"/>
      <c r="CX18" s="624"/>
      <c r="CY18" s="625"/>
      <c r="CZ18" s="619" t="s">
        <v>128</v>
      </c>
      <c r="DA18" s="619"/>
      <c r="DB18" s="619"/>
      <c r="DC18" s="619"/>
      <c r="DD18" s="642" t="s">
        <v>128</v>
      </c>
      <c r="DE18" s="624"/>
      <c r="DF18" s="624"/>
      <c r="DG18" s="624"/>
      <c r="DH18" s="624"/>
      <c r="DI18" s="624"/>
      <c r="DJ18" s="624"/>
      <c r="DK18" s="624"/>
      <c r="DL18" s="624"/>
      <c r="DM18" s="624"/>
      <c r="DN18" s="624"/>
      <c r="DO18" s="624"/>
      <c r="DP18" s="625"/>
      <c r="DQ18" s="642" t="s">
        <v>128</v>
      </c>
      <c r="DR18" s="624"/>
      <c r="DS18" s="624"/>
      <c r="DT18" s="624"/>
      <c r="DU18" s="624"/>
      <c r="DV18" s="624"/>
      <c r="DW18" s="624"/>
      <c r="DX18" s="624"/>
      <c r="DY18" s="624"/>
      <c r="DZ18" s="624"/>
      <c r="EA18" s="624"/>
      <c r="EB18" s="624"/>
      <c r="EC18" s="643"/>
    </row>
    <row r="19" spans="2:133" ht="11.25" customHeight="1" x14ac:dyDescent="0.2">
      <c r="B19" s="620" t="s">
        <v>270</v>
      </c>
      <c r="C19" s="621"/>
      <c r="D19" s="621"/>
      <c r="E19" s="621"/>
      <c r="F19" s="621"/>
      <c r="G19" s="621"/>
      <c r="H19" s="621"/>
      <c r="I19" s="621"/>
      <c r="J19" s="621"/>
      <c r="K19" s="621"/>
      <c r="L19" s="621"/>
      <c r="M19" s="621"/>
      <c r="N19" s="621"/>
      <c r="O19" s="621"/>
      <c r="P19" s="621"/>
      <c r="Q19" s="622"/>
      <c r="R19" s="623">
        <v>23387</v>
      </c>
      <c r="S19" s="624"/>
      <c r="T19" s="624"/>
      <c r="U19" s="624"/>
      <c r="V19" s="624"/>
      <c r="W19" s="624"/>
      <c r="X19" s="624"/>
      <c r="Y19" s="625"/>
      <c r="Z19" s="619">
        <v>0.1</v>
      </c>
      <c r="AA19" s="619"/>
      <c r="AB19" s="619"/>
      <c r="AC19" s="619"/>
      <c r="AD19" s="626">
        <v>23387</v>
      </c>
      <c r="AE19" s="626"/>
      <c r="AF19" s="626"/>
      <c r="AG19" s="626"/>
      <c r="AH19" s="626"/>
      <c r="AI19" s="626"/>
      <c r="AJ19" s="626"/>
      <c r="AK19" s="626"/>
      <c r="AL19" s="627">
        <v>0.2</v>
      </c>
      <c r="AM19" s="628"/>
      <c r="AN19" s="628"/>
      <c r="AO19" s="629"/>
      <c r="AP19" s="620" t="s">
        <v>271</v>
      </c>
      <c r="AQ19" s="621"/>
      <c r="AR19" s="621"/>
      <c r="AS19" s="621"/>
      <c r="AT19" s="621"/>
      <c r="AU19" s="621"/>
      <c r="AV19" s="621"/>
      <c r="AW19" s="621"/>
      <c r="AX19" s="621"/>
      <c r="AY19" s="621"/>
      <c r="AZ19" s="621"/>
      <c r="BA19" s="621"/>
      <c r="BB19" s="621"/>
      <c r="BC19" s="621"/>
      <c r="BD19" s="621"/>
      <c r="BE19" s="621"/>
      <c r="BF19" s="622"/>
      <c r="BG19" s="623">
        <v>436293</v>
      </c>
      <c r="BH19" s="624"/>
      <c r="BI19" s="624"/>
      <c r="BJ19" s="624"/>
      <c r="BK19" s="624"/>
      <c r="BL19" s="624"/>
      <c r="BM19" s="624"/>
      <c r="BN19" s="625"/>
      <c r="BO19" s="619">
        <v>5.6</v>
      </c>
      <c r="BP19" s="619"/>
      <c r="BQ19" s="619"/>
      <c r="BR19" s="619"/>
      <c r="BS19" s="626" t="s">
        <v>128</v>
      </c>
      <c r="BT19" s="626"/>
      <c r="BU19" s="626"/>
      <c r="BV19" s="626"/>
      <c r="BW19" s="626"/>
      <c r="BX19" s="626"/>
      <c r="BY19" s="626"/>
      <c r="BZ19" s="626"/>
      <c r="CA19" s="626"/>
      <c r="CB19" s="630"/>
      <c r="CD19" s="620" t="s">
        <v>272</v>
      </c>
      <c r="CE19" s="621"/>
      <c r="CF19" s="621"/>
      <c r="CG19" s="621"/>
      <c r="CH19" s="621"/>
      <c r="CI19" s="621"/>
      <c r="CJ19" s="621"/>
      <c r="CK19" s="621"/>
      <c r="CL19" s="621"/>
      <c r="CM19" s="621"/>
      <c r="CN19" s="621"/>
      <c r="CO19" s="621"/>
      <c r="CP19" s="621"/>
      <c r="CQ19" s="622"/>
      <c r="CR19" s="623" t="s">
        <v>128</v>
      </c>
      <c r="CS19" s="624"/>
      <c r="CT19" s="624"/>
      <c r="CU19" s="624"/>
      <c r="CV19" s="624"/>
      <c r="CW19" s="624"/>
      <c r="CX19" s="624"/>
      <c r="CY19" s="625"/>
      <c r="CZ19" s="619" t="s">
        <v>128</v>
      </c>
      <c r="DA19" s="619"/>
      <c r="DB19" s="619"/>
      <c r="DC19" s="619"/>
      <c r="DD19" s="642" t="s">
        <v>128</v>
      </c>
      <c r="DE19" s="624"/>
      <c r="DF19" s="624"/>
      <c r="DG19" s="624"/>
      <c r="DH19" s="624"/>
      <c r="DI19" s="624"/>
      <c r="DJ19" s="624"/>
      <c r="DK19" s="624"/>
      <c r="DL19" s="624"/>
      <c r="DM19" s="624"/>
      <c r="DN19" s="624"/>
      <c r="DO19" s="624"/>
      <c r="DP19" s="625"/>
      <c r="DQ19" s="642" t="s">
        <v>128</v>
      </c>
      <c r="DR19" s="624"/>
      <c r="DS19" s="624"/>
      <c r="DT19" s="624"/>
      <c r="DU19" s="624"/>
      <c r="DV19" s="624"/>
      <c r="DW19" s="624"/>
      <c r="DX19" s="624"/>
      <c r="DY19" s="624"/>
      <c r="DZ19" s="624"/>
      <c r="EA19" s="624"/>
      <c r="EB19" s="624"/>
      <c r="EC19" s="643"/>
    </row>
    <row r="20" spans="2:133" ht="11.25" customHeight="1" x14ac:dyDescent="0.2">
      <c r="B20" s="620" t="s">
        <v>273</v>
      </c>
      <c r="C20" s="621"/>
      <c r="D20" s="621"/>
      <c r="E20" s="621"/>
      <c r="F20" s="621"/>
      <c r="G20" s="621"/>
      <c r="H20" s="621"/>
      <c r="I20" s="621"/>
      <c r="J20" s="621"/>
      <c r="K20" s="621"/>
      <c r="L20" s="621"/>
      <c r="M20" s="621"/>
      <c r="N20" s="621"/>
      <c r="O20" s="621"/>
      <c r="P20" s="621"/>
      <c r="Q20" s="622"/>
      <c r="R20" s="623">
        <v>8555</v>
      </c>
      <c r="S20" s="624"/>
      <c r="T20" s="624"/>
      <c r="U20" s="624"/>
      <c r="V20" s="624"/>
      <c r="W20" s="624"/>
      <c r="X20" s="624"/>
      <c r="Y20" s="625"/>
      <c r="Z20" s="619">
        <v>0</v>
      </c>
      <c r="AA20" s="619"/>
      <c r="AB20" s="619"/>
      <c r="AC20" s="619"/>
      <c r="AD20" s="626">
        <v>8555</v>
      </c>
      <c r="AE20" s="626"/>
      <c r="AF20" s="626"/>
      <c r="AG20" s="626"/>
      <c r="AH20" s="626"/>
      <c r="AI20" s="626"/>
      <c r="AJ20" s="626"/>
      <c r="AK20" s="626"/>
      <c r="AL20" s="627">
        <v>0.1</v>
      </c>
      <c r="AM20" s="628"/>
      <c r="AN20" s="628"/>
      <c r="AO20" s="629"/>
      <c r="AP20" s="620" t="s">
        <v>274</v>
      </c>
      <c r="AQ20" s="621"/>
      <c r="AR20" s="621"/>
      <c r="AS20" s="621"/>
      <c r="AT20" s="621"/>
      <c r="AU20" s="621"/>
      <c r="AV20" s="621"/>
      <c r="AW20" s="621"/>
      <c r="AX20" s="621"/>
      <c r="AY20" s="621"/>
      <c r="AZ20" s="621"/>
      <c r="BA20" s="621"/>
      <c r="BB20" s="621"/>
      <c r="BC20" s="621"/>
      <c r="BD20" s="621"/>
      <c r="BE20" s="621"/>
      <c r="BF20" s="622"/>
      <c r="BG20" s="623">
        <v>436293</v>
      </c>
      <c r="BH20" s="624"/>
      <c r="BI20" s="624"/>
      <c r="BJ20" s="624"/>
      <c r="BK20" s="624"/>
      <c r="BL20" s="624"/>
      <c r="BM20" s="624"/>
      <c r="BN20" s="625"/>
      <c r="BO20" s="619">
        <v>5.6</v>
      </c>
      <c r="BP20" s="619"/>
      <c r="BQ20" s="619"/>
      <c r="BR20" s="619"/>
      <c r="BS20" s="626" t="s">
        <v>128</v>
      </c>
      <c r="BT20" s="626"/>
      <c r="BU20" s="626"/>
      <c r="BV20" s="626"/>
      <c r="BW20" s="626"/>
      <c r="BX20" s="626"/>
      <c r="BY20" s="626"/>
      <c r="BZ20" s="626"/>
      <c r="CA20" s="626"/>
      <c r="CB20" s="630"/>
      <c r="CD20" s="620" t="s">
        <v>275</v>
      </c>
      <c r="CE20" s="621"/>
      <c r="CF20" s="621"/>
      <c r="CG20" s="621"/>
      <c r="CH20" s="621"/>
      <c r="CI20" s="621"/>
      <c r="CJ20" s="621"/>
      <c r="CK20" s="621"/>
      <c r="CL20" s="621"/>
      <c r="CM20" s="621"/>
      <c r="CN20" s="621"/>
      <c r="CO20" s="621"/>
      <c r="CP20" s="621"/>
      <c r="CQ20" s="622"/>
      <c r="CR20" s="623">
        <v>25821542</v>
      </c>
      <c r="CS20" s="624"/>
      <c r="CT20" s="624"/>
      <c r="CU20" s="624"/>
      <c r="CV20" s="624"/>
      <c r="CW20" s="624"/>
      <c r="CX20" s="624"/>
      <c r="CY20" s="625"/>
      <c r="CZ20" s="619">
        <v>100</v>
      </c>
      <c r="DA20" s="619"/>
      <c r="DB20" s="619"/>
      <c r="DC20" s="619"/>
      <c r="DD20" s="642">
        <v>2131023</v>
      </c>
      <c r="DE20" s="624"/>
      <c r="DF20" s="624"/>
      <c r="DG20" s="624"/>
      <c r="DH20" s="624"/>
      <c r="DI20" s="624"/>
      <c r="DJ20" s="624"/>
      <c r="DK20" s="624"/>
      <c r="DL20" s="624"/>
      <c r="DM20" s="624"/>
      <c r="DN20" s="624"/>
      <c r="DO20" s="624"/>
      <c r="DP20" s="625"/>
      <c r="DQ20" s="642">
        <v>16780925</v>
      </c>
      <c r="DR20" s="624"/>
      <c r="DS20" s="624"/>
      <c r="DT20" s="624"/>
      <c r="DU20" s="624"/>
      <c r="DV20" s="624"/>
      <c r="DW20" s="624"/>
      <c r="DX20" s="624"/>
      <c r="DY20" s="624"/>
      <c r="DZ20" s="624"/>
      <c r="EA20" s="624"/>
      <c r="EB20" s="624"/>
      <c r="EC20" s="643"/>
    </row>
    <row r="21" spans="2:133" ht="11.25" customHeight="1" x14ac:dyDescent="0.2">
      <c r="B21" s="620" t="s">
        <v>276</v>
      </c>
      <c r="C21" s="621"/>
      <c r="D21" s="621"/>
      <c r="E21" s="621"/>
      <c r="F21" s="621"/>
      <c r="G21" s="621"/>
      <c r="H21" s="621"/>
      <c r="I21" s="621"/>
      <c r="J21" s="621"/>
      <c r="K21" s="621"/>
      <c r="L21" s="621"/>
      <c r="M21" s="621"/>
      <c r="N21" s="621"/>
      <c r="O21" s="621"/>
      <c r="P21" s="621"/>
      <c r="Q21" s="622"/>
      <c r="R21" s="623">
        <v>3153</v>
      </c>
      <c r="S21" s="624"/>
      <c r="T21" s="624"/>
      <c r="U21" s="624"/>
      <c r="V21" s="624"/>
      <c r="W21" s="624"/>
      <c r="X21" s="624"/>
      <c r="Y21" s="625"/>
      <c r="Z21" s="619">
        <v>0</v>
      </c>
      <c r="AA21" s="619"/>
      <c r="AB21" s="619"/>
      <c r="AC21" s="619"/>
      <c r="AD21" s="626">
        <v>3153</v>
      </c>
      <c r="AE21" s="626"/>
      <c r="AF21" s="626"/>
      <c r="AG21" s="626"/>
      <c r="AH21" s="626"/>
      <c r="AI21" s="626"/>
      <c r="AJ21" s="626"/>
      <c r="AK21" s="626"/>
      <c r="AL21" s="627">
        <v>0</v>
      </c>
      <c r="AM21" s="628"/>
      <c r="AN21" s="628"/>
      <c r="AO21" s="629"/>
      <c r="AP21" s="620" t="s">
        <v>277</v>
      </c>
      <c r="AQ21" s="655"/>
      <c r="AR21" s="655"/>
      <c r="AS21" s="655"/>
      <c r="AT21" s="655"/>
      <c r="AU21" s="655"/>
      <c r="AV21" s="655"/>
      <c r="AW21" s="655"/>
      <c r="AX21" s="655"/>
      <c r="AY21" s="655"/>
      <c r="AZ21" s="655"/>
      <c r="BA21" s="655"/>
      <c r="BB21" s="655"/>
      <c r="BC21" s="655"/>
      <c r="BD21" s="655"/>
      <c r="BE21" s="655"/>
      <c r="BF21" s="656"/>
      <c r="BG21" s="623">
        <v>6985</v>
      </c>
      <c r="BH21" s="624"/>
      <c r="BI21" s="624"/>
      <c r="BJ21" s="624"/>
      <c r="BK21" s="624"/>
      <c r="BL21" s="624"/>
      <c r="BM21" s="624"/>
      <c r="BN21" s="625"/>
      <c r="BO21" s="619">
        <v>0.1</v>
      </c>
      <c r="BP21" s="619"/>
      <c r="BQ21" s="619"/>
      <c r="BR21" s="619"/>
      <c r="BS21" s="626" t="s">
        <v>128</v>
      </c>
      <c r="BT21" s="626"/>
      <c r="BU21" s="626"/>
      <c r="BV21" s="626"/>
      <c r="BW21" s="626"/>
      <c r="BX21" s="626"/>
      <c r="BY21" s="626"/>
      <c r="BZ21" s="626"/>
      <c r="CA21" s="626"/>
      <c r="CB21" s="630"/>
      <c r="CD21" s="649"/>
      <c r="CE21" s="650"/>
      <c r="CF21" s="650"/>
      <c r="CG21" s="650"/>
      <c r="CH21" s="650"/>
      <c r="CI21" s="650"/>
      <c r="CJ21" s="650"/>
      <c r="CK21" s="650"/>
      <c r="CL21" s="650"/>
      <c r="CM21" s="650"/>
      <c r="CN21" s="650"/>
      <c r="CO21" s="650"/>
      <c r="CP21" s="650"/>
      <c r="CQ21" s="651"/>
      <c r="CR21" s="652"/>
      <c r="CS21" s="647"/>
      <c r="CT21" s="647"/>
      <c r="CU21" s="647"/>
      <c r="CV21" s="647"/>
      <c r="CW21" s="647"/>
      <c r="CX21" s="647"/>
      <c r="CY21" s="653"/>
      <c r="CZ21" s="654"/>
      <c r="DA21" s="654"/>
      <c r="DB21" s="654"/>
      <c r="DC21" s="654"/>
      <c r="DD21" s="646"/>
      <c r="DE21" s="647"/>
      <c r="DF21" s="647"/>
      <c r="DG21" s="647"/>
      <c r="DH21" s="647"/>
      <c r="DI21" s="647"/>
      <c r="DJ21" s="647"/>
      <c r="DK21" s="647"/>
      <c r="DL21" s="647"/>
      <c r="DM21" s="647"/>
      <c r="DN21" s="647"/>
      <c r="DO21" s="647"/>
      <c r="DP21" s="653"/>
      <c r="DQ21" s="646"/>
      <c r="DR21" s="647"/>
      <c r="DS21" s="647"/>
      <c r="DT21" s="647"/>
      <c r="DU21" s="647"/>
      <c r="DV21" s="647"/>
      <c r="DW21" s="647"/>
      <c r="DX21" s="647"/>
      <c r="DY21" s="647"/>
      <c r="DZ21" s="647"/>
      <c r="EA21" s="647"/>
      <c r="EB21" s="647"/>
      <c r="EC21" s="648"/>
    </row>
    <row r="22" spans="2:133" ht="11.25" customHeight="1" x14ac:dyDescent="0.2">
      <c r="B22" s="660" t="s">
        <v>278</v>
      </c>
      <c r="C22" s="661"/>
      <c r="D22" s="661"/>
      <c r="E22" s="661"/>
      <c r="F22" s="661"/>
      <c r="G22" s="661"/>
      <c r="H22" s="661"/>
      <c r="I22" s="661"/>
      <c r="J22" s="661"/>
      <c r="K22" s="661"/>
      <c r="L22" s="661"/>
      <c r="M22" s="661"/>
      <c r="N22" s="661"/>
      <c r="O22" s="661"/>
      <c r="P22" s="661"/>
      <c r="Q22" s="662"/>
      <c r="R22" s="623">
        <v>142511</v>
      </c>
      <c r="S22" s="624"/>
      <c r="T22" s="624"/>
      <c r="U22" s="624"/>
      <c r="V22" s="624"/>
      <c r="W22" s="624"/>
      <c r="X22" s="624"/>
      <c r="Y22" s="625"/>
      <c r="Z22" s="619">
        <v>0.5</v>
      </c>
      <c r="AA22" s="619"/>
      <c r="AB22" s="619"/>
      <c r="AC22" s="619"/>
      <c r="AD22" s="626">
        <v>129724</v>
      </c>
      <c r="AE22" s="626"/>
      <c r="AF22" s="626"/>
      <c r="AG22" s="626"/>
      <c r="AH22" s="626"/>
      <c r="AI22" s="626"/>
      <c r="AJ22" s="626"/>
      <c r="AK22" s="626"/>
      <c r="AL22" s="627">
        <v>0.89999997615814209</v>
      </c>
      <c r="AM22" s="628"/>
      <c r="AN22" s="628"/>
      <c r="AO22" s="629"/>
      <c r="AP22" s="620" t="s">
        <v>279</v>
      </c>
      <c r="AQ22" s="655"/>
      <c r="AR22" s="655"/>
      <c r="AS22" s="655"/>
      <c r="AT22" s="655"/>
      <c r="AU22" s="655"/>
      <c r="AV22" s="655"/>
      <c r="AW22" s="655"/>
      <c r="AX22" s="655"/>
      <c r="AY22" s="655"/>
      <c r="AZ22" s="655"/>
      <c r="BA22" s="655"/>
      <c r="BB22" s="655"/>
      <c r="BC22" s="655"/>
      <c r="BD22" s="655"/>
      <c r="BE22" s="655"/>
      <c r="BF22" s="656"/>
      <c r="BG22" s="623" t="s">
        <v>128</v>
      </c>
      <c r="BH22" s="624"/>
      <c r="BI22" s="624"/>
      <c r="BJ22" s="624"/>
      <c r="BK22" s="624"/>
      <c r="BL22" s="624"/>
      <c r="BM22" s="624"/>
      <c r="BN22" s="625"/>
      <c r="BO22" s="619" t="s">
        <v>128</v>
      </c>
      <c r="BP22" s="619"/>
      <c r="BQ22" s="619"/>
      <c r="BR22" s="619"/>
      <c r="BS22" s="626" t="s">
        <v>128</v>
      </c>
      <c r="BT22" s="626"/>
      <c r="BU22" s="626"/>
      <c r="BV22" s="626"/>
      <c r="BW22" s="626"/>
      <c r="BX22" s="626"/>
      <c r="BY22" s="626"/>
      <c r="BZ22" s="626"/>
      <c r="CA22" s="626"/>
      <c r="CB22" s="630"/>
      <c r="CD22" s="612" t="s">
        <v>280</v>
      </c>
      <c r="CE22" s="613"/>
      <c r="CF22" s="613"/>
      <c r="CG22" s="613"/>
      <c r="CH22" s="613"/>
      <c r="CI22" s="613"/>
      <c r="CJ22" s="613"/>
      <c r="CK22" s="613"/>
      <c r="CL22" s="613"/>
      <c r="CM22" s="613"/>
      <c r="CN22" s="613"/>
      <c r="CO22" s="613"/>
      <c r="CP22" s="613"/>
      <c r="CQ22" s="613"/>
      <c r="CR22" s="613"/>
      <c r="CS22" s="613"/>
      <c r="CT22" s="613"/>
      <c r="CU22" s="613"/>
      <c r="CV22" s="613"/>
      <c r="CW22" s="613"/>
      <c r="CX22" s="613"/>
      <c r="CY22" s="613"/>
      <c r="CZ22" s="613"/>
      <c r="DA22" s="613"/>
      <c r="DB22" s="613"/>
      <c r="DC22" s="613"/>
      <c r="DD22" s="613"/>
      <c r="DE22" s="613"/>
      <c r="DF22" s="613"/>
      <c r="DG22" s="613"/>
      <c r="DH22" s="613"/>
      <c r="DI22" s="613"/>
      <c r="DJ22" s="613"/>
      <c r="DK22" s="613"/>
      <c r="DL22" s="613"/>
      <c r="DM22" s="613"/>
      <c r="DN22" s="613"/>
      <c r="DO22" s="613"/>
      <c r="DP22" s="613"/>
      <c r="DQ22" s="613"/>
      <c r="DR22" s="613"/>
      <c r="DS22" s="613"/>
      <c r="DT22" s="613"/>
      <c r="DU22" s="613"/>
      <c r="DV22" s="613"/>
      <c r="DW22" s="613"/>
      <c r="DX22" s="613"/>
      <c r="DY22" s="613"/>
      <c r="DZ22" s="613"/>
      <c r="EA22" s="613"/>
      <c r="EB22" s="613"/>
      <c r="EC22" s="614"/>
    </row>
    <row r="23" spans="2:133" ht="11.25" customHeight="1" x14ac:dyDescent="0.2">
      <c r="B23" s="620" t="s">
        <v>281</v>
      </c>
      <c r="C23" s="621"/>
      <c r="D23" s="621"/>
      <c r="E23" s="621"/>
      <c r="F23" s="621"/>
      <c r="G23" s="621"/>
      <c r="H23" s="621"/>
      <c r="I23" s="621"/>
      <c r="J23" s="621"/>
      <c r="K23" s="621"/>
      <c r="L23" s="621"/>
      <c r="M23" s="621"/>
      <c r="N23" s="621"/>
      <c r="O23" s="621"/>
      <c r="P23" s="621"/>
      <c r="Q23" s="622"/>
      <c r="R23" s="623">
        <v>5737608</v>
      </c>
      <c r="S23" s="624"/>
      <c r="T23" s="624"/>
      <c r="U23" s="624"/>
      <c r="V23" s="624"/>
      <c r="W23" s="624"/>
      <c r="X23" s="624"/>
      <c r="Y23" s="625"/>
      <c r="Z23" s="619">
        <v>21.2</v>
      </c>
      <c r="AA23" s="619"/>
      <c r="AB23" s="619"/>
      <c r="AC23" s="619"/>
      <c r="AD23" s="626">
        <v>5288282</v>
      </c>
      <c r="AE23" s="626"/>
      <c r="AF23" s="626"/>
      <c r="AG23" s="626"/>
      <c r="AH23" s="626"/>
      <c r="AI23" s="626"/>
      <c r="AJ23" s="626"/>
      <c r="AK23" s="626"/>
      <c r="AL23" s="627">
        <v>35.200000000000003</v>
      </c>
      <c r="AM23" s="628"/>
      <c r="AN23" s="628"/>
      <c r="AO23" s="629"/>
      <c r="AP23" s="620" t="s">
        <v>282</v>
      </c>
      <c r="AQ23" s="655"/>
      <c r="AR23" s="655"/>
      <c r="AS23" s="655"/>
      <c r="AT23" s="655"/>
      <c r="AU23" s="655"/>
      <c r="AV23" s="655"/>
      <c r="AW23" s="655"/>
      <c r="AX23" s="655"/>
      <c r="AY23" s="655"/>
      <c r="AZ23" s="655"/>
      <c r="BA23" s="655"/>
      <c r="BB23" s="655"/>
      <c r="BC23" s="655"/>
      <c r="BD23" s="655"/>
      <c r="BE23" s="655"/>
      <c r="BF23" s="656"/>
      <c r="BG23" s="623">
        <v>429308</v>
      </c>
      <c r="BH23" s="624"/>
      <c r="BI23" s="624"/>
      <c r="BJ23" s="624"/>
      <c r="BK23" s="624"/>
      <c r="BL23" s="624"/>
      <c r="BM23" s="624"/>
      <c r="BN23" s="625"/>
      <c r="BO23" s="619">
        <v>5.5</v>
      </c>
      <c r="BP23" s="619"/>
      <c r="BQ23" s="619"/>
      <c r="BR23" s="619"/>
      <c r="BS23" s="626" t="s">
        <v>128</v>
      </c>
      <c r="BT23" s="626"/>
      <c r="BU23" s="626"/>
      <c r="BV23" s="626"/>
      <c r="BW23" s="626"/>
      <c r="BX23" s="626"/>
      <c r="BY23" s="626"/>
      <c r="BZ23" s="626"/>
      <c r="CA23" s="626"/>
      <c r="CB23" s="630"/>
      <c r="CD23" s="612" t="s">
        <v>222</v>
      </c>
      <c r="CE23" s="613"/>
      <c r="CF23" s="613"/>
      <c r="CG23" s="613"/>
      <c r="CH23" s="613"/>
      <c r="CI23" s="613"/>
      <c r="CJ23" s="613"/>
      <c r="CK23" s="613"/>
      <c r="CL23" s="613"/>
      <c r="CM23" s="613"/>
      <c r="CN23" s="613"/>
      <c r="CO23" s="613"/>
      <c r="CP23" s="613"/>
      <c r="CQ23" s="614"/>
      <c r="CR23" s="612" t="s">
        <v>283</v>
      </c>
      <c r="CS23" s="613"/>
      <c r="CT23" s="613"/>
      <c r="CU23" s="613"/>
      <c r="CV23" s="613"/>
      <c r="CW23" s="613"/>
      <c r="CX23" s="613"/>
      <c r="CY23" s="614"/>
      <c r="CZ23" s="612" t="s">
        <v>284</v>
      </c>
      <c r="DA23" s="613"/>
      <c r="DB23" s="613"/>
      <c r="DC23" s="614"/>
      <c r="DD23" s="612" t="s">
        <v>285</v>
      </c>
      <c r="DE23" s="613"/>
      <c r="DF23" s="613"/>
      <c r="DG23" s="613"/>
      <c r="DH23" s="613"/>
      <c r="DI23" s="613"/>
      <c r="DJ23" s="613"/>
      <c r="DK23" s="614"/>
      <c r="DL23" s="657" t="s">
        <v>286</v>
      </c>
      <c r="DM23" s="658"/>
      <c r="DN23" s="658"/>
      <c r="DO23" s="658"/>
      <c r="DP23" s="658"/>
      <c r="DQ23" s="658"/>
      <c r="DR23" s="658"/>
      <c r="DS23" s="658"/>
      <c r="DT23" s="658"/>
      <c r="DU23" s="658"/>
      <c r="DV23" s="659"/>
      <c r="DW23" s="612" t="s">
        <v>287</v>
      </c>
      <c r="DX23" s="613"/>
      <c r="DY23" s="613"/>
      <c r="DZ23" s="613"/>
      <c r="EA23" s="613"/>
      <c r="EB23" s="613"/>
      <c r="EC23" s="614"/>
    </row>
    <row r="24" spans="2:133" ht="11.25" customHeight="1" x14ac:dyDescent="0.2">
      <c r="B24" s="620" t="s">
        <v>288</v>
      </c>
      <c r="C24" s="621"/>
      <c r="D24" s="621"/>
      <c r="E24" s="621"/>
      <c r="F24" s="621"/>
      <c r="G24" s="621"/>
      <c r="H24" s="621"/>
      <c r="I24" s="621"/>
      <c r="J24" s="621"/>
      <c r="K24" s="621"/>
      <c r="L24" s="621"/>
      <c r="M24" s="621"/>
      <c r="N24" s="621"/>
      <c r="O24" s="621"/>
      <c r="P24" s="621"/>
      <c r="Q24" s="622"/>
      <c r="R24" s="623">
        <v>5288282</v>
      </c>
      <c r="S24" s="624"/>
      <c r="T24" s="624"/>
      <c r="U24" s="624"/>
      <c r="V24" s="624"/>
      <c r="W24" s="624"/>
      <c r="X24" s="624"/>
      <c r="Y24" s="625"/>
      <c r="Z24" s="619">
        <v>19.5</v>
      </c>
      <c r="AA24" s="619"/>
      <c r="AB24" s="619"/>
      <c r="AC24" s="619"/>
      <c r="AD24" s="626">
        <v>5288282</v>
      </c>
      <c r="AE24" s="626"/>
      <c r="AF24" s="626"/>
      <c r="AG24" s="626"/>
      <c r="AH24" s="626"/>
      <c r="AI24" s="626"/>
      <c r="AJ24" s="626"/>
      <c r="AK24" s="626"/>
      <c r="AL24" s="627">
        <v>35.200000000000003</v>
      </c>
      <c r="AM24" s="628"/>
      <c r="AN24" s="628"/>
      <c r="AO24" s="629"/>
      <c r="AP24" s="620" t="s">
        <v>289</v>
      </c>
      <c r="AQ24" s="655"/>
      <c r="AR24" s="655"/>
      <c r="AS24" s="655"/>
      <c r="AT24" s="655"/>
      <c r="AU24" s="655"/>
      <c r="AV24" s="655"/>
      <c r="AW24" s="655"/>
      <c r="AX24" s="655"/>
      <c r="AY24" s="655"/>
      <c r="AZ24" s="655"/>
      <c r="BA24" s="655"/>
      <c r="BB24" s="655"/>
      <c r="BC24" s="655"/>
      <c r="BD24" s="655"/>
      <c r="BE24" s="655"/>
      <c r="BF24" s="656"/>
      <c r="BG24" s="623" t="s">
        <v>128</v>
      </c>
      <c r="BH24" s="624"/>
      <c r="BI24" s="624"/>
      <c r="BJ24" s="624"/>
      <c r="BK24" s="624"/>
      <c r="BL24" s="624"/>
      <c r="BM24" s="624"/>
      <c r="BN24" s="625"/>
      <c r="BO24" s="619" t="s">
        <v>128</v>
      </c>
      <c r="BP24" s="619"/>
      <c r="BQ24" s="619"/>
      <c r="BR24" s="619"/>
      <c r="BS24" s="626" t="s">
        <v>128</v>
      </c>
      <c r="BT24" s="626"/>
      <c r="BU24" s="626"/>
      <c r="BV24" s="626"/>
      <c r="BW24" s="626"/>
      <c r="BX24" s="626"/>
      <c r="BY24" s="626"/>
      <c r="BZ24" s="626"/>
      <c r="CA24" s="626"/>
      <c r="CB24" s="630"/>
      <c r="CD24" s="631" t="s">
        <v>290</v>
      </c>
      <c r="CE24" s="632"/>
      <c r="CF24" s="632"/>
      <c r="CG24" s="632"/>
      <c r="CH24" s="632"/>
      <c r="CI24" s="632"/>
      <c r="CJ24" s="632"/>
      <c r="CK24" s="632"/>
      <c r="CL24" s="632"/>
      <c r="CM24" s="632"/>
      <c r="CN24" s="632"/>
      <c r="CO24" s="632"/>
      <c r="CP24" s="632"/>
      <c r="CQ24" s="633"/>
      <c r="CR24" s="634">
        <v>14068031</v>
      </c>
      <c r="CS24" s="635"/>
      <c r="CT24" s="635"/>
      <c r="CU24" s="635"/>
      <c r="CV24" s="635"/>
      <c r="CW24" s="635"/>
      <c r="CX24" s="635"/>
      <c r="CY24" s="636"/>
      <c r="CZ24" s="639">
        <v>54.5</v>
      </c>
      <c r="DA24" s="640"/>
      <c r="DB24" s="640"/>
      <c r="DC24" s="644"/>
      <c r="DD24" s="663">
        <v>9402598</v>
      </c>
      <c r="DE24" s="635"/>
      <c r="DF24" s="635"/>
      <c r="DG24" s="635"/>
      <c r="DH24" s="635"/>
      <c r="DI24" s="635"/>
      <c r="DJ24" s="635"/>
      <c r="DK24" s="636"/>
      <c r="DL24" s="663">
        <v>9158779</v>
      </c>
      <c r="DM24" s="635"/>
      <c r="DN24" s="635"/>
      <c r="DO24" s="635"/>
      <c r="DP24" s="635"/>
      <c r="DQ24" s="635"/>
      <c r="DR24" s="635"/>
      <c r="DS24" s="635"/>
      <c r="DT24" s="635"/>
      <c r="DU24" s="635"/>
      <c r="DV24" s="636"/>
      <c r="DW24" s="639">
        <v>57.2</v>
      </c>
      <c r="DX24" s="640"/>
      <c r="DY24" s="640"/>
      <c r="DZ24" s="640"/>
      <c r="EA24" s="640"/>
      <c r="EB24" s="640"/>
      <c r="EC24" s="641"/>
    </row>
    <row r="25" spans="2:133" ht="11.25" customHeight="1" x14ac:dyDescent="0.2">
      <c r="B25" s="620" t="s">
        <v>291</v>
      </c>
      <c r="C25" s="621"/>
      <c r="D25" s="621"/>
      <c r="E25" s="621"/>
      <c r="F25" s="621"/>
      <c r="G25" s="621"/>
      <c r="H25" s="621"/>
      <c r="I25" s="621"/>
      <c r="J25" s="621"/>
      <c r="K25" s="621"/>
      <c r="L25" s="621"/>
      <c r="M25" s="621"/>
      <c r="N25" s="621"/>
      <c r="O25" s="621"/>
      <c r="P25" s="621"/>
      <c r="Q25" s="622"/>
      <c r="R25" s="623">
        <v>448599</v>
      </c>
      <c r="S25" s="624"/>
      <c r="T25" s="624"/>
      <c r="U25" s="624"/>
      <c r="V25" s="624"/>
      <c r="W25" s="624"/>
      <c r="X25" s="624"/>
      <c r="Y25" s="625"/>
      <c r="Z25" s="619">
        <v>1.7</v>
      </c>
      <c r="AA25" s="619"/>
      <c r="AB25" s="619"/>
      <c r="AC25" s="619"/>
      <c r="AD25" s="626" t="s">
        <v>128</v>
      </c>
      <c r="AE25" s="626"/>
      <c r="AF25" s="626"/>
      <c r="AG25" s="626"/>
      <c r="AH25" s="626"/>
      <c r="AI25" s="626"/>
      <c r="AJ25" s="626"/>
      <c r="AK25" s="626"/>
      <c r="AL25" s="627" t="s">
        <v>128</v>
      </c>
      <c r="AM25" s="628"/>
      <c r="AN25" s="628"/>
      <c r="AO25" s="629"/>
      <c r="AP25" s="620" t="s">
        <v>292</v>
      </c>
      <c r="AQ25" s="655"/>
      <c r="AR25" s="655"/>
      <c r="AS25" s="655"/>
      <c r="AT25" s="655"/>
      <c r="AU25" s="655"/>
      <c r="AV25" s="655"/>
      <c r="AW25" s="655"/>
      <c r="AX25" s="655"/>
      <c r="AY25" s="655"/>
      <c r="AZ25" s="655"/>
      <c r="BA25" s="655"/>
      <c r="BB25" s="655"/>
      <c r="BC25" s="655"/>
      <c r="BD25" s="655"/>
      <c r="BE25" s="655"/>
      <c r="BF25" s="656"/>
      <c r="BG25" s="623" t="s">
        <v>128</v>
      </c>
      <c r="BH25" s="624"/>
      <c r="BI25" s="624"/>
      <c r="BJ25" s="624"/>
      <c r="BK25" s="624"/>
      <c r="BL25" s="624"/>
      <c r="BM25" s="624"/>
      <c r="BN25" s="625"/>
      <c r="BO25" s="619" t="s">
        <v>128</v>
      </c>
      <c r="BP25" s="619"/>
      <c r="BQ25" s="619"/>
      <c r="BR25" s="619"/>
      <c r="BS25" s="626" t="s">
        <v>128</v>
      </c>
      <c r="BT25" s="626"/>
      <c r="BU25" s="626"/>
      <c r="BV25" s="626"/>
      <c r="BW25" s="626"/>
      <c r="BX25" s="626"/>
      <c r="BY25" s="626"/>
      <c r="BZ25" s="626"/>
      <c r="CA25" s="626"/>
      <c r="CB25" s="630"/>
      <c r="CD25" s="620" t="s">
        <v>293</v>
      </c>
      <c r="CE25" s="621"/>
      <c r="CF25" s="621"/>
      <c r="CG25" s="621"/>
      <c r="CH25" s="621"/>
      <c r="CI25" s="621"/>
      <c r="CJ25" s="621"/>
      <c r="CK25" s="621"/>
      <c r="CL25" s="621"/>
      <c r="CM25" s="621"/>
      <c r="CN25" s="621"/>
      <c r="CO25" s="621"/>
      <c r="CP25" s="621"/>
      <c r="CQ25" s="622"/>
      <c r="CR25" s="623">
        <v>5436491</v>
      </c>
      <c r="CS25" s="666"/>
      <c r="CT25" s="666"/>
      <c r="CU25" s="666"/>
      <c r="CV25" s="666"/>
      <c r="CW25" s="666"/>
      <c r="CX25" s="666"/>
      <c r="CY25" s="667"/>
      <c r="CZ25" s="627">
        <v>21.1</v>
      </c>
      <c r="DA25" s="664"/>
      <c r="DB25" s="664"/>
      <c r="DC25" s="668"/>
      <c r="DD25" s="642">
        <v>5156606</v>
      </c>
      <c r="DE25" s="666"/>
      <c r="DF25" s="666"/>
      <c r="DG25" s="666"/>
      <c r="DH25" s="666"/>
      <c r="DI25" s="666"/>
      <c r="DJ25" s="666"/>
      <c r="DK25" s="667"/>
      <c r="DL25" s="642">
        <v>4921153</v>
      </c>
      <c r="DM25" s="666"/>
      <c r="DN25" s="666"/>
      <c r="DO25" s="666"/>
      <c r="DP25" s="666"/>
      <c r="DQ25" s="666"/>
      <c r="DR25" s="666"/>
      <c r="DS25" s="666"/>
      <c r="DT25" s="666"/>
      <c r="DU25" s="666"/>
      <c r="DV25" s="667"/>
      <c r="DW25" s="627">
        <v>30.7</v>
      </c>
      <c r="DX25" s="664"/>
      <c r="DY25" s="664"/>
      <c r="DZ25" s="664"/>
      <c r="EA25" s="664"/>
      <c r="EB25" s="664"/>
      <c r="EC25" s="665"/>
    </row>
    <row r="26" spans="2:133" ht="11.25" customHeight="1" x14ac:dyDescent="0.2">
      <c r="B26" s="620" t="s">
        <v>294</v>
      </c>
      <c r="C26" s="621"/>
      <c r="D26" s="621"/>
      <c r="E26" s="621"/>
      <c r="F26" s="621"/>
      <c r="G26" s="621"/>
      <c r="H26" s="621"/>
      <c r="I26" s="621"/>
      <c r="J26" s="621"/>
      <c r="K26" s="621"/>
      <c r="L26" s="621"/>
      <c r="M26" s="621"/>
      <c r="N26" s="621"/>
      <c r="O26" s="621"/>
      <c r="P26" s="621"/>
      <c r="Q26" s="622"/>
      <c r="R26" s="623">
        <v>727</v>
      </c>
      <c r="S26" s="624"/>
      <c r="T26" s="624"/>
      <c r="U26" s="624"/>
      <c r="V26" s="624"/>
      <c r="W26" s="624"/>
      <c r="X26" s="624"/>
      <c r="Y26" s="625"/>
      <c r="Z26" s="619">
        <v>0</v>
      </c>
      <c r="AA26" s="619"/>
      <c r="AB26" s="619"/>
      <c r="AC26" s="619"/>
      <c r="AD26" s="626" t="s">
        <v>128</v>
      </c>
      <c r="AE26" s="626"/>
      <c r="AF26" s="626"/>
      <c r="AG26" s="626"/>
      <c r="AH26" s="626"/>
      <c r="AI26" s="626"/>
      <c r="AJ26" s="626"/>
      <c r="AK26" s="626"/>
      <c r="AL26" s="627" t="s">
        <v>128</v>
      </c>
      <c r="AM26" s="628"/>
      <c r="AN26" s="628"/>
      <c r="AO26" s="629"/>
      <c r="AP26" s="620" t="s">
        <v>295</v>
      </c>
      <c r="AQ26" s="655"/>
      <c r="AR26" s="655"/>
      <c r="AS26" s="655"/>
      <c r="AT26" s="655"/>
      <c r="AU26" s="655"/>
      <c r="AV26" s="655"/>
      <c r="AW26" s="655"/>
      <c r="AX26" s="655"/>
      <c r="AY26" s="655"/>
      <c r="AZ26" s="655"/>
      <c r="BA26" s="655"/>
      <c r="BB26" s="655"/>
      <c r="BC26" s="655"/>
      <c r="BD26" s="655"/>
      <c r="BE26" s="655"/>
      <c r="BF26" s="656"/>
      <c r="BG26" s="623" t="s">
        <v>128</v>
      </c>
      <c r="BH26" s="624"/>
      <c r="BI26" s="624"/>
      <c r="BJ26" s="624"/>
      <c r="BK26" s="624"/>
      <c r="BL26" s="624"/>
      <c r="BM26" s="624"/>
      <c r="BN26" s="625"/>
      <c r="BO26" s="619" t="s">
        <v>128</v>
      </c>
      <c r="BP26" s="619"/>
      <c r="BQ26" s="619"/>
      <c r="BR26" s="619"/>
      <c r="BS26" s="626" t="s">
        <v>128</v>
      </c>
      <c r="BT26" s="626"/>
      <c r="BU26" s="626"/>
      <c r="BV26" s="626"/>
      <c r="BW26" s="626"/>
      <c r="BX26" s="626"/>
      <c r="BY26" s="626"/>
      <c r="BZ26" s="626"/>
      <c r="CA26" s="626"/>
      <c r="CB26" s="630"/>
      <c r="CD26" s="620" t="s">
        <v>296</v>
      </c>
      <c r="CE26" s="621"/>
      <c r="CF26" s="621"/>
      <c r="CG26" s="621"/>
      <c r="CH26" s="621"/>
      <c r="CI26" s="621"/>
      <c r="CJ26" s="621"/>
      <c r="CK26" s="621"/>
      <c r="CL26" s="621"/>
      <c r="CM26" s="621"/>
      <c r="CN26" s="621"/>
      <c r="CO26" s="621"/>
      <c r="CP26" s="621"/>
      <c r="CQ26" s="622"/>
      <c r="CR26" s="623">
        <v>3382274</v>
      </c>
      <c r="CS26" s="624"/>
      <c r="CT26" s="624"/>
      <c r="CU26" s="624"/>
      <c r="CV26" s="624"/>
      <c r="CW26" s="624"/>
      <c r="CX26" s="624"/>
      <c r="CY26" s="625"/>
      <c r="CZ26" s="627">
        <v>13.1</v>
      </c>
      <c r="DA26" s="664"/>
      <c r="DB26" s="664"/>
      <c r="DC26" s="668"/>
      <c r="DD26" s="642">
        <v>3170087</v>
      </c>
      <c r="DE26" s="624"/>
      <c r="DF26" s="624"/>
      <c r="DG26" s="624"/>
      <c r="DH26" s="624"/>
      <c r="DI26" s="624"/>
      <c r="DJ26" s="624"/>
      <c r="DK26" s="625"/>
      <c r="DL26" s="642" t="s">
        <v>128</v>
      </c>
      <c r="DM26" s="624"/>
      <c r="DN26" s="624"/>
      <c r="DO26" s="624"/>
      <c r="DP26" s="624"/>
      <c r="DQ26" s="624"/>
      <c r="DR26" s="624"/>
      <c r="DS26" s="624"/>
      <c r="DT26" s="624"/>
      <c r="DU26" s="624"/>
      <c r="DV26" s="625"/>
      <c r="DW26" s="627" t="s">
        <v>128</v>
      </c>
      <c r="DX26" s="664"/>
      <c r="DY26" s="664"/>
      <c r="DZ26" s="664"/>
      <c r="EA26" s="664"/>
      <c r="EB26" s="664"/>
      <c r="EC26" s="665"/>
    </row>
    <row r="27" spans="2:133" ht="11.25" customHeight="1" x14ac:dyDescent="0.2">
      <c r="B27" s="620" t="s">
        <v>297</v>
      </c>
      <c r="C27" s="621"/>
      <c r="D27" s="621"/>
      <c r="E27" s="621"/>
      <c r="F27" s="621"/>
      <c r="G27" s="621"/>
      <c r="H27" s="621"/>
      <c r="I27" s="621"/>
      <c r="J27" s="621"/>
      <c r="K27" s="621"/>
      <c r="L27" s="621"/>
      <c r="M27" s="621"/>
      <c r="N27" s="621"/>
      <c r="O27" s="621"/>
      <c r="P27" s="621"/>
      <c r="Q27" s="622"/>
      <c r="R27" s="623">
        <v>15774329</v>
      </c>
      <c r="S27" s="624"/>
      <c r="T27" s="624"/>
      <c r="U27" s="624"/>
      <c r="V27" s="624"/>
      <c r="W27" s="624"/>
      <c r="X27" s="624"/>
      <c r="Y27" s="625"/>
      <c r="Z27" s="619">
        <v>58.3</v>
      </c>
      <c r="AA27" s="619"/>
      <c r="AB27" s="619"/>
      <c r="AC27" s="619"/>
      <c r="AD27" s="626">
        <v>14882908</v>
      </c>
      <c r="AE27" s="626"/>
      <c r="AF27" s="626"/>
      <c r="AG27" s="626"/>
      <c r="AH27" s="626"/>
      <c r="AI27" s="626"/>
      <c r="AJ27" s="626"/>
      <c r="AK27" s="626"/>
      <c r="AL27" s="627">
        <v>99.099998474121094</v>
      </c>
      <c r="AM27" s="628"/>
      <c r="AN27" s="628"/>
      <c r="AO27" s="629"/>
      <c r="AP27" s="620" t="s">
        <v>298</v>
      </c>
      <c r="AQ27" s="621"/>
      <c r="AR27" s="621"/>
      <c r="AS27" s="621"/>
      <c r="AT27" s="621"/>
      <c r="AU27" s="621"/>
      <c r="AV27" s="621"/>
      <c r="AW27" s="621"/>
      <c r="AX27" s="621"/>
      <c r="AY27" s="621"/>
      <c r="AZ27" s="621"/>
      <c r="BA27" s="621"/>
      <c r="BB27" s="621"/>
      <c r="BC27" s="621"/>
      <c r="BD27" s="621"/>
      <c r="BE27" s="621"/>
      <c r="BF27" s="622"/>
      <c r="BG27" s="623">
        <v>7840538</v>
      </c>
      <c r="BH27" s="624"/>
      <c r="BI27" s="624"/>
      <c r="BJ27" s="624"/>
      <c r="BK27" s="624"/>
      <c r="BL27" s="624"/>
      <c r="BM27" s="624"/>
      <c r="BN27" s="625"/>
      <c r="BO27" s="619">
        <v>100</v>
      </c>
      <c r="BP27" s="619"/>
      <c r="BQ27" s="619"/>
      <c r="BR27" s="619"/>
      <c r="BS27" s="626">
        <v>116944</v>
      </c>
      <c r="BT27" s="626"/>
      <c r="BU27" s="626"/>
      <c r="BV27" s="626"/>
      <c r="BW27" s="626"/>
      <c r="BX27" s="626"/>
      <c r="BY27" s="626"/>
      <c r="BZ27" s="626"/>
      <c r="CA27" s="626"/>
      <c r="CB27" s="630"/>
      <c r="CD27" s="620" t="s">
        <v>299</v>
      </c>
      <c r="CE27" s="621"/>
      <c r="CF27" s="621"/>
      <c r="CG27" s="621"/>
      <c r="CH27" s="621"/>
      <c r="CI27" s="621"/>
      <c r="CJ27" s="621"/>
      <c r="CK27" s="621"/>
      <c r="CL27" s="621"/>
      <c r="CM27" s="621"/>
      <c r="CN27" s="621"/>
      <c r="CO27" s="621"/>
      <c r="CP27" s="621"/>
      <c r="CQ27" s="622"/>
      <c r="CR27" s="623">
        <v>5636273</v>
      </c>
      <c r="CS27" s="666"/>
      <c r="CT27" s="666"/>
      <c r="CU27" s="666"/>
      <c r="CV27" s="666"/>
      <c r="CW27" s="666"/>
      <c r="CX27" s="666"/>
      <c r="CY27" s="667"/>
      <c r="CZ27" s="627">
        <v>21.8</v>
      </c>
      <c r="DA27" s="664"/>
      <c r="DB27" s="664"/>
      <c r="DC27" s="668"/>
      <c r="DD27" s="642">
        <v>1288626</v>
      </c>
      <c r="DE27" s="666"/>
      <c r="DF27" s="666"/>
      <c r="DG27" s="666"/>
      <c r="DH27" s="666"/>
      <c r="DI27" s="666"/>
      <c r="DJ27" s="666"/>
      <c r="DK27" s="667"/>
      <c r="DL27" s="642">
        <v>1280260</v>
      </c>
      <c r="DM27" s="666"/>
      <c r="DN27" s="666"/>
      <c r="DO27" s="666"/>
      <c r="DP27" s="666"/>
      <c r="DQ27" s="666"/>
      <c r="DR27" s="666"/>
      <c r="DS27" s="666"/>
      <c r="DT27" s="666"/>
      <c r="DU27" s="666"/>
      <c r="DV27" s="667"/>
      <c r="DW27" s="627">
        <v>8</v>
      </c>
      <c r="DX27" s="664"/>
      <c r="DY27" s="664"/>
      <c r="DZ27" s="664"/>
      <c r="EA27" s="664"/>
      <c r="EB27" s="664"/>
      <c r="EC27" s="665"/>
    </row>
    <row r="28" spans="2:133" ht="11.25" customHeight="1" x14ac:dyDescent="0.2">
      <c r="B28" s="620" t="s">
        <v>300</v>
      </c>
      <c r="C28" s="621"/>
      <c r="D28" s="621"/>
      <c r="E28" s="621"/>
      <c r="F28" s="621"/>
      <c r="G28" s="621"/>
      <c r="H28" s="621"/>
      <c r="I28" s="621"/>
      <c r="J28" s="621"/>
      <c r="K28" s="621"/>
      <c r="L28" s="621"/>
      <c r="M28" s="621"/>
      <c r="N28" s="621"/>
      <c r="O28" s="621"/>
      <c r="P28" s="621"/>
      <c r="Q28" s="622"/>
      <c r="R28" s="623">
        <v>7896</v>
      </c>
      <c r="S28" s="624"/>
      <c r="T28" s="624"/>
      <c r="U28" s="624"/>
      <c r="V28" s="624"/>
      <c r="W28" s="624"/>
      <c r="X28" s="624"/>
      <c r="Y28" s="625"/>
      <c r="Z28" s="619">
        <v>0</v>
      </c>
      <c r="AA28" s="619"/>
      <c r="AB28" s="619"/>
      <c r="AC28" s="619"/>
      <c r="AD28" s="626">
        <v>7896</v>
      </c>
      <c r="AE28" s="626"/>
      <c r="AF28" s="626"/>
      <c r="AG28" s="626"/>
      <c r="AH28" s="626"/>
      <c r="AI28" s="626"/>
      <c r="AJ28" s="626"/>
      <c r="AK28" s="626"/>
      <c r="AL28" s="627">
        <v>0.1</v>
      </c>
      <c r="AM28" s="628"/>
      <c r="AN28" s="628"/>
      <c r="AO28" s="629"/>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19"/>
      <c r="BP28" s="619"/>
      <c r="BQ28" s="619"/>
      <c r="BR28" s="619"/>
      <c r="BS28" s="642"/>
      <c r="BT28" s="624"/>
      <c r="BU28" s="624"/>
      <c r="BV28" s="624"/>
      <c r="BW28" s="624"/>
      <c r="BX28" s="624"/>
      <c r="BY28" s="624"/>
      <c r="BZ28" s="624"/>
      <c r="CA28" s="624"/>
      <c r="CB28" s="643"/>
      <c r="CD28" s="620" t="s">
        <v>301</v>
      </c>
      <c r="CE28" s="621"/>
      <c r="CF28" s="621"/>
      <c r="CG28" s="621"/>
      <c r="CH28" s="621"/>
      <c r="CI28" s="621"/>
      <c r="CJ28" s="621"/>
      <c r="CK28" s="621"/>
      <c r="CL28" s="621"/>
      <c r="CM28" s="621"/>
      <c r="CN28" s="621"/>
      <c r="CO28" s="621"/>
      <c r="CP28" s="621"/>
      <c r="CQ28" s="622"/>
      <c r="CR28" s="623">
        <v>2995267</v>
      </c>
      <c r="CS28" s="624"/>
      <c r="CT28" s="624"/>
      <c r="CU28" s="624"/>
      <c r="CV28" s="624"/>
      <c r="CW28" s="624"/>
      <c r="CX28" s="624"/>
      <c r="CY28" s="625"/>
      <c r="CZ28" s="627">
        <v>11.6</v>
      </c>
      <c r="DA28" s="664"/>
      <c r="DB28" s="664"/>
      <c r="DC28" s="668"/>
      <c r="DD28" s="642">
        <v>2957366</v>
      </c>
      <c r="DE28" s="624"/>
      <c r="DF28" s="624"/>
      <c r="DG28" s="624"/>
      <c r="DH28" s="624"/>
      <c r="DI28" s="624"/>
      <c r="DJ28" s="624"/>
      <c r="DK28" s="625"/>
      <c r="DL28" s="642">
        <v>2957366</v>
      </c>
      <c r="DM28" s="624"/>
      <c r="DN28" s="624"/>
      <c r="DO28" s="624"/>
      <c r="DP28" s="624"/>
      <c r="DQ28" s="624"/>
      <c r="DR28" s="624"/>
      <c r="DS28" s="624"/>
      <c r="DT28" s="624"/>
      <c r="DU28" s="624"/>
      <c r="DV28" s="625"/>
      <c r="DW28" s="627">
        <v>18.5</v>
      </c>
      <c r="DX28" s="664"/>
      <c r="DY28" s="664"/>
      <c r="DZ28" s="664"/>
      <c r="EA28" s="664"/>
      <c r="EB28" s="664"/>
      <c r="EC28" s="665"/>
    </row>
    <row r="29" spans="2:133" ht="11.25" customHeight="1" x14ac:dyDescent="0.2">
      <c r="B29" s="620" t="s">
        <v>302</v>
      </c>
      <c r="C29" s="621"/>
      <c r="D29" s="621"/>
      <c r="E29" s="621"/>
      <c r="F29" s="621"/>
      <c r="G29" s="621"/>
      <c r="H29" s="621"/>
      <c r="I29" s="621"/>
      <c r="J29" s="621"/>
      <c r="K29" s="621"/>
      <c r="L29" s="621"/>
      <c r="M29" s="621"/>
      <c r="N29" s="621"/>
      <c r="O29" s="621"/>
      <c r="P29" s="621"/>
      <c r="Q29" s="622"/>
      <c r="R29" s="623">
        <v>109968</v>
      </c>
      <c r="S29" s="624"/>
      <c r="T29" s="624"/>
      <c r="U29" s="624"/>
      <c r="V29" s="624"/>
      <c r="W29" s="624"/>
      <c r="X29" s="624"/>
      <c r="Y29" s="625"/>
      <c r="Z29" s="619">
        <v>0.4</v>
      </c>
      <c r="AA29" s="619"/>
      <c r="AB29" s="619"/>
      <c r="AC29" s="619"/>
      <c r="AD29" s="626" t="s">
        <v>128</v>
      </c>
      <c r="AE29" s="626"/>
      <c r="AF29" s="626"/>
      <c r="AG29" s="626"/>
      <c r="AH29" s="626"/>
      <c r="AI29" s="626"/>
      <c r="AJ29" s="626"/>
      <c r="AK29" s="626"/>
      <c r="AL29" s="627" t="s">
        <v>128</v>
      </c>
      <c r="AM29" s="628"/>
      <c r="AN29" s="628"/>
      <c r="AO29" s="629"/>
      <c r="AP29" s="649"/>
      <c r="AQ29" s="650"/>
      <c r="AR29" s="650"/>
      <c r="AS29" s="650"/>
      <c r="AT29" s="650"/>
      <c r="AU29" s="650"/>
      <c r="AV29" s="650"/>
      <c r="AW29" s="650"/>
      <c r="AX29" s="650"/>
      <c r="AY29" s="650"/>
      <c r="AZ29" s="650"/>
      <c r="BA29" s="650"/>
      <c r="BB29" s="650"/>
      <c r="BC29" s="650"/>
      <c r="BD29" s="650"/>
      <c r="BE29" s="650"/>
      <c r="BF29" s="651"/>
      <c r="BG29" s="623"/>
      <c r="BH29" s="624"/>
      <c r="BI29" s="624"/>
      <c r="BJ29" s="624"/>
      <c r="BK29" s="624"/>
      <c r="BL29" s="624"/>
      <c r="BM29" s="624"/>
      <c r="BN29" s="625"/>
      <c r="BO29" s="619"/>
      <c r="BP29" s="619"/>
      <c r="BQ29" s="619"/>
      <c r="BR29" s="619"/>
      <c r="BS29" s="626"/>
      <c r="BT29" s="626"/>
      <c r="BU29" s="626"/>
      <c r="BV29" s="626"/>
      <c r="BW29" s="626"/>
      <c r="BX29" s="626"/>
      <c r="BY29" s="626"/>
      <c r="BZ29" s="626"/>
      <c r="CA29" s="626"/>
      <c r="CB29" s="630"/>
      <c r="CD29" s="689" t="s">
        <v>303</v>
      </c>
      <c r="CE29" s="690"/>
      <c r="CF29" s="620" t="s">
        <v>70</v>
      </c>
      <c r="CG29" s="621"/>
      <c r="CH29" s="621"/>
      <c r="CI29" s="621"/>
      <c r="CJ29" s="621"/>
      <c r="CK29" s="621"/>
      <c r="CL29" s="621"/>
      <c r="CM29" s="621"/>
      <c r="CN29" s="621"/>
      <c r="CO29" s="621"/>
      <c r="CP29" s="621"/>
      <c r="CQ29" s="622"/>
      <c r="CR29" s="623">
        <v>2995118</v>
      </c>
      <c r="CS29" s="666"/>
      <c r="CT29" s="666"/>
      <c r="CU29" s="666"/>
      <c r="CV29" s="666"/>
      <c r="CW29" s="666"/>
      <c r="CX29" s="666"/>
      <c r="CY29" s="667"/>
      <c r="CZ29" s="627">
        <v>11.6</v>
      </c>
      <c r="DA29" s="664"/>
      <c r="DB29" s="664"/>
      <c r="DC29" s="668"/>
      <c r="DD29" s="642">
        <v>2957217</v>
      </c>
      <c r="DE29" s="666"/>
      <c r="DF29" s="666"/>
      <c r="DG29" s="666"/>
      <c r="DH29" s="666"/>
      <c r="DI29" s="666"/>
      <c r="DJ29" s="666"/>
      <c r="DK29" s="667"/>
      <c r="DL29" s="642">
        <v>2957217</v>
      </c>
      <c r="DM29" s="666"/>
      <c r="DN29" s="666"/>
      <c r="DO29" s="666"/>
      <c r="DP29" s="666"/>
      <c r="DQ29" s="666"/>
      <c r="DR29" s="666"/>
      <c r="DS29" s="666"/>
      <c r="DT29" s="666"/>
      <c r="DU29" s="666"/>
      <c r="DV29" s="667"/>
      <c r="DW29" s="627">
        <v>18.5</v>
      </c>
      <c r="DX29" s="664"/>
      <c r="DY29" s="664"/>
      <c r="DZ29" s="664"/>
      <c r="EA29" s="664"/>
      <c r="EB29" s="664"/>
      <c r="EC29" s="665"/>
    </row>
    <row r="30" spans="2:133" ht="11.25" customHeight="1" x14ac:dyDescent="0.2">
      <c r="B30" s="620" t="s">
        <v>304</v>
      </c>
      <c r="C30" s="621"/>
      <c r="D30" s="621"/>
      <c r="E30" s="621"/>
      <c r="F30" s="621"/>
      <c r="G30" s="621"/>
      <c r="H30" s="621"/>
      <c r="I30" s="621"/>
      <c r="J30" s="621"/>
      <c r="K30" s="621"/>
      <c r="L30" s="621"/>
      <c r="M30" s="621"/>
      <c r="N30" s="621"/>
      <c r="O30" s="621"/>
      <c r="P30" s="621"/>
      <c r="Q30" s="622"/>
      <c r="R30" s="623">
        <v>292275</v>
      </c>
      <c r="S30" s="624"/>
      <c r="T30" s="624"/>
      <c r="U30" s="624"/>
      <c r="V30" s="624"/>
      <c r="W30" s="624"/>
      <c r="X30" s="624"/>
      <c r="Y30" s="625"/>
      <c r="Z30" s="619">
        <v>1.1000000000000001</v>
      </c>
      <c r="AA30" s="619"/>
      <c r="AB30" s="619"/>
      <c r="AC30" s="619"/>
      <c r="AD30" s="626">
        <v>54024</v>
      </c>
      <c r="AE30" s="626"/>
      <c r="AF30" s="626"/>
      <c r="AG30" s="626"/>
      <c r="AH30" s="626"/>
      <c r="AI30" s="626"/>
      <c r="AJ30" s="626"/>
      <c r="AK30" s="626"/>
      <c r="AL30" s="627">
        <v>0.4</v>
      </c>
      <c r="AM30" s="628"/>
      <c r="AN30" s="628"/>
      <c r="AO30" s="629"/>
      <c r="AP30" s="612" t="s">
        <v>222</v>
      </c>
      <c r="AQ30" s="613"/>
      <c r="AR30" s="613"/>
      <c r="AS30" s="613"/>
      <c r="AT30" s="613"/>
      <c r="AU30" s="613"/>
      <c r="AV30" s="613"/>
      <c r="AW30" s="613"/>
      <c r="AX30" s="613"/>
      <c r="AY30" s="613"/>
      <c r="AZ30" s="613"/>
      <c r="BA30" s="613"/>
      <c r="BB30" s="613"/>
      <c r="BC30" s="613"/>
      <c r="BD30" s="613"/>
      <c r="BE30" s="613"/>
      <c r="BF30" s="614"/>
      <c r="BG30" s="612" t="s">
        <v>305</v>
      </c>
      <c r="BH30" s="669"/>
      <c r="BI30" s="669"/>
      <c r="BJ30" s="669"/>
      <c r="BK30" s="669"/>
      <c r="BL30" s="669"/>
      <c r="BM30" s="669"/>
      <c r="BN30" s="669"/>
      <c r="BO30" s="669"/>
      <c r="BP30" s="669"/>
      <c r="BQ30" s="670"/>
      <c r="BR30" s="612" t="s">
        <v>306</v>
      </c>
      <c r="BS30" s="669"/>
      <c r="BT30" s="669"/>
      <c r="BU30" s="669"/>
      <c r="BV30" s="669"/>
      <c r="BW30" s="669"/>
      <c r="BX30" s="669"/>
      <c r="BY30" s="669"/>
      <c r="BZ30" s="669"/>
      <c r="CA30" s="669"/>
      <c r="CB30" s="670"/>
      <c r="CD30" s="691"/>
      <c r="CE30" s="692"/>
      <c r="CF30" s="620" t="s">
        <v>307</v>
      </c>
      <c r="CG30" s="621"/>
      <c r="CH30" s="621"/>
      <c r="CI30" s="621"/>
      <c r="CJ30" s="621"/>
      <c r="CK30" s="621"/>
      <c r="CL30" s="621"/>
      <c r="CM30" s="621"/>
      <c r="CN30" s="621"/>
      <c r="CO30" s="621"/>
      <c r="CP30" s="621"/>
      <c r="CQ30" s="622"/>
      <c r="CR30" s="623">
        <v>2840515</v>
      </c>
      <c r="CS30" s="624"/>
      <c r="CT30" s="624"/>
      <c r="CU30" s="624"/>
      <c r="CV30" s="624"/>
      <c r="CW30" s="624"/>
      <c r="CX30" s="624"/>
      <c r="CY30" s="625"/>
      <c r="CZ30" s="627">
        <v>11</v>
      </c>
      <c r="DA30" s="664"/>
      <c r="DB30" s="664"/>
      <c r="DC30" s="668"/>
      <c r="DD30" s="642">
        <v>2803097</v>
      </c>
      <c r="DE30" s="624"/>
      <c r="DF30" s="624"/>
      <c r="DG30" s="624"/>
      <c r="DH30" s="624"/>
      <c r="DI30" s="624"/>
      <c r="DJ30" s="624"/>
      <c r="DK30" s="625"/>
      <c r="DL30" s="642">
        <v>2803097</v>
      </c>
      <c r="DM30" s="624"/>
      <c r="DN30" s="624"/>
      <c r="DO30" s="624"/>
      <c r="DP30" s="624"/>
      <c r="DQ30" s="624"/>
      <c r="DR30" s="624"/>
      <c r="DS30" s="624"/>
      <c r="DT30" s="624"/>
      <c r="DU30" s="624"/>
      <c r="DV30" s="625"/>
      <c r="DW30" s="627">
        <v>17.5</v>
      </c>
      <c r="DX30" s="664"/>
      <c r="DY30" s="664"/>
      <c r="DZ30" s="664"/>
      <c r="EA30" s="664"/>
      <c r="EB30" s="664"/>
      <c r="EC30" s="665"/>
    </row>
    <row r="31" spans="2:133" ht="11.25" customHeight="1" x14ac:dyDescent="0.2">
      <c r="B31" s="620" t="s">
        <v>308</v>
      </c>
      <c r="C31" s="621"/>
      <c r="D31" s="621"/>
      <c r="E31" s="621"/>
      <c r="F31" s="621"/>
      <c r="G31" s="621"/>
      <c r="H31" s="621"/>
      <c r="I31" s="621"/>
      <c r="J31" s="621"/>
      <c r="K31" s="621"/>
      <c r="L31" s="621"/>
      <c r="M31" s="621"/>
      <c r="N31" s="621"/>
      <c r="O31" s="621"/>
      <c r="P31" s="621"/>
      <c r="Q31" s="622"/>
      <c r="R31" s="623">
        <v>203519</v>
      </c>
      <c r="S31" s="624"/>
      <c r="T31" s="624"/>
      <c r="U31" s="624"/>
      <c r="V31" s="624"/>
      <c r="W31" s="624"/>
      <c r="X31" s="624"/>
      <c r="Y31" s="625"/>
      <c r="Z31" s="619">
        <v>0.8</v>
      </c>
      <c r="AA31" s="619"/>
      <c r="AB31" s="619"/>
      <c r="AC31" s="619"/>
      <c r="AD31" s="626">
        <v>292</v>
      </c>
      <c r="AE31" s="626"/>
      <c r="AF31" s="626"/>
      <c r="AG31" s="626"/>
      <c r="AH31" s="626"/>
      <c r="AI31" s="626"/>
      <c r="AJ31" s="626"/>
      <c r="AK31" s="626"/>
      <c r="AL31" s="627">
        <v>0</v>
      </c>
      <c r="AM31" s="628"/>
      <c r="AN31" s="628"/>
      <c r="AO31" s="629"/>
      <c r="AP31" s="674" t="s">
        <v>309</v>
      </c>
      <c r="AQ31" s="675"/>
      <c r="AR31" s="675"/>
      <c r="AS31" s="675"/>
      <c r="AT31" s="680" t="s">
        <v>310</v>
      </c>
      <c r="AU31" s="209"/>
      <c r="AV31" s="209"/>
      <c r="AW31" s="209"/>
      <c r="AX31" s="631" t="s">
        <v>187</v>
      </c>
      <c r="AY31" s="632"/>
      <c r="AZ31" s="632"/>
      <c r="BA31" s="632"/>
      <c r="BB31" s="632"/>
      <c r="BC31" s="632"/>
      <c r="BD31" s="632"/>
      <c r="BE31" s="632"/>
      <c r="BF31" s="633"/>
      <c r="BG31" s="671">
        <v>98.5</v>
      </c>
      <c r="BH31" s="672"/>
      <c r="BI31" s="672"/>
      <c r="BJ31" s="672"/>
      <c r="BK31" s="672"/>
      <c r="BL31" s="672"/>
      <c r="BM31" s="640">
        <v>94.3</v>
      </c>
      <c r="BN31" s="672"/>
      <c r="BO31" s="672"/>
      <c r="BP31" s="672"/>
      <c r="BQ31" s="673"/>
      <c r="BR31" s="671">
        <v>98.1</v>
      </c>
      <c r="BS31" s="672"/>
      <c r="BT31" s="672"/>
      <c r="BU31" s="672"/>
      <c r="BV31" s="672"/>
      <c r="BW31" s="672"/>
      <c r="BX31" s="640">
        <v>93.4</v>
      </c>
      <c r="BY31" s="672"/>
      <c r="BZ31" s="672"/>
      <c r="CA31" s="672"/>
      <c r="CB31" s="673"/>
      <c r="CD31" s="691"/>
      <c r="CE31" s="692"/>
      <c r="CF31" s="620" t="s">
        <v>311</v>
      </c>
      <c r="CG31" s="621"/>
      <c r="CH31" s="621"/>
      <c r="CI31" s="621"/>
      <c r="CJ31" s="621"/>
      <c r="CK31" s="621"/>
      <c r="CL31" s="621"/>
      <c r="CM31" s="621"/>
      <c r="CN31" s="621"/>
      <c r="CO31" s="621"/>
      <c r="CP31" s="621"/>
      <c r="CQ31" s="622"/>
      <c r="CR31" s="623">
        <v>154603</v>
      </c>
      <c r="CS31" s="666"/>
      <c r="CT31" s="666"/>
      <c r="CU31" s="666"/>
      <c r="CV31" s="666"/>
      <c r="CW31" s="666"/>
      <c r="CX31" s="666"/>
      <c r="CY31" s="667"/>
      <c r="CZ31" s="627">
        <v>0.6</v>
      </c>
      <c r="DA31" s="664"/>
      <c r="DB31" s="664"/>
      <c r="DC31" s="668"/>
      <c r="DD31" s="642">
        <v>154120</v>
      </c>
      <c r="DE31" s="666"/>
      <c r="DF31" s="666"/>
      <c r="DG31" s="666"/>
      <c r="DH31" s="666"/>
      <c r="DI31" s="666"/>
      <c r="DJ31" s="666"/>
      <c r="DK31" s="667"/>
      <c r="DL31" s="642">
        <v>154120</v>
      </c>
      <c r="DM31" s="666"/>
      <c r="DN31" s="666"/>
      <c r="DO31" s="666"/>
      <c r="DP31" s="666"/>
      <c r="DQ31" s="666"/>
      <c r="DR31" s="666"/>
      <c r="DS31" s="666"/>
      <c r="DT31" s="666"/>
      <c r="DU31" s="666"/>
      <c r="DV31" s="667"/>
      <c r="DW31" s="627">
        <v>1</v>
      </c>
      <c r="DX31" s="664"/>
      <c r="DY31" s="664"/>
      <c r="DZ31" s="664"/>
      <c r="EA31" s="664"/>
      <c r="EB31" s="664"/>
      <c r="EC31" s="665"/>
    </row>
    <row r="32" spans="2:133" ht="11.25" customHeight="1" x14ac:dyDescent="0.2">
      <c r="B32" s="620" t="s">
        <v>312</v>
      </c>
      <c r="C32" s="621"/>
      <c r="D32" s="621"/>
      <c r="E32" s="621"/>
      <c r="F32" s="621"/>
      <c r="G32" s="621"/>
      <c r="H32" s="621"/>
      <c r="I32" s="621"/>
      <c r="J32" s="621"/>
      <c r="K32" s="621"/>
      <c r="L32" s="621"/>
      <c r="M32" s="621"/>
      <c r="N32" s="621"/>
      <c r="O32" s="621"/>
      <c r="P32" s="621"/>
      <c r="Q32" s="622"/>
      <c r="R32" s="623">
        <v>5178645</v>
      </c>
      <c r="S32" s="624"/>
      <c r="T32" s="624"/>
      <c r="U32" s="624"/>
      <c r="V32" s="624"/>
      <c r="W32" s="624"/>
      <c r="X32" s="624"/>
      <c r="Y32" s="625"/>
      <c r="Z32" s="619">
        <v>19.100000000000001</v>
      </c>
      <c r="AA32" s="619"/>
      <c r="AB32" s="619"/>
      <c r="AC32" s="619"/>
      <c r="AD32" s="626" t="s">
        <v>128</v>
      </c>
      <c r="AE32" s="626"/>
      <c r="AF32" s="626"/>
      <c r="AG32" s="626"/>
      <c r="AH32" s="626"/>
      <c r="AI32" s="626"/>
      <c r="AJ32" s="626"/>
      <c r="AK32" s="626"/>
      <c r="AL32" s="627" t="s">
        <v>128</v>
      </c>
      <c r="AM32" s="628"/>
      <c r="AN32" s="628"/>
      <c r="AO32" s="629"/>
      <c r="AP32" s="676"/>
      <c r="AQ32" s="677"/>
      <c r="AR32" s="677"/>
      <c r="AS32" s="677"/>
      <c r="AT32" s="681"/>
      <c r="AU32" s="205" t="s">
        <v>313</v>
      </c>
      <c r="AX32" s="620" t="s">
        <v>314</v>
      </c>
      <c r="AY32" s="621"/>
      <c r="AZ32" s="621"/>
      <c r="BA32" s="621"/>
      <c r="BB32" s="621"/>
      <c r="BC32" s="621"/>
      <c r="BD32" s="621"/>
      <c r="BE32" s="621"/>
      <c r="BF32" s="622"/>
      <c r="BG32" s="683">
        <v>98.9</v>
      </c>
      <c r="BH32" s="666"/>
      <c r="BI32" s="666"/>
      <c r="BJ32" s="666"/>
      <c r="BK32" s="666"/>
      <c r="BL32" s="666"/>
      <c r="BM32" s="628">
        <v>95.9</v>
      </c>
      <c r="BN32" s="666"/>
      <c r="BO32" s="666"/>
      <c r="BP32" s="666"/>
      <c r="BQ32" s="684"/>
      <c r="BR32" s="683">
        <v>98.7</v>
      </c>
      <c r="BS32" s="666"/>
      <c r="BT32" s="666"/>
      <c r="BU32" s="666"/>
      <c r="BV32" s="666"/>
      <c r="BW32" s="666"/>
      <c r="BX32" s="628">
        <v>95.3</v>
      </c>
      <c r="BY32" s="666"/>
      <c r="BZ32" s="666"/>
      <c r="CA32" s="666"/>
      <c r="CB32" s="684"/>
      <c r="CD32" s="693"/>
      <c r="CE32" s="694"/>
      <c r="CF32" s="620" t="s">
        <v>315</v>
      </c>
      <c r="CG32" s="621"/>
      <c r="CH32" s="621"/>
      <c r="CI32" s="621"/>
      <c r="CJ32" s="621"/>
      <c r="CK32" s="621"/>
      <c r="CL32" s="621"/>
      <c r="CM32" s="621"/>
      <c r="CN32" s="621"/>
      <c r="CO32" s="621"/>
      <c r="CP32" s="621"/>
      <c r="CQ32" s="622"/>
      <c r="CR32" s="623">
        <v>149</v>
      </c>
      <c r="CS32" s="624"/>
      <c r="CT32" s="624"/>
      <c r="CU32" s="624"/>
      <c r="CV32" s="624"/>
      <c r="CW32" s="624"/>
      <c r="CX32" s="624"/>
      <c r="CY32" s="625"/>
      <c r="CZ32" s="627">
        <v>0</v>
      </c>
      <c r="DA32" s="664"/>
      <c r="DB32" s="664"/>
      <c r="DC32" s="668"/>
      <c r="DD32" s="642">
        <v>149</v>
      </c>
      <c r="DE32" s="624"/>
      <c r="DF32" s="624"/>
      <c r="DG32" s="624"/>
      <c r="DH32" s="624"/>
      <c r="DI32" s="624"/>
      <c r="DJ32" s="624"/>
      <c r="DK32" s="625"/>
      <c r="DL32" s="642">
        <v>149</v>
      </c>
      <c r="DM32" s="624"/>
      <c r="DN32" s="624"/>
      <c r="DO32" s="624"/>
      <c r="DP32" s="624"/>
      <c r="DQ32" s="624"/>
      <c r="DR32" s="624"/>
      <c r="DS32" s="624"/>
      <c r="DT32" s="624"/>
      <c r="DU32" s="624"/>
      <c r="DV32" s="625"/>
      <c r="DW32" s="627">
        <v>0</v>
      </c>
      <c r="DX32" s="664"/>
      <c r="DY32" s="664"/>
      <c r="DZ32" s="664"/>
      <c r="EA32" s="664"/>
      <c r="EB32" s="664"/>
      <c r="EC32" s="665"/>
    </row>
    <row r="33" spans="2:133" ht="11.25" customHeight="1" x14ac:dyDescent="0.2">
      <c r="B33" s="660" t="s">
        <v>316</v>
      </c>
      <c r="C33" s="661"/>
      <c r="D33" s="661"/>
      <c r="E33" s="661"/>
      <c r="F33" s="661"/>
      <c r="G33" s="661"/>
      <c r="H33" s="661"/>
      <c r="I33" s="661"/>
      <c r="J33" s="661"/>
      <c r="K33" s="661"/>
      <c r="L33" s="661"/>
      <c r="M33" s="661"/>
      <c r="N33" s="661"/>
      <c r="O33" s="661"/>
      <c r="P33" s="661"/>
      <c r="Q33" s="662"/>
      <c r="R33" s="623" t="s">
        <v>128</v>
      </c>
      <c r="S33" s="624"/>
      <c r="T33" s="624"/>
      <c r="U33" s="624"/>
      <c r="V33" s="624"/>
      <c r="W33" s="624"/>
      <c r="X33" s="624"/>
      <c r="Y33" s="625"/>
      <c r="Z33" s="619" t="s">
        <v>128</v>
      </c>
      <c r="AA33" s="619"/>
      <c r="AB33" s="619"/>
      <c r="AC33" s="619"/>
      <c r="AD33" s="626" t="s">
        <v>128</v>
      </c>
      <c r="AE33" s="626"/>
      <c r="AF33" s="626"/>
      <c r="AG33" s="626"/>
      <c r="AH33" s="626"/>
      <c r="AI33" s="626"/>
      <c r="AJ33" s="626"/>
      <c r="AK33" s="626"/>
      <c r="AL33" s="627" t="s">
        <v>128</v>
      </c>
      <c r="AM33" s="628"/>
      <c r="AN33" s="628"/>
      <c r="AO33" s="629"/>
      <c r="AP33" s="678"/>
      <c r="AQ33" s="679"/>
      <c r="AR33" s="679"/>
      <c r="AS33" s="679"/>
      <c r="AT33" s="682"/>
      <c r="AU33" s="210"/>
      <c r="AV33" s="210"/>
      <c r="AW33" s="210"/>
      <c r="AX33" s="649" t="s">
        <v>317</v>
      </c>
      <c r="AY33" s="650"/>
      <c r="AZ33" s="650"/>
      <c r="BA33" s="650"/>
      <c r="BB33" s="650"/>
      <c r="BC33" s="650"/>
      <c r="BD33" s="650"/>
      <c r="BE33" s="650"/>
      <c r="BF33" s="651"/>
      <c r="BG33" s="685">
        <v>98</v>
      </c>
      <c r="BH33" s="686"/>
      <c r="BI33" s="686"/>
      <c r="BJ33" s="686"/>
      <c r="BK33" s="686"/>
      <c r="BL33" s="686"/>
      <c r="BM33" s="687">
        <v>92.4</v>
      </c>
      <c r="BN33" s="686"/>
      <c r="BO33" s="686"/>
      <c r="BP33" s="686"/>
      <c r="BQ33" s="688"/>
      <c r="BR33" s="685">
        <v>97.4</v>
      </c>
      <c r="BS33" s="686"/>
      <c r="BT33" s="686"/>
      <c r="BU33" s="686"/>
      <c r="BV33" s="686"/>
      <c r="BW33" s="686"/>
      <c r="BX33" s="687">
        <v>91.4</v>
      </c>
      <c r="BY33" s="686"/>
      <c r="BZ33" s="686"/>
      <c r="CA33" s="686"/>
      <c r="CB33" s="688"/>
      <c r="CD33" s="620" t="s">
        <v>318</v>
      </c>
      <c r="CE33" s="621"/>
      <c r="CF33" s="621"/>
      <c r="CG33" s="621"/>
      <c r="CH33" s="621"/>
      <c r="CI33" s="621"/>
      <c r="CJ33" s="621"/>
      <c r="CK33" s="621"/>
      <c r="CL33" s="621"/>
      <c r="CM33" s="621"/>
      <c r="CN33" s="621"/>
      <c r="CO33" s="621"/>
      <c r="CP33" s="621"/>
      <c r="CQ33" s="622"/>
      <c r="CR33" s="623">
        <v>9622488</v>
      </c>
      <c r="CS33" s="666"/>
      <c r="CT33" s="666"/>
      <c r="CU33" s="666"/>
      <c r="CV33" s="666"/>
      <c r="CW33" s="666"/>
      <c r="CX33" s="666"/>
      <c r="CY33" s="667"/>
      <c r="CZ33" s="627">
        <v>37.299999999999997</v>
      </c>
      <c r="DA33" s="664"/>
      <c r="DB33" s="664"/>
      <c r="DC33" s="668"/>
      <c r="DD33" s="642">
        <v>6894220</v>
      </c>
      <c r="DE33" s="666"/>
      <c r="DF33" s="666"/>
      <c r="DG33" s="666"/>
      <c r="DH33" s="666"/>
      <c r="DI33" s="666"/>
      <c r="DJ33" s="666"/>
      <c r="DK33" s="667"/>
      <c r="DL33" s="642">
        <v>4412745</v>
      </c>
      <c r="DM33" s="666"/>
      <c r="DN33" s="666"/>
      <c r="DO33" s="666"/>
      <c r="DP33" s="666"/>
      <c r="DQ33" s="666"/>
      <c r="DR33" s="666"/>
      <c r="DS33" s="666"/>
      <c r="DT33" s="666"/>
      <c r="DU33" s="666"/>
      <c r="DV33" s="667"/>
      <c r="DW33" s="627">
        <v>27.6</v>
      </c>
      <c r="DX33" s="664"/>
      <c r="DY33" s="664"/>
      <c r="DZ33" s="664"/>
      <c r="EA33" s="664"/>
      <c r="EB33" s="664"/>
      <c r="EC33" s="665"/>
    </row>
    <row r="34" spans="2:133" ht="11.25" customHeight="1" x14ac:dyDescent="0.2">
      <c r="B34" s="620" t="s">
        <v>319</v>
      </c>
      <c r="C34" s="621"/>
      <c r="D34" s="621"/>
      <c r="E34" s="621"/>
      <c r="F34" s="621"/>
      <c r="G34" s="621"/>
      <c r="H34" s="621"/>
      <c r="I34" s="621"/>
      <c r="J34" s="621"/>
      <c r="K34" s="621"/>
      <c r="L34" s="621"/>
      <c r="M34" s="621"/>
      <c r="N34" s="621"/>
      <c r="O34" s="621"/>
      <c r="P34" s="621"/>
      <c r="Q34" s="622"/>
      <c r="R34" s="623">
        <v>1601032</v>
      </c>
      <c r="S34" s="624"/>
      <c r="T34" s="624"/>
      <c r="U34" s="624"/>
      <c r="V34" s="624"/>
      <c r="W34" s="624"/>
      <c r="X34" s="624"/>
      <c r="Y34" s="625"/>
      <c r="Z34" s="619">
        <v>5.9</v>
      </c>
      <c r="AA34" s="619"/>
      <c r="AB34" s="619"/>
      <c r="AC34" s="619"/>
      <c r="AD34" s="626" t="s">
        <v>128</v>
      </c>
      <c r="AE34" s="626"/>
      <c r="AF34" s="626"/>
      <c r="AG34" s="626"/>
      <c r="AH34" s="626"/>
      <c r="AI34" s="626"/>
      <c r="AJ34" s="626"/>
      <c r="AK34" s="626"/>
      <c r="AL34" s="627" t="s">
        <v>128</v>
      </c>
      <c r="AM34" s="628"/>
      <c r="AN34" s="628"/>
      <c r="AO34" s="629"/>
      <c r="AP34" s="213"/>
      <c r="AQ34" s="214"/>
      <c r="AS34" s="209"/>
      <c r="AT34" s="209"/>
      <c r="AU34" s="209"/>
      <c r="AV34" s="209"/>
      <c r="AW34" s="209"/>
      <c r="AX34" s="209"/>
      <c r="AY34" s="209"/>
      <c r="AZ34" s="209"/>
      <c r="BA34" s="209"/>
      <c r="BB34" s="209"/>
      <c r="BC34" s="209"/>
      <c r="BD34" s="209"/>
      <c r="BE34" s="209"/>
      <c r="BF34" s="209"/>
      <c r="BG34" s="214"/>
      <c r="BH34" s="214"/>
      <c r="BI34" s="214"/>
      <c r="BJ34" s="214"/>
      <c r="BK34" s="214"/>
      <c r="BL34" s="214"/>
      <c r="BM34" s="214"/>
      <c r="BN34" s="214"/>
      <c r="BO34" s="214"/>
      <c r="BP34" s="214"/>
      <c r="BQ34" s="214"/>
      <c r="BR34" s="214"/>
      <c r="BS34" s="214"/>
      <c r="BT34" s="214"/>
      <c r="BU34" s="214"/>
      <c r="BV34" s="214"/>
      <c r="BW34" s="214"/>
      <c r="BX34" s="214"/>
      <c r="BY34" s="214"/>
      <c r="BZ34" s="214"/>
      <c r="CA34" s="214"/>
      <c r="CB34" s="214"/>
      <c r="CD34" s="620" t="s">
        <v>320</v>
      </c>
      <c r="CE34" s="621"/>
      <c r="CF34" s="621"/>
      <c r="CG34" s="621"/>
      <c r="CH34" s="621"/>
      <c r="CI34" s="621"/>
      <c r="CJ34" s="621"/>
      <c r="CK34" s="621"/>
      <c r="CL34" s="621"/>
      <c r="CM34" s="621"/>
      <c r="CN34" s="621"/>
      <c r="CO34" s="621"/>
      <c r="CP34" s="621"/>
      <c r="CQ34" s="622"/>
      <c r="CR34" s="623">
        <v>3066573</v>
      </c>
      <c r="CS34" s="624"/>
      <c r="CT34" s="624"/>
      <c r="CU34" s="624"/>
      <c r="CV34" s="624"/>
      <c r="CW34" s="624"/>
      <c r="CX34" s="624"/>
      <c r="CY34" s="625"/>
      <c r="CZ34" s="627">
        <v>11.9</v>
      </c>
      <c r="DA34" s="664"/>
      <c r="DB34" s="664"/>
      <c r="DC34" s="668"/>
      <c r="DD34" s="642">
        <v>1660058</v>
      </c>
      <c r="DE34" s="624"/>
      <c r="DF34" s="624"/>
      <c r="DG34" s="624"/>
      <c r="DH34" s="624"/>
      <c r="DI34" s="624"/>
      <c r="DJ34" s="624"/>
      <c r="DK34" s="625"/>
      <c r="DL34" s="642">
        <v>1399816</v>
      </c>
      <c r="DM34" s="624"/>
      <c r="DN34" s="624"/>
      <c r="DO34" s="624"/>
      <c r="DP34" s="624"/>
      <c r="DQ34" s="624"/>
      <c r="DR34" s="624"/>
      <c r="DS34" s="624"/>
      <c r="DT34" s="624"/>
      <c r="DU34" s="624"/>
      <c r="DV34" s="625"/>
      <c r="DW34" s="627">
        <v>8.6999999999999993</v>
      </c>
      <c r="DX34" s="664"/>
      <c r="DY34" s="664"/>
      <c r="DZ34" s="664"/>
      <c r="EA34" s="664"/>
      <c r="EB34" s="664"/>
      <c r="EC34" s="665"/>
    </row>
    <row r="35" spans="2:133" ht="11.25" customHeight="1" x14ac:dyDescent="0.2">
      <c r="B35" s="620" t="s">
        <v>321</v>
      </c>
      <c r="C35" s="621"/>
      <c r="D35" s="621"/>
      <c r="E35" s="621"/>
      <c r="F35" s="621"/>
      <c r="G35" s="621"/>
      <c r="H35" s="621"/>
      <c r="I35" s="621"/>
      <c r="J35" s="621"/>
      <c r="K35" s="621"/>
      <c r="L35" s="621"/>
      <c r="M35" s="621"/>
      <c r="N35" s="621"/>
      <c r="O35" s="621"/>
      <c r="P35" s="621"/>
      <c r="Q35" s="622"/>
      <c r="R35" s="623">
        <v>43192</v>
      </c>
      <c r="S35" s="624"/>
      <c r="T35" s="624"/>
      <c r="U35" s="624"/>
      <c r="V35" s="624"/>
      <c r="W35" s="624"/>
      <c r="X35" s="624"/>
      <c r="Y35" s="625"/>
      <c r="Z35" s="619">
        <v>0.2</v>
      </c>
      <c r="AA35" s="619"/>
      <c r="AB35" s="619"/>
      <c r="AC35" s="619"/>
      <c r="AD35" s="626">
        <v>18304</v>
      </c>
      <c r="AE35" s="626"/>
      <c r="AF35" s="626"/>
      <c r="AG35" s="626"/>
      <c r="AH35" s="626"/>
      <c r="AI35" s="626"/>
      <c r="AJ35" s="626"/>
      <c r="AK35" s="626"/>
      <c r="AL35" s="627">
        <v>0.1</v>
      </c>
      <c r="AM35" s="628"/>
      <c r="AN35" s="628"/>
      <c r="AO35" s="629"/>
      <c r="AP35" s="215"/>
      <c r="AQ35" s="612" t="s">
        <v>322</v>
      </c>
      <c r="AR35" s="613"/>
      <c r="AS35" s="613"/>
      <c r="AT35" s="613"/>
      <c r="AU35" s="613"/>
      <c r="AV35" s="613"/>
      <c r="AW35" s="613"/>
      <c r="AX35" s="613"/>
      <c r="AY35" s="613"/>
      <c r="AZ35" s="613"/>
      <c r="BA35" s="613"/>
      <c r="BB35" s="613"/>
      <c r="BC35" s="613"/>
      <c r="BD35" s="613"/>
      <c r="BE35" s="613"/>
      <c r="BF35" s="614"/>
      <c r="BG35" s="612" t="s">
        <v>323</v>
      </c>
      <c r="BH35" s="613"/>
      <c r="BI35" s="613"/>
      <c r="BJ35" s="613"/>
      <c r="BK35" s="613"/>
      <c r="BL35" s="613"/>
      <c r="BM35" s="613"/>
      <c r="BN35" s="613"/>
      <c r="BO35" s="613"/>
      <c r="BP35" s="613"/>
      <c r="BQ35" s="613"/>
      <c r="BR35" s="613"/>
      <c r="BS35" s="613"/>
      <c r="BT35" s="613"/>
      <c r="BU35" s="613"/>
      <c r="BV35" s="613"/>
      <c r="BW35" s="613"/>
      <c r="BX35" s="613"/>
      <c r="BY35" s="613"/>
      <c r="BZ35" s="613"/>
      <c r="CA35" s="613"/>
      <c r="CB35" s="614"/>
      <c r="CD35" s="620" t="s">
        <v>324</v>
      </c>
      <c r="CE35" s="621"/>
      <c r="CF35" s="621"/>
      <c r="CG35" s="621"/>
      <c r="CH35" s="621"/>
      <c r="CI35" s="621"/>
      <c r="CJ35" s="621"/>
      <c r="CK35" s="621"/>
      <c r="CL35" s="621"/>
      <c r="CM35" s="621"/>
      <c r="CN35" s="621"/>
      <c r="CO35" s="621"/>
      <c r="CP35" s="621"/>
      <c r="CQ35" s="622"/>
      <c r="CR35" s="623">
        <v>127496</v>
      </c>
      <c r="CS35" s="666"/>
      <c r="CT35" s="666"/>
      <c r="CU35" s="666"/>
      <c r="CV35" s="666"/>
      <c r="CW35" s="666"/>
      <c r="CX35" s="666"/>
      <c r="CY35" s="667"/>
      <c r="CZ35" s="627">
        <v>0.5</v>
      </c>
      <c r="DA35" s="664"/>
      <c r="DB35" s="664"/>
      <c r="DC35" s="668"/>
      <c r="DD35" s="642">
        <v>93012</v>
      </c>
      <c r="DE35" s="666"/>
      <c r="DF35" s="666"/>
      <c r="DG35" s="666"/>
      <c r="DH35" s="666"/>
      <c r="DI35" s="666"/>
      <c r="DJ35" s="666"/>
      <c r="DK35" s="667"/>
      <c r="DL35" s="642">
        <v>93012</v>
      </c>
      <c r="DM35" s="666"/>
      <c r="DN35" s="666"/>
      <c r="DO35" s="666"/>
      <c r="DP35" s="666"/>
      <c r="DQ35" s="666"/>
      <c r="DR35" s="666"/>
      <c r="DS35" s="666"/>
      <c r="DT35" s="666"/>
      <c r="DU35" s="666"/>
      <c r="DV35" s="667"/>
      <c r="DW35" s="627">
        <v>0.6</v>
      </c>
      <c r="DX35" s="664"/>
      <c r="DY35" s="664"/>
      <c r="DZ35" s="664"/>
      <c r="EA35" s="664"/>
      <c r="EB35" s="664"/>
      <c r="EC35" s="665"/>
    </row>
    <row r="36" spans="2:133" ht="11.25" customHeight="1" x14ac:dyDescent="0.2">
      <c r="B36" s="620" t="s">
        <v>325</v>
      </c>
      <c r="C36" s="621"/>
      <c r="D36" s="621"/>
      <c r="E36" s="621"/>
      <c r="F36" s="621"/>
      <c r="G36" s="621"/>
      <c r="H36" s="621"/>
      <c r="I36" s="621"/>
      <c r="J36" s="621"/>
      <c r="K36" s="621"/>
      <c r="L36" s="621"/>
      <c r="M36" s="621"/>
      <c r="N36" s="621"/>
      <c r="O36" s="621"/>
      <c r="P36" s="621"/>
      <c r="Q36" s="622"/>
      <c r="R36" s="623">
        <v>315011</v>
      </c>
      <c r="S36" s="624"/>
      <c r="T36" s="624"/>
      <c r="U36" s="624"/>
      <c r="V36" s="624"/>
      <c r="W36" s="624"/>
      <c r="X36" s="624"/>
      <c r="Y36" s="625"/>
      <c r="Z36" s="619">
        <v>1.2</v>
      </c>
      <c r="AA36" s="619"/>
      <c r="AB36" s="619"/>
      <c r="AC36" s="619"/>
      <c r="AD36" s="626" t="s">
        <v>128</v>
      </c>
      <c r="AE36" s="626"/>
      <c r="AF36" s="626"/>
      <c r="AG36" s="626"/>
      <c r="AH36" s="626"/>
      <c r="AI36" s="626"/>
      <c r="AJ36" s="626"/>
      <c r="AK36" s="626"/>
      <c r="AL36" s="627" t="s">
        <v>128</v>
      </c>
      <c r="AM36" s="628"/>
      <c r="AN36" s="628"/>
      <c r="AO36" s="629"/>
      <c r="AP36" s="215"/>
      <c r="AQ36" s="695" t="s">
        <v>326</v>
      </c>
      <c r="AR36" s="696"/>
      <c r="AS36" s="696"/>
      <c r="AT36" s="696"/>
      <c r="AU36" s="696"/>
      <c r="AV36" s="696"/>
      <c r="AW36" s="696"/>
      <c r="AX36" s="696"/>
      <c r="AY36" s="697"/>
      <c r="AZ36" s="634">
        <v>3845869</v>
      </c>
      <c r="BA36" s="635"/>
      <c r="BB36" s="635"/>
      <c r="BC36" s="635"/>
      <c r="BD36" s="635"/>
      <c r="BE36" s="635"/>
      <c r="BF36" s="698"/>
      <c r="BG36" s="631" t="s">
        <v>327</v>
      </c>
      <c r="BH36" s="632"/>
      <c r="BI36" s="632"/>
      <c r="BJ36" s="632"/>
      <c r="BK36" s="632"/>
      <c r="BL36" s="632"/>
      <c r="BM36" s="632"/>
      <c r="BN36" s="632"/>
      <c r="BO36" s="632"/>
      <c r="BP36" s="632"/>
      <c r="BQ36" s="632"/>
      <c r="BR36" s="632"/>
      <c r="BS36" s="632"/>
      <c r="BT36" s="632"/>
      <c r="BU36" s="633"/>
      <c r="BV36" s="634">
        <v>8531</v>
      </c>
      <c r="BW36" s="635"/>
      <c r="BX36" s="635"/>
      <c r="BY36" s="635"/>
      <c r="BZ36" s="635"/>
      <c r="CA36" s="635"/>
      <c r="CB36" s="698"/>
      <c r="CD36" s="620" t="s">
        <v>328</v>
      </c>
      <c r="CE36" s="621"/>
      <c r="CF36" s="621"/>
      <c r="CG36" s="621"/>
      <c r="CH36" s="621"/>
      <c r="CI36" s="621"/>
      <c r="CJ36" s="621"/>
      <c r="CK36" s="621"/>
      <c r="CL36" s="621"/>
      <c r="CM36" s="621"/>
      <c r="CN36" s="621"/>
      <c r="CO36" s="621"/>
      <c r="CP36" s="621"/>
      <c r="CQ36" s="622"/>
      <c r="CR36" s="623">
        <v>2278829</v>
      </c>
      <c r="CS36" s="624"/>
      <c r="CT36" s="624"/>
      <c r="CU36" s="624"/>
      <c r="CV36" s="624"/>
      <c r="CW36" s="624"/>
      <c r="CX36" s="624"/>
      <c r="CY36" s="625"/>
      <c r="CZ36" s="627">
        <v>8.8000000000000007</v>
      </c>
      <c r="DA36" s="664"/>
      <c r="DB36" s="664"/>
      <c r="DC36" s="668"/>
      <c r="DD36" s="642">
        <v>1993566</v>
      </c>
      <c r="DE36" s="624"/>
      <c r="DF36" s="624"/>
      <c r="DG36" s="624"/>
      <c r="DH36" s="624"/>
      <c r="DI36" s="624"/>
      <c r="DJ36" s="624"/>
      <c r="DK36" s="625"/>
      <c r="DL36" s="642">
        <v>735649</v>
      </c>
      <c r="DM36" s="624"/>
      <c r="DN36" s="624"/>
      <c r="DO36" s="624"/>
      <c r="DP36" s="624"/>
      <c r="DQ36" s="624"/>
      <c r="DR36" s="624"/>
      <c r="DS36" s="624"/>
      <c r="DT36" s="624"/>
      <c r="DU36" s="624"/>
      <c r="DV36" s="625"/>
      <c r="DW36" s="627">
        <v>4.5999999999999996</v>
      </c>
      <c r="DX36" s="664"/>
      <c r="DY36" s="664"/>
      <c r="DZ36" s="664"/>
      <c r="EA36" s="664"/>
      <c r="EB36" s="664"/>
      <c r="EC36" s="665"/>
    </row>
    <row r="37" spans="2:133" ht="11.25" customHeight="1" x14ac:dyDescent="0.2">
      <c r="B37" s="620" t="s">
        <v>329</v>
      </c>
      <c r="C37" s="621"/>
      <c r="D37" s="621"/>
      <c r="E37" s="621"/>
      <c r="F37" s="621"/>
      <c r="G37" s="621"/>
      <c r="H37" s="621"/>
      <c r="I37" s="621"/>
      <c r="J37" s="621"/>
      <c r="K37" s="621"/>
      <c r="L37" s="621"/>
      <c r="M37" s="621"/>
      <c r="N37" s="621"/>
      <c r="O37" s="621"/>
      <c r="P37" s="621"/>
      <c r="Q37" s="622"/>
      <c r="R37" s="623">
        <v>273313</v>
      </c>
      <c r="S37" s="624"/>
      <c r="T37" s="624"/>
      <c r="U37" s="624"/>
      <c r="V37" s="624"/>
      <c r="W37" s="624"/>
      <c r="X37" s="624"/>
      <c r="Y37" s="625"/>
      <c r="Z37" s="619">
        <v>1</v>
      </c>
      <c r="AA37" s="619"/>
      <c r="AB37" s="619"/>
      <c r="AC37" s="619"/>
      <c r="AD37" s="626" t="s">
        <v>128</v>
      </c>
      <c r="AE37" s="626"/>
      <c r="AF37" s="626"/>
      <c r="AG37" s="626"/>
      <c r="AH37" s="626"/>
      <c r="AI37" s="626"/>
      <c r="AJ37" s="626"/>
      <c r="AK37" s="626"/>
      <c r="AL37" s="627" t="s">
        <v>128</v>
      </c>
      <c r="AM37" s="628"/>
      <c r="AN37" s="628"/>
      <c r="AO37" s="629"/>
      <c r="AQ37" s="699" t="s">
        <v>330</v>
      </c>
      <c r="AR37" s="700"/>
      <c r="AS37" s="700"/>
      <c r="AT37" s="700"/>
      <c r="AU37" s="700"/>
      <c r="AV37" s="700"/>
      <c r="AW37" s="700"/>
      <c r="AX37" s="700"/>
      <c r="AY37" s="701"/>
      <c r="AZ37" s="623">
        <v>699243</v>
      </c>
      <c r="BA37" s="624"/>
      <c r="BB37" s="624"/>
      <c r="BC37" s="624"/>
      <c r="BD37" s="666"/>
      <c r="BE37" s="666"/>
      <c r="BF37" s="684"/>
      <c r="BG37" s="620" t="s">
        <v>331</v>
      </c>
      <c r="BH37" s="621"/>
      <c r="BI37" s="621"/>
      <c r="BJ37" s="621"/>
      <c r="BK37" s="621"/>
      <c r="BL37" s="621"/>
      <c r="BM37" s="621"/>
      <c r="BN37" s="621"/>
      <c r="BO37" s="621"/>
      <c r="BP37" s="621"/>
      <c r="BQ37" s="621"/>
      <c r="BR37" s="621"/>
      <c r="BS37" s="621"/>
      <c r="BT37" s="621"/>
      <c r="BU37" s="622"/>
      <c r="BV37" s="623">
        <v>-17147</v>
      </c>
      <c r="BW37" s="624"/>
      <c r="BX37" s="624"/>
      <c r="BY37" s="624"/>
      <c r="BZ37" s="624"/>
      <c r="CA37" s="624"/>
      <c r="CB37" s="643"/>
      <c r="CD37" s="620" t="s">
        <v>332</v>
      </c>
      <c r="CE37" s="621"/>
      <c r="CF37" s="621"/>
      <c r="CG37" s="621"/>
      <c r="CH37" s="621"/>
      <c r="CI37" s="621"/>
      <c r="CJ37" s="621"/>
      <c r="CK37" s="621"/>
      <c r="CL37" s="621"/>
      <c r="CM37" s="621"/>
      <c r="CN37" s="621"/>
      <c r="CO37" s="621"/>
      <c r="CP37" s="621"/>
      <c r="CQ37" s="622"/>
      <c r="CR37" s="623">
        <v>421388</v>
      </c>
      <c r="CS37" s="666"/>
      <c r="CT37" s="666"/>
      <c r="CU37" s="666"/>
      <c r="CV37" s="666"/>
      <c r="CW37" s="666"/>
      <c r="CX37" s="666"/>
      <c r="CY37" s="667"/>
      <c r="CZ37" s="627">
        <v>1.6</v>
      </c>
      <c r="DA37" s="664"/>
      <c r="DB37" s="664"/>
      <c r="DC37" s="668"/>
      <c r="DD37" s="642">
        <v>357029</v>
      </c>
      <c r="DE37" s="666"/>
      <c r="DF37" s="666"/>
      <c r="DG37" s="666"/>
      <c r="DH37" s="666"/>
      <c r="DI37" s="666"/>
      <c r="DJ37" s="666"/>
      <c r="DK37" s="667"/>
      <c r="DL37" s="642">
        <v>39422</v>
      </c>
      <c r="DM37" s="666"/>
      <c r="DN37" s="666"/>
      <c r="DO37" s="666"/>
      <c r="DP37" s="666"/>
      <c r="DQ37" s="666"/>
      <c r="DR37" s="666"/>
      <c r="DS37" s="666"/>
      <c r="DT37" s="666"/>
      <c r="DU37" s="666"/>
      <c r="DV37" s="667"/>
      <c r="DW37" s="627">
        <v>0.2</v>
      </c>
      <c r="DX37" s="664"/>
      <c r="DY37" s="664"/>
      <c r="DZ37" s="664"/>
      <c r="EA37" s="664"/>
      <c r="EB37" s="664"/>
      <c r="EC37" s="665"/>
    </row>
    <row r="38" spans="2:133" ht="11.25" customHeight="1" x14ac:dyDescent="0.2">
      <c r="B38" s="620" t="s">
        <v>333</v>
      </c>
      <c r="C38" s="621"/>
      <c r="D38" s="621"/>
      <c r="E38" s="621"/>
      <c r="F38" s="621"/>
      <c r="G38" s="621"/>
      <c r="H38" s="621"/>
      <c r="I38" s="621"/>
      <c r="J38" s="621"/>
      <c r="K38" s="621"/>
      <c r="L38" s="621"/>
      <c r="M38" s="621"/>
      <c r="N38" s="621"/>
      <c r="O38" s="621"/>
      <c r="P38" s="621"/>
      <c r="Q38" s="622"/>
      <c r="R38" s="623">
        <v>364158</v>
      </c>
      <c r="S38" s="624"/>
      <c r="T38" s="624"/>
      <c r="U38" s="624"/>
      <c r="V38" s="624"/>
      <c r="W38" s="624"/>
      <c r="X38" s="624"/>
      <c r="Y38" s="625"/>
      <c r="Z38" s="619">
        <v>1.3</v>
      </c>
      <c r="AA38" s="619"/>
      <c r="AB38" s="619"/>
      <c r="AC38" s="619"/>
      <c r="AD38" s="626" t="s">
        <v>128</v>
      </c>
      <c r="AE38" s="626"/>
      <c r="AF38" s="626"/>
      <c r="AG38" s="626"/>
      <c r="AH38" s="626"/>
      <c r="AI38" s="626"/>
      <c r="AJ38" s="626"/>
      <c r="AK38" s="626"/>
      <c r="AL38" s="627" t="s">
        <v>128</v>
      </c>
      <c r="AM38" s="628"/>
      <c r="AN38" s="628"/>
      <c r="AO38" s="629"/>
      <c r="AQ38" s="699" t="s">
        <v>334</v>
      </c>
      <c r="AR38" s="700"/>
      <c r="AS38" s="700"/>
      <c r="AT38" s="700"/>
      <c r="AU38" s="700"/>
      <c r="AV38" s="700"/>
      <c r="AW38" s="700"/>
      <c r="AX38" s="700"/>
      <c r="AY38" s="701"/>
      <c r="AZ38" s="623">
        <v>509534</v>
      </c>
      <c r="BA38" s="624"/>
      <c r="BB38" s="624"/>
      <c r="BC38" s="624"/>
      <c r="BD38" s="666"/>
      <c r="BE38" s="666"/>
      <c r="BF38" s="684"/>
      <c r="BG38" s="620" t="s">
        <v>335</v>
      </c>
      <c r="BH38" s="621"/>
      <c r="BI38" s="621"/>
      <c r="BJ38" s="621"/>
      <c r="BK38" s="621"/>
      <c r="BL38" s="621"/>
      <c r="BM38" s="621"/>
      <c r="BN38" s="621"/>
      <c r="BO38" s="621"/>
      <c r="BP38" s="621"/>
      <c r="BQ38" s="621"/>
      <c r="BR38" s="621"/>
      <c r="BS38" s="621"/>
      <c r="BT38" s="621"/>
      <c r="BU38" s="622"/>
      <c r="BV38" s="623">
        <v>10234</v>
      </c>
      <c r="BW38" s="624"/>
      <c r="BX38" s="624"/>
      <c r="BY38" s="624"/>
      <c r="BZ38" s="624"/>
      <c r="CA38" s="624"/>
      <c r="CB38" s="643"/>
      <c r="CD38" s="620" t="s">
        <v>336</v>
      </c>
      <c r="CE38" s="621"/>
      <c r="CF38" s="621"/>
      <c r="CG38" s="621"/>
      <c r="CH38" s="621"/>
      <c r="CI38" s="621"/>
      <c r="CJ38" s="621"/>
      <c r="CK38" s="621"/>
      <c r="CL38" s="621"/>
      <c r="CM38" s="621"/>
      <c r="CN38" s="621"/>
      <c r="CO38" s="621"/>
      <c r="CP38" s="621"/>
      <c r="CQ38" s="622"/>
      <c r="CR38" s="623">
        <v>2511274</v>
      </c>
      <c r="CS38" s="624"/>
      <c r="CT38" s="624"/>
      <c r="CU38" s="624"/>
      <c r="CV38" s="624"/>
      <c r="CW38" s="624"/>
      <c r="CX38" s="624"/>
      <c r="CY38" s="625"/>
      <c r="CZ38" s="627">
        <v>9.6999999999999993</v>
      </c>
      <c r="DA38" s="664"/>
      <c r="DB38" s="664"/>
      <c r="DC38" s="668"/>
      <c r="DD38" s="642">
        <v>2030464</v>
      </c>
      <c r="DE38" s="624"/>
      <c r="DF38" s="624"/>
      <c r="DG38" s="624"/>
      <c r="DH38" s="624"/>
      <c r="DI38" s="624"/>
      <c r="DJ38" s="624"/>
      <c r="DK38" s="625"/>
      <c r="DL38" s="642">
        <v>1997795</v>
      </c>
      <c r="DM38" s="624"/>
      <c r="DN38" s="624"/>
      <c r="DO38" s="624"/>
      <c r="DP38" s="624"/>
      <c r="DQ38" s="624"/>
      <c r="DR38" s="624"/>
      <c r="DS38" s="624"/>
      <c r="DT38" s="624"/>
      <c r="DU38" s="624"/>
      <c r="DV38" s="625"/>
      <c r="DW38" s="627">
        <v>12.5</v>
      </c>
      <c r="DX38" s="664"/>
      <c r="DY38" s="664"/>
      <c r="DZ38" s="664"/>
      <c r="EA38" s="664"/>
      <c r="EB38" s="664"/>
      <c r="EC38" s="665"/>
    </row>
    <row r="39" spans="2:133" ht="11.25" customHeight="1" x14ac:dyDescent="0.2">
      <c r="B39" s="620" t="s">
        <v>337</v>
      </c>
      <c r="C39" s="621"/>
      <c r="D39" s="621"/>
      <c r="E39" s="621"/>
      <c r="F39" s="621"/>
      <c r="G39" s="621"/>
      <c r="H39" s="621"/>
      <c r="I39" s="621"/>
      <c r="J39" s="621"/>
      <c r="K39" s="621"/>
      <c r="L39" s="621"/>
      <c r="M39" s="621"/>
      <c r="N39" s="621"/>
      <c r="O39" s="621"/>
      <c r="P39" s="621"/>
      <c r="Q39" s="622"/>
      <c r="R39" s="623">
        <v>679925</v>
      </c>
      <c r="S39" s="624"/>
      <c r="T39" s="624"/>
      <c r="U39" s="624"/>
      <c r="V39" s="624"/>
      <c r="W39" s="624"/>
      <c r="X39" s="624"/>
      <c r="Y39" s="625"/>
      <c r="Z39" s="619">
        <v>2.5</v>
      </c>
      <c r="AA39" s="619"/>
      <c r="AB39" s="619"/>
      <c r="AC39" s="619"/>
      <c r="AD39" s="626">
        <v>52123</v>
      </c>
      <c r="AE39" s="626"/>
      <c r="AF39" s="626"/>
      <c r="AG39" s="626"/>
      <c r="AH39" s="626"/>
      <c r="AI39" s="626"/>
      <c r="AJ39" s="626"/>
      <c r="AK39" s="626"/>
      <c r="AL39" s="627">
        <v>0.3</v>
      </c>
      <c r="AM39" s="628"/>
      <c r="AN39" s="628"/>
      <c r="AO39" s="629"/>
      <c r="AQ39" s="699" t="s">
        <v>338</v>
      </c>
      <c r="AR39" s="700"/>
      <c r="AS39" s="700"/>
      <c r="AT39" s="700"/>
      <c r="AU39" s="700"/>
      <c r="AV39" s="700"/>
      <c r="AW39" s="700"/>
      <c r="AX39" s="700"/>
      <c r="AY39" s="701"/>
      <c r="AZ39" s="623">
        <v>125603</v>
      </c>
      <c r="BA39" s="624"/>
      <c r="BB39" s="624"/>
      <c r="BC39" s="624"/>
      <c r="BD39" s="666"/>
      <c r="BE39" s="666"/>
      <c r="BF39" s="684"/>
      <c r="BG39" s="620" t="s">
        <v>339</v>
      </c>
      <c r="BH39" s="621"/>
      <c r="BI39" s="621"/>
      <c r="BJ39" s="621"/>
      <c r="BK39" s="621"/>
      <c r="BL39" s="621"/>
      <c r="BM39" s="621"/>
      <c r="BN39" s="621"/>
      <c r="BO39" s="621"/>
      <c r="BP39" s="621"/>
      <c r="BQ39" s="621"/>
      <c r="BR39" s="621"/>
      <c r="BS39" s="621"/>
      <c r="BT39" s="621"/>
      <c r="BU39" s="622"/>
      <c r="BV39" s="623">
        <v>16394</v>
      </c>
      <c r="BW39" s="624"/>
      <c r="BX39" s="624"/>
      <c r="BY39" s="624"/>
      <c r="BZ39" s="624"/>
      <c r="CA39" s="624"/>
      <c r="CB39" s="643"/>
      <c r="CD39" s="620" t="s">
        <v>340</v>
      </c>
      <c r="CE39" s="621"/>
      <c r="CF39" s="621"/>
      <c r="CG39" s="621"/>
      <c r="CH39" s="621"/>
      <c r="CI39" s="621"/>
      <c r="CJ39" s="621"/>
      <c r="CK39" s="621"/>
      <c r="CL39" s="621"/>
      <c r="CM39" s="621"/>
      <c r="CN39" s="621"/>
      <c r="CO39" s="621"/>
      <c r="CP39" s="621"/>
      <c r="CQ39" s="622"/>
      <c r="CR39" s="623">
        <v>1136124</v>
      </c>
      <c r="CS39" s="666"/>
      <c r="CT39" s="666"/>
      <c r="CU39" s="666"/>
      <c r="CV39" s="666"/>
      <c r="CW39" s="666"/>
      <c r="CX39" s="666"/>
      <c r="CY39" s="667"/>
      <c r="CZ39" s="627">
        <v>4.4000000000000004</v>
      </c>
      <c r="DA39" s="664"/>
      <c r="DB39" s="664"/>
      <c r="DC39" s="668"/>
      <c r="DD39" s="642">
        <v>828428</v>
      </c>
      <c r="DE39" s="666"/>
      <c r="DF39" s="666"/>
      <c r="DG39" s="666"/>
      <c r="DH39" s="666"/>
      <c r="DI39" s="666"/>
      <c r="DJ39" s="666"/>
      <c r="DK39" s="667"/>
      <c r="DL39" s="642" t="s">
        <v>128</v>
      </c>
      <c r="DM39" s="666"/>
      <c r="DN39" s="666"/>
      <c r="DO39" s="666"/>
      <c r="DP39" s="666"/>
      <c r="DQ39" s="666"/>
      <c r="DR39" s="666"/>
      <c r="DS39" s="666"/>
      <c r="DT39" s="666"/>
      <c r="DU39" s="666"/>
      <c r="DV39" s="667"/>
      <c r="DW39" s="627" t="s">
        <v>128</v>
      </c>
      <c r="DX39" s="664"/>
      <c r="DY39" s="664"/>
      <c r="DZ39" s="664"/>
      <c r="EA39" s="664"/>
      <c r="EB39" s="664"/>
      <c r="EC39" s="665"/>
    </row>
    <row r="40" spans="2:133" ht="11.25" customHeight="1" x14ac:dyDescent="0.2">
      <c r="B40" s="620" t="s">
        <v>341</v>
      </c>
      <c r="C40" s="621"/>
      <c r="D40" s="621"/>
      <c r="E40" s="621"/>
      <c r="F40" s="621"/>
      <c r="G40" s="621"/>
      <c r="H40" s="621"/>
      <c r="I40" s="621"/>
      <c r="J40" s="621"/>
      <c r="K40" s="621"/>
      <c r="L40" s="621"/>
      <c r="M40" s="621"/>
      <c r="N40" s="621"/>
      <c r="O40" s="621"/>
      <c r="P40" s="621"/>
      <c r="Q40" s="622"/>
      <c r="R40" s="623">
        <v>2213357</v>
      </c>
      <c r="S40" s="624"/>
      <c r="T40" s="624"/>
      <c r="U40" s="624"/>
      <c r="V40" s="624"/>
      <c r="W40" s="624"/>
      <c r="X40" s="624"/>
      <c r="Y40" s="625"/>
      <c r="Z40" s="619">
        <v>8.1999999999999993</v>
      </c>
      <c r="AA40" s="619"/>
      <c r="AB40" s="619"/>
      <c r="AC40" s="619"/>
      <c r="AD40" s="626" t="s">
        <v>128</v>
      </c>
      <c r="AE40" s="626"/>
      <c r="AF40" s="626"/>
      <c r="AG40" s="626"/>
      <c r="AH40" s="626"/>
      <c r="AI40" s="626"/>
      <c r="AJ40" s="626"/>
      <c r="AK40" s="626"/>
      <c r="AL40" s="627" t="s">
        <v>128</v>
      </c>
      <c r="AM40" s="628"/>
      <c r="AN40" s="628"/>
      <c r="AO40" s="629"/>
      <c r="AQ40" s="699" t="s">
        <v>342</v>
      </c>
      <c r="AR40" s="700"/>
      <c r="AS40" s="700"/>
      <c r="AT40" s="700"/>
      <c r="AU40" s="700"/>
      <c r="AV40" s="700"/>
      <c r="AW40" s="700"/>
      <c r="AX40" s="700"/>
      <c r="AY40" s="701"/>
      <c r="AZ40" s="623">
        <v>215</v>
      </c>
      <c r="BA40" s="624"/>
      <c r="BB40" s="624"/>
      <c r="BC40" s="624"/>
      <c r="BD40" s="666"/>
      <c r="BE40" s="666"/>
      <c r="BF40" s="684"/>
      <c r="BG40" s="676" t="s">
        <v>343</v>
      </c>
      <c r="BH40" s="677"/>
      <c r="BI40" s="677"/>
      <c r="BJ40" s="677"/>
      <c r="BK40" s="677"/>
      <c r="BL40" s="211"/>
      <c r="BM40" s="621" t="s">
        <v>344</v>
      </c>
      <c r="BN40" s="621"/>
      <c r="BO40" s="621"/>
      <c r="BP40" s="621"/>
      <c r="BQ40" s="621"/>
      <c r="BR40" s="621"/>
      <c r="BS40" s="621"/>
      <c r="BT40" s="621"/>
      <c r="BU40" s="622"/>
      <c r="BV40" s="623">
        <v>105</v>
      </c>
      <c r="BW40" s="624"/>
      <c r="BX40" s="624"/>
      <c r="BY40" s="624"/>
      <c r="BZ40" s="624"/>
      <c r="CA40" s="624"/>
      <c r="CB40" s="643"/>
      <c r="CD40" s="620" t="s">
        <v>345</v>
      </c>
      <c r="CE40" s="621"/>
      <c r="CF40" s="621"/>
      <c r="CG40" s="621"/>
      <c r="CH40" s="621"/>
      <c r="CI40" s="621"/>
      <c r="CJ40" s="621"/>
      <c r="CK40" s="621"/>
      <c r="CL40" s="621"/>
      <c r="CM40" s="621"/>
      <c r="CN40" s="621"/>
      <c r="CO40" s="621"/>
      <c r="CP40" s="621"/>
      <c r="CQ40" s="622"/>
      <c r="CR40" s="623">
        <v>502192</v>
      </c>
      <c r="CS40" s="624"/>
      <c r="CT40" s="624"/>
      <c r="CU40" s="624"/>
      <c r="CV40" s="624"/>
      <c r="CW40" s="624"/>
      <c r="CX40" s="624"/>
      <c r="CY40" s="625"/>
      <c r="CZ40" s="627">
        <v>1.9</v>
      </c>
      <c r="DA40" s="664"/>
      <c r="DB40" s="664"/>
      <c r="DC40" s="668"/>
      <c r="DD40" s="642">
        <v>288692</v>
      </c>
      <c r="DE40" s="624"/>
      <c r="DF40" s="624"/>
      <c r="DG40" s="624"/>
      <c r="DH40" s="624"/>
      <c r="DI40" s="624"/>
      <c r="DJ40" s="624"/>
      <c r="DK40" s="625"/>
      <c r="DL40" s="642">
        <v>186473</v>
      </c>
      <c r="DM40" s="624"/>
      <c r="DN40" s="624"/>
      <c r="DO40" s="624"/>
      <c r="DP40" s="624"/>
      <c r="DQ40" s="624"/>
      <c r="DR40" s="624"/>
      <c r="DS40" s="624"/>
      <c r="DT40" s="624"/>
      <c r="DU40" s="624"/>
      <c r="DV40" s="625"/>
      <c r="DW40" s="627">
        <v>1.2</v>
      </c>
      <c r="DX40" s="664"/>
      <c r="DY40" s="664"/>
      <c r="DZ40" s="664"/>
      <c r="EA40" s="664"/>
      <c r="EB40" s="664"/>
      <c r="EC40" s="665"/>
    </row>
    <row r="41" spans="2:133" ht="11.25" customHeight="1" x14ac:dyDescent="0.2">
      <c r="B41" s="620" t="s">
        <v>346</v>
      </c>
      <c r="C41" s="621"/>
      <c r="D41" s="621"/>
      <c r="E41" s="621"/>
      <c r="F41" s="621"/>
      <c r="G41" s="621"/>
      <c r="H41" s="621"/>
      <c r="I41" s="621"/>
      <c r="J41" s="621"/>
      <c r="K41" s="621"/>
      <c r="L41" s="621"/>
      <c r="M41" s="621"/>
      <c r="N41" s="621"/>
      <c r="O41" s="621"/>
      <c r="P41" s="621"/>
      <c r="Q41" s="622"/>
      <c r="R41" s="623" t="s">
        <v>128</v>
      </c>
      <c r="S41" s="624"/>
      <c r="T41" s="624"/>
      <c r="U41" s="624"/>
      <c r="V41" s="624"/>
      <c r="W41" s="624"/>
      <c r="X41" s="624"/>
      <c r="Y41" s="625"/>
      <c r="Z41" s="619" t="s">
        <v>128</v>
      </c>
      <c r="AA41" s="619"/>
      <c r="AB41" s="619"/>
      <c r="AC41" s="619"/>
      <c r="AD41" s="626" t="s">
        <v>128</v>
      </c>
      <c r="AE41" s="626"/>
      <c r="AF41" s="626"/>
      <c r="AG41" s="626"/>
      <c r="AH41" s="626"/>
      <c r="AI41" s="626"/>
      <c r="AJ41" s="626"/>
      <c r="AK41" s="626"/>
      <c r="AL41" s="627" t="s">
        <v>128</v>
      </c>
      <c r="AM41" s="628"/>
      <c r="AN41" s="628"/>
      <c r="AO41" s="629"/>
      <c r="AQ41" s="699" t="s">
        <v>347</v>
      </c>
      <c r="AR41" s="700"/>
      <c r="AS41" s="700"/>
      <c r="AT41" s="700"/>
      <c r="AU41" s="700"/>
      <c r="AV41" s="700"/>
      <c r="AW41" s="700"/>
      <c r="AX41" s="700"/>
      <c r="AY41" s="701"/>
      <c r="AZ41" s="623">
        <v>593114</v>
      </c>
      <c r="BA41" s="624"/>
      <c r="BB41" s="624"/>
      <c r="BC41" s="624"/>
      <c r="BD41" s="666"/>
      <c r="BE41" s="666"/>
      <c r="BF41" s="684"/>
      <c r="BG41" s="676"/>
      <c r="BH41" s="677"/>
      <c r="BI41" s="677"/>
      <c r="BJ41" s="677"/>
      <c r="BK41" s="677"/>
      <c r="BL41" s="211"/>
      <c r="BM41" s="621" t="s">
        <v>348</v>
      </c>
      <c r="BN41" s="621"/>
      <c r="BO41" s="621"/>
      <c r="BP41" s="621"/>
      <c r="BQ41" s="621"/>
      <c r="BR41" s="621"/>
      <c r="BS41" s="621"/>
      <c r="BT41" s="621"/>
      <c r="BU41" s="622"/>
      <c r="BV41" s="623" t="s">
        <v>128</v>
      </c>
      <c r="BW41" s="624"/>
      <c r="BX41" s="624"/>
      <c r="BY41" s="624"/>
      <c r="BZ41" s="624"/>
      <c r="CA41" s="624"/>
      <c r="CB41" s="643"/>
      <c r="CD41" s="620" t="s">
        <v>349</v>
      </c>
      <c r="CE41" s="621"/>
      <c r="CF41" s="621"/>
      <c r="CG41" s="621"/>
      <c r="CH41" s="621"/>
      <c r="CI41" s="621"/>
      <c r="CJ41" s="621"/>
      <c r="CK41" s="621"/>
      <c r="CL41" s="621"/>
      <c r="CM41" s="621"/>
      <c r="CN41" s="621"/>
      <c r="CO41" s="621"/>
      <c r="CP41" s="621"/>
      <c r="CQ41" s="622"/>
      <c r="CR41" s="623" t="s">
        <v>128</v>
      </c>
      <c r="CS41" s="666"/>
      <c r="CT41" s="666"/>
      <c r="CU41" s="666"/>
      <c r="CV41" s="666"/>
      <c r="CW41" s="666"/>
      <c r="CX41" s="666"/>
      <c r="CY41" s="667"/>
      <c r="CZ41" s="627" t="s">
        <v>128</v>
      </c>
      <c r="DA41" s="664"/>
      <c r="DB41" s="664"/>
      <c r="DC41" s="668"/>
      <c r="DD41" s="642" t="s">
        <v>128</v>
      </c>
      <c r="DE41" s="666"/>
      <c r="DF41" s="666"/>
      <c r="DG41" s="666"/>
      <c r="DH41" s="666"/>
      <c r="DI41" s="666"/>
      <c r="DJ41" s="666"/>
      <c r="DK41" s="667"/>
      <c r="DL41" s="705"/>
      <c r="DM41" s="706"/>
      <c r="DN41" s="706"/>
      <c r="DO41" s="706"/>
      <c r="DP41" s="706"/>
      <c r="DQ41" s="706"/>
      <c r="DR41" s="706"/>
      <c r="DS41" s="706"/>
      <c r="DT41" s="706"/>
      <c r="DU41" s="706"/>
      <c r="DV41" s="707"/>
      <c r="DW41" s="702"/>
      <c r="DX41" s="703"/>
      <c r="DY41" s="703"/>
      <c r="DZ41" s="703"/>
      <c r="EA41" s="703"/>
      <c r="EB41" s="703"/>
      <c r="EC41" s="704"/>
    </row>
    <row r="42" spans="2:133" ht="11.25" customHeight="1" x14ac:dyDescent="0.2">
      <c r="B42" s="620" t="s">
        <v>350</v>
      </c>
      <c r="C42" s="621"/>
      <c r="D42" s="621"/>
      <c r="E42" s="621"/>
      <c r="F42" s="621"/>
      <c r="G42" s="621"/>
      <c r="H42" s="621"/>
      <c r="I42" s="621"/>
      <c r="J42" s="621"/>
      <c r="K42" s="621"/>
      <c r="L42" s="621"/>
      <c r="M42" s="621"/>
      <c r="N42" s="621"/>
      <c r="O42" s="621"/>
      <c r="P42" s="621"/>
      <c r="Q42" s="622"/>
      <c r="R42" s="623" t="s">
        <v>128</v>
      </c>
      <c r="S42" s="624"/>
      <c r="T42" s="624"/>
      <c r="U42" s="624"/>
      <c r="V42" s="624"/>
      <c r="W42" s="624"/>
      <c r="X42" s="624"/>
      <c r="Y42" s="625"/>
      <c r="Z42" s="619" t="s">
        <v>128</v>
      </c>
      <c r="AA42" s="619"/>
      <c r="AB42" s="619"/>
      <c r="AC42" s="619"/>
      <c r="AD42" s="626" t="s">
        <v>128</v>
      </c>
      <c r="AE42" s="626"/>
      <c r="AF42" s="626"/>
      <c r="AG42" s="626"/>
      <c r="AH42" s="626"/>
      <c r="AI42" s="626"/>
      <c r="AJ42" s="626"/>
      <c r="AK42" s="626"/>
      <c r="AL42" s="627" t="s">
        <v>128</v>
      </c>
      <c r="AM42" s="628"/>
      <c r="AN42" s="628"/>
      <c r="AO42" s="629"/>
      <c r="AQ42" s="711" t="s">
        <v>342</v>
      </c>
      <c r="AR42" s="712"/>
      <c r="AS42" s="712"/>
      <c r="AT42" s="712"/>
      <c r="AU42" s="712"/>
      <c r="AV42" s="712"/>
      <c r="AW42" s="712"/>
      <c r="AX42" s="712"/>
      <c r="AY42" s="713"/>
      <c r="AZ42" s="708">
        <v>1918160</v>
      </c>
      <c r="BA42" s="709"/>
      <c r="BB42" s="709"/>
      <c r="BC42" s="709"/>
      <c r="BD42" s="686"/>
      <c r="BE42" s="686"/>
      <c r="BF42" s="688"/>
      <c r="BG42" s="678"/>
      <c r="BH42" s="679"/>
      <c r="BI42" s="679"/>
      <c r="BJ42" s="679"/>
      <c r="BK42" s="679"/>
      <c r="BL42" s="212"/>
      <c r="BM42" s="650" t="s">
        <v>351</v>
      </c>
      <c r="BN42" s="650"/>
      <c r="BO42" s="650"/>
      <c r="BP42" s="650"/>
      <c r="BQ42" s="650"/>
      <c r="BR42" s="650"/>
      <c r="BS42" s="650"/>
      <c r="BT42" s="650"/>
      <c r="BU42" s="651"/>
      <c r="BV42" s="708">
        <v>315</v>
      </c>
      <c r="BW42" s="709"/>
      <c r="BX42" s="709"/>
      <c r="BY42" s="709"/>
      <c r="BZ42" s="709"/>
      <c r="CA42" s="709"/>
      <c r="CB42" s="710"/>
      <c r="CD42" s="620" t="s">
        <v>352</v>
      </c>
      <c r="CE42" s="621"/>
      <c r="CF42" s="621"/>
      <c r="CG42" s="621"/>
      <c r="CH42" s="621"/>
      <c r="CI42" s="621"/>
      <c r="CJ42" s="621"/>
      <c r="CK42" s="621"/>
      <c r="CL42" s="621"/>
      <c r="CM42" s="621"/>
      <c r="CN42" s="621"/>
      <c r="CO42" s="621"/>
      <c r="CP42" s="621"/>
      <c r="CQ42" s="622"/>
      <c r="CR42" s="623">
        <v>2131023</v>
      </c>
      <c r="CS42" s="666"/>
      <c r="CT42" s="666"/>
      <c r="CU42" s="666"/>
      <c r="CV42" s="666"/>
      <c r="CW42" s="666"/>
      <c r="CX42" s="666"/>
      <c r="CY42" s="667"/>
      <c r="CZ42" s="627">
        <v>8.3000000000000007</v>
      </c>
      <c r="DA42" s="664"/>
      <c r="DB42" s="664"/>
      <c r="DC42" s="668"/>
      <c r="DD42" s="642">
        <v>484107</v>
      </c>
      <c r="DE42" s="666"/>
      <c r="DF42" s="666"/>
      <c r="DG42" s="666"/>
      <c r="DH42" s="666"/>
      <c r="DI42" s="666"/>
      <c r="DJ42" s="666"/>
      <c r="DK42" s="667"/>
      <c r="DL42" s="705"/>
      <c r="DM42" s="706"/>
      <c r="DN42" s="706"/>
      <c r="DO42" s="706"/>
      <c r="DP42" s="706"/>
      <c r="DQ42" s="706"/>
      <c r="DR42" s="706"/>
      <c r="DS42" s="706"/>
      <c r="DT42" s="706"/>
      <c r="DU42" s="706"/>
      <c r="DV42" s="707"/>
      <c r="DW42" s="702"/>
      <c r="DX42" s="703"/>
      <c r="DY42" s="703"/>
      <c r="DZ42" s="703"/>
      <c r="EA42" s="703"/>
      <c r="EB42" s="703"/>
      <c r="EC42" s="704"/>
    </row>
    <row r="43" spans="2:133" ht="11.25" customHeight="1" x14ac:dyDescent="0.2">
      <c r="B43" s="620" t="s">
        <v>353</v>
      </c>
      <c r="C43" s="621"/>
      <c r="D43" s="621"/>
      <c r="E43" s="621"/>
      <c r="F43" s="621"/>
      <c r="G43" s="621"/>
      <c r="H43" s="621"/>
      <c r="I43" s="621"/>
      <c r="J43" s="621"/>
      <c r="K43" s="621"/>
      <c r="L43" s="621"/>
      <c r="M43" s="621"/>
      <c r="N43" s="621"/>
      <c r="O43" s="621"/>
      <c r="P43" s="621"/>
      <c r="Q43" s="622"/>
      <c r="R43" s="623">
        <v>991557</v>
      </c>
      <c r="S43" s="624"/>
      <c r="T43" s="624"/>
      <c r="U43" s="624"/>
      <c r="V43" s="624"/>
      <c r="W43" s="624"/>
      <c r="X43" s="624"/>
      <c r="Y43" s="625"/>
      <c r="Z43" s="619">
        <v>3.7</v>
      </c>
      <c r="AA43" s="619"/>
      <c r="AB43" s="619"/>
      <c r="AC43" s="619"/>
      <c r="AD43" s="626" t="s">
        <v>128</v>
      </c>
      <c r="AE43" s="626"/>
      <c r="AF43" s="626"/>
      <c r="AG43" s="626"/>
      <c r="AH43" s="626"/>
      <c r="AI43" s="626"/>
      <c r="AJ43" s="626"/>
      <c r="AK43" s="626"/>
      <c r="AL43" s="627" t="s">
        <v>128</v>
      </c>
      <c r="AM43" s="628"/>
      <c r="AN43" s="628"/>
      <c r="AO43" s="629"/>
      <c r="CD43" s="620" t="s">
        <v>354</v>
      </c>
      <c r="CE43" s="621"/>
      <c r="CF43" s="621"/>
      <c r="CG43" s="621"/>
      <c r="CH43" s="621"/>
      <c r="CI43" s="621"/>
      <c r="CJ43" s="621"/>
      <c r="CK43" s="621"/>
      <c r="CL43" s="621"/>
      <c r="CM43" s="621"/>
      <c r="CN43" s="621"/>
      <c r="CO43" s="621"/>
      <c r="CP43" s="621"/>
      <c r="CQ43" s="622"/>
      <c r="CR43" s="623">
        <v>51182</v>
      </c>
      <c r="CS43" s="666"/>
      <c r="CT43" s="666"/>
      <c r="CU43" s="666"/>
      <c r="CV43" s="666"/>
      <c r="CW43" s="666"/>
      <c r="CX43" s="666"/>
      <c r="CY43" s="667"/>
      <c r="CZ43" s="627">
        <v>0.2</v>
      </c>
      <c r="DA43" s="664"/>
      <c r="DB43" s="664"/>
      <c r="DC43" s="668"/>
      <c r="DD43" s="642">
        <v>51103</v>
      </c>
      <c r="DE43" s="666"/>
      <c r="DF43" s="666"/>
      <c r="DG43" s="666"/>
      <c r="DH43" s="666"/>
      <c r="DI43" s="666"/>
      <c r="DJ43" s="666"/>
      <c r="DK43" s="667"/>
      <c r="DL43" s="705"/>
      <c r="DM43" s="706"/>
      <c r="DN43" s="706"/>
      <c r="DO43" s="706"/>
      <c r="DP43" s="706"/>
      <c r="DQ43" s="706"/>
      <c r="DR43" s="706"/>
      <c r="DS43" s="706"/>
      <c r="DT43" s="706"/>
      <c r="DU43" s="706"/>
      <c r="DV43" s="707"/>
      <c r="DW43" s="702"/>
      <c r="DX43" s="703"/>
      <c r="DY43" s="703"/>
      <c r="DZ43" s="703"/>
      <c r="EA43" s="703"/>
      <c r="EB43" s="703"/>
      <c r="EC43" s="704"/>
    </row>
    <row r="44" spans="2:133" ht="11.25" customHeight="1" x14ac:dyDescent="0.2">
      <c r="B44" s="649" t="s">
        <v>355</v>
      </c>
      <c r="C44" s="650"/>
      <c r="D44" s="650"/>
      <c r="E44" s="650"/>
      <c r="F44" s="650"/>
      <c r="G44" s="650"/>
      <c r="H44" s="650"/>
      <c r="I44" s="650"/>
      <c r="J44" s="650"/>
      <c r="K44" s="650"/>
      <c r="L44" s="650"/>
      <c r="M44" s="650"/>
      <c r="N44" s="650"/>
      <c r="O44" s="650"/>
      <c r="P44" s="650"/>
      <c r="Q44" s="651"/>
      <c r="R44" s="708">
        <v>27056620</v>
      </c>
      <c r="S44" s="709"/>
      <c r="T44" s="709"/>
      <c r="U44" s="709"/>
      <c r="V44" s="709"/>
      <c r="W44" s="709"/>
      <c r="X44" s="709"/>
      <c r="Y44" s="714"/>
      <c r="Z44" s="715">
        <v>100</v>
      </c>
      <c r="AA44" s="715"/>
      <c r="AB44" s="715"/>
      <c r="AC44" s="715"/>
      <c r="AD44" s="716">
        <v>15015547</v>
      </c>
      <c r="AE44" s="716"/>
      <c r="AF44" s="716"/>
      <c r="AG44" s="716"/>
      <c r="AH44" s="716"/>
      <c r="AI44" s="716"/>
      <c r="AJ44" s="716"/>
      <c r="AK44" s="716"/>
      <c r="AL44" s="717">
        <v>100</v>
      </c>
      <c r="AM44" s="687"/>
      <c r="AN44" s="687"/>
      <c r="AO44" s="718"/>
      <c r="CD44" s="689" t="s">
        <v>303</v>
      </c>
      <c r="CE44" s="690"/>
      <c r="CF44" s="620" t="s">
        <v>356</v>
      </c>
      <c r="CG44" s="621"/>
      <c r="CH44" s="621"/>
      <c r="CI44" s="621"/>
      <c r="CJ44" s="621"/>
      <c r="CK44" s="621"/>
      <c r="CL44" s="621"/>
      <c r="CM44" s="621"/>
      <c r="CN44" s="621"/>
      <c r="CO44" s="621"/>
      <c r="CP44" s="621"/>
      <c r="CQ44" s="622"/>
      <c r="CR44" s="623">
        <v>2131023</v>
      </c>
      <c r="CS44" s="624"/>
      <c r="CT44" s="624"/>
      <c r="CU44" s="624"/>
      <c r="CV44" s="624"/>
      <c r="CW44" s="624"/>
      <c r="CX44" s="624"/>
      <c r="CY44" s="625"/>
      <c r="CZ44" s="627">
        <v>8.3000000000000007</v>
      </c>
      <c r="DA44" s="628"/>
      <c r="DB44" s="628"/>
      <c r="DC44" s="645"/>
      <c r="DD44" s="642">
        <v>484107</v>
      </c>
      <c r="DE44" s="624"/>
      <c r="DF44" s="624"/>
      <c r="DG44" s="624"/>
      <c r="DH44" s="624"/>
      <c r="DI44" s="624"/>
      <c r="DJ44" s="624"/>
      <c r="DK44" s="625"/>
      <c r="DL44" s="705"/>
      <c r="DM44" s="706"/>
      <c r="DN44" s="706"/>
      <c r="DO44" s="706"/>
      <c r="DP44" s="706"/>
      <c r="DQ44" s="706"/>
      <c r="DR44" s="706"/>
      <c r="DS44" s="706"/>
      <c r="DT44" s="706"/>
      <c r="DU44" s="706"/>
      <c r="DV44" s="707"/>
      <c r="DW44" s="702"/>
      <c r="DX44" s="703"/>
      <c r="DY44" s="703"/>
      <c r="DZ44" s="703"/>
      <c r="EA44" s="703"/>
      <c r="EB44" s="703"/>
      <c r="EC44" s="704"/>
    </row>
    <row r="45" spans="2:133" ht="11.25" customHeight="1" x14ac:dyDescent="0.2">
      <c r="CD45" s="691"/>
      <c r="CE45" s="692"/>
      <c r="CF45" s="620" t="s">
        <v>357</v>
      </c>
      <c r="CG45" s="621"/>
      <c r="CH45" s="621"/>
      <c r="CI45" s="621"/>
      <c r="CJ45" s="621"/>
      <c r="CK45" s="621"/>
      <c r="CL45" s="621"/>
      <c r="CM45" s="621"/>
      <c r="CN45" s="621"/>
      <c r="CO45" s="621"/>
      <c r="CP45" s="621"/>
      <c r="CQ45" s="622"/>
      <c r="CR45" s="623">
        <v>644542</v>
      </c>
      <c r="CS45" s="666"/>
      <c r="CT45" s="666"/>
      <c r="CU45" s="666"/>
      <c r="CV45" s="666"/>
      <c r="CW45" s="666"/>
      <c r="CX45" s="666"/>
      <c r="CY45" s="667"/>
      <c r="CZ45" s="627">
        <v>2.5</v>
      </c>
      <c r="DA45" s="664"/>
      <c r="DB45" s="664"/>
      <c r="DC45" s="668"/>
      <c r="DD45" s="642">
        <v>9980</v>
      </c>
      <c r="DE45" s="666"/>
      <c r="DF45" s="666"/>
      <c r="DG45" s="666"/>
      <c r="DH45" s="666"/>
      <c r="DI45" s="666"/>
      <c r="DJ45" s="666"/>
      <c r="DK45" s="667"/>
      <c r="DL45" s="705"/>
      <c r="DM45" s="706"/>
      <c r="DN45" s="706"/>
      <c r="DO45" s="706"/>
      <c r="DP45" s="706"/>
      <c r="DQ45" s="706"/>
      <c r="DR45" s="706"/>
      <c r="DS45" s="706"/>
      <c r="DT45" s="706"/>
      <c r="DU45" s="706"/>
      <c r="DV45" s="707"/>
      <c r="DW45" s="702"/>
      <c r="DX45" s="703"/>
      <c r="DY45" s="703"/>
      <c r="DZ45" s="703"/>
      <c r="EA45" s="703"/>
      <c r="EB45" s="703"/>
      <c r="EC45" s="704"/>
    </row>
    <row r="46" spans="2:133" ht="11.25" customHeight="1" x14ac:dyDescent="0.2">
      <c r="B46" s="205" t="s">
        <v>358</v>
      </c>
      <c r="CD46" s="691"/>
      <c r="CE46" s="692"/>
      <c r="CF46" s="620" t="s">
        <v>359</v>
      </c>
      <c r="CG46" s="621"/>
      <c r="CH46" s="621"/>
      <c r="CI46" s="621"/>
      <c r="CJ46" s="621"/>
      <c r="CK46" s="621"/>
      <c r="CL46" s="621"/>
      <c r="CM46" s="621"/>
      <c r="CN46" s="621"/>
      <c r="CO46" s="621"/>
      <c r="CP46" s="621"/>
      <c r="CQ46" s="622"/>
      <c r="CR46" s="623">
        <v>1267971</v>
      </c>
      <c r="CS46" s="624"/>
      <c r="CT46" s="624"/>
      <c r="CU46" s="624"/>
      <c r="CV46" s="624"/>
      <c r="CW46" s="624"/>
      <c r="CX46" s="624"/>
      <c r="CY46" s="625"/>
      <c r="CZ46" s="627">
        <v>4.9000000000000004</v>
      </c>
      <c r="DA46" s="628"/>
      <c r="DB46" s="628"/>
      <c r="DC46" s="645"/>
      <c r="DD46" s="642">
        <v>452120</v>
      </c>
      <c r="DE46" s="624"/>
      <c r="DF46" s="624"/>
      <c r="DG46" s="624"/>
      <c r="DH46" s="624"/>
      <c r="DI46" s="624"/>
      <c r="DJ46" s="624"/>
      <c r="DK46" s="625"/>
      <c r="DL46" s="705"/>
      <c r="DM46" s="706"/>
      <c r="DN46" s="706"/>
      <c r="DO46" s="706"/>
      <c r="DP46" s="706"/>
      <c r="DQ46" s="706"/>
      <c r="DR46" s="706"/>
      <c r="DS46" s="706"/>
      <c r="DT46" s="706"/>
      <c r="DU46" s="706"/>
      <c r="DV46" s="707"/>
      <c r="DW46" s="702"/>
      <c r="DX46" s="703"/>
      <c r="DY46" s="703"/>
      <c r="DZ46" s="703"/>
      <c r="EA46" s="703"/>
      <c r="EB46" s="703"/>
      <c r="EC46" s="704"/>
    </row>
    <row r="47" spans="2:133" ht="11.25" customHeight="1" x14ac:dyDescent="0.2">
      <c r="B47" s="719" t="s">
        <v>360</v>
      </c>
      <c r="C47" s="719"/>
      <c r="D47" s="719"/>
      <c r="E47" s="719"/>
      <c r="F47" s="719"/>
      <c r="G47" s="719"/>
      <c r="H47" s="719"/>
      <c r="I47" s="719"/>
      <c r="J47" s="719"/>
      <c r="K47" s="719"/>
      <c r="L47" s="719"/>
      <c r="M47" s="719"/>
      <c r="N47" s="719"/>
      <c r="O47" s="719"/>
      <c r="P47" s="719"/>
      <c r="Q47" s="719"/>
      <c r="R47" s="719"/>
      <c r="S47" s="719"/>
      <c r="T47" s="719"/>
      <c r="U47" s="719"/>
      <c r="V47" s="719"/>
      <c r="W47" s="719"/>
      <c r="X47" s="719"/>
      <c r="Y47" s="719"/>
      <c r="Z47" s="719"/>
      <c r="AA47" s="719"/>
      <c r="AB47" s="719"/>
      <c r="AC47" s="719"/>
      <c r="AD47" s="719"/>
      <c r="AE47" s="719"/>
      <c r="AF47" s="719"/>
      <c r="AG47" s="719"/>
      <c r="AH47" s="719"/>
      <c r="AI47" s="719"/>
      <c r="AJ47" s="719"/>
      <c r="AK47" s="719"/>
      <c r="AL47" s="719"/>
      <c r="AM47" s="719"/>
      <c r="AN47" s="719"/>
      <c r="AO47" s="719"/>
      <c r="AP47" s="719"/>
      <c r="AQ47" s="719"/>
      <c r="AR47" s="719"/>
      <c r="AS47" s="719"/>
      <c r="AT47" s="719"/>
      <c r="AU47" s="719"/>
      <c r="AV47" s="719"/>
      <c r="AW47" s="719"/>
      <c r="AX47" s="719"/>
      <c r="AY47" s="719"/>
      <c r="AZ47" s="719"/>
      <c r="BA47" s="719"/>
      <c r="BB47" s="719"/>
      <c r="BC47" s="719"/>
      <c r="BD47" s="719"/>
      <c r="BE47" s="719"/>
      <c r="BF47" s="719"/>
      <c r="BG47" s="719"/>
      <c r="BH47" s="719"/>
      <c r="BI47" s="719"/>
      <c r="BJ47" s="719"/>
      <c r="BK47" s="719"/>
      <c r="BL47" s="719"/>
      <c r="BM47" s="719"/>
      <c r="BN47" s="719"/>
      <c r="BO47" s="719"/>
      <c r="BP47" s="719"/>
      <c r="BQ47" s="719"/>
      <c r="BR47" s="719"/>
      <c r="BS47" s="719"/>
      <c r="BT47" s="719"/>
      <c r="BU47" s="719"/>
      <c r="BV47" s="719"/>
      <c r="BW47" s="719"/>
      <c r="BX47" s="719"/>
      <c r="BY47" s="719"/>
      <c r="BZ47" s="719"/>
      <c r="CA47" s="719"/>
      <c r="CB47" s="719"/>
      <c r="CD47" s="691"/>
      <c r="CE47" s="692"/>
      <c r="CF47" s="620" t="s">
        <v>361</v>
      </c>
      <c r="CG47" s="621"/>
      <c r="CH47" s="621"/>
      <c r="CI47" s="621"/>
      <c r="CJ47" s="621"/>
      <c r="CK47" s="621"/>
      <c r="CL47" s="621"/>
      <c r="CM47" s="621"/>
      <c r="CN47" s="621"/>
      <c r="CO47" s="621"/>
      <c r="CP47" s="621"/>
      <c r="CQ47" s="622"/>
      <c r="CR47" s="623" t="s">
        <v>128</v>
      </c>
      <c r="CS47" s="666"/>
      <c r="CT47" s="666"/>
      <c r="CU47" s="666"/>
      <c r="CV47" s="666"/>
      <c r="CW47" s="666"/>
      <c r="CX47" s="666"/>
      <c r="CY47" s="667"/>
      <c r="CZ47" s="627" t="s">
        <v>128</v>
      </c>
      <c r="DA47" s="664"/>
      <c r="DB47" s="664"/>
      <c r="DC47" s="668"/>
      <c r="DD47" s="642" t="s">
        <v>128</v>
      </c>
      <c r="DE47" s="666"/>
      <c r="DF47" s="666"/>
      <c r="DG47" s="666"/>
      <c r="DH47" s="666"/>
      <c r="DI47" s="666"/>
      <c r="DJ47" s="666"/>
      <c r="DK47" s="667"/>
      <c r="DL47" s="705"/>
      <c r="DM47" s="706"/>
      <c r="DN47" s="706"/>
      <c r="DO47" s="706"/>
      <c r="DP47" s="706"/>
      <c r="DQ47" s="706"/>
      <c r="DR47" s="706"/>
      <c r="DS47" s="706"/>
      <c r="DT47" s="706"/>
      <c r="DU47" s="706"/>
      <c r="DV47" s="707"/>
      <c r="DW47" s="702"/>
      <c r="DX47" s="703"/>
      <c r="DY47" s="703"/>
      <c r="DZ47" s="703"/>
      <c r="EA47" s="703"/>
      <c r="EB47" s="703"/>
      <c r="EC47" s="704"/>
    </row>
    <row r="48" spans="2:133" ht="10.8" x14ac:dyDescent="0.2">
      <c r="B48" s="719" t="s">
        <v>362</v>
      </c>
      <c r="C48" s="719"/>
      <c r="D48" s="719"/>
      <c r="E48" s="719"/>
      <c r="F48" s="719"/>
      <c r="G48" s="719"/>
      <c r="H48" s="719"/>
      <c r="I48" s="719"/>
      <c r="J48" s="719"/>
      <c r="K48" s="719"/>
      <c r="L48" s="719"/>
      <c r="M48" s="719"/>
      <c r="N48" s="719"/>
      <c r="O48" s="719"/>
      <c r="P48" s="719"/>
      <c r="Q48" s="719"/>
      <c r="R48" s="719"/>
      <c r="S48" s="719"/>
      <c r="T48" s="719"/>
      <c r="U48" s="719"/>
      <c r="V48" s="719"/>
      <c r="W48" s="719"/>
      <c r="X48" s="719"/>
      <c r="Y48" s="719"/>
      <c r="Z48" s="719"/>
      <c r="AA48" s="719"/>
      <c r="AB48" s="719"/>
      <c r="AC48" s="719"/>
      <c r="AD48" s="719"/>
      <c r="AE48" s="719"/>
      <c r="AF48" s="719"/>
      <c r="AG48" s="719"/>
      <c r="AH48" s="719"/>
      <c r="AI48" s="719"/>
      <c r="AJ48" s="719"/>
      <c r="AK48" s="719"/>
      <c r="AL48" s="719"/>
      <c r="AM48" s="719"/>
      <c r="AN48" s="719"/>
      <c r="AO48" s="719"/>
      <c r="AP48" s="719"/>
      <c r="AQ48" s="719"/>
      <c r="AR48" s="719"/>
      <c r="AS48" s="719"/>
      <c r="AT48" s="719"/>
      <c r="AU48" s="719"/>
      <c r="AV48" s="719"/>
      <c r="AW48" s="719"/>
      <c r="AX48" s="719"/>
      <c r="AY48" s="719"/>
      <c r="AZ48" s="719"/>
      <c r="BA48" s="719"/>
      <c r="BB48" s="719"/>
      <c r="BC48" s="719"/>
      <c r="BD48" s="719"/>
      <c r="BE48" s="719"/>
      <c r="BF48" s="719"/>
      <c r="BG48" s="719"/>
      <c r="BH48" s="719"/>
      <c r="BI48" s="719"/>
      <c r="BJ48" s="719"/>
      <c r="BK48" s="719"/>
      <c r="BL48" s="719"/>
      <c r="BM48" s="719"/>
      <c r="BN48" s="719"/>
      <c r="BO48" s="719"/>
      <c r="BP48" s="719"/>
      <c r="BQ48" s="719"/>
      <c r="BR48" s="719"/>
      <c r="BS48" s="719"/>
      <c r="BT48" s="719"/>
      <c r="BU48" s="719"/>
      <c r="BV48" s="719"/>
      <c r="BW48" s="719"/>
      <c r="BX48" s="719"/>
      <c r="BY48" s="719"/>
      <c r="BZ48" s="719"/>
      <c r="CA48" s="719"/>
      <c r="CB48" s="719"/>
      <c r="CD48" s="693"/>
      <c r="CE48" s="694"/>
      <c r="CF48" s="620" t="s">
        <v>363</v>
      </c>
      <c r="CG48" s="621"/>
      <c r="CH48" s="621"/>
      <c r="CI48" s="621"/>
      <c r="CJ48" s="621"/>
      <c r="CK48" s="621"/>
      <c r="CL48" s="621"/>
      <c r="CM48" s="621"/>
      <c r="CN48" s="621"/>
      <c r="CO48" s="621"/>
      <c r="CP48" s="621"/>
      <c r="CQ48" s="622"/>
      <c r="CR48" s="623" t="s">
        <v>128</v>
      </c>
      <c r="CS48" s="624"/>
      <c r="CT48" s="624"/>
      <c r="CU48" s="624"/>
      <c r="CV48" s="624"/>
      <c r="CW48" s="624"/>
      <c r="CX48" s="624"/>
      <c r="CY48" s="625"/>
      <c r="CZ48" s="627" t="s">
        <v>128</v>
      </c>
      <c r="DA48" s="628"/>
      <c r="DB48" s="628"/>
      <c r="DC48" s="645"/>
      <c r="DD48" s="642" t="s">
        <v>128</v>
      </c>
      <c r="DE48" s="624"/>
      <c r="DF48" s="624"/>
      <c r="DG48" s="624"/>
      <c r="DH48" s="624"/>
      <c r="DI48" s="624"/>
      <c r="DJ48" s="624"/>
      <c r="DK48" s="625"/>
      <c r="DL48" s="705"/>
      <c r="DM48" s="706"/>
      <c r="DN48" s="706"/>
      <c r="DO48" s="706"/>
      <c r="DP48" s="706"/>
      <c r="DQ48" s="706"/>
      <c r="DR48" s="706"/>
      <c r="DS48" s="706"/>
      <c r="DT48" s="706"/>
      <c r="DU48" s="706"/>
      <c r="DV48" s="707"/>
      <c r="DW48" s="702"/>
      <c r="DX48" s="703"/>
      <c r="DY48" s="703"/>
      <c r="DZ48" s="703"/>
      <c r="EA48" s="703"/>
      <c r="EB48" s="703"/>
      <c r="EC48" s="704"/>
    </row>
    <row r="49" spans="2:133" ht="11.25" customHeight="1" x14ac:dyDescent="0.2">
      <c r="B49" s="216"/>
      <c r="CD49" s="649" t="s">
        <v>364</v>
      </c>
      <c r="CE49" s="650"/>
      <c r="CF49" s="650"/>
      <c r="CG49" s="650"/>
      <c r="CH49" s="650"/>
      <c r="CI49" s="650"/>
      <c r="CJ49" s="650"/>
      <c r="CK49" s="650"/>
      <c r="CL49" s="650"/>
      <c r="CM49" s="650"/>
      <c r="CN49" s="650"/>
      <c r="CO49" s="650"/>
      <c r="CP49" s="650"/>
      <c r="CQ49" s="651"/>
      <c r="CR49" s="708">
        <v>25821542</v>
      </c>
      <c r="CS49" s="686"/>
      <c r="CT49" s="686"/>
      <c r="CU49" s="686"/>
      <c r="CV49" s="686"/>
      <c r="CW49" s="686"/>
      <c r="CX49" s="686"/>
      <c r="CY49" s="720"/>
      <c r="CZ49" s="717">
        <v>100</v>
      </c>
      <c r="DA49" s="721"/>
      <c r="DB49" s="721"/>
      <c r="DC49" s="722"/>
      <c r="DD49" s="723">
        <v>16780925</v>
      </c>
      <c r="DE49" s="686"/>
      <c r="DF49" s="686"/>
      <c r="DG49" s="686"/>
      <c r="DH49" s="686"/>
      <c r="DI49" s="686"/>
      <c r="DJ49" s="686"/>
      <c r="DK49" s="720"/>
      <c r="DL49" s="724"/>
      <c r="DM49" s="725"/>
      <c r="DN49" s="725"/>
      <c r="DO49" s="725"/>
      <c r="DP49" s="725"/>
      <c r="DQ49" s="725"/>
      <c r="DR49" s="725"/>
      <c r="DS49" s="725"/>
      <c r="DT49" s="725"/>
      <c r="DU49" s="725"/>
      <c r="DV49" s="726"/>
      <c r="DW49" s="727"/>
      <c r="DX49" s="728"/>
      <c r="DY49" s="728"/>
      <c r="DZ49" s="728"/>
      <c r="EA49" s="728"/>
      <c r="EB49" s="728"/>
      <c r="EC49" s="729"/>
    </row>
    <row r="50" spans="2:133" ht="10.8" hidden="1" x14ac:dyDescent="0.2">
      <c r="B50" s="216"/>
    </row>
  </sheetData>
  <sheetProtection algorithmName="SHA-512" hashValue="9Bj5jTYaBQ9nUsC/lM4GhnJITdHncE+/9MfcXytXIhwzBXV4QenWQsVDWBgnPJU4tJJhvsJrKyPs8DP9t8ucxQ==" saltValue="a/2WcbWzysx142EmlJgp7w==" spinCount="100000" sheet="1" objects="1" scenarios="1"/>
  <mergeCells count="618">
    <mergeCell ref="DD48:DK48"/>
    <mergeCell ref="DL48:DV48"/>
    <mergeCell ref="DW48:EC48"/>
    <mergeCell ref="B47:CB47"/>
    <mergeCell ref="CF47:CQ47"/>
    <mergeCell ref="CD49:CQ49"/>
    <mergeCell ref="CR49:CY49"/>
    <mergeCell ref="CZ49:DC49"/>
    <mergeCell ref="DD49:DK49"/>
    <mergeCell ref="DL49:DV49"/>
    <mergeCell ref="DW49:EC49"/>
    <mergeCell ref="DD47:DK47"/>
    <mergeCell ref="DL47:DV47"/>
    <mergeCell ref="DW47:EC47"/>
    <mergeCell ref="DD44:DK44"/>
    <mergeCell ref="DL44:DV44"/>
    <mergeCell ref="DW44:EC44"/>
    <mergeCell ref="DW46:EC46"/>
    <mergeCell ref="CF45:CQ45"/>
    <mergeCell ref="CR45:CY45"/>
    <mergeCell ref="CZ45:DC45"/>
    <mergeCell ref="DD45:DK45"/>
    <mergeCell ref="DL45:DV45"/>
    <mergeCell ref="DW45:EC45"/>
    <mergeCell ref="CF46:CQ46"/>
    <mergeCell ref="CR46:CY46"/>
    <mergeCell ref="CZ46:DC46"/>
    <mergeCell ref="DD46:DK46"/>
    <mergeCell ref="DL46:DV46"/>
    <mergeCell ref="B44:Q44"/>
    <mergeCell ref="R44:Y44"/>
    <mergeCell ref="Z44:AC44"/>
    <mergeCell ref="AD44:AK44"/>
    <mergeCell ref="AL44:AO44"/>
    <mergeCell ref="CD44:CE48"/>
    <mergeCell ref="CF44:CQ44"/>
    <mergeCell ref="CR44:CY44"/>
    <mergeCell ref="CZ44:DC44"/>
    <mergeCell ref="CR47:CY47"/>
    <mergeCell ref="CZ47:DC47"/>
    <mergeCell ref="B48:CB48"/>
    <mergeCell ref="CF48:CQ48"/>
    <mergeCell ref="CR48:CY48"/>
    <mergeCell ref="CZ48:DC48"/>
    <mergeCell ref="DW42:EC42"/>
    <mergeCell ref="B43:Q43"/>
    <mergeCell ref="R43:Y43"/>
    <mergeCell ref="Z43:AC43"/>
    <mergeCell ref="AD43:AK43"/>
    <mergeCell ref="AL43:AO43"/>
    <mergeCell ref="CD43:CQ43"/>
    <mergeCell ref="CR43:CY43"/>
    <mergeCell ref="CZ43:DC43"/>
    <mergeCell ref="DD43:DK43"/>
    <mergeCell ref="DL43:DV43"/>
    <mergeCell ref="DW43:EC43"/>
    <mergeCell ref="B42:Q42"/>
    <mergeCell ref="R42:Y42"/>
    <mergeCell ref="R41:Y41"/>
    <mergeCell ref="Z41:AC41"/>
    <mergeCell ref="AD41:AK41"/>
    <mergeCell ref="AL41:AO41"/>
    <mergeCell ref="AZ42:BF42"/>
    <mergeCell ref="BM42:BU42"/>
    <mergeCell ref="BV42:CB42"/>
    <mergeCell ref="CD42:CQ42"/>
    <mergeCell ref="CR42:CY42"/>
    <mergeCell ref="Z42:AC42"/>
    <mergeCell ref="AD42:AK42"/>
    <mergeCell ref="AL42:AO42"/>
    <mergeCell ref="AQ42:AY42"/>
    <mergeCell ref="CD41:CQ41"/>
    <mergeCell ref="CR41:CY41"/>
    <mergeCell ref="AZ41:BF41"/>
    <mergeCell ref="DL41:DV41"/>
    <mergeCell ref="DL42:DV42"/>
    <mergeCell ref="BM41:BU41"/>
    <mergeCell ref="BV41:CB41"/>
    <mergeCell ref="BV40:CB40"/>
    <mergeCell ref="BV38:CB38"/>
    <mergeCell ref="AQ40:AY40"/>
    <mergeCell ref="AZ40:BF40"/>
    <mergeCell ref="BG40:BK42"/>
    <mergeCell ref="BM40:BU40"/>
    <mergeCell ref="DL40:DV40"/>
    <mergeCell ref="AZ38:BF38"/>
    <mergeCell ref="CD40:CQ40"/>
    <mergeCell ref="CR40:CY40"/>
    <mergeCell ref="CZ40:DC40"/>
    <mergeCell ref="DD40:DK40"/>
    <mergeCell ref="CZ42:DC42"/>
    <mergeCell ref="DD42:DK42"/>
    <mergeCell ref="CZ41:DC41"/>
    <mergeCell ref="DD41:DK41"/>
    <mergeCell ref="BG39:BU39"/>
    <mergeCell ref="BG38:BU38"/>
    <mergeCell ref="DW38:EC38"/>
    <mergeCell ref="DW41:EC41"/>
    <mergeCell ref="DW40:EC40"/>
    <mergeCell ref="B41:Q41"/>
    <mergeCell ref="B39:Q39"/>
    <mergeCell ref="R39:Y39"/>
    <mergeCell ref="Z39:AC39"/>
    <mergeCell ref="AD39:AK39"/>
    <mergeCell ref="AL39:AO39"/>
    <mergeCell ref="AQ39:AY39"/>
    <mergeCell ref="AZ39:BF39"/>
    <mergeCell ref="BV39:CB39"/>
    <mergeCell ref="CD39:CQ39"/>
    <mergeCell ref="CR39:CY39"/>
    <mergeCell ref="CZ39:DC39"/>
    <mergeCell ref="DD39:DK39"/>
    <mergeCell ref="DL39:DV39"/>
    <mergeCell ref="DW39:EC39"/>
    <mergeCell ref="B40:Q40"/>
    <mergeCell ref="R40:Y40"/>
    <mergeCell ref="Z40:AC40"/>
    <mergeCell ref="AD40:AK40"/>
    <mergeCell ref="AL40:AO40"/>
    <mergeCell ref="AQ41:AY41"/>
    <mergeCell ref="B37:Q37"/>
    <mergeCell ref="R37:Y37"/>
    <mergeCell ref="Z37:AC37"/>
    <mergeCell ref="AD37:AK37"/>
    <mergeCell ref="AL37:AO37"/>
    <mergeCell ref="AQ37:AY37"/>
    <mergeCell ref="AQ38:AY38"/>
    <mergeCell ref="AZ37:BF37"/>
    <mergeCell ref="DL38:DV38"/>
    <mergeCell ref="B38:Q38"/>
    <mergeCell ref="R38:Y38"/>
    <mergeCell ref="Z38:AC38"/>
    <mergeCell ref="AD38:AK38"/>
    <mergeCell ref="AL38:AO38"/>
    <mergeCell ref="CD38:CQ38"/>
    <mergeCell ref="CR38:CY38"/>
    <mergeCell ref="CZ38:DC38"/>
    <mergeCell ref="DD38:DK38"/>
    <mergeCell ref="CZ36:DC36"/>
    <mergeCell ref="DD36:DK36"/>
    <mergeCell ref="DL36:DV36"/>
    <mergeCell ref="DW36:EC36"/>
    <mergeCell ref="CR37:CY37"/>
    <mergeCell ref="CZ37:DC37"/>
    <mergeCell ref="BG37:BU37"/>
    <mergeCell ref="BV37:CB37"/>
    <mergeCell ref="CD37:CQ37"/>
    <mergeCell ref="DD37:DK37"/>
    <mergeCell ref="DL37:DV37"/>
    <mergeCell ref="DW37:EC37"/>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B35:Q35"/>
    <mergeCell ref="R35:Y35"/>
    <mergeCell ref="Z35:AC35"/>
    <mergeCell ref="AD35:AK35"/>
    <mergeCell ref="AL35:AO35"/>
    <mergeCell ref="AQ35:BF35"/>
    <mergeCell ref="BG35:CB35"/>
    <mergeCell ref="CD35:CQ35"/>
    <mergeCell ref="CR35:CY35"/>
    <mergeCell ref="CD36:CQ36"/>
    <mergeCell ref="CR36:CY36"/>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2:Q32"/>
    <mergeCell ref="R32:Y32"/>
    <mergeCell ref="Z32:AC32"/>
    <mergeCell ref="AD32:AK32"/>
    <mergeCell ref="AL32:AO32"/>
    <mergeCell ref="B33:Q33"/>
    <mergeCell ref="R33:Y33"/>
    <mergeCell ref="Z33:AC33"/>
    <mergeCell ref="AD33:AK33"/>
    <mergeCell ref="AL33:AO33"/>
    <mergeCell ref="DL32:DV32"/>
    <mergeCell ref="DW32:EC32"/>
    <mergeCell ref="BX32:CB32"/>
    <mergeCell ref="CF32:CQ32"/>
    <mergeCell ref="CD29:CE32"/>
    <mergeCell ref="CF29:CQ29"/>
    <mergeCell ref="CR29:CY29"/>
    <mergeCell ref="CR31:CY31"/>
    <mergeCell ref="CZ31:DC31"/>
    <mergeCell ref="DD31:DK31"/>
    <mergeCell ref="DL31:DV31"/>
    <mergeCell ref="DW31:EC31"/>
    <mergeCell ref="BX31:CB31"/>
    <mergeCell ref="CF31:CQ31"/>
    <mergeCell ref="DL29:DV29"/>
    <mergeCell ref="AD30:AK30"/>
    <mergeCell ref="AL30:AO30"/>
    <mergeCell ref="AP30:BF30"/>
    <mergeCell ref="BG30:BQ30"/>
    <mergeCell ref="BO29:BR29"/>
    <mergeCell ref="BS29:CB29"/>
    <mergeCell ref="CR32:CY32"/>
    <mergeCell ref="CZ32:DC32"/>
    <mergeCell ref="DD32:DK32"/>
    <mergeCell ref="AX31:BF31"/>
    <mergeCell ref="BG31:BL31"/>
    <mergeCell ref="BM31:BQ31"/>
    <mergeCell ref="BR31:BW31"/>
    <mergeCell ref="AD31:AK31"/>
    <mergeCell ref="AL31:AO31"/>
    <mergeCell ref="AP31:AS33"/>
    <mergeCell ref="AT31:AT33"/>
    <mergeCell ref="BG32:BL32"/>
    <mergeCell ref="BM32:BQ32"/>
    <mergeCell ref="BR32:BW32"/>
    <mergeCell ref="AX32:BF32"/>
    <mergeCell ref="AX33:BF33"/>
    <mergeCell ref="BG33:BL33"/>
    <mergeCell ref="BM33:BQ33"/>
    <mergeCell ref="BG29:BN29"/>
    <mergeCell ref="BG28:BN28"/>
    <mergeCell ref="AP28:BF28"/>
    <mergeCell ref="DL30:DV30"/>
    <mergeCell ref="DW30:EC30"/>
    <mergeCell ref="B31:Q31"/>
    <mergeCell ref="R31:Y31"/>
    <mergeCell ref="Z31:AC31"/>
    <mergeCell ref="DD28:DK28"/>
    <mergeCell ref="DL28:DV28"/>
    <mergeCell ref="DW28:EC28"/>
    <mergeCell ref="B29:Q29"/>
    <mergeCell ref="R29:Y29"/>
    <mergeCell ref="CZ29:DC29"/>
    <mergeCell ref="BR30:CB30"/>
    <mergeCell ref="CF30:CQ30"/>
    <mergeCell ref="CR30:CY30"/>
    <mergeCell ref="CZ30:DC30"/>
    <mergeCell ref="DD30:DK30"/>
    <mergeCell ref="DD29:DK29"/>
    <mergeCell ref="DW29:EC29"/>
    <mergeCell ref="B30:Q30"/>
    <mergeCell ref="R30:Y30"/>
    <mergeCell ref="Z30:AC30"/>
    <mergeCell ref="DL27:DV27"/>
    <mergeCell ref="DW27:EC27"/>
    <mergeCell ref="DW26:EC26"/>
    <mergeCell ref="B27:Q27"/>
    <mergeCell ref="R27:Y27"/>
    <mergeCell ref="Z27:AC27"/>
    <mergeCell ref="AD27:AK27"/>
    <mergeCell ref="AL27:AO27"/>
    <mergeCell ref="AP27:BF27"/>
    <mergeCell ref="B26:Q26"/>
    <mergeCell ref="R26:Y26"/>
    <mergeCell ref="AP26:BF26"/>
    <mergeCell ref="BG26:BN26"/>
    <mergeCell ref="BO26:BR26"/>
    <mergeCell ref="CZ26:DC26"/>
    <mergeCell ref="DD26:DK26"/>
    <mergeCell ref="BO28:BR28"/>
    <mergeCell ref="BS28:CB28"/>
    <mergeCell ref="CD28:CQ28"/>
    <mergeCell ref="CR28:CY28"/>
    <mergeCell ref="CZ28:DC28"/>
    <mergeCell ref="B28:Q28"/>
    <mergeCell ref="R28:Y28"/>
    <mergeCell ref="Z28:AC28"/>
    <mergeCell ref="AD28:AK28"/>
    <mergeCell ref="AL28:AO28"/>
    <mergeCell ref="Z29:AC29"/>
    <mergeCell ref="AD29:AK29"/>
    <mergeCell ref="AL29:AO29"/>
    <mergeCell ref="AP29:BF29"/>
    <mergeCell ref="DL26:DV26"/>
    <mergeCell ref="BS25:CB25"/>
    <mergeCell ref="CD25:CQ25"/>
    <mergeCell ref="CR25:CY25"/>
    <mergeCell ref="CZ25:DC25"/>
    <mergeCell ref="DD25:DK25"/>
    <mergeCell ref="DL25:DV25"/>
    <mergeCell ref="BG27:BN27"/>
    <mergeCell ref="BO27:BR27"/>
    <mergeCell ref="BS27:CB27"/>
    <mergeCell ref="BS26:CB26"/>
    <mergeCell ref="CD26:CQ26"/>
    <mergeCell ref="CR26:CY26"/>
    <mergeCell ref="CD27:CQ27"/>
    <mergeCell ref="CR27:CY27"/>
    <mergeCell ref="CZ27:DC27"/>
    <mergeCell ref="DD27:DK27"/>
    <mergeCell ref="Z26:AC26"/>
    <mergeCell ref="AD26:AK26"/>
    <mergeCell ref="AL26:AO26"/>
    <mergeCell ref="DD24:DK24"/>
    <mergeCell ref="DL24:DV24"/>
    <mergeCell ref="DW24:EC24"/>
    <mergeCell ref="B25:Q25"/>
    <mergeCell ref="R25:Y25"/>
    <mergeCell ref="Z25:AC25"/>
    <mergeCell ref="AD25:AK25"/>
    <mergeCell ref="AL25:AO25"/>
    <mergeCell ref="AP25:BF25"/>
    <mergeCell ref="DW25:EC25"/>
    <mergeCell ref="CZ24:DC24"/>
    <mergeCell ref="B24:Q24"/>
    <mergeCell ref="R24:Y24"/>
    <mergeCell ref="Z24:AC24"/>
    <mergeCell ref="AD24:AK24"/>
    <mergeCell ref="AL24:AO24"/>
    <mergeCell ref="AP24:BF24"/>
    <mergeCell ref="BG25:BN25"/>
    <mergeCell ref="BG24:BN24"/>
    <mergeCell ref="BO24:BR24"/>
    <mergeCell ref="BS24:CB24"/>
    <mergeCell ref="CD24:CQ24"/>
    <mergeCell ref="CR24:CY24"/>
    <mergeCell ref="BO25:BR25"/>
    <mergeCell ref="AL23:AO23"/>
    <mergeCell ref="AP23:BF23"/>
    <mergeCell ref="BG23:BN23"/>
    <mergeCell ref="DL23:DV23"/>
    <mergeCell ref="B22:Q22"/>
    <mergeCell ref="R22:Y22"/>
    <mergeCell ref="Z22:AC22"/>
    <mergeCell ref="AD22:AK22"/>
    <mergeCell ref="AL22:AO22"/>
    <mergeCell ref="AP22:BF22"/>
    <mergeCell ref="BG22:BN22"/>
    <mergeCell ref="BO22:BR22"/>
    <mergeCell ref="BS22:CB22"/>
    <mergeCell ref="BO23:BR23"/>
    <mergeCell ref="BS23:CB23"/>
    <mergeCell ref="CD23:CQ23"/>
    <mergeCell ref="CR23:CY23"/>
    <mergeCell ref="CZ23:DC23"/>
    <mergeCell ref="DQ19:EC19"/>
    <mergeCell ref="DQ18:EC18"/>
    <mergeCell ref="DD23:DK23"/>
    <mergeCell ref="B21:Q21"/>
    <mergeCell ref="R21:Y21"/>
    <mergeCell ref="Z21:AC21"/>
    <mergeCell ref="AD21:AK21"/>
    <mergeCell ref="AL21:AO21"/>
    <mergeCell ref="AP21:BF21"/>
    <mergeCell ref="BG21:BN21"/>
    <mergeCell ref="AP20:BF20"/>
    <mergeCell ref="B20:Q20"/>
    <mergeCell ref="R20:Y20"/>
    <mergeCell ref="Z20:AC20"/>
    <mergeCell ref="AD20:AK20"/>
    <mergeCell ref="AL20:AO20"/>
    <mergeCell ref="BG20:BN20"/>
    <mergeCell ref="CR20:CY20"/>
    <mergeCell ref="DW23:EC23"/>
    <mergeCell ref="CD22:EC22"/>
    <mergeCell ref="B23:Q23"/>
    <mergeCell ref="R23:Y23"/>
    <mergeCell ref="Z23:AC23"/>
    <mergeCell ref="AD23:AK23"/>
    <mergeCell ref="AD17:AK17"/>
    <mergeCell ref="AL17:AO17"/>
    <mergeCell ref="AP17:BF17"/>
    <mergeCell ref="BG17:BN17"/>
    <mergeCell ref="DQ21:EC21"/>
    <mergeCell ref="BO21:BR21"/>
    <mergeCell ref="BS21:CB21"/>
    <mergeCell ref="CD18:CQ18"/>
    <mergeCell ref="CR18:CY18"/>
    <mergeCell ref="CZ18:DC18"/>
    <mergeCell ref="DD18:DP18"/>
    <mergeCell ref="CD19:CQ19"/>
    <mergeCell ref="CR19:CY19"/>
    <mergeCell ref="DD20:DP20"/>
    <mergeCell ref="DQ20:EC20"/>
    <mergeCell ref="CZ20:DC20"/>
    <mergeCell ref="BO20:BR20"/>
    <mergeCell ref="BS20:CB20"/>
    <mergeCell ref="CD20:CQ20"/>
    <mergeCell ref="CD21:CQ21"/>
    <mergeCell ref="CR21:CY21"/>
    <mergeCell ref="CZ21:DC21"/>
    <mergeCell ref="DD21:DP21"/>
    <mergeCell ref="DD19:DP19"/>
    <mergeCell ref="CZ19:DC19"/>
    <mergeCell ref="B18:Q18"/>
    <mergeCell ref="R18:Y18"/>
    <mergeCell ref="Z18:AC18"/>
    <mergeCell ref="AD18:AK18"/>
    <mergeCell ref="AL18:AO18"/>
    <mergeCell ref="AP18:BF18"/>
    <mergeCell ref="BG18:BN18"/>
    <mergeCell ref="BO19:BR19"/>
    <mergeCell ref="BS19:CB19"/>
    <mergeCell ref="BO18:BR18"/>
    <mergeCell ref="BS18:CB18"/>
    <mergeCell ref="B19:Q19"/>
    <mergeCell ref="R19:Y19"/>
    <mergeCell ref="Z19:AC19"/>
    <mergeCell ref="AD19:AK19"/>
    <mergeCell ref="AL19:AO19"/>
    <mergeCell ref="AP19:BF19"/>
    <mergeCell ref="BG19:BN19"/>
    <mergeCell ref="DD17:DP17"/>
    <mergeCell ref="DQ17:EC17"/>
    <mergeCell ref="DQ16:EC16"/>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BO17:BR17"/>
    <mergeCell ref="BS17:CB17"/>
    <mergeCell ref="CD17:CQ17"/>
    <mergeCell ref="CR17:CY17"/>
    <mergeCell ref="CZ17:DC17"/>
    <mergeCell ref="B17:Q17"/>
    <mergeCell ref="R17:Y17"/>
    <mergeCell ref="Z17:AC17"/>
    <mergeCell ref="DD13:DP13"/>
    <mergeCell ref="DQ13:EC13"/>
    <mergeCell ref="DQ12:EC12"/>
    <mergeCell ref="B15:Q15"/>
    <mergeCell ref="R15:Y15"/>
    <mergeCell ref="Z15:AC15"/>
    <mergeCell ref="AD15:AK15"/>
    <mergeCell ref="AL15:AO15"/>
    <mergeCell ref="AP15:BF15"/>
    <mergeCell ref="BG15:BN15"/>
    <mergeCell ref="AP14:BF14"/>
    <mergeCell ref="B14:Q14"/>
    <mergeCell ref="R14:Y14"/>
    <mergeCell ref="Z14:AC14"/>
    <mergeCell ref="AD14:AK14"/>
    <mergeCell ref="AL14:AO14"/>
    <mergeCell ref="BG14:BN14"/>
    <mergeCell ref="CZ13:DC13"/>
    <mergeCell ref="B12:Q12"/>
    <mergeCell ref="R12:Y12"/>
    <mergeCell ref="Z12:AC12"/>
    <mergeCell ref="AD12:AK12"/>
    <mergeCell ref="AL12:AO12"/>
    <mergeCell ref="AP12:BF12"/>
    <mergeCell ref="AD11:AK11"/>
    <mergeCell ref="AL11:AO11"/>
    <mergeCell ref="AP11:BF11"/>
    <mergeCell ref="BG11:BN11"/>
    <mergeCell ref="CR14:CY14"/>
    <mergeCell ref="DQ15:EC15"/>
    <mergeCell ref="BO15:BR15"/>
    <mergeCell ref="BS15:CB15"/>
    <mergeCell ref="CD12:CQ12"/>
    <mergeCell ref="CR12:CY12"/>
    <mergeCell ref="CZ12:DC12"/>
    <mergeCell ref="DD12:DP12"/>
    <mergeCell ref="CD13:CQ13"/>
    <mergeCell ref="CR13:CY13"/>
    <mergeCell ref="DD14:DP14"/>
    <mergeCell ref="DQ14:EC14"/>
    <mergeCell ref="CZ14:DC14"/>
    <mergeCell ref="BO14:BR14"/>
    <mergeCell ref="BS14:CB14"/>
    <mergeCell ref="CD14:CQ14"/>
    <mergeCell ref="CD15:CQ15"/>
    <mergeCell ref="CR15:CY15"/>
    <mergeCell ref="CZ15:DC15"/>
    <mergeCell ref="DD15:DP15"/>
    <mergeCell ref="BG12:BN12"/>
    <mergeCell ref="BO13:BR13"/>
    <mergeCell ref="BS13:CB13"/>
    <mergeCell ref="BO12:BR12"/>
    <mergeCell ref="BS12:CB12"/>
    <mergeCell ref="B13:Q13"/>
    <mergeCell ref="R13:Y13"/>
    <mergeCell ref="Z13:AC13"/>
    <mergeCell ref="AD13:AK13"/>
    <mergeCell ref="AL13:AO13"/>
    <mergeCell ref="AP13:BF13"/>
    <mergeCell ref="BG13:BN13"/>
    <mergeCell ref="DD11:DP11"/>
    <mergeCell ref="DQ11:EC11"/>
    <mergeCell ref="DQ10:EC10"/>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BO11:BR11"/>
    <mergeCell ref="BS11:CB11"/>
    <mergeCell ref="CD11:CQ11"/>
    <mergeCell ref="CR11:CY11"/>
    <mergeCell ref="CZ11:DC11"/>
    <mergeCell ref="B11:Q11"/>
    <mergeCell ref="R11:Y11"/>
    <mergeCell ref="Z11:AC11"/>
    <mergeCell ref="B9:Q9"/>
    <mergeCell ref="R9:Y9"/>
    <mergeCell ref="Z9:AC9"/>
    <mergeCell ref="AD9:AK9"/>
    <mergeCell ref="AL9:AO9"/>
    <mergeCell ref="AP9:BF9"/>
    <mergeCell ref="BG9:BN9"/>
    <mergeCell ref="AP8:BF8"/>
    <mergeCell ref="B8:Q8"/>
    <mergeCell ref="R8:Y8"/>
    <mergeCell ref="Z8:AC8"/>
    <mergeCell ref="AD8:AK8"/>
    <mergeCell ref="AL8:AO8"/>
    <mergeCell ref="BG8:BN8"/>
    <mergeCell ref="CR8:CY8"/>
    <mergeCell ref="DQ9:EC9"/>
    <mergeCell ref="BO9:BR9"/>
    <mergeCell ref="BS9:CB9"/>
    <mergeCell ref="CD6:CQ6"/>
    <mergeCell ref="CR6:CY6"/>
    <mergeCell ref="CZ6:DC6"/>
    <mergeCell ref="DD6:DP6"/>
    <mergeCell ref="CD7:CQ7"/>
    <mergeCell ref="CR7:CY7"/>
    <mergeCell ref="DD8:DP8"/>
    <mergeCell ref="DQ8:EC8"/>
    <mergeCell ref="CZ8:DC8"/>
    <mergeCell ref="BO8:BR8"/>
    <mergeCell ref="BS8:CB8"/>
    <mergeCell ref="CD8:CQ8"/>
    <mergeCell ref="CD9:CQ9"/>
    <mergeCell ref="CR9:CY9"/>
    <mergeCell ref="CZ9:DC9"/>
    <mergeCell ref="DD9:DP9"/>
    <mergeCell ref="DD7:DP7"/>
    <mergeCell ref="DQ7:EC7"/>
    <mergeCell ref="DQ6:EC6"/>
    <mergeCell ref="AP7:BF7"/>
    <mergeCell ref="BG7:BN7"/>
    <mergeCell ref="B5:Q5"/>
    <mergeCell ref="R5:Y5"/>
    <mergeCell ref="Z5:AC5"/>
    <mergeCell ref="AD5:AK5"/>
    <mergeCell ref="AL5:AO5"/>
    <mergeCell ref="AP5:BF5"/>
    <mergeCell ref="BG5:BN5"/>
    <mergeCell ref="DH1:DN1"/>
    <mergeCell ref="DP1:EC1"/>
    <mergeCell ref="BO5:BR5"/>
    <mergeCell ref="CZ7:DC7"/>
    <mergeCell ref="B6:Q6"/>
    <mergeCell ref="R6:Y6"/>
    <mergeCell ref="Z6:AC6"/>
    <mergeCell ref="AD6:AK6"/>
    <mergeCell ref="AL6:AO6"/>
    <mergeCell ref="AP6:BF6"/>
    <mergeCell ref="BG6:BN6"/>
    <mergeCell ref="BO7:BR7"/>
    <mergeCell ref="BS7:CB7"/>
    <mergeCell ref="BS5:CB5"/>
    <mergeCell ref="CD5:CQ5"/>
    <mergeCell ref="CR5:CY5"/>
    <mergeCell ref="BO6:BR6"/>
    <mergeCell ref="BS6:CB6"/>
    <mergeCell ref="CZ5:DC5"/>
    <mergeCell ref="B7:Q7"/>
    <mergeCell ref="R7:Y7"/>
    <mergeCell ref="Z7:AC7"/>
    <mergeCell ref="AD7:AK7"/>
    <mergeCell ref="AL7:AO7"/>
    <mergeCell ref="B3:AO3"/>
    <mergeCell ref="AP3:CB3"/>
    <mergeCell ref="CD3:EC3"/>
    <mergeCell ref="B4:Q4"/>
    <mergeCell ref="R4:Y4"/>
    <mergeCell ref="Z4:AC4"/>
    <mergeCell ref="AD4:AK4"/>
    <mergeCell ref="AL4:AO4"/>
    <mergeCell ref="DD5:DP5"/>
    <mergeCell ref="DQ5:EC5"/>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heetViews>
  <sheetFormatPr defaultColWidth="0" defaultRowHeight="13.2" zeroHeight="1" x14ac:dyDescent="0.2"/>
  <cols>
    <col min="1" max="130" width="2.77734375" style="222" customWidth="1"/>
    <col min="131" max="131" width="1.6640625" style="222" customWidth="1"/>
    <col min="132" max="16384" width="9" style="222" hidden="1"/>
  </cols>
  <sheetData>
    <row r="1" spans="1:131" ht="11.25" customHeight="1" thickBot="1" x14ac:dyDescent="0.25">
      <c r="A1" s="218"/>
      <c r="B1" s="218"/>
      <c r="C1" s="218"/>
      <c r="D1" s="218"/>
      <c r="E1" s="218"/>
      <c r="F1" s="218"/>
      <c r="G1" s="218"/>
      <c r="H1" s="218"/>
      <c r="I1" s="218"/>
      <c r="J1" s="218"/>
      <c r="K1" s="218"/>
      <c r="L1" s="218"/>
      <c r="M1" s="218"/>
      <c r="N1" s="219"/>
      <c r="O1" s="219"/>
      <c r="P1" s="219"/>
      <c r="Q1" s="219"/>
      <c r="R1" s="219"/>
      <c r="S1" s="219"/>
      <c r="T1" s="219"/>
      <c r="U1" s="219"/>
      <c r="V1" s="219"/>
      <c r="W1" s="219"/>
      <c r="X1" s="219"/>
      <c r="Y1" s="219"/>
      <c r="Z1" s="219"/>
      <c r="AA1" s="219"/>
      <c r="AB1" s="219"/>
      <c r="AC1" s="219"/>
      <c r="AD1" s="219"/>
      <c r="AE1" s="219"/>
      <c r="AF1" s="219"/>
      <c r="AG1" s="219"/>
      <c r="AH1" s="219"/>
      <c r="AI1" s="219"/>
      <c r="AJ1" s="219"/>
      <c r="AK1" s="219"/>
      <c r="AL1" s="219"/>
      <c r="AM1" s="219"/>
      <c r="AN1" s="219"/>
      <c r="AO1" s="219"/>
      <c r="AP1" s="219"/>
      <c r="AQ1" s="219"/>
      <c r="AR1" s="219"/>
      <c r="AS1" s="219"/>
      <c r="AT1" s="219"/>
      <c r="AU1" s="219"/>
      <c r="AV1" s="219"/>
      <c r="AW1" s="219"/>
      <c r="AX1" s="219"/>
      <c r="AY1" s="219"/>
      <c r="AZ1" s="219"/>
      <c r="BA1" s="219"/>
      <c r="BB1" s="219"/>
      <c r="BC1" s="219"/>
      <c r="BD1" s="219"/>
      <c r="BE1" s="219"/>
      <c r="BF1" s="219"/>
      <c r="BG1" s="219"/>
      <c r="BH1" s="219"/>
      <c r="BI1" s="219"/>
      <c r="BJ1" s="219"/>
      <c r="BK1" s="219"/>
      <c r="BL1" s="219"/>
      <c r="BM1" s="219"/>
      <c r="BN1" s="219"/>
      <c r="BO1" s="219"/>
      <c r="BP1" s="219"/>
      <c r="BQ1" s="219"/>
      <c r="BR1" s="219"/>
      <c r="BS1" s="219"/>
      <c r="BT1" s="219"/>
      <c r="BU1" s="219"/>
      <c r="BV1" s="219"/>
      <c r="BW1" s="219"/>
      <c r="BX1" s="219"/>
      <c r="BY1" s="219"/>
      <c r="BZ1" s="219"/>
      <c r="CA1" s="219"/>
      <c r="CB1" s="219"/>
      <c r="CC1" s="219"/>
      <c r="CD1" s="219"/>
      <c r="CE1" s="219"/>
      <c r="CF1" s="219"/>
      <c r="CG1" s="219"/>
      <c r="CH1" s="219"/>
      <c r="CI1" s="219"/>
      <c r="CJ1" s="219"/>
      <c r="CK1" s="219"/>
      <c r="CL1" s="219"/>
      <c r="CM1" s="219"/>
      <c r="CN1" s="219"/>
      <c r="CO1" s="219"/>
      <c r="CP1" s="219"/>
      <c r="CQ1" s="219"/>
      <c r="CR1" s="219"/>
      <c r="CS1" s="219"/>
      <c r="CT1" s="219"/>
      <c r="CU1" s="219"/>
      <c r="CV1" s="219"/>
      <c r="CW1" s="219"/>
      <c r="CX1" s="219"/>
      <c r="CY1" s="219"/>
      <c r="CZ1" s="219"/>
      <c r="DA1" s="219"/>
      <c r="DB1" s="219"/>
      <c r="DC1" s="219"/>
      <c r="DD1" s="219"/>
      <c r="DE1" s="219"/>
      <c r="DF1" s="219"/>
      <c r="DG1" s="219"/>
      <c r="DH1" s="219"/>
      <c r="DI1" s="219"/>
      <c r="DJ1" s="219"/>
      <c r="DK1" s="219"/>
      <c r="DL1" s="219"/>
      <c r="DM1" s="219"/>
      <c r="DN1" s="219"/>
      <c r="DO1" s="219"/>
      <c r="DP1" s="219"/>
      <c r="DQ1" s="220"/>
      <c r="DR1" s="220"/>
      <c r="DS1" s="220"/>
      <c r="DT1" s="220"/>
      <c r="DU1" s="220"/>
      <c r="DV1" s="220"/>
      <c r="DW1" s="220"/>
      <c r="DX1" s="220"/>
      <c r="DY1" s="220"/>
      <c r="DZ1" s="220"/>
      <c r="EA1" s="221"/>
    </row>
    <row r="2" spans="1:131" ht="26.25" customHeight="1" thickBot="1" x14ac:dyDescent="0.25">
      <c r="A2" s="730" t="s">
        <v>365</v>
      </c>
      <c r="B2" s="730"/>
      <c r="C2" s="730"/>
      <c r="D2" s="730"/>
      <c r="E2" s="730"/>
      <c r="F2" s="730"/>
      <c r="G2" s="730"/>
      <c r="H2" s="730"/>
      <c r="I2" s="730"/>
      <c r="J2" s="730"/>
      <c r="K2" s="730"/>
      <c r="L2" s="730"/>
      <c r="M2" s="730"/>
      <c r="N2" s="730"/>
      <c r="O2" s="730"/>
      <c r="P2" s="730"/>
      <c r="Q2" s="730"/>
      <c r="R2" s="730"/>
      <c r="S2" s="730"/>
      <c r="T2" s="730"/>
      <c r="U2" s="730"/>
      <c r="V2" s="730"/>
      <c r="W2" s="730"/>
      <c r="X2" s="730"/>
      <c r="Y2" s="730"/>
      <c r="Z2" s="730"/>
      <c r="AA2" s="730"/>
      <c r="AB2" s="730"/>
      <c r="AC2" s="730"/>
      <c r="AD2" s="730"/>
      <c r="AE2" s="730"/>
      <c r="AF2" s="730"/>
      <c r="AG2" s="730"/>
      <c r="AH2" s="730"/>
      <c r="AI2" s="730"/>
      <c r="AJ2" s="730"/>
      <c r="AK2" s="730"/>
      <c r="AL2" s="730"/>
      <c r="AM2" s="730"/>
      <c r="AN2" s="730"/>
      <c r="AO2" s="730"/>
      <c r="AP2" s="730"/>
      <c r="AQ2" s="730"/>
      <c r="AR2" s="730"/>
      <c r="AS2" s="730"/>
      <c r="AT2" s="730"/>
      <c r="AU2" s="730"/>
      <c r="AV2" s="730"/>
      <c r="AW2" s="730"/>
      <c r="AX2" s="730"/>
      <c r="AY2" s="730"/>
      <c r="AZ2" s="730"/>
      <c r="BA2" s="730"/>
      <c r="BB2" s="730"/>
      <c r="BC2" s="730"/>
      <c r="BD2" s="730"/>
      <c r="BE2" s="730"/>
      <c r="BF2" s="730"/>
      <c r="BG2" s="730"/>
      <c r="BH2" s="730"/>
      <c r="BI2" s="730"/>
      <c r="BJ2" s="219"/>
      <c r="BK2" s="219"/>
      <c r="BL2" s="219"/>
      <c r="BM2" s="219"/>
      <c r="BN2" s="219"/>
      <c r="BO2" s="219"/>
      <c r="BP2" s="219"/>
      <c r="BQ2" s="219"/>
      <c r="BR2" s="219"/>
      <c r="BS2" s="219"/>
      <c r="BT2" s="219"/>
      <c r="BU2" s="219"/>
      <c r="BV2" s="219"/>
      <c r="BW2" s="219"/>
      <c r="BX2" s="219"/>
      <c r="BY2" s="219"/>
      <c r="BZ2" s="219"/>
      <c r="CA2" s="219"/>
      <c r="CB2" s="219"/>
      <c r="CC2" s="219"/>
      <c r="CD2" s="219"/>
      <c r="CE2" s="219"/>
      <c r="CF2" s="219"/>
      <c r="CG2" s="219"/>
      <c r="CH2" s="219"/>
      <c r="CI2" s="219"/>
      <c r="CJ2" s="219"/>
      <c r="CK2" s="219"/>
      <c r="CL2" s="219"/>
      <c r="CM2" s="219"/>
      <c r="CN2" s="219"/>
      <c r="CO2" s="219"/>
      <c r="CP2" s="219"/>
      <c r="CQ2" s="219"/>
      <c r="CR2" s="219"/>
      <c r="CS2" s="219"/>
      <c r="CT2" s="219"/>
      <c r="CU2" s="219"/>
      <c r="CV2" s="219"/>
      <c r="CW2" s="219"/>
      <c r="CX2" s="219"/>
      <c r="CY2" s="219"/>
      <c r="CZ2" s="219"/>
      <c r="DA2" s="219"/>
      <c r="DB2" s="219"/>
      <c r="DC2" s="219"/>
      <c r="DD2" s="219"/>
      <c r="DE2" s="219"/>
      <c r="DF2" s="219"/>
      <c r="DG2" s="219"/>
      <c r="DH2" s="219"/>
      <c r="DI2" s="219"/>
      <c r="DJ2" s="731" t="s">
        <v>366</v>
      </c>
      <c r="DK2" s="732"/>
      <c r="DL2" s="732"/>
      <c r="DM2" s="732"/>
      <c r="DN2" s="732"/>
      <c r="DO2" s="733"/>
      <c r="DP2" s="219"/>
      <c r="DQ2" s="731" t="s">
        <v>367</v>
      </c>
      <c r="DR2" s="732"/>
      <c r="DS2" s="732"/>
      <c r="DT2" s="732"/>
      <c r="DU2" s="732"/>
      <c r="DV2" s="732"/>
      <c r="DW2" s="732"/>
      <c r="DX2" s="732"/>
      <c r="DY2" s="732"/>
      <c r="DZ2" s="733"/>
      <c r="EA2" s="221"/>
    </row>
    <row r="3" spans="1:131" ht="11.25" customHeight="1" x14ac:dyDescent="0.2">
      <c r="A3" s="219"/>
      <c r="B3" s="219"/>
      <c r="C3" s="219"/>
      <c r="D3" s="219"/>
      <c r="E3" s="219"/>
      <c r="F3" s="219"/>
      <c r="G3" s="219"/>
      <c r="H3" s="219"/>
      <c r="I3" s="219"/>
      <c r="J3" s="219"/>
      <c r="K3" s="219"/>
      <c r="L3" s="219"/>
      <c r="M3" s="219"/>
      <c r="N3" s="219"/>
      <c r="O3" s="219"/>
      <c r="P3" s="219"/>
      <c r="Q3" s="219"/>
      <c r="R3" s="219"/>
      <c r="S3" s="219"/>
      <c r="T3" s="219"/>
      <c r="U3" s="219"/>
      <c r="V3" s="219"/>
      <c r="W3" s="219"/>
      <c r="X3" s="219"/>
      <c r="Y3" s="219"/>
      <c r="Z3" s="219"/>
      <c r="AA3" s="219"/>
      <c r="AB3" s="219"/>
      <c r="AC3" s="219"/>
      <c r="AD3" s="219"/>
      <c r="AE3" s="219"/>
      <c r="AF3" s="219"/>
      <c r="AG3" s="219"/>
      <c r="AH3" s="219"/>
      <c r="AI3" s="219"/>
      <c r="AJ3" s="219"/>
      <c r="AK3" s="219"/>
      <c r="AL3" s="219"/>
      <c r="AM3" s="219"/>
      <c r="AN3" s="219"/>
      <c r="AO3" s="219"/>
      <c r="AP3" s="219"/>
      <c r="AQ3" s="219"/>
      <c r="AR3" s="219"/>
      <c r="AS3" s="219"/>
      <c r="AT3" s="219"/>
      <c r="AU3" s="219"/>
      <c r="AV3" s="219"/>
      <c r="AW3" s="219"/>
      <c r="AX3" s="219"/>
      <c r="AY3" s="219"/>
      <c r="AZ3" s="219"/>
      <c r="BA3" s="219"/>
      <c r="BB3" s="219"/>
      <c r="BC3" s="219"/>
      <c r="BD3" s="219"/>
      <c r="BE3" s="219"/>
      <c r="BF3" s="219"/>
      <c r="BG3" s="219"/>
      <c r="BH3" s="219"/>
      <c r="BI3" s="219"/>
      <c r="BJ3" s="219"/>
      <c r="BK3" s="219"/>
      <c r="BL3" s="219"/>
      <c r="BM3" s="219"/>
      <c r="BN3" s="219"/>
      <c r="BO3" s="219"/>
      <c r="BP3" s="219"/>
      <c r="BQ3" s="219"/>
      <c r="BR3" s="219"/>
      <c r="BS3" s="219"/>
      <c r="BT3" s="219"/>
      <c r="BU3" s="219"/>
      <c r="BV3" s="219"/>
      <c r="BW3" s="219"/>
      <c r="BX3" s="219"/>
      <c r="BY3" s="219"/>
      <c r="BZ3" s="219"/>
      <c r="CA3" s="219"/>
      <c r="CB3" s="219"/>
      <c r="CC3" s="219"/>
      <c r="CD3" s="219"/>
      <c r="CE3" s="219"/>
      <c r="CF3" s="219"/>
      <c r="CG3" s="219"/>
      <c r="CH3" s="219"/>
      <c r="CI3" s="219"/>
      <c r="CJ3" s="219"/>
      <c r="CK3" s="219"/>
      <c r="CL3" s="219"/>
      <c r="CM3" s="219"/>
      <c r="CN3" s="219"/>
      <c r="CO3" s="219"/>
      <c r="CP3" s="219"/>
      <c r="CQ3" s="219"/>
      <c r="CR3" s="219"/>
      <c r="CS3" s="219"/>
      <c r="CT3" s="219"/>
      <c r="CU3" s="219"/>
      <c r="CV3" s="219"/>
      <c r="CW3" s="219"/>
      <c r="CX3" s="219"/>
      <c r="CY3" s="219"/>
      <c r="CZ3" s="219"/>
      <c r="DA3" s="219"/>
      <c r="DB3" s="219"/>
      <c r="DC3" s="219"/>
      <c r="DD3" s="219"/>
      <c r="DE3" s="219"/>
      <c r="DF3" s="219"/>
      <c r="DG3" s="219"/>
      <c r="DH3" s="219"/>
      <c r="DI3" s="219"/>
      <c r="DJ3" s="219"/>
      <c r="DK3" s="219"/>
      <c r="DL3" s="219"/>
      <c r="DM3" s="219"/>
      <c r="DN3" s="219"/>
      <c r="DO3" s="219"/>
      <c r="DP3" s="219"/>
      <c r="DQ3" s="219"/>
      <c r="DR3" s="219"/>
      <c r="DS3" s="219"/>
      <c r="DT3" s="219"/>
      <c r="DU3" s="219"/>
      <c r="DV3" s="219"/>
      <c r="DW3" s="219"/>
      <c r="DX3" s="219"/>
      <c r="DY3" s="219"/>
      <c r="DZ3" s="219"/>
      <c r="EA3" s="221"/>
    </row>
    <row r="4" spans="1:131" s="227" customFormat="1" ht="26.25" customHeight="1" thickBot="1" x14ac:dyDescent="0.25">
      <c r="A4" s="734" t="s">
        <v>368</v>
      </c>
      <c r="B4" s="734"/>
      <c r="C4" s="734"/>
      <c r="D4" s="734"/>
      <c r="E4" s="734"/>
      <c r="F4" s="734"/>
      <c r="G4" s="734"/>
      <c r="H4" s="734"/>
      <c r="I4" s="734"/>
      <c r="J4" s="734"/>
      <c r="K4" s="734"/>
      <c r="L4" s="734"/>
      <c r="M4" s="734"/>
      <c r="N4" s="734"/>
      <c r="O4" s="734"/>
      <c r="P4" s="734"/>
      <c r="Q4" s="734"/>
      <c r="R4" s="734"/>
      <c r="S4" s="734"/>
      <c r="T4" s="734"/>
      <c r="U4" s="734"/>
      <c r="V4" s="734"/>
      <c r="W4" s="734"/>
      <c r="X4" s="734"/>
      <c r="Y4" s="734"/>
      <c r="Z4" s="734"/>
      <c r="AA4" s="734"/>
      <c r="AB4" s="734"/>
      <c r="AC4" s="734"/>
      <c r="AD4" s="734"/>
      <c r="AE4" s="734"/>
      <c r="AF4" s="734"/>
      <c r="AG4" s="734"/>
      <c r="AH4" s="734"/>
      <c r="AI4" s="734"/>
      <c r="AJ4" s="734"/>
      <c r="AK4" s="734"/>
      <c r="AL4" s="734"/>
      <c r="AM4" s="734"/>
      <c r="AN4" s="734"/>
      <c r="AO4" s="734"/>
      <c r="AP4" s="734"/>
      <c r="AQ4" s="734"/>
      <c r="AR4" s="734"/>
      <c r="AS4" s="734"/>
      <c r="AT4" s="734"/>
      <c r="AU4" s="734"/>
      <c r="AV4" s="734"/>
      <c r="AW4" s="734"/>
      <c r="AX4" s="734"/>
      <c r="AY4" s="734"/>
      <c r="AZ4" s="223"/>
      <c r="BA4" s="223"/>
      <c r="BB4" s="223"/>
      <c r="BC4" s="223"/>
      <c r="BD4" s="223"/>
      <c r="BE4" s="224"/>
      <c r="BF4" s="224"/>
      <c r="BG4" s="224"/>
      <c r="BH4" s="224"/>
      <c r="BI4" s="224"/>
      <c r="BJ4" s="224"/>
      <c r="BK4" s="224"/>
      <c r="BL4" s="224"/>
      <c r="BM4" s="224"/>
      <c r="BN4" s="224"/>
      <c r="BO4" s="224"/>
      <c r="BP4" s="224"/>
      <c r="BQ4" s="735" t="s">
        <v>369</v>
      </c>
      <c r="BR4" s="735"/>
      <c r="BS4" s="735"/>
      <c r="BT4" s="735"/>
      <c r="BU4" s="735"/>
      <c r="BV4" s="735"/>
      <c r="BW4" s="735"/>
      <c r="BX4" s="735"/>
      <c r="BY4" s="735"/>
      <c r="BZ4" s="735"/>
      <c r="CA4" s="735"/>
      <c r="CB4" s="735"/>
      <c r="CC4" s="735"/>
      <c r="CD4" s="735"/>
      <c r="CE4" s="735"/>
      <c r="CF4" s="735"/>
      <c r="CG4" s="735"/>
      <c r="CH4" s="735"/>
      <c r="CI4" s="735"/>
      <c r="CJ4" s="735"/>
      <c r="CK4" s="735"/>
      <c r="CL4" s="735"/>
      <c r="CM4" s="735"/>
      <c r="CN4" s="735"/>
      <c r="CO4" s="735"/>
      <c r="CP4" s="735"/>
      <c r="CQ4" s="735"/>
      <c r="CR4" s="735"/>
      <c r="CS4" s="735"/>
      <c r="CT4" s="735"/>
      <c r="CU4" s="735"/>
      <c r="CV4" s="735"/>
      <c r="CW4" s="735"/>
      <c r="CX4" s="735"/>
      <c r="CY4" s="735"/>
      <c r="CZ4" s="735"/>
      <c r="DA4" s="735"/>
      <c r="DB4" s="735"/>
      <c r="DC4" s="735"/>
      <c r="DD4" s="735"/>
      <c r="DE4" s="735"/>
      <c r="DF4" s="735"/>
      <c r="DG4" s="735"/>
      <c r="DH4" s="735"/>
      <c r="DI4" s="735"/>
      <c r="DJ4" s="735"/>
      <c r="DK4" s="735"/>
      <c r="DL4" s="735"/>
      <c r="DM4" s="735"/>
      <c r="DN4" s="735"/>
      <c r="DO4" s="735"/>
      <c r="DP4" s="735"/>
      <c r="DQ4" s="735"/>
      <c r="DR4" s="735"/>
      <c r="DS4" s="735"/>
      <c r="DT4" s="735"/>
      <c r="DU4" s="735"/>
      <c r="DV4" s="735"/>
      <c r="DW4" s="735"/>
      <c r="DX4" s="735"/>
      <c r="DY4" s="735"/>
      <c r="DZ4" s="735"/>
      <c r="EA4" s="226"/>
    </row>
    <row r="5" spans="1:131" s="227" customFormat="1" ht="26.25" customHeight="1" x14ac:dyDescent="0.2">
      <c r="A5" s="736" t="s">
        <v>370</v>
      </c>
      <c r="B5" s="737"/>
      <c r="C5" s="737"/>
      <c r="D5" s="737"/>
      <c r="E5" s="737"/>
      <c r="F5" s="737"/>
      <c r="G5" s="737"/>
      <c r="H5" s="737"/>
      <c r="I5" s="737"/>
      <c r="J5" s="737"/>
      <c r="K5" s="737"/>
      <c r="L5" s="737"/>
      <c r="M5" s="737"/>
      <c r="N5" s="737"/>
      <c r="O5" s="737"/>
      <c r="P5" s="738"/>
      <c r="Q5" s="742" t="s">
        <v>371</v>
      </c>
      <c r="R5" s="743"/>
      <c r="S5" s="743"/>
      <c r="T5" s="743"/>
      <c r="U5" s="744"/>
      <c r="V5" s="742" t="s">
        <v>372</v>
      </c>
      <c r="W5" s="743"/>
      <c r="X5" s="743"/>
      <c r="Y5" s="743"/>
      <c r="Z5" s="744"/>
      <c r="AA5" s="742" t="s">
        <v>373</v>
      </c>
      <c r="AB5" s="743"/>
      <c r="AC5" s="743"/>
      <c r="AD5" s="743"/>
      <c r="AE5" s="743"/>
      <c r="AF5" s="748" t="s">
        <v>374</v>
      </c>
      <c r="AG5" s="743"/>
      <c r="AH5" s="743"/>
      <c r="AI5" s="743"/>
      <c r="AJ5" s="749"/>
      <c r="AK5" s="743" t="s">
        <v>375</v>
      </c>
      <c r="AL5" s="743"/>
      <c r="AM5" s="743"/>
      <c r="AN5" s="743"/>
      <c r="AO5" s="744"/>
      <c r="AP5" s="742" t="s">
        <v>376</v>
      </c>
      <c r="AQ5" s="743"/>
      <c r="AR5" s="743"/>
      <c r="AS5" s="743"/>
      <c r="AT5" s="744"/>
      <c r="AU5" s="742" t="s">
        <v>377</v>
      </c>
      <c r="AV5" s="743"/>
      <c r="AW5" s="743"/>
      <c r="AX5" s="743"/>
      <c r="AY5" s="749"/>
      <c r="AZ5" s="223"/>
      <c r="BA5" s="223"/>
      <c r="BB5" s="223"/>
      <c r="BC5" s="223"/>
      <c r="BD5" s="223"/>
      <c r="BE5" s="224"/>
      <c r="BF5" s="224"/>
      <c r="BG5" s="224"/>
      <c r="BH5" s="224"/>
      <c r="BI5" s="224"/>
      <c r="BJ5" s="224"/>
      <c r="BK5" s="224"/>
      <c r="BL5" s="224"/>
      <c r="BM5" s="224"/>
      <c r="BN5" s="224"/>
      <c r="BO5" s="224"/>
      <c r="BP5" s="224"/>
      <c r="BQ5" s="736" t="s">
        <v>378</v>
      </c>
      <c r="BR5" s="737"/>
      <c r="BS5" s="737"/>
      <c r="BT5" s="737"/>
      <c r="BU5" s="737"/>
      <c r="BV5" s="737"/>
      <c r="BW5" s="737"/>
      <c r="BX5" s="737"/>
      <c r="BY5" s="737"/>
      <c r="BZ5" s="737"/>
      <c r="CA5" s="737"/>
      <c r="CB5" s="737"/>
      <c r="CC5" s="737"/>
      <c r="CD5" s="737"/>
      <c r="CE5" s="737"/>
      <c r="CF5" s="737"/>
      <c r="CG5" s="738"/>
      <c r="CH5" s="742" t="s">
        <v>379</v>
      </c>
      <c r="CI5" s="743"/>
      <c r="CJ5" s="743"/>
      <c r="CK5" s="743"/>
      <c r="CL5" s="744"/>
      <c r="CM5" s="742" t="s">
        <v>380</v>
      </c>
      <c r="CN5" s="743"/>
      <c r="CO5" s="743"/>
      <c r="CP5" s="743"/>
      <c r="CQ5" s="744"/>
      <c r="CR5" s="742" t="s">
        <v>381</v>
      </c>
      <c r="CS5" s="743"/>
      <c r="CT5" s="743"/>
      <c r="CU5" s="743"/>
      <c r="CV5" s="744"/>
      <c r="CW5" s="742" t="s">
        <v>382</v>
      </c>
      <c r="CX5" s="743"/>
      <c r="CY5" s="743"/>
      <c r="CZ5" s="743"/>
      <c r="DA5" s="744"/>
      <c r="DB5" s="742" t="s">
        <v>383</v>
      </c>
      <c r="DC5" s="743"/>
      <c r="DD5" s="743"/>
      <c r="DE5" s="743"/>
      <c r="DF5" s="744"/>
      <c r="DG5" s="772" t="s">
        <v>384</v>
      </c>
      <c r="DH5" s="773"/>
      <c r="DI5" s="773"/>
      <c r="DJ5" s="773"/>
      <c r="DK5" s="774"/>
      <c r="DL5" s="772" t="s">
        <v>385</v>
      </c>
      <c r="DM5" s="773"/>
      <c r="DN5" s="773"/>
      <c r="DO5" s="773"/>
      <c r="DP5" s="774"/>
      <c r="DQ5" s="742" t="s">
        <v>386</v>
      </c>
      <c r="DR5" s="743"/>
      <c r="DS5" s="743"/>
      <c r="DT5" s="743"/>
      <c r="DU5" s="744"/>
      <c r="DV5" s="742" t="s">
        <v>377</v>
      </c>
      <c r="DW5" s="743"/>
      <c r="DX5" s="743"/>
      <c r="DY5" s="743"/>
      <c r="DZ5" s="749"/>
      <c r="EA5" s="226"/>
    </row>
    <row r="6" spans="1:131" s="227" customFormat="1" ht="26.25" customHeight="1" thickBot="1" x14ac:dyDescent="0.25">
      <c r="A6" s="739"/>
      <c r="B6" s="740"/>
      <c r="C6" s="740"/>
      <c r="D6" s="740"/>
      <c r="E6" s="740"/>
      <c r="F6" s="740"/>
      <c r="G6" s="740"/>
      <c r="H6" s="740"/>
      <c r="I6" s="740"/>
      <c r="J6" s="740"/>
      <c r="K6" s="740"/>
      <c r="L6" s="740"/>
      <c r="M6" s="740"/>
      <c r="N6" s="740"/>
      <c r="O6" s="740"/>
      <c r="P6" s="741"/>
      <c r="Q6" s="745"/>
      <c r="R6" s="746"/>
      <c r="S6" s="746"/>
      <c r="T6" s="746"/>
      <c r="U6" s="747"/>
      <c r="V6" s="745"/>
      <c r="W6" s="746"/>
      <c r="X6" s="746"/>
      <c r="Y6" s="746"/>
      <c r="Z6" s="747"/>
      <c r="AA6" s="745"/>
      <c r="AB6" s="746"/>
      <c r="AC6" s="746"/>
      <c r="AD6" s="746"/>
      <c r="AE6" s="746"/>
      <c r="AF6" s="750"/>
      <c r="AG6" s="746"/>
      <c r="AH6" s="746"/>
      <c r="AI6" s="746"/>
      <c r="AJ6" s="751"/>
      <c r="AK6" s="746"/>
      <c r="AL6" s="746"/>
      <c r="AM6" s="746"/>
      <c r="AN6" s="746"/>
      <c r="AO6" s="747"/>
      <c r="AP6" s="745"/>
      <c r="AQ6" s="746"/>
      <c r="AR6" s="746"/>
      <c r="AS6" s="746"/>
      <c r="AT6" s="747"/>
      <c r="AU6" s="745"/>
      <c r="AV6" s="746"/>
      <c r="AW6" s="746"/>
      <c r="AX6" s="746"/>
      <c r="AY6" s="751"/>
      <c r="AZ6" s="223"/>
      <c r="BA6" s="223"/>
      <c r="BB6" s="223"/>
      <c r="BC6" s="223"/>
      <c r="BD6" s="223"/>
      <c r="BE6" s="224"/>
      <c r="BF6" s="224"/>
      <c r="BG6" s="224"/>
      <c r="BH6" s="224"/>
      <c r="BI6" s="224"/>
      <c r="BJ6" s="224"/>
      <c r="BK6" s="224"/>
      <c r="BL6" s="224"/>
      <c r="BM6" s="224"/>
      <c r="BN6" s="224"/>
      <c r="BO6" s="224"/>
      <c r="BP6" s="224"/>
      <c r="BQ6" s="739"/>
      <c r="BR6" s="740"/>
      <c r="BS6" s="740"/>
      <c r="BT6" s="740"/>
      <c r="BU6" s="740"/>
      <c r="BV6" s="740"/>
      <c r="BW6" s="740"/>
      <c r="BX6" s="740"/>
      <c r="BY6" s="740"/>
      <c r="BZ6" s="740"/>
      <c r="CA6" s="740"/>
      <c r="CB6" s="740"/>
      <c r="CC6" s="740"/>
      <c r="CD6" s="740"/>
      <c r="CE6" s="740"/>
      <c r="CF6" s="740"/>
      <c r="CG6" s="741"/>
      <c r="CH6" s="745"/>
      <c r="CI6" s="746"/>
      <c r="CJ6" s="746"/>
      <c r="CK6" s="746"/>
      <c r="CL6" s="747"/>
      <c r="CM6" s="745"/>
      <c r="CN6" s="746"/>
      <c r="CO6" s="746"/>
      <c r="CP6" s="746"/>
      <c r="CQ6" s="747"/>
      <c r="CR6" s="745"/>
      <c r="CS6" s="746"/>
      <c r="CT6" s="746"/>
      <c r="CU6" s="746"/>
      <c r="CV6" s="747"/>
      <c r="CW6" s="745"/>
      <c r="CX6" s="746"/>
      <c r="CY6" s="746"/>
      <c r="CZ6" s="746"/>
      <c r="DA6" s="747"/>
      <c r="DB6" s="745"/>
      <c r="DC6" s="746"/>
      <c r="DD6" s="746"/>
      <c r="DE6" s="746"/>
      <c r="DF6" s="747"/>
      <c r="DG6" s="775"/>
      <c r="DH6" s="776"/>
      <c r="DI6" s="776"/>
      <c r="DJ6" s="776"/>
      <c r="DK6" s="777"/>
      <c r="DL6" s="775"/>
      <c r="DM6" s="776"/>
      <c r="DN6" s="776"/>
      <c r="DO6" s="776"/>
      <c r="DP6" s="777"/>
      <c r="DQ6" s="745"/>
      <c r="DR6" s="746"/>
      <c r="DS6" s="746"/>
      <c r="DT6" s="746"/>
      <c r="DU6" s="747"/>
      <c r="DV6" s="745"/>
      <c r="DW6" s="746"/>
      <c r="DX6" s="746"/>
      <c r="DY6" s="746"/>
      <c r="DZ6" s="751"/>
      <c r="EA6" s="226"/>
    </row>
    <row r="7" spans="1:131" s="227" customFormat="1" ht="26.25" customHeight="1" thickTop="1" x14ac:dyDescent="0.2">
      <c r="A7" s="228">
        <v>1</v>
      </c>
      <c r="B7" s="758" t="s">
        <v>387</v>
      </c>
      <c r="C7" s="759"/>
      <c r="D7" s="759"/>
      <c r="E7" s="759"/>
      <c r="F7" s="759"/>
      <c r="G7" s="759"/>
      <c r="H7" s="759"/>
      <c r="I7" s="759"/>
      <c r="J7" s="759"/>
      <c r="K7" s="759"/>
      <c r="L7" s="759"/>
      <c r="M7" s="759"/>
      <c r="N7" s="759"/>
      <c r="O7" s="759"/>
      <c r="P7" s="760"/>
      <c r="Q7" s="761">
        <v>27057</v>
      </c>
      <c r="R7" s="762"/>
      <c r="S7" s="762"/>
      <c r="T7" s="762"/>
      <c r="U7" s="762"/>
      <c r="V7" s="762">
        <v>25822</v>
      </c>
      <c r="W7" s="762"/>
      <c r="X7" s="762"/>
      <c r="Y7" s="762"/>
      <c r="Z7" s="762"/>
      <c r="AA7" s="762">
        <v>1235</v>
      </c>
      <c r="AB7" s="762"/>
      <c r="AC7" s="762"/>
      <c r="AD7" s="762"/>
      <c r="AE7" s="763"/>
      <c r="AF7" s="764">
        <v>1221</v>
      </c>
      <c r="AG7" s="765"/>
      <c r="AH7" s="765"/>
      <c r="AI7" s="765"/>
      <c r="AJ7" s="766"/>
      <c r="AK7" s="767">
        <v>273</v>
      </c>
      <c r="AL7" s="768"/>
      <c r="AM7" s="768"/>
      <c r="AN7" s="768"/>
      <c r="AO7" s="768"/>
      <c r="AP7" s="768">
        <v>26608</v>
      </c>
      <c r="AQ7" s="768"/>
      <c r="AR7" s="768"/>
      <c r="AS7" s="768"/>
      <c r="AT7" s="768"/>
      <c r="AU7" s="769"/>
      <c r="AV7" s="769"/>
      <c r="AW7" s="769"/>
      <c r="AX7" s="769"/>
      <c r="AY7" s="770"/>
      <c r="AZ7" s="223"/>
      <c r="BA7" s="223"/>
      <c r="BB7" s="223"/>
      <c r="BC7" s="223"/>
      <c r="BD7" s="223"/>
      <c r="BE7" s="224"/>
      <c r="BF7" s="224"/>
      <c r="BG7" s="224"/>
      <c r="BH7" s="224"/>
      <c r="BI7" s="224"/>
      <c r="BJ7" s="224"/>
      <c r="BK7" s="224"/>
      <c r="BL7" s="224"/>
      <c r="BM7" s="224"/>
      <c r="BN7" s="224"/>
      <c r="BO7" s="224"/>
      <c r="BP7" s="224"/>
      <c r="BQ7" s="228">
        <v>1</v>
      </c>
      <c r="BR7" s="229"/>
      <c r="BS7" s="755" t="s">
        <v>600</v>
      </c>
      <c r="BT7" s="756"/>
      <c r="BU7" s="756"/>
      <c r="BV7" s="756"/>
      <c r="BW7" s="756"/>
      <c r="BX7" s="756"/>
      <c r="BY7" s="756"/>
      <c r="BZ7" s="756"/>
      <c r="CA7" s="756"/>
      <c r="CB7" s="756"/>
      <c r="CC7" s="756"/>
      <c r="CD7" s="756"/>
      <c r="CE7" s="756"/>
      <c r="CF7" s="756"/>
      <c r="CG7" s="771"/>
      <c r="CH7" s="752">
        <v>16</v>
      </c>
      <c r="CI7" s="753"/>
      <c r="CJ7" s="753"/>
      <c r="CK7" s="753"/>
      <c r="CL7" s="754"/>
      <c r="CM7" s="752">
        <v>124</v>
      </c>
      <c r="CN7" s="753"/>
      <c r="CO7" s="753"/>
      <c r="CP7" s="753"/>
      <c r="CQ7" s="754"/>
      <c r="CR7" s="752">
        <v>110</v>
      </c>
      <c r="CS7" s="753"/>
      <c r="CT7" s="753"/>
      <c r="CU7" s="753"/>
      <c r="CV7" s="754"/>
      <c r="CW7" s="752" t="s">
        <v>589</v>
      </c>
      <c r="CX7" s="753"/>
      <c r="CY7" s="753"/>
      <c r="CZ7" s="753"/>
      <c r="DA7" s="754"/>
      <c r="DB7" s="752" t="s">
        <v>589</v>
      </c>
      <c r="DC7" s="753"/>
      <c r="DD7" s="753"/>
      <c r="DE7" s="753"/>
      <c r="DF7" s="754"/>
      <c r="DG7" s="752" t="s">
        <v>589</v>
      </c>
      <c r="DH7" s="753"/>
      <c r="DI7" s="753"/>
      <c r="DJ7" s="753"/>
      <c r="DK7" s="754"/>
      <c r="DL7" s="752" t="s">
        <v>589</v>
      </c>
      <c r="DM7" s="753"/>
      <c r="DN7" s="753"/>
      <c r="DO7" s="753"/>
      <c r="DP7" s="754"/>
      <c r="DQ7" s="752" t="s">
        <v>589</v>
      </c>
      <c r="DR7" s="753"/>
      <c r="DS7" s="753"/>
      <c r="DT7" s="753"/>
      <c r="DU7" s="754"/>
      <c r="DV7" s="755"/>
      <c r="DW7" s="756"/>
      <c r="DX7" s="756"/>
      <c r="DY7" s="756"/>
      <c r="DZ7" s="757"/>
      <c r="EA7" s="226"/>
    </row>
    <row r="8" spans="1:131" s="227" customFormat="1" ht="26.25" customHeight="1" x14ac:dyDescent="0.2">
      <c r="A8" s="230">
        <v>2</v>
      </c>
      <c r="B8" s="789"/>
      <c r="C8" s="790"/>
      <c r="D8" s="790"/>
      <c r="E8" s="790"/>
      <c r="F8" s="790"/>
      <c r="G8" s="790"/>
      <c r="H8" s="790"/>
      <c r="I8" s="790"/>
      <c r="J8" s="790"/>
      <c r="K8" s="790"/>
      <c r="L8" s="790"/>
      <c r="M8" s="790"/>
      <c r="N8" s="790"/>
      <c r="O8" s="790"/>
      <c r="P8" s="791"/>
      <c r="Q8" s="792"/>
      <c r="R8" s="793"/>
      <c r="S8" s="793"/>
      <c r="T8" s="793"/>
      <c r="U8" s="793"/>
      <c r="V8" s="793"/>
      <c r="W8" s="793"/>
      <c r="X8" s="793"/>
      <c r="Y8" s="793"/>
      <c r="Z8" s="793"/>
      <c r="AA8" s="793"/>
      <c r="AB8" s="793"/>
      <c r="AC8" s="793"/>
      <c r="AD8" s="793"/>
      <c r="AE8" s="794"/>
      <c r="AF8" s="795"/>
      <c r="AG8" s="796"/>
      <c r="AH8" s="796"/>
      <c r="AI8" s="796"/>
      <c r="AJ8" s="797"/>
      <c r="AK8" s="778"/>
      <c r="AL8" s="779"/>
      <c r="AM8" s="779"/>
      <c r="AN8" s="779"/>
      <c r="AO8" s="779"/>
      <c r="AP8" s="779"/>
      <c r="AQ8" s="779"/>
      <c r="AR8" s="779"/>
      <c r="AS8" s="779"/>
      <c r="AT8" s="779"/>
      <c r="AU8" s="780"/>
      <c r="AV8" s="780"/>
      <c r="AW8" s="780"/>
      <c r="AX8" s="780"/>
      <c r="AY8" s="781"/>
      <c r="AZ8" s="223"/>
      <c r="BA8" s="223"/>
      <c r="BB8" s="223"/>
      <c r="BC8" s="223"/>
      <c r="BD8" s="223"/>
      <c r="BE8" s="224"/>
      <c r="BF8" s="224"/>
      <c r="BG8" s="224"/>
      <c r="BH8" s="224"/>
      <c r="BI8" s="224"/>
      <c r="BJ8" s="224"/>
      <c r="BK8" s="224"/>
      <c r="BL8" s="224"/>
      <c r="BM8" s="224"/>
      <c r="BN8" s="224"/>
      <c r="BO8" s="224"/>
      <c r="BP8" s="224"/>
      <c r="BQ8" s="230">
        <v>2</v>
      </c>
      <c r="BR8" s="231"/>
      <c r="BS8" s="782" t="s">
        <v>601</v>
      </c>
      <c r="BT8" s="783"/>
      <c r="BU8" s="783"/>
      <c r="BV8" s="783"/>
      <c r="BW8" s="783"/>
      <c r="BX8" s="783"/>
      <c r="BY8" s="783"/>
      <c r="BZ8" s="783"/>
      <c r="CA8" s="783"/>
      <c r="CB8" s="783"/>
      <c r="CC8" s="783"/>
      <c r="CD8" s="783"/>
      <c r="CE8" s="783"/>
      <c r="CF8" s="783"/>
      <c r="CG8" s="784"/>
      <c r="CH8" s="785">
        <v>1</v>
      </c>
      <c r="CI8" s="786"/>
      <c r="CJ8" s="786"/>
      <c r="CK8" s="786"/>
      <c r="CL8" s="787"/>
      <c r="CM8" s="785">
        <v>285</v>
      </c>
      <c r="CN8" s="786"/>
      <c r="CO8" s="786"/>
      <c r="CP8" s="786"/>
      <c r="CQ8" s="787"/>
      <c r="CR8" s="785">
        <v>203</v>
      </c>
      <c r="CS8" s="786"/>
      <c r="CT8" s="786"/>
      <c r="CU8" s="786"/>
      <c r="CV8" s="787"/>
      <c r="CW8" s="785" t="s">
        <v>589</v>
      </c>
      <c r="CX8" s="786"/>
      <c r="CY8" s="786"/>
      <c r="CZ8" s="786"/>
      <c r="DA8" s="787"/>
      <c r="DB8" s="785" t="s">
        <v>589</v>
      </c>
      <c r="DC8" s="786"/>
      <c r="DD8" s="786"/>
      <c r="DE8" s="786"/>
      <c r="DF8" s="787"/>
      <c r="DG8" s="785" t="s">
        <v>589</v>
      </c>
      <c r="DH8" s="786"/>
      <c r="DI8" s="786"/>
      <c r="DJ8" s="786"/>
      <c r="DK8" s="787"/>
      <c r="DL8" s="785" t="s">
        <v>589</v>
      </c>
      <c r="DM8" s="786"/>
      <c r="DN8" s="786"/>
      <c r="DO8" s="786"/>
      <c r="DP8" s="787"/>
      <c r="DQ8" s="785" t="s">
        <v>589</v>
      </c>
      <c r="DR8" s="786"/>
      <c r="DS8" s="786"/>
      <c r="DT8" s="786"/>
      <c r="DU8" s="787"/>
      <c r="DV8" s="782"/>
      <c r="DW8" s="783"/>
      <c r="DX8" s="783"/>
      <c r="DY8" s="783"/>
      <c r="DZ8" s="788"/>
      <c r="EA8" s="226"/>
    </row>
    <row r="9" spans="1:131" s="227" customFormat="1" ht="26.25" customHeight="1" x14ac:dyDescent="0.2">
      <c r="A9" s="230">
        <v>3</v>
      </c>
      <c r="B9" s="789"/>
      <c r="C9" s="790"/>
      <c r="D9" s="790"/>
      <c r="E9" s="790"/>
      <c r="F9" s="790"/>
      <c r="G9" s="790"/>
      <c r="H9" s="790"/>
      <c r="I9" s="790"/>
      <c r="J9" s="790"/>
      <c r="K9" s="790"/>
      <c r="L9" s="790"/>
      <c r="M9" s="790"/>
      <c r="N9" s="790"/>
      <c r="O9" s="790"/>
      <c r="P9" s="791"/>
      <c r="Q9" s="792"/>
      <c r="R9" s="793"/>
      <c r="S9" s="793"/>
      <c r="T9" s="793"/>
      <c r="U9" s="793"/>
      <c r="V9" s="793"/>
      <c r="W9" s="793"/>
      <c r="X9" s="793"/>
      <c r="Y9" s="793"/>
      <c r="Z9" s="793"/>
      <c r="AA9" s="793"/>
      <c r="AB9" s="793"/>
      <c r="AC9" s="793"/>
      <c r="AD9" s="793"/>
      <c r="AE9" s="794"/>
      <c r="AF9" s="795"/>
      <c r="AG9" s="796"/>
      <c r="AH9" s="796"/>
      <c r="AI9" s="796"/>
      <c r="AJ9" s="797"/>
      <c r="AK9" s="778"/>
      <c r="AL9" s="779"/>
      <c r="AM9" s="779"/>
      <c r="AN9" s="779"/>
      <c r="AO9" s="779"/>
      <c r="AP9" s="779"/>
      <c r="AQ9" s="779"/>
      <c r="AR9" s="779"/>
      <c r="AS9" s="779"/>
      <c r="AT9" s="779"/>
      <c r="AU9" s="780"/>
      <c r="AV9" s="780"/>
      <c r="AW9" s="780"/>
      <c r="AX9" s="780"/>
      <c r="AY9" s="781"/>
      <c r="AZ9" s="223"/>
      <c r="BA9" s="223"/>
      <c r="BB9" s="223"/>
      <c r="BC9" s="223"/>
      <c r="BD9" s="223"/>
      <c r="BE9" s="224"/>
      <c r="BF9" s="224"/>
      <c r="BG9" s="224"/>
      <c r="BH9" s="224"/>
      <c r="BI9" s="224"/>
      <c r="BJ9" s="224"/>
      <c r="BK9" s="224"/>
      <c r="BL9" s="224"/>
      <c r="BM9" s="224"/>
      <c r="BN9" s="224"/>
      <c r="BO9" s="224"/>
      <c r="BP9" s="224"/>
      <c r="BQ9" s="230">
        <v>3</v>
      </c>
      <c r="BR9" s="231"/>
      <c r="BS9" s="782" t="s">
        <v>602</v>
      </c>
      <c r="BT9" s="783"/>
      <c r="BU9" s="783"/>
      <c r="BV9" s="783"/>
      <c r="BW9" s="783"/>
      <c r="BX9" s="783"/>
      <c r="BY9" s="783"/>
      <c r="BZ9" s="783"/>
      <c r="CA9" s="783"/>
      <c r="CB9" s="783"/>
      <c r="CC9" s="783"/>
      <c r="CD9" s="783"/>
      <c r="CE9" s="783"/>
      <c r="CF9" s="783"/>
      <c r="CG9" s="784"/>
      <c r="CH9" s="785">
        <v>3</v>
      </c>
      <c r="CI9" s="786"/>
      <c r="CJ9" s="786"/>
      <c r="CK9" s="786"/>
      <c r="CL9" s="787"/>
      <c r="CM9" s="785">
        <v>47</v>
      </c>
      <c r="CN9" s="786"/>
      <c r="CO9" s="786"/>
      <c r="CP9" s="786"/>
      <c r="CQ9" s="787"/>
      <c r="CR9" s="785">
        <v>18</v>
      </c>
      <c r="CS9" s="786"/>
      <c r="CT9" s="786"/>
      <c r="CU9" s="786"/>
      <c r="CV9" s="787"/>
      <c r="CW9" s="785">
        <v>3</v>
      </c>
      <c r="CX9" s="786"/>
      <c r="CY9" s="786"/>
      <c r="CZ9" s="786"/>
      <c r="DA9" s="787"/>
      <c r="DB9" s="785">
        <v>210</v>
      </c>
      <c r="DC9" s="786"/>
      <c r="DD9" s="786"/>
      <c r="DE9" s="786"/>
      <c r="DF9" s="787"/>
      <c r="DG9" s="785" t="s">
        <v>589</v>
      </c>
      <c r="DH9" s="786"/>
      <c r="DI9" s="786"/>
      <c r="DJ9" s="786"/>
      <c r="DK9" s="787"/>
      <c r="DL9" s="785" t="s">
        <v>589</v>
      </c>
      <c r="DM9" s="786"/>
      <c r="DN9" s="786"/>
      <c r="DO9" s="786"/>
      <c r="DP9" s="787"/>
      <c r="DQ9" s="785" t="s">
        <v>589</v>
      </c>
      <c r="DR9" s="786"/>
      <c r="DS9" s="786"/>
      <c r="DT9" s="786"/>
      <c r="DU9" s="787"/>
      <c r="DV9" s="782"/>
      <c r="DW9" s="783"/>
      <c r="DX9" s="783"/>
      <c r="DY9" s="783"/>
      <c r="DZ9" s="788"/>
      <c r="EA9" s="226"/>
    </row>
    <row r="10" spans="1:131" s="227" customFormat="1" ht="26.25" customHeight="1" x14ac:dyDescent="0.2">
      <c r="A10" s="230">
        <v>4</v>
      </c>
      <c r="B10" s="789"/>
      <c r="C10" s="790"/>
      <c r="D10" s="790"/>
      <c r="E10" s="790"/>
      <c r="F10" s="790"/>
      <c r="G10" s="790"/>
      <c r="H10" s="790"/>
      <c r="I10" s="790"/>
      <c r="J10" s="790"/>
      <c r="K10" s="790"/>
      <c r="L10" s="790"/>
      <c r="M10" s="790"/>
      <c r="N10" s="790"/>
      <c r="O10" s="790"/>
      <c r="P10" s="791"/>
      <c r="Q10" s="792"/>
      <c r="R10" s="793"/>
      <c r="S10" s="793"/>
      <c r="T10" s="793"/>
      <c r="U10" s="793"/>
      <c r="V10" s="793"/>
      <c r="W10" s="793"/>
      <c r="X10" s="793"/>
      <c r="Y10" s="793"/>
      <c r="Z10" s="793"/>
      <c r="AA10" s="793"/>
      <c r="AB10" s="793"/>
      <c r="AC10" s="793"/>
      <c r="AD10" s="793"/>
      <c r="AE10" s="794"/>
      <c r="AF10" s="795"/>
      <c r="AG10" s="796"/>
      <c r="AH10" s="796"/>
      <c r="AI10" s="796"/>
      <c r="AJ10" s="797"/>
      <c r="AK10" s="778"/>
      <c r="AL10" s="779"/>
      <c r="AM10" s="779"/>
      <c r="AN10" s="779"/>
      <c r="AO10" s="779"/>
      <c r="AP10" s="779"/>
      <c r="AQ10" s="779"/>
      <c r="AR10" s="779"/>
      <c r="AS10" s="779"/>
      <c r="AT10" s="779"/>
      <c r="AU10" s="780"/>
      <c r="AV10" s="780"/>
      <c r="AW10" s="780"/>
      <c r="AX10" s="780"/>
      <c r="AY10" s="781"/>
      <c r="AZ10" s="223"/>
      <c r="BA10" s="223"/>
      <c r="BB10" s="223"/>
      <c r="BC10" s="223"/>
      <c r="BD10" s="223"/>
      <c r="BE10" s="224"/>
      <c r="BF10" s="224"/>
      <c r="BG10" s="224"/>
      <c r="BH10" s="224"/>
      <c r="BI10" s="224"/>
      <c r="BJ10" s="224"/>
      <c r="BK10" s="224"/>
      <c r="BL10" s="224"/>
      <c r="BM10" s="224"/>
      <c r="BN10" s="224"/>
      <c r="BO10" s="224"/>
      <c r="BP10" s="224"/>
      <c r="BQ10" s="230">
        <v>4</v>
      </c>
      <c r="BR10" s="231"/>
      <c r="BS10" s="782" t="s">
        <v>603</v>
      </c>
      <c r="BT10" s="783"/>
      <c r="BU10" s="783"/>
      <c r="BV10" s="783"/>
      <c r="BW10" s="783"/>
      <c r="BX10" s="783"/>
      <c r="BY10" s="783"/>
      <c r="BZ10" s="783"/>
      <c r="CA10" s="783"/>
      <c r="CB10" s="783"/>
      <c r="CC10" s="783"/>
      <c r="CD10" s="783"/>
      <c r="CE10" s="783"/>
      <c r="CF10" s="783"/>
      <c r="CG10" s="784"/>
      <c r="CH10" s="785">
        <v>-48</v>
      </c>
      <c r="CI10" s="786"/>
      <c r="CJ10" s="786"/>
      <c r="CK10" s="786"/>
      <c r="CL10" s="787"/>
      <c r="CM10" s="785">
        <v>-122</v>
      </c>
      <c r="CN10" s="786"/>
      <c r="CO10" s="786"/>
      <c r="CP10" s="786"/>
      <c r="CQ10" s="787"/>
      <c r="CR10" s="785">
        <v>3</v>
      </c>
      <c r="CS10" s="786"/>
      <c r="CT10" s="786"/>
      <c r="CU10" s="786"/>
      <c r="CV10" s="787"/>
      <c r="CW10" s="785">
        <v>11</v>
      </c>
      <c r="CX10" s="786"/>
      <c r="CY10" s="786"/>
      <c r="CZ10" s="786"/>
      <c r="DA10" s="787"/>
      <c r="DB10" s="785" t="s">
        <v>589</v>
      </c>
      <c r="DC10" s="786"/>
      <c r="DD10" s="786"/>
      <c r="DE10" s="786"/>
      <c r="DF10" s="787"/>
      <c r="DG10" s="785" t="s">
        <v>589</v>
      </c>
      <c r="DH10" s="786"/>
      <c r="DI10" s="786"/>
      <c r="DJ10" s="786"/>
      <c r="DK10" s="787"/>
      <c r="DL10" s="785" t="s">
        <v>589</v>
      </c>
      <c r="DM10" s="786"/>
      <c r="DN10" s="786"/>
      <c r="DO10" s="786"/>
      <c r="DP10" s="787"/>
      <c r="DQ10" s="785" t="s">
        <v>589</v>
      </c>
      <c r="DR10" s="786"/>
      <c r="DS10" s="786"/>
      <c r="DT10" s="786"/>
      <c r="DU10" s="787"/>
      <c r="DV10" s="782"/>
      <c r="DW10" s="783"/>
      <c r="DX10" s="783"/>
      <c r="DY10" s="783"/>
      <c r="DZ10" s="788"/>
      <c r="EA10" s="226"/>
    </row>
    <row r="11" spans="1:131" s="227" customFormat="1" ht="26.25" customHeight="1" x14ac:dyDescent="0.2">
      <c r="A11" s="230">
        <v>5</v>
      </c>
      <c r="B11" s="789"/>
      <c r="C11" s="790"/>
      <c r="D11" s="790"/>
      <c r="E11" s="790"/>
      <c r="F11" s="790"/>
      <c r="G11" s="790"/>
      <c r="H11" s="790"/>
      <c r="I11" s="790"/>
      <c r="J11" s="790"/>
      <c r="K11" s="790"/>
      <c r="L11" s="790"/>
      <c r="M11" s="790"/>
      <c r="N11" s="790"/>
      <c r="O11" s="790"/>
      <c r="P11" s="791"/>
      <c r="Q11" s="792"/>
      <c r="R11" s="793"/>
      <c r="S11" s="793"/>
      <c r="T11" s="793"/>
      <c r="U11" s="793"/>
      <c r="V11" s="793"/>
      <c r="W11" s="793"/>
      <c r="X11" s="793"/>
      <c r="Y11" s="793"/>
      <c r="Z11" s="793"/>
      <c r="AA11" s="793"/>
      <c r="AB11" s="793"/>
      <c r="AC11" s="793"/>
      <c r="AD11" s="793"/>
      <c r="AE11" s="794"/>
      <c r="AF11" s="795"/>
      <c r="AG11" s="796"/>
      <c r="AH11" s="796"/>
      <c r="AI11" s="796"/>
      <c r="AJ11" s="797"/>
      <c r="AK11" s="778"/>
      <c r="AL11" s="779"/>
      <c r="AM11" s="779"/>
      <c r="AN11" s="779"/>
      <c r="AO11" s="779"/>
      <c r="AP11" s="779"/>
      <c r="AQ11" s="779"/>
      <c r="AR11" s="779"/>
      <c r="AS11" s="779"/>
      <c r="AT11" s="779"/>
      <c r="AU11" s="780"/>
      <c r="AV11" s="780"/>
      <c r="AW11" s="780"/>
      <c r="AX11" s="780"/>
      <c r="AY11" s="781"/>
      <c r="AZ11" s="223"/>
      <c r="BA11" s="223"/>
      <c r="BB11" s="223"/>
      <c r="BC11" s="223"/>
      <c r="BD11" s="223"/>
      <c r="BE11" s="224"/>
      <c r="BF11" s="224"/>
      <c r="BG11" s="224"/>
      <c r="BH11" s="224"/>
      <c r="BI11" s="224"/>
      <c r="BJ11" s="224"/>
      <c r="BK11" s="224"/>
      <c r="BL11" s="224"/>
      <c r="BM11" s="224"/>
      <c r="BN11" s="224"/>
      <c r="BO11" s="224"/>
      <c r="BP11" s="224"/>
      <c r="BQ11" s="230">
        <v>5</v>
      </c>
      <c r="BR11" s="231"/>
      <c r="BS11" s="782" t="s">
        <v>604</v>
      </c>
      <c r="BT11" s="783"/>
      <c r="BU11" s="783"/>
      <c r="BV11" s="783"/>
      <c r="BW11" s="783"/>
      <c r="BX11" s="783"/>
      <c r="BY11" s="783"/>
      <c r="BZ11" s="783"/>
      <c r="CA11" s="783"/>
      <c r="CB11" s="783"/>
      <c r="CC11" s="783"/>
      <c r="CD11" s="783"/>
      <c r="CE11" s="783"/>
      <c r="CF11" s="783"/>
      <c r="CG11" s="784"/>
      <c r="CH11" s="785">
        <v>7</v>
      </c>
      <c r="CI11" s="786"/>
      <c r="CJ11" s="786"/>
      <c r="CK11" s="786"/>
      <c r="CL11" s="787"/>
      <c r="CM11" s="785">
        <v>2</v>
      </c>
      <c r="CN11" s="786"/>
      <c r="CO11" s="786"/>
      <c r="CP11" s="786"/>
      <c r="CQ11" s="787"/>
      <c r="CR11" s="785">
        <v>5</v>
      </c>
      <c r="CS11" s="786"/>
      <c r="CT11" s="786"/>
      <c r="CU11" s="786"/>
      <c r="CV11" s="787"/>
      <c r="CW11" s="785" t="s">
        <v>589</v>
      </c>
      <c r="CX11" s="786"/>
      <c r="CY11" s="786"/>
      <c r="CZ11" s="786"/>
      <c r="DA11" s="787"/>
      <c r="DB11" s="785" t="s">
        <v>589</v>
      </c>
      <c r="DC11" s="786"/>
      <c r="DD11" s="786"/>
      <c r="DE11" s="786"/>
      <c r="DF11" s="787"/>
      <c r="DG11" s="785" t="s">
        <v>589</v>
      </c>
      <c r="DH11" s="786"/>
      <c r="DI11" s="786"/>
      <c r="DJ11" s="786"/>
      <c r="DK11" s="787"/>
      <c r="DL11" s="785" t="s">
        <v>589</v>
      </c>
      <c r="DM11" s="786"/>
      <c r="DN11" s="786"/>
      <c r="DO11" s="786"/>
      <c r="DP11" s="787"/>
      <c r="DQ11" s="785" t="s">
        <v>589</v>
      </c>
      <c r="DR11" s="786"/>
      <c r="DS11" s="786"/>
      <c r="DT11" s="786"/>
      <c r="DU11" s="787"/>
      <c r="DV11" s="782"/>
      <c r="DW11" s="783"/>
      <c r="DX11" s="783"/>
      <c r="DY11" s="783"/>
      <c r="DZ11" s="788"/>
      <c r="EA11" s="226"/>
    </row>
    <row r="12" spans="1:131" s="227" customFormat="1" ht="26.25" customHeight="1" x14ac:dyDescent="0.2">
      <c r="A12" s="230">
        <v>6</v>
      </c>
      <c r="B12" s="789"/>
      <c r="C12" s="790"/>
      <c r="D12" s="790"/>
      <c r="E12" s="790"/>
      <c r="F12" s="790"/>
      <c r="G12" s="790"/>
      <c r="H12" s="790"/>
      <c r="I12" s="790"/>
      <c r="J12" s="790"/>
      <c r="K12" s="790"/>
      <c r="L12" s="790"/>
      <c r="M12" s="790"/>
      <c r="N12" s="790"/>
      <c r="O12" s="790"/>
      <c r="P12" s="791"/>
      <c r="Q12" s="792"/>
      <c r="R12" s="793"/>
      <c r="S12" s="793"/>
      <c r="T12" s="793"/>
      <c r="U12" s="793"/>
      <c r="V12" s="793"/>
      <c r="W12" s="793"/>
      <c r="X12" s="793"/>
      <c r="Y12" s="793"/>
      <c r="Z12" s="793"/>
      <c r="AA12" s="793"/>
      <c r="AB12" s="793"/>
      <c r="AC12" s="793"/>
      <c r="AD12" s="793"/>
      <c r="AE12" s="794"/>
      <c r="AF12" s="795"/>
      <c r="AG12" s="796"/>
      <c r="AH12" s="796"/>
      <c r="AI12" s="796"/>
      <c r="AJ12" s="797"/>
      <c r="AK12" s="778"/>
      <c r="AL12" s="779"/>
      <c r="AM12" s="779"/>
      <c r="AN12" s="779"/>
      <c r="AO12" s="779"/>
      <c r="AP12" s="779"/>
      <c r="AQ12" s="779"/>
      <c r="AR12" s="779"/>
      <c r="AS12" s="779"/>
      <c r="AT12" s="779"/>
      <c r="AU12" s="780"/>
      <c r="AV12" s="780"/>
      <c r="AW12" s="780"/>
      <c r="AX12" s="780"/>
      <c r="AY12" s="781"/>
      <c r="AZ12" s="223"/>
      <c r="BA12" s="223"/>
      <c r="BB12" s="223"/>
      <c r="BC12" s="223"/>
      <c r="BD12" s="223"/>
      <c r="BE12" s="224"/>
      <c r="BF12" s="224"/>
      <c r="BG12" s="224"/>
      <c r="BH12" s="224"/>
      <c r="BI12" s="224"/>
      <c r="BJ12" s="224"/>
      <c r="BK12" s="224"/>
      <c r="BL12" s="224"/>
      <c r="BM12" s="224"/>
      <c r="BN12" s="224"/>
      <c r="BO12" s="224"/>
      <c r="BP12" s="224"/>
      <c r="BQ12" s="230">
        <v>6</v>
      </c>
      <c r="BR12" s="231"/>
      <c r="BS12" s="782"/>
      <c r="BT12" s="783"/>
      <c r="BU12" s="783"/>
      <c r="BV12" s="783"/>
      <c r="BW12" s="783"/>
      <c r="BX12" s="783"/>
      <c r="BY12" s="783"/>
      <c r="BZ12" s="783"/>
      <c r="CA12" s="783"/>
      <c r="CB12" s="783"/>
      <c r="CC12" s="783"/>
      <c r="CD12" s="783"/>
      <c r="CE12" s="783"/>
      <c r="CF12" s="783"/>
      <c r="CG12" s="784"/>
      <c r="CH12" s="785"/>
      <c r="CI12" s="786"/>
      <c r="CJ12" s="786"/>
      <c r="CK12" s="786"/>
      <c r="CL12" s="787"/>
      <c r="CM12" s="785"/>
      <c r="CN12" s="786"/>
      <c r="CO12" s="786"/>
      <c r="CP12" s="786"/>
      <c r="CQ12" s="787"/>
      <c r="CR12" s="785"/>
      <c r="CS12" s="786"/>
      <c r="CT12" s="786"/>
      <c r="CU12" s="786"/>
      <c r="CV12" s="787"/>
      <c r="CW12" s="785"/>
      <c r="CX12" s="786"/>
      <c r="CY12" s="786"/>
      <c r="CZ12" s="786"/>
      <c r="DA12" s="787"/>
      <c r="DB12" s="785"/>
      <c r="DC12" s="786"/>
      <c r="DD12" s="786"/>
      <c r="DE12" s="786"/>
      <c r="DF12" s="787"/>
      <c r="DG12" s="785"/>
      <c r="DH12" s="786"/>
      <c r="DI12" s="786"/>
      <c r="DJ12" s="786"/>
      <c r="DK12" s="787"/>
      <c r="DL12" s="785"/>
      <c r="DM12" s="786"/>
      <c r="DN12" s="786"/>
      <c r="DO12" s="786"/>
      <c r="DP12" s="787"/>
      <c r="DQ12" s="785"/>
      <c r="DR12" s="786"/>
      <c r="DS12" s="786"/>
      <c r="DT12" s="786"/>
      <c r="DU12" s="787"/>
      <c r="DV12" s="782"/>
      <c r="DW12" s="783"/>
      <c r="DX12" s="783"/>
      <c r="DY12" s="783"/>
      <c r="DZ12" s="788"/>
      <c r="EA12" s="226"/>
    </row>
    <row r="13" spans="1:131" s="227" customFormat="1" ht="26.25" customHeight="1" x14ac:dyDescent="0.2">
      <c r="A13" s="230">
        <v>7</v>
      </c>
      <c r="B13" s="789"/>
      <c r="C13" s="790"/>
      <c r="D13" s="790"/>
      <c r="E13" s="790"/>
      <c r="F13" s="790"/>
      <c r="G13" s="790"/>
      <c r="H13" s="790"/>
      <c r="I13" s="790"/>
      <c r="J13" s="790"/>
      <c r="K13" s="790"/>
      <c r="L13" s="790"/>
      <c r="M13" s="790"/>
      <c r="N13" s="790"/>
      <c r="O13" s="790"/>
      <c r="P13" s="791"/>
      <c r="Q13" s="792"/>
      <c r="R13" s="793"/>
      <c r="S13" s="793"/>
      <c r="T13" s="793"/>
      <c r="U13" s="793"/>
      <c r="V13" s="793"/>
      <c r="W13" s="793"/>
      <c r="X13" s="793"/>
      <c r="Y13" s="793"/>
      <c r="Z13" s="793"/>
      <c r="AA13" s="793"/>
      <c r="AB13" s="793"/>
      <c r="AC13" s="793"/>
      <c r="AD13" s="793"/>
      <c r="AE13" s="794"/>
      <c r="AF13" s="795"/>
      <c r="AG13" s="796"/>
      <c r="AH13" s="796"/>
      <c r="AI13" s="796"/>
      <c r="AJ13" s="797"/>
      <c r="AK13" s="778"/>
      <c r="AL13" s="779"/>
      <c r="AM13" s="779"/>
      <c r="AN13" s="779"/>
      <c r="AO13" s="779"/>
      <c r="AP13" s="779"/>
      <c r="AQ13" s="779"/>
      <c r="AR13" s="779"/>
      <c r="AS13" s="779"/>
      <c r="AT13" s="779"/>
      <c r="AU13" s="780"/>
      <c r="AV13" s="780"/>
      <c r="AW13" s="780"/>
      <c r="AX13" s="780"/>
      <c r="AY13" s="781"/>
      <c r="AZ13" s="223"/>
      <c r="BA13" s="223"/>
      <c r="BB13" s="223"/>
      <c r="BC13" s="223"/>
      <c r="BD13" s="223"/>
      <c r="BE13" s="224"/>
      <c r="BF13" s="224"/>
      <c r="BG13" s="224"/>
      <c r="BH13" s="224"/>
      <c r="BI13" s="224"/>
      <c r="BJ13" s="224"/>
      <c r="BK13" s="224"/>
      <c r="BL13" s="224"/>
      <c r="BM13" s="224"/>
      <c r="BN13" s="224"/>
      <c r="BO13" s="224"/>
      <c r="BP13" s="224"/>
      <c r="BQ13" s="230">
        <v>7</v>
      </c>
      <c r="BR13" s="231"/>
      <c r="BS13" s="782"/>
      <c r="BT13" s="783"/>
      <c r="BU13" s="783"/>
      <c r="BV13" s="783"/>
      <c r="BW13" s="783"/>
      <c r="BX13" s="783"/>
      <c r="BY13" s="783"/>
      <c r="BZ13" s="783"/>
      <c r="CA13" s="783"/>
      <c r="CB13" s="783"/>
      <c r="CC13" s="783"/>
      <c r="CD13" s="783"/>
      <c r="CE13" s="783"/>
      <c r="CF13" s="783"/>
      <c r="CG13" s="784"/>
      <c r="CH13" s="785"/>
      <c r="CI13" s="786"/>
      <c r="CJ13" s="786"/>
      <c r="CK13" s="786"/>
      <c r="CL13" s="787"/>
      <c r="CM13" s="785"/>
      <c r="CN13" s="786"/>
      <c r="CO13" s="786"/>
      <c r="CP13" s="786"/>
      <c r="CQ13" s="787"/>
      <c r="CR13" s="785"/>
      <c r="CS13" s="786"/>
      <c r="CT13" s="786"/>
      <c r="CU13" s="786"/>
      <c r="CV13" s="787"/>
      <c r="CW13" s="785"/>
      <c r="CX13" s="786"/>
      <c r="CY13" s="786"/>
      <c r="CZ13" s="786"/>
      <c r="DA13" s="787"/>
      <c r="DB13" s="785"/>
      <c r="DC13" s="786"/>
      <c r="DD13" s="786"/>
      <c r="DE13" s="786"/>
      <c r="DF13" s="787"/>
      <c r="DG13" s="785"/>
      <c r="DH13" s="786"/>
      <c r="DI13" s="786"/>
      <c r="DJ13" s="786"/>
      <c r="DK13" s="787"/>
      <c r="DL13" s="785"/>
      <c r="DM13" s="786"/>
      <c r="DN13" s="786"/>
      <c r="DO13" s="786"/>
      <c r="DP13" s="787"/>
      <c r="DQ13" s="785"/>
      <c r="DR13" s="786"/>
      <c r="DS13" s="786"/>
      <c r="DT13" s="786"/>
      <c r="DU13" s="787"/>
      <c r="DV13" s="782"/>
      <c r="DW13" s="783"/>
      <c r="DX13" s="783"/>
      <c r="DY13" s="783"/>
      <c r="DZ13" s="788"/>
      <c r="EA13" s="226"/>
    </row>
    <row r="14" spans="1:131" s="227" customFormat="1" ht="26.25" customHeight="1" x14ac:dyDescent="0.2">
      <c r="A14" s="230">
        <v>8</v>
      </c>
      <c r="B14" s="789"/>
      <c r="C14" s="790"/>
      <c r="D14" s="790"/>
      <c r="E14" s="790"/>
      <c r="F14" s="790"/>
      <c r="G14" s="790"/>
      <c r="H14" s="790"/>
      <c r="I14" s="790"/>
      <c r="J14" s="790"/>
      <c r="K14" s="790"/>
      <c r="L14" s="790"/>
      <c r="M14" s="790"/>
      <c r="N14" s="790"/>
      <c r="O14" s="790"/>
      <c r="P14" s="791"/>
      <c r="Q14" s="792"/>
      <c r="R14" s="793"/>
      <c r="S14" s="793"/>
      <c r="T14" s="793"/>
      <c r="U14" s="793"/>
      <c r="V14" s="793"/>
      <c r="W14" s="793"/>
      <c r="X14" s="793"/>
      <c r="Y14" s="793"/>
      <c r="Z14" s="793"/>
      <c r="AA14" s="793"/>
      <c r="AB14" s="793"/>
      <c r="AC14" s="793"/>
      <c r="AD14" s="793"/>
      <c r="AE14" s="794"/>
      <c r="AF14" s="795"/>
      <c r="AG14" s="796"/>
      <c r="AH14" s="796"/>
      <c r="AI14" s="796"/>
      <c r="AJ14" s="797"/>
      <c r="AK14" s="778"/>
      <c r="AL14" s="779"/>
      <c r="AM14" s="779"/>
      <c r="AN14" s="779"/>
      <c r="AO14" s="779"/>
      <c r="AP14" s="779"/>
      <c r="AQ14" s="779"/>
      <c r="AR14" s="779"/>
      <c r="AS14" s="779"/>
      <c r="AT14" s="779"/>
      <c r="AU14" s="780"/>
      <c r="AV14" s="780"/>
      <c r="AW14" s="780"/>
      <c r="AX14" s="780"/>
      <c r="AY14" s="781"/>
      <c r="AZ14" s="223"/>
      <c r="BA14" s="223"/>
      <c r="BB14" s="223"/>
      <c r="BC14" s="223"/>
      <c r="BD14" s="223"/>
      <c r="BE14" s="224"/>
      <c r="BF14" s="224"/>
      <c r="BG14" s="224"/>
      <c r="BH14" s="224"/>
      <c r="BI14" s="224"/>
      <c r="BJ14" s="224"/>
      <c r="BK14" s="224"/>
      <c r="BL14" s="224"/>
      <c r="BM14" s="224"/>
      <c r="BN14" s="224"/>
      <c r="BO14" s="224"/>
      <c r="BP14" s="224"/>
      <c r="BQ14" s="230">
        <v>8</v>
      </c>
      <c r="BR14" s="231"/>
      <c r="BS14" s="782"/>
      <c r="BT14" s="783"/>
      <c r="BU14" s="783"/>
      <c r="BV14" s="783"/>
      <c r="BW14" s="783"/>
      <c r="BX14" s="783"/>
      <c r="BY14" s="783"/>
      <c r="BZ14" s="783"/>
      <c r="CA14" s="783"/>
      <c r="CB14" s="783"/>
      <c r="CC14" s="783"/>
      <c r="CD14" s="783"/>
      <c r="CE14" s="783"/>
      <c r="CF14" s="783"/>
      <c r="CG14" s="784"/>
      <c r="CH14" s="785"/>
      <c r="CI14" s="786"/>
      <c r="CJ14" s="786"/>
      <c r="CK14" s="786"/>
      <c r="CL14" s="787"/>
      <c r="CM14" s="785"/>
      <c r="CN14" s="786"/>
      <c r="CO14" s="786"/>
      <c r="CP14" s="786"/>
      <c r="CQ14" s="787"/>
      <c r="CR14" s="785"/>
      <c r="CS14" s="786"/>
      <c r="CT14" s="786"/>
      <c r="CU14" s="786"/>
      <c r="CV14" s="787"/>
      <c r="CW14" s="785"/>
      <c r="CX14" s="786"/>
      <c r="CY14" s="786"/>
      <c r="CZ14" s="786"/>
      <c r="DA14" s="787"/>
      <c r="DB14" s="785"/>
      <c r="DC14" s="786"/>
      <c r="DD14" s="786"/>
      <c r="DE14" s="786"/>
      <c r="DF14" s="787"/>
      <c r="DG14" s="785"/>
      <c r="DH14" s="786"/>
      <c r="DI14" s="786"/>
      <c r="DJ14" s="786"/>
      <c r="DK14" s="787"/>
      <c r="DL14" s="785"/>
      <c r="DM14" s="786"/>
      <c r="DN14" s="786"/>
      <c r="DO14" s="786"/>
      <c r="DP14" s="787"/>
      <c r="DQ14" s="785"/>
      <c r="DR14" s="786"/>
      <c r="DS14" s="786"/>
      <c r="DT14" s="786"/>
      <c r="DU14" s="787"/>
      <c r="DV14" s="782"/>
      <c r="DW14" s="783"/>
      <c r="DX14" s="783"/>
      <c r="DY14" s="783"/>
      <c r="DZ14" s="788"/>
      <c r="EA14" s="226"/>
    </row>
    <row r="15" spans="1:131" s="227" customFormat="1" ht="26.25" customHeight="1" x14ac:dyDescent="0.2">
      <c r="A15" s="230">
        <v>9</v>
      </c>
      <c r="B15" s="789"/>
      <c r="C15" s="790"/>
      <c r="D15" s="790"/>
      <c r="E15" s="790"/>
      <c r="F15" s="790"/>
      <c r="G15" s="790"/>
      <c r="H15" s="790"/>
      <c r="I15" s="790"/>
      <c r="J15" s="790"/>
      <c r="K15" s="790"/>
      <c r="L15" s="790"/>
      <c r="M15" s="790"/>
      <c r="N15" s="790"/>
      <c r="O15" s="790"/>
      <c r="P15" s="791"/>
      <c r="Q15" s="792"/>
      <c r="R15" s="793"/>
      <c r="S15" s="793"/>
      <c r="T15" s="793"/>
      <c r="U15" s="793"/>
      <c r="V15" s="793"/>
      <c r="W15" s="793"/>
      <c r="X15" s="793"/>
      <c r="Y15" s="793"/>
      <c r="Z15" s="793"/>
      <c r="AA15" s="793"/>
      <c r="AB15" s="793"/>
      <c r="AC15" s="793"/>
      <c r="AD15" s="793"/>
      <c r="AE15" s="794"/>
      <c r="AF15" s="795"/>
      <c r="AG15" s="796"/>
      <c r="AH15" s="796"/>
      <c r="AI15" s="796"/>
      <c r="AJ15" s="797"/>
      <c r="AK15" s="778"/>
      <c r="AL15" s="779"/>
      <c r="AM15" s="779"/>
      <c r="AN15" s="779"/>
      <c r="AO15" s="779"/>
      <c r="AP15" s="779"/>
      <c r="AQ15" s="779"/>
      <c r="AR15" s="779"/>
      <c r="AS15" s="779"/>
      <c r="AT15" s="779"/>
      <c r="AU15" s="780"/>
      <c r="AV15" s="780"/>
      <c r="AW15" s="780"/>
      <c r="AX15" s="780"/>
      <c r="AY15" s="781"/>
      <c r="AZ15" s="223"/>
      <c r="BA15" s="223"/>
      <c r="BB15" s="223"/>
      <c r="BC15" s="223"/>
      <c r="BD15" s="223"/>
      <c r="BE15" s="224"/>
      <c r="BF15" s="224"/>
      <c r="BG15" s="224"/>
      <c r="BH15" s="224"/>
      <c r="BI15" s="224"/>
      <c r="BJ15" s="224"/>
      <c r="BK15" s="224"/>
      <c r="BL15" s="224"/>
      <c r="BM15" s="224"/>
      <c r="BN15" s="224"/>
      <c r="BO15" s="224"/>
      <c r="BP15" s="224"/>
      <c r="BQ15" s="230">
        <v>9</v>
      </c>
      <c r="BR15" s="231"/>
      <c r="BS15" s="782"/>
      <c r="BT15" s="783"/>
      <c r="BU15" s="783"/>
      <c r="BV15" s="783"/>
      <c r="BW15" s="783"/>
      <c r="BX15" s="783"/>
      <c r="BY15" s="783"/>
      <c r="BZ15" s="783"/>
      <c r="CA15" s="783"/>
      <c r="CB15" s="783"/>
      <c r="CC15" s="783"/>
      <c r="CD15" s="783"/>
      <c r="CE15" s="783"/>
      <c r="CF15" s="783"/>
      <c r="CG15" s="784"/>
      <c r="CH15" s="785"/>
      <c r="CI15" s="786"/>
      <c r="CJ15" s="786"/>
      <c r="CK15" s="786"/>
      <c r="CL15" s="787"/>
      <c r="CM15" s="785"/>
      <c r="CN15" s="786"/>
      <c r="CO15" s="786"/>
      <c r="CP15" s="786"/>
      <c r="CQ15" s="787"/>
      <c r="CR15" s="785"/>
      <c r="CS15" s="786"/>
      <c r="CT15" s="786"/>
      <c r="CU15" s="786"/>
      <c r="CV15" s="787"/>
      <c r="CW15" s="785"/>
      <c r="CX15" s="786"/>
      <c r="CY15" s="786"/>
      <c r="CZ15" s="786"/>
      <c r="DA15" s="787"/>
      <c r="DB15" s="785"/>
      <c r="DC15" s="786"/>
      <c r="DD15" s="786"/>
      <c r="DE15" s="786"/>
      <c r="DF15" s="787"/>
      <c r="DG15" s="785"/>
      <c r="DH15" s="786"/>
      <c r="DI15" s="786"/>
      <c r="DJ15" s="786"/>
      <c r="DK15" s="787"/>
      <c r="DL15" s="785"/>
      <c r="DM15" s="786"/>
      <c r="DN15" s="786"/>
      <c r="DO15" s="786"/>
      <c r="DP15" s="787"/>
      <c r="DQ15" s="785"/>
      <c r="DR15" s="786"/>
      <c r="DS15" s="786"/>
      <c r="DT15" s="786"/>
      <c r="DU15" s="787"/>
      <c r="DV15" s="782"/>
      <c r="DW15" s="783"/>
      <c r="DX15" s="783"/>
      <c r="DY15" s="783"/>
      <c r="DZ15" s="788"/>
      <c r="EA15" s="226"/>
    </row>
    <row r="16" spans="1:131" s="227" customFormat="1" ht="26.25" customHeight="1" x14ac:dyDescent="0.2">
      <c r="A16" s="230">
        <v>10</v>
      </c>
      <c r="B16" s="789"/>
      <c r="C16" s="790"/>
      <c r="D16" s="790"/>
      <c r="E16" s="790"/>
      <c r="F16" s="790"/>
      <c r="G16" s="790"/>
      <c r="H16" s="790"/>
      <c r="I16" s="790"/>
      <c r="J16" s="790"/>
      <c r="K16" s="790"/>
      <c r="L16" s="790"/>
      <c r="M16" s="790"/>
      <c r="N16" s="790"/>
      <c r="O16" s="790"/>
      <c r="P16" s="791"/>
      <c r="Q16" s="792"/>
      <c r="R16" s="793"/>
      <c r="S16" s="793"/>
      <c r="T16" s="793"/>
      <c r="U16" s="793"/>
      <c r="V16" s="793"/>
      <c r="W16" s="793"/>
      <c r="X16" s="793"/>
      <c r="Y16" s="793"/>
      <c r="Z16" s="793"/>
      <c r="AA16" s="793"/>
      <c r="AB16" s="793"/>
      <c r="AC16" s="793"/>
      <c r="AD16" s="793"/>
      <c r="AE16" s="794"/>
      <c r="AF16" s="795"/>
      <c r="AG16" s="796"/>
      <c r="AH16" s="796"/>
      <c r="AI16" s="796"/>
      <c r="AJ16" s="797"/>
      <c r="AK16" s="778"/>
      <c r="AL16" s="779"/>
      <c r="AM16" s="779"/>
      <c r="AN16" s="779"/>
      <c r="AO16" s="779"/>
      <c r="AP16" s="779"/>
      <c r="AQ16" s="779"/>
      <c r="AR16" s="779"/>
      <c r="AS16" s="779"/>
      <c r="AT16" s="779"/>
      <c r="AU16" s="780"/>
      <c r="AV16" s="780"/>
      <c r="AW16" s="780"/>
      <c r="AX16" s="780"/>
      <c r="AY16" s="781"/>
      <c r="AZ16" s="223"/>
      <c r="BA16" s="223"/>
      <c r="BB16" s="223"/>
      <c r="BC16" s="223"/>
      <c r="BD16" s="223"/>
      <c r="BE16" s="224"/>
      <c r="BF16" s="224"/>
      <c r="BG16" s="224"/>
      <c r="BH16" s="224"/>
      <c r="BI16" s="224"/>
      <c r="BJ16" s="224"/>
      <c r="BK16" s="224"/>
      <c r="BL16" s="224"/>
      <c r="BM16" s="224"/>
      <c r="BN16" s="224"/>
      <c r="BO16" s="224"/>
      <c r="BP16" s="224"/>
      <c r="BQ16" s="230">
        <v>10</v>
      </c>
      <c r="BR16" s="231"/>
      <c r="BS16" s="782"/>
      <c r="BT16" s="783"/>
      <c r="BU16" s="783"/>
      <c r="BV16" s="783"/>
      <c r="BW16" s="783"/>
      <c r="BX16" s="783"/>
      <c r="BY16" s="783"/>
      <c r="BZ16" s="783"/>
      <c r="CA16" s="783"/>
      <c r="CB16" s="783"/>
      <c r="CC16" s="783"/>
      <c r="CD16" s="783"/>
      <c r="CE16" s="783"/>
      <c r="CF16" s="783"/>
      <c r="CG16" s="784"/>
      <c r="CH16" s="785"/>
      <c r="CI16" s="786"/>
      <c r="CJ16" s="786"/>
      <c r="CK16" s="786"/>
      <c r="CL16" s="787"/>
      <c r="CM16" s="785"/>
      <c r="CN16" s="786"/>
      <c r="CO16" s="786"/>
      <c r="CP16" s="786"/>
      <c r="CQ16" s="787"/>
      <c r="CR16" s="785"/>
      <c r="CS16" s="786"/>
      <c r="CT16" s="786"/>
      <c r="CU16" s="786"/>
      <c r="CV16" s="787"/>
      <c r="CW16" s="785"/>
      <c r="CX16" s="786"/>
      <c r="CY16" s="786"/>
      <c r="CZ16" s="786"/>
      <c r="DA16" s="787"/>
      <c r="DB16" s="785"/>
      <c r="DC16" s="786"/>
      <c r="DD16" s="786"/>
      <c r="DE16" s="786"/>
      <c r="DF16" s="787"/>
      <c r="DG16" s="785"/>
      <c r="DH16" s="786"/>
      <c r="DI16" s="786"/>
      <c r="DJ16" s="786"/>
      <c r="DK16" s="787"/>
      <c r="DL16" s="785"/>
      <c r="DM16" s="786"/>
      <c r="DN16" s="786"/>
      <c r="DO16" s="786"/>
      <c r="DP16" s="787"/>
      <c r="DQ16" s="785"/>
      <c r="DR16" s="786"/>
      <c r="DS16" s="786"/>
      <c r="DT16" s="786"/>
      <c r="DU16" s="787"/>
      <c r="DV16" s="782"/>
      <c r="DW16" s="783"/>
      <c r="DX16" s="783"/>
      <c r="DY16" s="783"/>
      <c r="DZ16" s="788"/>
      <c r="EA16" s="226"/>
    </row>
    <row r="17" spans="1:131" s="227" customFormat="1" ht="26.25" customHeight="1" x14ac:dyDescent="0.2">
      <c r="A17" s="230">
        <v>11</v>
      </c>
      <c r="B17" s="789"/>
      <c r="C17" s="790"/>
      <c r="D17" s="790"/>
      <c r="E17" s="790"/>
      <c r="F17" s="790"/>
      <c r="G17" s="790"/>
      <c r="H17" s="790"/>
      <c r="I17" s="790"/>
      <c r="J17" s="790"/>
      <c r="K17" s="790"/>
      <c r="L17" s="790"/>
      <c r="M17" s="790"/>
      <c r="N17" s="790"/>
      <c r="O17" s="790"/>
      <c r="P17" s="791"/>
      <c r="Q17" s="792"/>
      <c r="R17" s="793"/>
      <c r="S17" s="793"/>
      <c r="T17" s="793"/>
      <c r="U17" s="793"/>
      <c r="V17" s="793"/>
      <c r="W17" s="793"/>
      <c r="X17" s="793"/>
      <c r="Y17" s="793"/>
      <c r="Z17" s="793"/>
      <c r="AA17" s="793"/>
      <c r="AB17" s="793"/>
      <c r="AC17" s="793"/>
      <c r="AD17" s="793"/>
      <c r="AE17" s="794"/>
      <c r="AF17" s="795"/>
      <c r="AG17" s="796"/>
      <c r="AH17" s="796"/>
      <c r="AI17" s="796"/>
      <c r="AJ17" s="797"/>
      <c r="AK17" s="778"/>
      <c r="AL17" s="779"/>
      <c r="AM17" s="779"/>
      <c r="AN17" s="779"/>
      <c r="AO17" s="779"/>
      <c r="AP17" s="779"/>
      <c r="AQ17" s="779"/>
      <c r="AR17" s="779"/>
      <c r="AS17" s="779"/>
      <c r="AT17" s="779"/>
      <c r="AU17" s="780"/>
      <c r="AV17" s="780"/>
      <c r="AW17" s="780"/>
      <c r="AX17" s="780"/>
      <c r="AY17" s="781"/>
      <c r="AZ17" s="223"/>
      <c r="BA17" s="223"/>
      <c r="BB17" s="223"/>
      <c r="BC17" s="223"/>
      <c r="BD17" s="223"/>
      <c r="BE17" s="224"/>
      <c r="BF17" s="224"/>
      <c r="BG17" s="224"/>
      <c r="BH17" s="224"/>
      <c r="BI17" s="224"/>
      <c r="BJ17" s="224"/>
      <c r="BK17" s="224"/>
      <c r="BL17" s="224"/>
      <c r="BM17" s="224"/>
      <c r="BN17" s="224"/>
      <c r="BO17" s="224"/>
      <c r="BP17" s="224"/>
      <c r="BQ17" s="230">
        <v>11</v>
      </c>
      <c r="BR17" s="231"/>
      <c r="BS17" s="782"/>
      <c r="BT17" s="783"/>
      <c r="BU17" s="783"/>
      <c r="BV17" s="783"/>
      <c r="BW17" s="783"/>
      <c r="BX17" s="783"/>
      <c r="BY17" s="783"/>
      <c r="BZ17" s="783"/>
      <c r="CA17" s="783"/>
      <c r="CB17" s="783"/>
      <c r="CC17" s="783"/>
      <c r="CD17" s="783"/>
      <c r="CE17" s="783"/>
      <c r="CF17" s="783"/>
      <c r="CG17" s="784"/>
      <c r="CH17" s="785"/>
      <c r="CI17" s="786"/>
      <c r="CJ17" s="786"/>
      <c r="CK17" s="786"/>
      <c r="CL17" s="787"/>
      <c r="CM17" s="785"/>
      <c r="CN17" s="786"/>
      <c r="CO17" s="786"/>
      <c r="CP17" s="786"/>
      <c r="CQ17" s="787"/>
      <c r="CR17" s="785"/>
      <c r="CS17" s="786"/>
      <c r="CT17" s="786"/>
      <c r="CU17" s="786"/>
      <c r="CV17" s="787"/>
      <c r="CW17" s="785"/>
      <c r="CX17" s="786"/>
      <c r="CY17" s="786"/>
      <c r="CZ17" s="786"/>
      <c r="DA17" s="787"/>
      <c r="DB17" s="785"/>
      <c r="DC17" s="786"/>
      <c r="DD17" s="786"/>
      <c r="DE17" s="786"/>
      <c r="DF17" s="787"/>
      <c r="DG17" s="785"/>
      <c r="DH17" s="786"/>
      <c r="DI17" s="786"/>
      <c r="DJ17" s="786"/>
      <c r="DK17" s="787"/>
      <c r="DL17" s="785"/>
      <c r="DM17" s="786"/>
      <c r="DN17" s="786"/>
      <c r="DO17" s="786"/>
      <c r="DP17" s="787"/>
      <c r="DQ17" s="785"/>
      <c r="DR17" s="786"/>
      <c r="DS17" s="786"/>
      <c r="DT17" s="786"/>
      <c r="DU17" s="787"/>
      <c r="DV17" s="782"/>
      <c r="DW17" s="783"/>
      <c r="DX17" s="783"/>
      <c r="DY17" s="783"/>
      <c r="DZ17" s="788"/>
      <c r="EA17" s="226"/>
    </row>
    <row r="18" spans="1:131" s="227" customFormat="1" ht="26.25" customHeight="1" x14ac:dyDescent="0.2">
      <c r="A18" s="230">
        <v>12</v>
      </c>
      <c r="B18" s="789"/>
      <c r="C18" s="790"/>
      <c r="D18" s="790"/>
      <c r="E18" s="790"/>
      <c r="F18" s="790"/>
      <c r="G18" s="790"/>
      <c r="H18" s="790"/>
      <c r="I18" s="790"/>
      <c r="J18" s="790"/>
      <c r="K18" s="790"/>
      <c r="L18" s="790"/>
      <c r="M18" s="790"/>
      <c r="N18" s="790"/>
      <c r="O18" s="790"/>
      <c r="P18" s="791"/>
      <c r="Q18" s="792"/>
      <c r="R18" s="793"/>
      <c r="S18" s="793"/>
      <c r="T18" s="793"/>
      <c r="U18" s="793"/>
      <c r="V18" s="793"/>
      <c r="W18" s="793"/>
      <c r="X18" s="793"/>
      <c r="Y18" s="793"/>
      <c r="Z18" s="793"/>
      <c r="AA18" s="793"/>
      <c r="AB18" s="793"/>
      <c r="AC18" s="793"/>
      <c r="AD18" s="793"/>
      <c r="AE18" s="794"/>
      <c r="AF18" s="795"/>
      <c r="AG18" s="796"/>
      <c r="AH18" s="796"/>
      <c r="AI18" s="796"/>
      <c r="AJ18" s="797"/>
      <c r="AK18" s="778"/>
      <c r="AL18" s="779"/>
      <c r="AM18" s="779"/>
      <c r="AN18" s="779"/>
      <c r="AO18" s="779"/>
      <c r="AP18" s="779"/>
      <c r="AQ18" s="779"/>
      <c r="AR18" s="779"/>
      <c r="AS18" s="779"/>
      <c r="AT18" s="779"/>
      <c r="AU18" s="780"/>
      <c r="AV18" s="780"/>
      <c r="AW18" s="780"/>
      <c r="AX18" s="780"/>
      <c r="AY18" s="781"/>
      <c r="AZ18" s="223"/>
      <c r="BA18" s="223"/>
      <c r="BB18" s="223"/>
      <c r="BC18" s="223"/>
      <c r="BD18" s="223"/>
      <c r="BE18" s="224"/>
      <c r="BF18" s="224"/>
      <c r="BG18" s="224"/>
      <c r="BH18" s="224"/>
      <c r="BI18" s="224"/>
      <c r="BJ18" s="224"/>
      <c r="BK18" s="224"/>
      <c r="BL18" s="224"/>
      <c r="BM18" s="224"/>
      <c r="BN18" s="224"/>
      <c r="BO18" s="224"/>
      <c r="BP18" s="224"/>
      <c r="BQ18" s="230">
        <v>12</v>
      </c>
      <c r="BR18" s="231"/>
      <c r="BS18" s="782"/>
      <c r="BT18" s="783"/>
      <c r="BU18" s="783"/>
      <c r="BV18" s="783"/>
      <c r="BW18" s="783"/>
      <c r="BX18" s="783"/>
      <c r="BY18" s="783"/>
      <c r="BZ18" s="783"/>
      <c r="CA18" s="783"/>
      <c r="CB18" s="783"/>
      <c r="CC18" s="783"/>
      <c r="CD18" s="783"/>
      <c r="CE18" s="783"/>
      <c r="CF18" s="783"/>
      <c r="CG18" s="784"/>
      <c r="CH18" s="785"/>
      <c r="CI18" s="786"/>
      <c r="CJ18" s="786"/>
      <c r="CK18" s="786"/>
      <c r="CL18" s="787"/>
      <c r="CM18" s="785"/>
      <c r="CN18" s="786"/>
      <c r="CO18" s="786"/>
      <c r="CP18" s="786"/>
      <c r="CQ18" s="787"/>
      <c r="CR18" s="785"/>
      <c r="CS18" s="786"/>
      <c r="CT18" s="786"/>
      <c r="CU18" s="786"/>
      <c r="CV18" s="787"/>
      <c r="CW18" s="785"/>
      <c r="CX18" s="786"/>
      <c r="CY18" s="786"/>
      <c r="CZ18" s="786"/>
      <c r="DA18" s="787"/>
      <c r="DB18" s="785"/>
      <c r="DC18" s="786"/>
      <c r="DD18" s="786"/>
      <c r="DE18" s="786"/>
      <c r="DF18" s="787"/>
      <c r="DG18" s="785"/>
      <c r="DH18" s="786"/>
      <c r="DI18" s="786"/>
      <c r="DJ18" s="786"/>
      <c r="DK18" s="787"/>
      <c r="DL18" s="785"/>
      <c r="DM18" s="786"/>
      <c r="DN18" s="786"/>
      <c r="DO18" s="786"/>
      <c r="DP18" s="787"/>
      <c r="DQ18" s="785"/>
      <c r="DR18" s="786"/>
      <c r="DS18" s="786"/>
      <c r="DT18" s="786"/>
      <c r="DU18" s="787"/>
      <c r="DV18" s="782"/>
      <c r="DW18" s="783"/>
      <c r="DX18" s="783"/>
      <c r="DY18" s="783"/>
      <c r="DZ18" s="788"/>
      <c r="EA18" s="226"/>
    </row>
    <row r="19" spans="1:131" s="227" customFormat="1" ht="26.25" customHeight="1" x14ac:dyDescent="0.2">
      <c r="A19" s="230">
        <v>13</v>
      </c>
      <c r="B19" s="789"/>
      <c r="C19" s="790"/>
      <c r="D19" s="790"/>
      <c r="E19" s="790"/>
      <c r="F19" s="790"/>
      <c r="G19" s="790"/>
      <c r="H19" s="790"/>
      <c r="I19" s="790"/>
      <c r="J19" s="790"/>
      <c r="K19" s="790"/>
      <c r="L19" s="790"/>
      <c r="M19" s="790"/>
      <c r="N19" s="790"/>
      <c r="O19" s="790"/>
      <c r="P19" s="791"/>
      <c r="Q19" s="792"/>
      <c r="R19" s="793"/>
      <c r="S19" s="793"/>
      <c r="T19" s="793"/>
      <c r="U19" s="793"/>
      <c r="V19" s="793"/>
      <c r="W19" s="793"/>
      <c r="X19" s="793"/>
      <c r="Y19" s="793"/>
      <c r="Z19" s="793"/>
      <c r="AA19" s="793"/>
      <c r="AB19" s="793"/>
      <c r="AC19" s="793"/>
      <c r="AD19" s="793"/>
      <c r="AE19" s="794"/>
      <c r="AF19" s="795"/>
      <c r="AG19" s="796"/>
      <c r="AH19" s="796"/>
      <c r="AI19" s="796"/>
      <c r="AJ19" s="797"/>
      <c r="AK19" s="778"/>
      <c r="AL19" s="779"/>
      <c r="AM19" s="779"/>
      <c r="AN19" s="779"/>
      <c r="AO19" s="779"/>
      <c r="AP19" s="779"/>
      <c r="AQ19" s="779"/>
      <c r="AR19" s="779"/>
      <c r="AS19" s="779"/>
      <c r="AT19" s="779"/>
      <c r="AU19" s="780"/>
      <c r="AV19" s="780"/>
      <c r="AW19" s="780"/>
      <c r="AX19" s="780"/>
      <c r="AY19" s="781"/>
      <c r="AZ19" s="223"/>
      <c r="BA19" s="223"/>
      <c r="BB19" s="223"/>
      <c r="BC19" s="223"/>
      <c r="BD19" s="223"/>
      <c r="BE19" s="224"/>
      <c r="BF19" s="224"/>
      <c r="BG19" s="224"/>
      <c r="BH19" s="224"/>
      <c r="BI19" s="224"/>
      <c r="BJ19" s="224"/>
      <c r="BK19" s="224"/>
      <c r="BL19" s="224"/>
      <c r="BM19" s="224"/>
      <c r="BN19" s="224"/>
      <c r="BO19" s="224"/>
      <c r="BP19" s="224"/>
      <c r="BQ19" s="230">
        <v>13</v>
      </c>
      <c r="BR19" s="231"/>
      <c r="BS19" s="782"/>
      <c r="BT19" s="783"/>
      <c r="BU19" s="783"/>
      <c r="BV19" s="783"/>
      <c r="BW19" s="783"/>
      <c r="BX19" s="783"/>
      <c r="BY19" s="783"/>
      <c r="BZ19" s="783"/>
      <c r="CA19" s="783"/>
      <c r="CB19" s="783"/>
      <c r="CC19" s="783"/>
      <c r="CD19" s="783"/>
      <c r="CE19" s="783"/>
      <c r="CF19" s="783"/>
      <c r="CG19" s="784"/>
      <c r="CH19" s="785"/>
      <c r="CI19" s="786"/>
      <c r="CJ19" s="786"/>
      <c r="CK19" s="786"/>
      <c r="CL19" s="787"/>
      <c r="CM19" s="785"/>
      <c r="CN19" s="786"/>
      <c r="CO19" s="786"/>
      <c r="CP19" s="786"/>
      <c r="CQ19" s="787"/>
      <c r="CR19" s="785"/>
      <c r="CS19" s="786"/>
      <c r="CT19" s="786"/>
      <c r="CU19" s="786"/>
      <c r="CV19" s="787"/>
      <c r="CW19" s="785"/>
      <c r="CX19" s="786"/>
      <c r="CY19" s="786"/>
      <c r="CZ19" s="786"/>
      <c r="DA19" s="787"/>
      <c r="DB19" s="785"/>
      <c r="DC19" s="786"/>
      <c r="DD19" s="786"/>
      <c r="DE19" s="786"/>
      <c r="DF19" s="787"/>
      <c r="DG19" s="785"/>
      <c r="DH19" s="786"/>
      <c r="DI19" s="786"/>
      <c r="DJ19" s="786"/>
      <c r="DK19" s="787"/>
      <c r="DL19" s="785"/>
      <c r="DM19" s="786"/>
      <c r="DN19" s="786"/>
      <c r="DO19" s="786"/>
      <c r="DP19" s="787"/>
      <c r="DQ19" s="785"/>
      <c r="DR19" s="786"/>
      <c r="DS19" s="786"/>
      <c r="DT19" s="786"/>
      <c r="DU19" s="787"/>
      <c r="DV19" s="782"/>
      <c r="DW19" s="783"/>
      <c r="DX19" s="783"/>
      <c r="DY19" s="783"/>
      <c r="DZ19" s="788"/>
      <c r="EA19" s="226"/>
    </row>
    <row r="20" spans="1:131" s="227" customFormat="1" ht="26.25" customHeight="1" x14ac:dyDescent="0.2">
      <c r="A20" s="230">
        <v>14</v>
      </c>
      <c r="B20" s="789"/>
      <c r="C20" s="790"/>
      <c r="D20" s="790"/>
      <c r="E20" s="790"/>
      <c r="F20" s="790"/>
      <c r="G20" s="790"/>
      <c r="H20" s="790"/>
      <c r="I20" s="790"/>
      <c r="J20" s="790"/>
      <c r="K20" s="790"/>
      <c r="L20" s="790"/>
      <c r="M20" s="790"/>
      <c r="N20" s="790"/>
      <c r="O20" s="790"/>
      <c r="P20" s="791"/>
      <c r="Q20" s="792"/>
      <c r="R20" s="793"/>
      <c r="S20" s="793"/>
      <c r="T20" s="793"/>
      <c r="U20" s="793"/>
      <c r="V20" s="793"/>
      <c r="W20" s="793"/>
      <c r="X20" s="793"/>
      <c r="Y20" s="793"/>
      <c r="Z20" s="793"/>
      <c r="AA20" s="793"/>
      <c r="AB20" s="793"/>
      <c r="AC20" s="793"/>
      <c r="AD20" s="793"/>
      <c r="AE20" s="794"/>
      <c r="AF20" s="795"/>
      <c r="AG20" s="796"/>
      <c r="AH20" s="796"/>
      <c r="AI20" s="796"/>
      <c r="AJ20" s="797"/>
      <c r="AK20" s="778"/>
      <c r="AL20" s="779"/>
      <c r="AM20" s="779"/>
      <c r="AN20" s="779"/>
      <c r="AO20" s="779"/>
      <c r="AP20" s="779"/>
      <c r="AQ20" s="779"/>
      <c r="AR20" s="779"/>
      <c r="AS20" s="779"/>
      <c r="AT20" s="779"/>
      <c r="AU20" s="780"/>
      <c r="AV20" s="780"/>
      <c r="AW20" s="780"/>
      <c r="AX20" s="780"/>
      <c r="AY20" s="781"/>
      <c r="AZ20" s="223"/>
      <c r="BA20" s="223"/>
      <c r="BB20" s="223"/>
      <c r="BC20" s="223"/>
      <c r="BD20" s="223"/>
      <c r="BE20" s="224"/>
      <c r="BF20" s="224"/>
      <c r="BG20" s="224"/>
      <c r="BH20" s="224"/>
      <c r="BI20" s="224"/>
      <c r="BJ20" s="224"/>
      <c r="BK20" s="224"/>
      <c r="BL20" s="224"/>
      <c r="BM20" s="224"/>
      <c r="BN20" s="224"/>
      <c r="BO20" s="224"/>
      <c r="BP20" s="224"/>
      <c r="BQ20" s="230">
        <v>14</v>
      </c>
      <c r="BR20" s="231"/>
      <c r="BS20" s="782"/>
      <c r="BT20" s="783"/>
      <c r="BU20" s="783"/>
      <c r="BV20" s="783"/>
      <c r="BW20" s="783"/>
      <c r="BX20" s="783"/>
      <c r="BY20" s="783"/>
      <c r="BZ20" s="783"/>
      <c r="CA20" s="783"/>
      <c r="CB20" s="783"/>
      <c r="CC20" s="783"/>
      <c r="CD20" s="783"/>
      <c r="CE20" s="783"/>
      <c r="CF20" s="783"/>
      <c r="CG20" s="784"/>
      <c r="CH20" s="785"/>
      <c r="CI20" s="786"/>
      <c r="CJ20" s="786"/>
      <c r="CK20" s="786"/>
      <c r="CL20" s="787"/>
      <c r="CM20" s="785"/>
      <c r="CN20" s="786"/>
      <c r="CO20" s="786"/>
      <c r="CP20" s="786"/>
      <c r="CQ20" s="787"/>
      <c r="CR20" s="785"/>
      <c r="CS20" s="786"/>
      <c r="CT20" s="786"/>
      <c r="CU20" s="786"/>
      <c r="CV20" s="787"/>
      <c r="CW20" s="785"/>
      <c r="CX20" s="786"/>
      <c r="CY20" s="786"/>
      <c r="CZ20" s="786"/>
      <c r="DA20" s="787"/>
      <c r="DB20" s="785"/>
      <c r="DC20" s="786"/>
      <c r="DD20" s="786"/>
      <c r="DE20" s="786"/>
      <c r="DF20" s="787"/>
      <c r="DG20" s="785"/>
      <c r="DH20" s="786"/>
      <c r="DI20" s="786"/>
      <c r="DJ20" s="786"/>
      <c r="DK20" s="787"/>
      <c r="DL20" s="785"/>
      <c r="DM20" s="786"/>
      <c r="DN20" s="786"/>
      <c r="DO20" s="786"/>
      <c r="DP20" s="787"/>
      <c r="DQ20" s="785"/>
      <c r="DR20" s="786"/>
      <c r="DS20" s="786"/>
      <c r="DT20" s="786"/>
      <c r="DU20" s="787"/>
      <c r="DV20" s="782"/>
      <c r="DW20" s="783"/>
      <c r="DX20" s="783"/>
      <c r="DY20" s="783"/>
      <c r="DZ20" s="788"/>
      <c r="EA20" s="226"/>
    </row>
    <row r="21" spans="1:131" s="227" customFormat="1" ht="26.25" customHeight="1" thickBot="1" x14ac:dyDescent="0.25">
      <c r="A21" s="230">
        <v>15</v>
      </c>
      <c r="B21" s="789"/>
      <c r="C21" s="790"/>
      <c r="D21" s="790"/>
      <c r="E21" s="790"/>
      <c r="F21" s="790"/>
      <c r="G21" s="790"/>
      <c r="H21" s="790"/>
      <c r="I21" s="790"/>
      <c r="J21" s="790"/>
      <c r="K21" s="790"/>
      <c r="L21" s="790"/>
      <c r="M21" s="790"/>
      <c r="N21" s="790"/>
      <c r="O21" s="790"/>
      <c r="P21" s="791"/>
      <c r="Q21" s="792"/>
      <c r="R21" s="793"/>
      <c r="S21" s="793"/>
      <c r="T21" s="793"/>
      <c r="U21" s="793"/>
      <c r="V21" s="793"/>
      <c r="W21" s="793"/>
      <c r="X21" s="793"/>
      <c r="Y21" s="793"/>
      <c r="Z21" s="793"/>
      <c r="AA21" s="793"/>
      <c r="AB21" s="793"/>
      <c r="AC21" s="793"/>
      <c r="AD21" s="793"/>
      <c r="AE21" s="794"/>
      <c r="AF21" s="795"/>
      <c r="AG21" s="796"/>
      <c r="AH21" s="796"/>
      <c r="AI21" s="796"/>
      <c r="AJ21" s="797"/>
      <c r="AK21" s="778"/>
      <c r="AL21" s="779"/>
      <c r="AM21" s="779"/>
      <c r="AN21" s="779"/>
      <c r="AO21" s="779"/>
      <c r="AP21" s="779"/>
      <c r="AQ21" s="779"/>
      <c r="AR21" s="779"/>
      <c r="AS21" s="779"/>
      <c r="AT21" s="779"/>
      <c r="AU21" s="780"/>
      <c r="AV21" s="780"/>
      <c r="AW21" s="780"/>
      <c r="AX21" s="780"/>
      <c r="AY21" s="781"/>
      <c r="AZ21" s="223"/>
      <c r="BA21" s="223"/>
      <c r="BB21" s="223"/>
      <c r="BC21" s="223"/>
      <c r="BD21" s="223"/>
      <c r="BE21" s="224"/>
      <c r="BF21" s="224"/>
      <c r="BG21" s="224"/>
      <c r="BH21" s="224"/>
      <c r="BI21" s="224"/>
      <c r="BJ21" s="224"/>
      <c r="BK21" s="224"/>
      <c r="BL21" s="224"/>
      <c r="BM21" s="224"/>
      <c r="BN21" s="224"/>
      <c r="BO21" s="224"/>
      <c r="BP21" s="224"/>
      <c r="BQ21" s="230">
        <v>15</v>
      </c>
      <c r="BR21" s="231"/>
      <c r="BS21" s="782"/>
      <c r="BT21" s="783"/>
      <c r="BU21" s="783"/>
      <c r="BV21" s="783"/>
      <c r="BW21" s="783"/>
      <c r="BX21" s="783"/>
      <c r="BY21" s="783"/>
      <c r="BZ21" s="783"/>
      <c r="CA21" s="783"/>
      <c r="CB21" s="783"/>
      <c r="CC21" s="783"/>
      <c r="CD21" s="783"/>
      <c r="CE21" s="783"/>
      <c r="CF21" s="783"/>
      <c r="CG21" s="784"/>
      <c r="CH21" s="785"/>
      <c r="CI21" s="786"/>
      <c r="CJ21" s="786"/>
      <c r="CK21" s="786"/>
      <c r="CL21" s="787"/>
      <c r="CM21" s="785"/>
      <c r="CN21" s="786"/>
      <c r="CO21" s="786"/>
      <c r="CP21" s="786"/>
      <c r="CQ21" s="787"/>
      <c r="CR21" s="785"/>
      <c r="CS21" s="786"/>
      <c r="CT21" s="786"/>
      <c r="CU21" s="786"/>
      <c r="CV21" s="787"/>
      <c r="CW21" s="785"/>
      <c r="CX21" s="786"/>
      <c r="CY21" s="786"/>
      <c r="CZ21" s="786"/>
      <c r="DA21" s="787"/>
      <c r="DB21" s="785"/>
      <c r="DC21" s="786"/>
      <c r="DD21" s="786"/>
      <c r="DE21" s="786"/>
      <c r="DF21" s="787"/>
      <c r="DG21" s="785"/>
      <c r="DH21" s="786"/>
      <c r="DI21" s="786"/>
      <c r="DJ21" s="786"/>
      <c r="DK21" s="787"/>
      <c r="DL21" s="785"/>
      <c r="DM21" s="786"/>
      <c r="DN21" s="786"/>
      <c r="DO21" s="786"/>
      <c r="DP21" s="787"/>
      <c r="DQ21" s="785"/>
      <c r="DR21" s="786"/>
      <c r="DS21" s="786"/>
      <c r="DT21" s="786"/>
      <c r="DU21" s="787"/>
      <c r="DV21" s="782"/>
      <c r="DW21" s="783"/>
      <c r="DX21" s="783"/>
      <c r="DY21" s="783"/>
      <c r="DZ21" s="788"/>
      <c r="EA21" s="226"/>
    </row>
    <row r="22" spans="1:131" s="227" customFormat="1" ht="26.25" customHeight="1" x14ac:dyDescent="0.2">
      <c r="A22" s="230">
        <v>16</v>
      </c>
      <c r="B22" s="789"/>
      <c r="C22" s="790"/>
      <c r="D22" s="790"/>
      <c r="E22" s="790"/>
      <c r="F22" s="790"/>
      <c r="G22" s="790"/>
      <c r="H22" s="790"/>
      <c r="I22" s="790"/>
      <c r="J22" s="790"/>
      <c r="K22" s="790"/>
      <c r="L22" s="790"/>
      <c r="M22" s="790"/>
      <c r="N22" s="790"/>
      <c r="O22" s="790"/>
      <c r="P22" s="791"/>
      <c r="Q22" s="808"/>
      <c r="R22" s="809"/>
      <c r="S22" s="809"/>
      <c r="T22" s="809"/>
      <c r="U22" s="809"/>
      <c r="V22" s="809"/>
      <c r="W22" s="809"/>
      <c r="X22" s="809"/>
      <c r="Y22" s="809"/>
      <c r="Z22" s="809"/>
      <c r="AA22" s="809"/>
      <c r="AB22" s="809"/>
      <c r="AC22" s="809"/>
      <c r="AD22" s="809"/>
      <c r="AE22" s="810"/>
      <c r="AF22" s="795"/>
      <c r="AG22" s="796"/>
      <c r="AH22" s="796"/>
      <c r="AI22" s="796"/>
      <c r="AJ22" s="797"/>
      <c r="AK22" s="811"/>
      <c r="AL22" s="812"/>
      <c r="AM22" s="812"/>
      <c r="AN22" s="812"/>
      <c r="AO22" s="812"/>
      <c r="AP22" s="812"/>
      <c r="AQ22" s="812"/>
      <c r="AR22" s="812"/>
      <c r="AS22" s="812"/>
      <c r="AT22" s="812"/>
      <c r="AU22" s="813"/>
      <c r="AV22" s="813"/>
      <c r="AW22" s="813"/>
      <c r="AX22" s="813"/>
      <c r="AY22" s="814"/>
      <c r="AZ22" s="815" t="s">
        <v>388</v>
      </c>
      <c r="BA22" s="815"/>
      <c r="BB22" s="815"/>
      <c r="BC22" s="815"/>
      <c r="BD22" s="816"/>
      <c r="BE22" s="224"/>
      <c r="BF22" s="224"/>
      <c r="BG22" s="224"/>
      <c r="BH22" s="224"/>
      <c r="BI22" s="224"/>
      <c r="BJ22" s="224"/>
      <c r="BK22" s="224"/>
      <c r="BL22" s="224"/>
      <c r="BM22" s="224"/>
      <c r="BN22" s="224"/>
      <c r="BO22" s="224"/>
      <c r="BP22" s="224"/>
      <c r="BQ22" s="230">
        <v>16</v>
      </c>
      <c r="BR22" s="231"/>
      <c r="BS22" s="782"/>
      <c r="BT22" s="783"/>
      <c r="BU22" s="783"/>
      <c r="BV22" s="783"/>
      <c r="BW22" s="783"/>
      <c r="BX22" s="783"/>
      <c r="BY22" s="783"/>
      <c r="BZ22" s="783"/>
      <c r="CA22" s="783"/>
      <c r="CB22" s="783"/>
      <c r="CC22" s="783"/>
      <c r="CD22" s="783"/>
      <c r="CE22" s="783"/>
      <c r="CF22" s="783"/>
      <c r="CG22" s="784"/>
      <c r="CH22" s="785"/>
      <c r="CI22" s="786"/>
      <c r="CJ22" s="786"/>
      <c r="CK22" s="786"/>
      <c r="CL22" s="787"/>
      <c r="CM22" s="785"/>
      <c r="CN22" s="786"/>
      <c r="CO22" s="786"/>
      <c r="CP22" s="786"/>
      <c r="CQ22" s="787"/>
      <c r="CR22" s="785"/>
      <c r="CS22" s="786"/>
      <c r="CT22" s="786"/>
      <c r="CU22" s="786"/>
      <c r="CV22" s="787"/>
      <c r="CW22" s="785"/>
      <c r="CX22" s="786"/>
      <c r="CY22" s="786"/>
      <c r="CZ22" s="786"/>
      <c r="DA22" s="787"/>
      <c r="DB22" s="785"/>
      <c r="DC22" s="786"/>
      <c r="DD22" s="786"/>
      <c r="DE22" s="786"/>
      <c r="DF22" s="787"/>
      <c r="DG22" s="785"/>
      <c r="DH22" s="786"/>
      <c r="DI22" s="786"/>
      <c r="DJ22" s="786"/>
      <c r="DK22" s="787"/>
      <c r="DL22" s="785"/>
      <c r="DM22" s="786"/>
      <c r="DN22" s="786"/>
      <c r="DO22" s="786"/>
      <c r="DP22" s="787"/>
      <c r="DQ22" s="785"/>
      <c r="DR22" s="786"/>
      <c r="DS22" s="786"/>
      <c r="DT22" s="786"/>
      <c r="DU22" s="787"/>
      <c r="DV22" s="782"/>
      <c r="DW22" s="783"/>
      <c r="DX22" s="783"/>
      <c r="DY22" s="783"/>
      <c r="DZ22" s="788"/>
      <c r="EA22" s="226"/>
    </row>
    <row r="23" spans="1:131" s="227" customFormat="1" ht="26.25" customHeight="1" thickBot="1" x14ac:dyDescent="0.25">
      <c r="A23" s="232" t="s">
        <v>389</v>
      </c>
      <c r="B23" s="798" t="s">
        <v>390</v>
      </c>
      <c r="C23" s="799"/>
      <c r="D23" s="799"/>
      <c r="E23" s="799"/>
      <c r="F23" s="799"/>
      <c r="G23" s="799"/>
      <c r="H23" s="799"/>
      <c r="I23" s="799"/>
      <c r="J23" s="799"/>
      <c r="K23" s="799"/>
      <c r="L23" s="799"/>
      <c r="M23" s="799"/>
      <c r="N23" s="799"/>
      <c r="O23" s="799"/>
      <c r="P23" s="800"/>
      <c r="Q23" s="801">
        <v>27507</v>
      </c>
      <c r="R23" s="802"/>
      <c r="S23" s="802"/>
      <c r="T23" s="802"/>
      <c r="U23" s="802"/>
      <c r="V23" s="802">
        <v>25822</v>
      </c>
      <c r="W23" s="802"/>
      <c r="X23" s="802"/>
      <c r="Y23" s="802"/>
      <c r="Z23" s="802"/>
      <c r="AA23" s="802">
        <v>1235</v>
      </c>
      <c r="AB23" s="802"/>
      <c r="AC23" s="802"/>
      <c r="AD23" s="802"/>
      <c r="AE23" s="803"/>
      <c r="AF23" s="804">
        <v>1221</v>
      </c>
      <c r="AG23" s="802"/>
      <c r="AH23" s="802"/>
      <c r="AI23" s="802"/>
      <c r="AJ23" s="805"/>
      <c r="AK23" s="806"/>
      <c r="AL23" s="807"/>
      <c r="AM23" s="807"/>
      <c r="AN23" s="807"/>
      <c r="AO23" s="807"/>
      <c r="AP23" s="802">
        <v>26608</v>
      </c>
      <c r="AQ23" s="802"/>
      <c r="AR23" s="802"/>
      <c r="AS23" s="802"/>
      <c r="AT23" s="802"/>
      <c r="AU23" s="818"/>
      <c r="AV23" s="818"/>
      <c r="AW23" s="818"/>
      <c r="AX23" s="818"/>
      <c r="AY23" s="819"/>
      <c r="AZ23" s="820" t="s">
        <v>128</v>
      </c>
      <c r="BA23" s="821"/>
      <c r="BB23" s="821"/>
      <c r="BC23" s="821"/>
      <c r="BD23" s="822"/>
      <c r="BE23" s="224"/>
      <c r="BF23" s="224"/>
      <c r="BG23" s="224"/>
      <c r="BH23" s="224"/>
      <c r="BI23" s="224"/>
      <c r="BJ23" s="224"/>
      <c r="BK23" s="224"/>
      <c r="BL23" s="224"/>
      <c r="BM23" s="224"/>
      <c r="BN23" s="224"/>
      <c r="BO23" s="224"/>
      <c r="BP23" s="224"/>
      <c r="BQ23" s="230">
        <v>17</v>
      </c>
      <c r="BR23" s="231"/>
      <c r="BS23" s="782"/>
      <c r="BT23" s="783"/>
      <c r="BU23" s="783"/>
      <c r="BV23" s="783"/>
      <c r="BW23" s="783"/>
      <c r="BX23" s="783"/>
      <c r="BY23" s="783"/>
      <c r="BZ23" s="783"/>
      <c r="CA23" s="783"/>
      <c r="CB23" s="783"/>
      <c r="CC23" s="783"/>
      <c r="CD23" s="783"/>
      <c r="CE23" s="783"/>
      <c r="CF23" s="783"/>
      <c r="CG23" s="784"/>
      <c r="CH23" s="785"/>
      <c r="CI23" s="786"/>
      <c r="CJ23" s="786"/>
      <c r="CK23" s="786"/>
      <c r="CL23" s="787"/>
      <c r="CM23" s="785"/>
      <c r="CN23" s="786"/>
      <c r="CO23" s="786"/>
      <c r="CP23" s="786"/>
      <c r="CQ23" s="787"/>
      <c r="CR23" s="785"/>
      <c r="CS23" s="786"/>
      <c r="CT23" s="786"/>
      <c r="CU23" s="786"/>
      <c r="CV23" s="787"/>
      <c r="CW23" s="785"/>
      <c r="CX23" s="786"/>
      <c r="CY23" s="786"/>
      <c r="CZ23" s="786"/>
      <c r="DA23" s="787"/>
      <c r="DB23" s="785"/>
      <c r="DC23" s="786"/>
      <c r="DD23" s="786"/>
      <c r="DE23" s="786"/>
      <c r="DF23" s="787"/>
      <c r="DG23" s="785"/>
      <c r="DH23" s="786"/>
      <c r="DI23" s="786"/>
      <c r="DJ23" s="786"/>
      <c r="DK23" s="787"/>
      <c r="DL23" s="785"/>
      <c r="DM23" s="786"/>
      <c r="DN23" s="786"/>
      <c r="DO23" s="786"/>
      <c r="DP23" s="787"/>
      <c r="DQ23" s="785"/>
      <c r="DR23" s="786"/>
      <c r="DS23" s="786"/>
      <c r="DT23" s="786"/>
      <c r="DU23" s="787"/>
      <c r="DV23" s="782"/>
      <c r="DW23" s="783"/>
      <c r="DX23" s="783"/>
      <c r="DY23" s="783"/>
      <c r="DZ23" s="788"/>
      <c r="EA23" s="226"/>
    </row>
    <row r="24" spans="1:131" s="227" customFormat="1" ht="26.25" customHeight="1" x14ac:dyDescent="0.2">
      <c r="A24" s="817" t="s">
        <v>391</v>
      </c>
      <c r="B24" s="817"/>
      <c r="C24" s="817"/>
      <c r="D24" s="817"/>
      <c r="E24" s="817"/>
      <c r="F24" s="817"/>
      <c r="G24" s="817"/>
      <c r="H24" s="817"/>
      <c r="I24" s="817"/>
      <c r="J24" s="817"/>
      <c r="K24" s="817"/>
      <c r="L24" s="817"/>
      <c r="M24" s="817"/>
      <c r="N24" s="817"/>
      <c r="O24" s="817"/>
      <c r="P24" s="817"/>
      <c r="Q24" s="817"/>
      <c r="R24" s="817"/>
      <c r="S24" s="817"/>
      <c r="T24" s="817"/>
      <c r="U24" s="817"/>
      <c r="V24" s="817"/>
      <c r="W24" s="817"/>
      <c r="X24" s="817"/>
      <c r="Y24" s="817"/>
      <c r="Z24" s="817"/>
      <c r="AA24" s="817"/>
      <c r="AB24" s="817"/>
      <c r="AC24" s="817"/>
      <c r="AD24" s="817"/>
      <c r="AE24" s="817"/>
      <c r="AF24" s="817"/>
      <c r="AG24" s="817"/>
      <c r="AH24" s="817"/>
      <c r="AI24" s="817"/>
      <c r="AJ24" s="817"/>
      <c r="AK24" s="817"/>
      <c r="AL24" s="817"/>
      <c r="AM24" s="817"/>
      <c r="AN24" s="817"/>
      <c r="AO24" s="817"/>
      <c r="AP24" s="817"/>
      <c r="AQ24" s="817"/>
      <c r="AR24" s="817"/>
      <c r="AS24" s="817"/>
      <c r="AT24" s="817"/>
      <c r="AU24" s="817"/>
      <c r="AV24" s="817"/>
      <c r="AW24" s="817"/>
      <c r="AX24" s="817"/>
      <c r="AY24" s="817"/>
      <c r="AZ24" s="223"/>
      <c r="BA24" s="223"/>
      <c r="BB24" s="223"/>
      <c r="BC24" s="223"/>
      <c r="BD24" s="223"/>
      <c r="BE24" s="224"/>
      <c r="BF24" s="224"/>
      <c r="BG24" s="224"/>
      <c r="BH24" s="224"/>
      <c r="BI24" s="224"/>
      <c r="BJ24" s="224"/>
      <c r="BK24" s="224"/>
      <c r="BL24" s="224"/>
      <c r="BM24" s="224"/>
      <c r="BN24" s="224"/>
      <c r="BO24" s="224"/>
      <c r="BP24" s="224"/>
      <c r="BQ24" s="230">
        <v>18</v>
      </c>
      <c r="BR24" s="231"/>
      <c r="BS24" s="782"/>
      <c r="BT24" s="783"/>
      <c r="BU24" s="783"/>
      <c r="BV24" s="783"/>
      <c r="BW24" s="783"/>
      <c r="BX24" s="783"/>
      <c r="BY24" s="783"/>
      <c r="BZ24" s="783"/>
      <c r="CA24" s="783"/>
      <c r="CB24" s="783"/>
      <c r="CC24" s="783"/>
      <c r="CD24" s="783"/>
      <c r="CE24" s="783"/>
      <c r="CF24" s="783"/>
      <c r="CG24" s="784"/>
      <c r="CH24" s="785"/>
      <c r="CI24" s="786"/>
      <c r="CJ24" s="786"/>
      <c r="CK24" s="786"/>
      <c r="CL24" s="787"/>
      <c r="CM24" s="785"/>
      <c r="CN24" s="786"/>
      <c r="CO24" s="786"/>
      <c r="CP24" s="786"/>
      <c r="CQ24" s="787"/>
      <c r="CR24" s="785"/>
      <c r="CS24" s="786"/>
      <c r="CT24" s="786"/>
      <c r="CU24" s="786"/>
      <c r="CV24" s="787"/>
      <c r="CW24" s="785"/>
      <c r="CX24" s="786"/>
      <c r="CY24" s="786"/>
      <c r="CZ24" s="786"/>
      <c r="DA24" s="787"/>
      <c r="DB24" s="785"/>
      <c r="DC24" s="786"/>
      <c r="DD24" s="786"/>
      <c r="DE24" s="786"/>
      <c r="DF24" s="787"/>
      <c r="DG24" s="785"/>
      <c r="DH24" s="786"/>
      <c r="DI24" s="786"/>
      <c r="DJ24" s="786"/>
      <c r="DK24" s="787"/>
      <c r="DL24" s="785"/>
      <c r="DM24" s="786"/>
      <c r="DN24" s="786"/>
      <c r="DO24" s="786"/>
      <c r="DP24" s="787"/>
      <c r="DQ24" s="785"/>
      <c r="DR24" s="786"/>
      <c r="DS24" s="786"/>
      <c r="DT24" s="786"/>
      <c r="DU24" s="787"/>
      <c r="DV24" s="782"/>
      <c r="DW24" s="783"/>
      <c r="DX24" s="783"/>
      <c r="DY24" s="783"/>
      <c r="DZ24" s="788"/>
      <c r="EA24" s="226"/>
    </row>
    <row r="25" spans="1:131" ht="26.25" customHeight="1" thickBot="1" x14ac:dyDescent="0.25">
      <c r="A25" s="734" t="s">
        <v>392</v>
      </c>
      <c r="B25" s="734"/>
      <c r="C25" s="734"/>
      <c r="D25" s="734"/>
      <c r="E25" s="734"/>
      <c r="F25" s="734"/>
      <c r="G25" s="734"/>
      <c r="H25" s="734"/>
      <c r="I25" s="734"/>
      <c r="J25" s="734"/>
      <c r="K25" s="734"/>
      <c r="L25" s="734"/>
      <c r="M25" s="734"/>
      <c r="N25" s="734"/>
      <c r="O25" s="734"/>
      <c r="P25" s="734"/>
      <c r="Q25" s="734"/>
      <c r="R25" s="734"/>
      <c r="S25" s="734"/>
      <c r="T25" s="734"/>
      <c r="U25" s="734"/>
      <c r="V25" s="734"/>
      <c r="W25" s="734"/>
      <c r="X25" s="734"/>
      <c r="Y25" s="734"/>
      <c r="Z25" s="734"/>
      <c r="AA25" s="734"/>
      <c r="AB25" s="734"/>
      <c r="AC25" s="734"/>
      <c r="AD25" s="734"/>
      <c r="AE25" s="734"/>
      <c r="AF25" s="734"/>
      <c r="AG25" s="734"/>
      <c r="AH25" s="734"/>
      <c r="AI25" s="734"/>
      <c r="AJ25" s="734"/>
      <c r="AK25" s="734"/>
      <c r="AL25" s="734"/>
      <c r="AM25" s="734"/>
      <c r="AN25" s="734"/>
      <c r="AO25" s="734"/>
      <c r="AP25" s="734"/>
      <c r="AQ25" s="734"/>
      <c r="AR25" s="734"/>
      <c r="AS25" s="734"/>
      <c r="AT25" s="734"/>
      <c r="AU25" s="734"/>
      <c r="AV25" s="734"/>
      <c r="AW25" s="734"/>
      <c r="AX25" s="734"/>
      <c r="AY25" s="734"/>
      <c r="AZ25" s="734"/>
      <c r="BA25" s="734"/>
      <c r="BB25" s="734"/>
      <c r="BC25" s="734"/>
      <c r="BD25" s="734"/>
      <c r="BE25" s="734"/>
      <c r="BF25" s="734"/>
      <c r="BG25" s="734"/>
      <c r="BH25" s="734"/>
      <c r="BI25" s="734"/>
      <c r="BJ25" s="223"/>
      <c r="BK25" s="223"/>
      <c r="BL25" s="223"/>
      <c r="BM25" s="223"/>
      <c r="BN25" s="223"/>
      <c r="BO25" s="233"/>
      <c r="BP25" s="233"/>
      <c r="BQ25" s="230">
        <v>19</v>
      </c>
      <c r="BR25" s="231"/>
      <c r="BS25" s="782"/>
      <c r="BT25" s="783"/>
      <c r="BU25" s="783"/>
      <c r="BV25" s="783"/>
      <c r="BW25" s="783"/>
      <c r="BX25" s="783"/>
      <c r="BY25" s="783"/>
      <c r="BZ25" s="783"/>
      <c r="CA25" s="783"/>
      <c r="CB25" s="783"/>
      <c r="CC25" s="783"/>
      <c r="CD25" s="783"/>
      <c r="CE25" s="783"/>
      <c r="CF25" s="783"/>
      <c r="CG25" s="784"/>
      <c r="CH25" s="785"/>
      <c r="CI25" s="786"/>
      <c r="CJ25" s="786"/>
      <c r="CK25" s="786"/>
      <c r="CL25" s="787"/>
      <c r="CM25" s="785"/>
      <c r="CN25" s="786"/>
      <c r="CO25" s="786"/>
      <c r="CP25" s="786"/>
      <c r="CQ25" s="787"/>
      <c r="CR25" s="785"/>
      <c r="CS25" s="786"/>
      <c r="CT25" s="786"/>
      <c r="CU25" s="786"/>
      <c r="CV25" s="787"/>
      <c r="CW25" s="785"/>
      <c r="CX25" s="786"/>
      <c r="CY25" s="786"/>
      <c r="CZ25" s="786"/>
      <c r="DA25" s="787"/>
      <c r="DB25" s="785"/>
      <c r="DC25" s="786"/>
      <c r="DD25" s="786"/>
      <c r="DE25" s="786"/>
      <c r="DF25" s="787"/>
      <c r="DG25" s="785"/>
      <c r="DH25" s="786"/>
      <c r="DI25" s="786"/>
      <c r="DJ25" s="786"/>
      <c r="DK25" s="787"/>
      <c r="DL25" s="785"/>
      <c r="DM25" s="786"/>
      <c r="DN25" s="786"/>
      <c r="DO25" s="786"/>
      <c r="DP25" s="787"/>
      <c r="DQ25" s="785"/>
      <c r="DR25" s="786"/>
      <c r="DS25" s="786"/>
      <c r="DT25" s="786"/>
      <c r="DU25" s="787"/>
      <c r="DV25" s="782"/>
      <c r="DW25" s="783"/>
      <c r="DX25" s="783"/>
      <c r="DY25" s="783"/>
      <c r="DZ25" s="788"/>
      <c r="EA25" s="221"/>
    </row>
    <row r="26" spans="1:131" ht="26.25" customHeight="1" x14ac:dyDescent="0.2">
      <c r="A26" s="736" t="s">
        <v>370</v>
      </c>
      <c r="B26" s="737"/>
      <c r="C26" s="737"/>
      <c r="D26" s="737"/>
      <c r="E26" s="737"/>
      <c r="F26" s="737"/>
      <c r="G26" s="737"/>
      <c r="H26" s="737"/>
      <c r="I26" s="737"/>
      <c r="J26" s="737"/>
      <c r="K26" s="737"/>
      <c r="L26" s="737"/>
      <c r="M26" s="737"/>
      <c r="N26" s="737"/>
      <c r="O26" s="737"/>
      <c r="P26" s="738"/>
      <c r="Q26" s="742" t="s">
        <v>393</v>
      </c>
      <c r="R26" s="743"/>
      <c r="S26" s="743"/>
      <c r="T26" s="743"/>
      <c r="U26" s="744"/>
      <c r="V26" s="742" t="s">
        <v>394</v>
      </c>
      <c r="W26" s="743"/>
      <c r="X26" s="743"/>
      <c r="Y26" s="743"/>
      <c r="Z26" s="744"/>
      <c r="AA26" s="742" t="s">
        <v>395</v>
      </c>
      <c r="AB26" s="743"/>
      <c r="AC26" s="743"/>
      <c r="AD26" s="743"/>
      <c r="AE26" s="743"/>
      <c r="AF26" s="823" t="s">
        <v>396</v>
      </c>
      <c r="AG26" s="824"/>
      <c r="AH26" s="824"/>
      <c r="AI26" s="824"/>
      <c r="AJ26" s="825"/>
      <c r="AK26" s="743" t="s">
        <v>397</v>
      </c>
      <c r="AL26" s="743"/>
      <c r="AM26" s="743"/>
      <c r="AN26" s="743"/>
      <c r="AO26" s="744"/>
      <c r="AP26" s="742" t="s">
        <v>398</v>
      </c>
      <c r="AQ26" s="743"/>
      <c r="AR26" s="743"/>
      <c r="AS26" s="743"/>
      <c r="AT26" s="744"/>
      <c r="AU26" s="742" t="s">
        <v>399</v>
      </c>
      <c r="AV26" s="743"/>
      <c r="AW26" s="743"/>
      <c r="AX26" s="743"/>
      <c r="AY26" s="744"/>
      <c r="AZ26" s="742" t="s">
        <v>400</v>
      </c>
      <c r="BA26" s="743"/>
      <c r="BB26" s="743"/>
      <c r="BC26" s="743"/>
      <c r="BD26" s="744"/>
      <c r="BE26" s="742" t="s">
        <v>377</v>
      </c>
      <c r="BF26" s="743"/>
      <c r="BG26" s="743"/>
      <c r="BH26" s="743"/>
      <c r="BI26" s="749"/>
      <c r="BJ26" s="223"/>
      <c r="BK26" s="223"/>
      <c r="BL26" s="223"/>
      <c r="BM26" s="223"/>
      <c r="BN26" s="223"/>
      <c r="BO26" s="233"/>
      <c r="BP26" s="233"/>
      <c r="BQ26" s="230">
        <v>20</v>
      </c>
      <c r="BR26" s="231"/>
      <c r="BS26" s="782"/>
      <c r="BT26" s="783"/>
      <c r="BU26" s="783"/>
      <c r="BV26" s="783"/>
      <c r="BW26" s="783"/>
      <c r="BX26" s="783"/>
      <c r="BY26" s="783"/>
      <c r="BZ26" s="783"/>
      <c r="CA26" s="783"/>
      <c r="CB26" s="783"/>
      <c r="CC26" s="783"/>
      <c r="CD26" s="783"/>
      <c r="CE26" s="783"/>
      <c r="CF26" s="783"/>
      <c r="CG26" s="784"/>
      <c r="CH26" s="785"/>
      <c r="CI26" s="786"/>
      <c r="CJ26" s="786"/>
      <c r="CK26" s="786"/>
      <c r="CL26" s="787"/>
      <c r="CM26" s="785"/>
      <c r="CN26" s="786"/>
      <c r="CO26" s="786"/>
      <c r="CP26" s="786"/>
      <c r="CQ26" s="787"/>
      <c r="CR26" s="785"/>
      <c r="CS26" s="786"/>
      <c r="CT26" s="786"/>
      <c r="CU26" s="786"/>
      <c r="CV26" s="787"/>
      <c r="CW26" s="785"/>
      <c r="CX26" s="786"/>
      <c r="CY26" s="786"/>
      <c r="CZ26" s="786"/>
      <c r="DA26" s="787"/>
      <c r="DB26" s="785"/>
      <c r="DC26" s="786"/>
      <c r="DD26" s="786"/>
      <c r="DE26" s="786"/>
      <c r="DF26" s="787"/>
      <c r="DG26" s="785"/>
      <c r="DH26" s="786"/>
      <c r="DI26" s="786"/>
      <c r="DJ26" s="786"/>
      <c r="DK26" s="787"/>
      <c r="DL26" s="785"/>
      <c r="DM26" s="786"/>
      <c r="DN26" s="786"/>
      <c r="DO26" s="786"/>
      <c r="DP26" s="787"/>
      <c r="DQ26" s="785"/>
      <c r="DR26" s="786"/>
      <c r="DS26" s="786"/>
      <c r="DT26" s="786"/>
      <c r="DU26" s="787"/>
      <c r="DV26" s="782"/>
      <c r="DW26" s="783"/>
      <c r="DX26" s="783"/>
      <c r="DY26" s="783"/>
      <c r="DZ26" s="788"/>
      <c r="EA26" s="221"/>
    </row>
    <row r="27" spans="1:131" ht="26.25" customHeight="1" thickBot="1" x14ac:dyDescent="0.25">
      <c r="A27" s="739"/>
      <c r="B27" s="740"/>
      <c r="C27" s="740"/>
      <c r="D27" s="740"/>
      <c r="E27" s="740"/>
      <c r="F27" s="740"/>
      <c r="G27" s="740"/>
      <c r="H27" s="740"/>
      <c r="I27" s="740"/>
      <c r="J27" s="740"/>
      <c r="K27" s="740"/>
      <c r="L27" s="740"/>
      <c r="M27" s="740"/>
      <c r="N27" s="740"/>
      <c r="O27" s="740"/>
      <c r="P27" s="741"/>
      <c r="Q27" s="745"/>
      <c r="R27" s="746"/>
      <c r="S27" s="746"/>
      <c r="T27" s="746"/>
      <c r="U27" s="747"/>
      <c r="V27" s="745"/>
      <c r="W27" s="746"/>
      <c r="X27" s="746"/>
      <c r="Y27" s="746"/>
      <c r="Z27" s="747"/>
      <c r="AA27" s="745"/>
      <c r="AB27" s="746"/>
      <c r="AC27" s="746"/>
      <c r="AD27" s="746"/>
      <c r="AE27" s="746"/>
      <c r="AF27" s="826"/>
      <c r="AG27" s="827"/>
      <c r="AH27" s="827"/>
      <c r="AI27" s="827"/>
      <c r="AJ27" s="828"/>
      <c r="AK27" s="746"/>
      <c r="AL27" s="746"/>
      <c r="AM27" s="746"/>
      <c r="AN27" s="746"/>
      <c r="AO27" s="747"/>
      <c r="AP27" s="745"/>
      <c r="AQ27" s="746"/>
      <c r="AR27" s="746"/>
      <c r="AS27" s="746"/>
      <c r="AT27" s="747"/>
      <c r="AU27" s="745"/>
      <c r="AV27" s="746"/>
      <c r="AW27" s="746"/>
      <c r="AX27" s="746"/>
      <c r="AY27" s="747"/>
      <c r="AZ27" s="745"/>
      <c r="BA27" s="746"/>
      <c r="BB27" s="746"/>
      <c r="BC27" s="746"/>
      <c r="BD27" s="747"/>
      <c r="BE27" s="745"/>
      <c r="BF27" s="746"/>
      <c r="BG27" s="746"/>
      <c r="BH27" s="746"/>
      <c r="BI27" s="751"/>
      <c r="BJ27" s="223"/>
      <c r="BK27" s="223"/>
      <c r="BL27" s="223"/>
      <c r="BM27" s="223"/>
      <c r="BN27" s="223"/>
      <c r="BO27" s="233"/>
      <c r="BP27" s="233"/>
      <c r="BQ27" s="230">
        <v>21</v>
      </c>
      <c r="BR27" s="231"/>
      <c r="BS27" s="782"/>
      <c r="BT27" s="783"/>
      <c r="BU27" s="783"/>
      <c r="BV27" s="783"/>
      <c r="BW27" s="783"/>
      <c r="BX27" s="783"/>
      <c r="BY27" s="783"/>
      <c r="BZ27" s="783"/>
      <c r="CA27" s="783"/>
      <c r="CB27" s="783"/>
      <c r="CC27" s="783"/>
      <c r="CD27" s="783"/>
      <c r="CE27" s="783"/>
      <c r="CF27" s="783"/>
      <c r="CG27" s="784"/>
      <c r="CH27" s="785"/>
      <c r="CI27" s="786"/>
      <c r="CJ27" s="786"/>
      <c r="CK27" s="786"/>
      <c r="CL27" s="787"/>
      <c r="CM27" s="785"/>
      <c r="CN27" s="786"/>
      <c r="CO27" s="786"/>
      <c r="CP27" s="786"/>
      <c r="CQ27" s="787"/>
      <c r="CR27" s="785"/>
      <c r="CS27" s="786"/>
      <c r="CT27" s="786"/>
      <c r="CU27" s="786"/>
      <c r="CV27" s="787"/>
      <c r="CW27" s="785"/>
      <c r="CX27" s="786"/>
      <c r="CY27" s="786"/>
      <c r="CZ27" s="786"/>
      <c r="DA27" s="787"/>
      <c r="DB27" s="785"/>
      <c r="DC27" s="786"/>
      <c r="DD27" s="786"/>
      <c r="DE27" s="786"/>
      <c r="DF27" s="787"/>
      <c r="DG27" s="785"/>
      <c r="DH27" s="786"/>
      <c r="DI27" s="786"/>
      <c r="DJ27" s="786"/>
      <c r="DK27" s="787"/>
      <c r="DL27" s="785"/>
      <c r="DM27" s="786"/>
      <c r="DN27" s="786"/>
      <c r="DO27" s="786"/>
      <c r="DP27" s="787"/>
      <c r="DQ27" s="785"/>
      <c r="DR27" s="786"/>
      <c r="DS27" s="786"/>
      <c r="DT27" s="786"/>
      <c r="DU27" s="787"/>
      <c r="DV27" s="782"/>
      <c r="DW27" s="783"/>
      <c r="DX27" s="783"/>
      <c r="DY27" s="783"/>
      <c r="DZ27" s="788"/>
      <c r="EA27" s="221"/>
    </row>
    <row r="28" spans="1:131" ht="26.25" customHeight="1" thickTop="1" x14ac:dyDescent="0.2">
      <c r="A28" s="234">
        <v>1</v>
      </c>
      <c r="B28" s="758" t="s">
        <v>401</v>
      </c>
      <c r="C28" s="759"/>
      <c r="D28" s="759"/>
      <c r="E28" s="759"/>
      <c r="F28" s="759"/>
      <c r="G28" s="759"/>
      <c r="H28" s="759"/>
      <c r="I28" s="759"/>
      <c r="J28" s="759"/>
      <c r="K28" s="759"/>
      <c r="L28" s="759"/>
      <c r="M28" s="759"/>
      <c r="N28" s="759"/>
      <c r="O28" s="759"/>
      <c r="P28" s="760"/>
      <c r="Q28" s="831">
        <v>7608</v>
      </c>
      <c r="R28" s="832"/>
      <c r="S28" s="832"/>
      <c r="T28" s="832"/>
      <c r="U28" s="832"/>
      <c r="V28" s="832">
        <v>7600</v>
      </c>
      <c r="W28" s="832"/>
      <c r="X28" s="832"/>
      <c r="Y28" s="832"/>
      <c r="Z28" s="832"/>
      <c r="AA28" s="832">
        <v>9</v>
      </c>
      <c r="AB28" s="832"/>
      <c r="AC28" s="832"/>
      <c r="AD28" s="832"/>
      <c r="AE28" s="833"/>
      <c r="AF28" s="834">
        <v>9</v>
      </c>
      <c r="AG28" s="832"/>
      <c r="AH28" s="832"/>
      <c r="AI28" s="832"/>
      <c r="AJ28" s="835"/>
      <c r="AK28" s="836">
        <v>593</v>
      </c>
      <c r="AL28" s="837"/>
      <c r="AM28" s="837"/>
      <c r="AN28" s="837"/>
      <c r="AO28" s="837"/>
      <c r="AP28" s="837" t="s">
        <v>589</v>
      </c>
      <c r="AQ28" s="837"/>
      <c r="AR28" s="837"/>
      <c r="AS28" s="837"/>
      <c r="AT28" s="837"/>
      <c r="AU28" s="837" t="s">
        <v>589</v>
      </c>
      <c r="AV28" s="837"/>
      <c r="AW28" s="837"/>
      <c r="AX28" s="837"/>
      <c r="AY28" s="837"/>
      <c r="AZ28" s="838" t="s">
        <v>589</v>
      </c>
      <c r="BA28" s="838"/>
      <c r="BB28" s="838"/>
      <c r="BC28" s="838"/>
      <c r="BD28" s="838"/>
      <c r="BE28" s="829"/>
      <c r="BF28" s="829"/>
      <c r="BG28" s="829"/>
      <c r="BH28" s="829"/>
      <c r="BI28" s="830"/>
      <c r="BJ28" s="223"/>
      <c r="BK28" s="223"/>
      <c r="BL28" s="223"/>
      <c r="BM28" s="223"/>
      <c r="BN28" s="223"/>
      <c r="BO28" s="233"/>
      <c r="BP28" s="233"/>
      <c r="BQ28" s="230">
        <v>22</v>
      </c>
      <c r="BR28" s="231"/>
      <c r="BS28" s="782"/>
      <c r="BT28" s="783"/>
      <c r="BU28" s="783"/>
      <c r="BV28" s="783"/>
      <c r="BW28" s="783"/>
      <c r="BX28" s="783"/>
      <c r="BY28" s="783"/>
      <c r="BZ28" s="783"/>
      <c r="CA28" s="783"/>
      <c r="CB28" s="783"/>
      <c r="CC28" s="783"/>
      <c r="CD28" s="783"/>
      <c r="CE28" s="783"/>
      <c r="CF28" s="783"/>
      <c r="CG28" s="784"/>
      <c r="CH28" s="785"/>
      <c r="CI28" s="786"/>
      <c r="CJ28" s="786"/>
      <c r="CK28" s="786"/>
      <c r="CL28" s="787"/>
      <c r="CM28" s="785"/>
      <c r="CN28" s="786"/>
      <c r="CO28" s="786"/>
      <c r="CP28" s="786"/>
      <c r="CQ28" s="787"/>
      <c r="CR28" s="785"/>
      <c r="CS28" s="786"/>
      <c r="CT28" s="786"/>
      <c r="CU28" s="786"/>
      <c r="CV28" s="787"/>
      <c r="CW28" s="785"/>
      <c r="CX28" s="786"/>
      <c r="CY28" s="786"/>
      <c r="CZ28" s="786"/>
      <c r="DA28" s="787"/>
      <c r="DB28" s="785"/>
      <c r="DC28" s="786"/>
      <c r="DD28" s="786"/>
      <c r="DE28" s="786"/>
      <c r="DF28" s="787"/>
      <c r="DG28" s="785"/>
      <c r="DH28" s="786"/>
      <c r="DI28" s="786"/>
      <c r="DJ28" s="786"/>
      <c r="DK28" s="787"/>
      <c r="DL28" s="785"/>
      <c r="DM28" s="786"/>
      <c r="DN28" s="786"/>
      <c r="DO28" s="786"/>
      <c r="DP28" s="787"/>
      <c r="DQ28" s="785"/>
      <c r="DR28" s="786"/>
      <c r="DS28" s="786"/>
      <c r="DT28" s="786"/>
      <c r="DU28" s="787"/>
      <c r="DV28" s="782"/>
      <c r="DW28" s="783"/>
      <c r="DX28" s="783"/>
      <c r="DY28" s="783"/>
      <c r="DZ28" s="788"/>
      <c r="EA28" s="221"/>
    </row>
    <row r="29" spans="1:131" ht="26.25" customHeight="1" x14ac:dyDescent="0.2">
      <c r="A29" s="234">
        <v>2</v>
      </c>
      <c r="B29" s="789" t="s">
        <v>402</v>
      </c>
      <c r="C29" s="790"/>
      <c r="D29" s="790"/>
      <c r="E29" s="790"/>
      <c r="F29" s="790"/>
      <c r="G29" s="790"/>
      <c r="H29" s="790"/>
      <c r="I29" s="790"/>
      <c r="J29" s="790"/>
      <c r="K29" s="790"/>
      <c r="L29" s="790"/>
      <c r="M29" s="790"/>
      <c r="N29" s="790"/>
      <c r="O29" s="790"/>
      <c r="P29" s="791"/>
      <c r="Q29" s="792">
        <v>6625</v>
      </c>
      <c r="R29" s="793"/>
      <c r="S29" s="793"/>
      <c r="T29" s="793"/>
      <c r="U29" s="793"/>
      <c r="V29" s="793">
        <v>6468</v>
      </c>
      <c r="W29" s="793"/>
      <c r="X29" s="793"/>
      <c r="Y29" s="793"/>
      <c r="Z29" s="793"/>
      <c r="AA29" s="793">
        <v>157</v>
      </c>
      <c r="AB29" s="793"/>
      <c r="AC29" s="793"/>
      <c r="AD29" s="793"/>
      <c r="AE29" s="794"/>
      <c r="AF29" s="795">
        <v>157</v>
      </c>
      <c r="AG29" s="796"/>
      <c r="AH29" s="796"/>
      <c r="AI29" s="796"/>
      <c r="AJ29" s="797"/>
      <c r="AK29" s="843">
        <v>954</v>
      </c>
      <c r="AL29" s="839"/>
      <c r="AM29" s="839"/>
      <c r="AN29" s="839"/>
      <c r="AO29" s="839"/>
      <c r="AP29" s="839" t="s">
        <v>589</v>
      </c>
      <c r="AQ29" s="839"/>
      <c r="AR29" s="839"/>
      <c r="AS29" s="839"/>
      <c r="AT29" s="839"/>
      <c r="AU29" s="839" t="s">
        <v>589</v>
      </c>
      <c r="AV29" s="839"/>
      <c r="AW29" s="839"/>
      <c r="AX29" s="839"/>
      <c r="AY29" s="839"/>
      <c r="AZ29" s="840" t="s">
        <v>589</v>
      </c>
      <c r="BA29" s="840"/>
      <c r="BB29" s="840"/>
      <c r="BC29" s="840"/>
      <c r="BD29" s="840"/>
      <c r="BE29" s="841"/>
      <c r="BF29" s="841"/>
      <c r="BG29" s="841"/>
      <c r="BH29" s="841"/>
      <c r="BI29" s="842"/>
      <c r="BJ29" s="223"/>
      <c r="BK29" s="223"/>
      <c r="BL29" s="223"/>
      <c r="BM29" s="223"/>
      <c r="BN29" s="223"/>
      <c r="BO29" s="233"/>
      <c r="BP29" s="233"/>
      <c r="BQ29" s="230">
        <v>23</v>
      </c>
      <c r="BR29" s="231"/>
      <c r="BS29" s="782"/>
      <c r="BT29" s="783"/>
      <c r="BU29" s="783"/>
      <c r="BV29" s="783"/>
      <c r="BW29" s="783"/>
      <c r="BX29" s="783"/>
      <c r="BY29" s="783"/>
      <c r="BZ29" s="783"/>
      <c r="CA29" s="783"/>
      <c r="CB29" s="783"/>
      <c r="CC29" s="783"/>
      <c r="CD29" s="783"/>
      <c r="CE29" s="783"/>
      <c r="CF29" s="783"/>
      <c r="CG29" s="784"/>
      <c r="CH29" s="785"/>
      <c r="CI29" s="786"/>
      <c r="CJ29" s="786"/>
      <c r="CK29" s="786"/>
      <c r="CL29" s="787"/>
      <c r="CM29" s="785"/>
      <c r="CN29" s="786"/>
      <c r="CO29" s="786"/>
      <c r="CP29" s="786"/>
      <c r="CQ29" s="787"/>
      <c r="CR29" s="785"/>
      <c r="CS29" s="786"/>
      <c r="CT29" s="786"/>
      <c r="CU29" s="786"/>
      <c r="CV29" s="787"/>
      <c r="CW29" s="785"/>
      <c r="CX29" s="786"/>
      <c r="CY29" s="786"/>
      <c r="CZ29" s="786"/>
      <c r="DA29" s="787"/>
      <c r="DB29" s="785"/>
      <c r="DC29" s="786"/>
      <c r="DD29" s="786"/>
      <c r="DE29" s="786"/>
      <c r="DF29" s="787"/>
      <c r="DG29" s="785"/>
      <c r="DH29" s="786"/>
      <c r="DI29" s="786"/>
      <c r="DJ29" s="786"/>
      <c r="DK29" s="787"/>
      <c r="DL29" s="785"/>
      <c r="DM29" s="786"/>
      <c r="DN29" s="786"/>
      <c r="DO29" s="786"/>
      <c r="DP29" s="787"/>
      <c r="DQ29" s="785"/>
      <c r="DR29" s="786"/>
      <c r="DS29" s="786"/>
      <c r="DT29" s="786"/>
      <c r="DU29" s="787"/>
      <c r="DV29" s="782"/>
      <c r="DW29" s="783"/>
      <c r="DX29" s="783"/>
      <c r="DY29" s="783"/>
      <c r="DZ29" s="788"/>
      <c r="EA29" s="221"/>
    </row>
    <row r="30" spans="1:131" ht="26.25" customHeight="1" x14ac:dyDescent="0.2">
      <c r="A30" s="234">
        <v>3</v>
      </c>
      <c r="B30" s="789" t="s">
        <v>403</v>
      </c>
      <c r="C30" s="790"/>
      <c r="D30" s="790"/>
      <c r="E30" s="790"/>
      <c r="F30" s="790"/>
      <c r="G30" s="790"/>
      <c r="H30" s="790"/>
      <c r="I30" s="790"/>
      <c r="J30" s="790"/>
      <c r="K30" s="790"/>
      <c r="L30" s="790"/>
      <c r="M30" s="790"/>
      <c r="N30" s="790"/>
      <c r="O30" s="790"/>
      <c r="P30" s="791"/>
      <c r="Q30" s="792">
        <v>865</v>
      </c>
      <c r="R30" s="793"/>
      <c r="S30" s="793"/>
      <c r="T30" s="793"/>
      <c r="U30" s="793"/>
      <c r="V30" s="793">
        <v>864</v>
      </c>
      <c r="W30" s="793"/>
      <c r="X30" s="793"/>
      <c r="Y30" s="793"/>
      <c r="Z30" s="793"/>
      <c r="AA30" s="793">
        <v>1</v>
      </c>
      <c r="AB30" s="793"/>
      <c r="AC30" s="793"/>
      <c r="AD30" s="793"/>
      <c r="AE30" s="794"/>
      <c r="AF30" s="795">
        <v>1</v>
      </c>
      <c r="AG30" s="796"/>
      <c r="AH30" s="796"/>
      <c r="AI30" s="796"/>
      <c r="AJ30" s="797"/>
      <c r="AK30" s="843">
        <v>217</v>
      </c>
      <c r="AL30" s="839"/>
      <c r="AM30" s="839"/>
      <c r="AN30" s="839"/>
      <c r="AO30" s="839"/>
      <c r="AP30" s="839" t="s">
        <v>589</v>
      </c>
      <c r="AQ30" s="839"/>
      <c r="AR30" s="839"/>
      <c r="AS30" s="839"/>
      <c r="AT30" s="839"/>
      <c r="AU30" s="839" t="s">
        <v>589</v>
      </c>
      <c r="AV30" s="839"/>
      <c r="AW30" s="839"/>
      <c r="AX30" s="839"/>
      <c r="AY30" s="839"/>
      <c r="AZ30" s="840" t="s">
        <v>589</v>
      </c>
      <c r="BA30" s="840"/>
      <c r="BB30" s="840"/>
      <c r="BC30" s="840"/>
      <c r="BD30" s="840"/>
      <c r="BE30" s="841"/>
      <c r="BF30" s="841"/>
      <c r="BG30" s="841"/>
      <c r="BH30" s="841"/>
      <c r="BI30" s="842"/>
      <c r="BJ30" s="223"/>
      <c r="BK30" s="223"/>
      <c r="BL30" s="223"/>
      <c r="BM30" s="223"/>
      <c r="BN30" s="223"/>
      <c r="BO30" s="233"/>
      <c r="BP30" s="233"/>
      <c r="BQ30" s="230">
        <v>24</v>
      </c>
      <c r="BR30" s="231"/>
      <c r="BS30" s="782"/>
      <c r="BT30" s="783"/>
      <c r="BU30" s="783"/>
      <c r="BV30" s="783"/>
      <c r="BW30" s="783"/>
      <c r="BX30" s="783"/>
      <c r="BY30" s="783"/>
      <c r="BZ30" s="783"/>
      <c r="CA30" s="783"/>
      <c r="CB30" s="783"/>
      <c r="CC30" s="783"/>
      <c r="CD30" s="783"/>
      <c r="CE30" s="783"/>
      <c r="CF30" s="783"/>
      <c r="CG30" s="784"/>
      <c r="CH30" s="785"/>
      <c r="CI30" s="786"/>
      <c r="CJ30" s="786"/>
      <c r="CK30" s="786"/>
      <c r="CL30" s="787"/>
      <c r="CM30" s="785"/>
      <c r="CN30" s="786"/>
      <c r="CO30" s="786"/>
      <c r="CP30" s="786"/>
      <c r="CQ30" s="787"/>
      <c r="CR30" s="785"/>
      <c r="CS30" s="786"/>
      <c r="CT30" s="786"/>
      <c r="CU30" s="786"/>
      <c r="CV30" s="787"/>
      <c r="CW30" s="785"/>
      <c r="CX30" s="786"/>
      <c r="CY30" s="786"/>
      <c r="CZ30" s="786"/>
      <c r="DA30" s="787"/>
      <c r="DB30" s="785"/>
      <c r="DC30" s="786"/>
      <c r="DD30" s="786"/>
      <c r="DE30" s="786"/>
      <c r="DF30" s="787"/>
      <c r="DG30" s="785"/>
      <c r="DH30" s="786"/>
      <c r="DI30" s="786"/>
      <c r="DJ30" s="786"/>
      <c r="DK30" s="787"/>
      <c r="DL30" s="785"/>
      <c r="DM30" s="786"/>
      <c r="DN30" s="786"/>
      <c r="DO30" s="786"/>
      <c r="DP30" s="787"/>
      <c r="DQ30" s="785"/>
      <c r="DR30" s="786"/>
      <c r="DS30" s="786"/>
      <c r="DT30" s="786"/>
      <c r="DU30" s="787"/>
      <c r="DV30" s="782"/>
      <c r="DW30" s="783"/>
      <c r="DX30" s="783"/>
      <c r="DY30" s="783"/>
      <c r="DZ30" s="788"/>
      <c r="EA30" s="221"/>
    </row>
    <row r="31" spans="1:131" ht="26.25" customHeight="1" x14ac:dyDescent="0.2">
      <c r="A31" s="234">
        <v>4</v>
      </c>
      <c r="B31" s="789" t="s">
        <v>404</v>
      </c>
      <c r="C31" s="790"/>
      <c r="D31" s="790"/>
      <c r="E31" s="790"/>
      <c r="F31" s="790"/>
      <c r="G31" s="790"/>
      <c r="H31" s="790"/>
      <c r="I31" s="790"/>
      <c r="J31" s="790"/>
      <c r="K31" s="790"/>
      <c r="L31" s="790"/>
      <c r="M31" s="790"/>
      <c r="N31" s="790"/>
      <c r="O31" s="790"/>
      <c r="P31" s="791"/>
      <c r="Q31" s="792">
        <v>2093</v>
      </c>
      <c r="R31" s="793"/>
      <c r="S31" s="793"/>
      <c r="T31" s="793"/>
      <c r="U31" s="793"/>
      <c r="V31" s="793">
        <v>2018</v>
      </c>
      <c r="W31" s="793"/>
      <c r="X31" s="793"/>
      <c r="Y31" s="793"/>
      <c r="Z31" s="793"/>
      <c r="AA31" s="793">
        <v>75</v>
      </c>
      <c r="AB31" s="793"/>
      <c r="AC31" s="793"/>
      <c r="AD31" s="793"/>
      <c r="AE31" s="794"/>
      <c r="AF31" s="795">
        <v>2215</v>
      </c>
      <c r="AG31" s="796"/>
      <c r="AH31" s="796"/>
      <c r="AI31" s="796"/>
      <c r="AJ31" s="797"/>
      <c r="AK31" s="843">
        <v>14</v>
      </c>
      <c r="AL31" s="839"/>
      <c r="AM31" s="839"/>
      <c r="AN31" s="839"/>
      <c r="AO31" s="839"/>
      <c r="AP31" s="839">
        <v>5075</v>
      </c>
      <c r="AQ31" s="839"/>
      <c r="AR31" s="839"/>
      <c r="AS31" s="839"/>
      <c r="AT31" s="839"/>
      <c r="AU31" s="839">
        <v>601</v>
      </c>
      <c r="AV31" s="839"/>
      <c r="AW31" s="839"/>
      <c r="AX31" s="839"/>
      <c r="AY31" s="839"/>
      <c r="AZ31" s="840" t="s">
        <v>589</v>
      </c>
      <c r="BA31" s="840"/>
      <c r="BB31" s="840"/>
      <c r="BC31" s="840"/>
      <c r="BD31" s="840"/>
      <c r="BE31" s="841" t="s">
        <v>405</v>
      </c>
      <c r="BF31" s="841"/>
      <c r="BG31" s="841"/>
      <c r="BH31" s="841"/>
      <c r="BI31" s="842"/>
      <c r="BJ31" s="223"/>
      <c r="BK31" s="223"/>
      <c r="BL31" s="223"/>
      <c r="BM31" s="223"/>
      <c r="BN31" s="223"/>
      <c r="BO31" s="233"/>
      <c r="BP31" s="233"/>
      <c r="BQ31" s="230">
        <v>25</v>
      </c>
      <c r="BR31" s="231"/>
      <c r="BS31" s="782"/>
      <c r="BT31" s="783"/>
      <c r="BU31" s="783"/>
      <c r="BV31" s="783"/>
      <c r="BW31" s="783"/>
      <c r="BX31" s="783"/>
      <c r="BY31" s="783"/>
      <c r="BZ31" s="783"/>
      <c r="CA31" s="783"/>
      <c r="CB31" s="783"/>
      <c r="CC31" s="783"/>
      <c r="CD31" s="783"/>
      <c r="CE31" s="783"/>
      <c r="CF31" s="783"/>
      <c r="CG31" s="784"/>
      <c r="CH31" s="785"/>
      <c r="CI31" s="786"/>
      <c r="CJ31" s="786"/>
      <c r="CK31" s="786"/>
      <c r="CL31" s="787"/>
      <c r="CM31" s="785"/>
      <c r="CN31" s="786"/>
      <c r="CO31" s="786"/>
      <c r="CP31" s="786"/>
      <c r="CQ31" s="787"/>
      <c r="CR31" s="785"/>
      <c r="CS31" s="786"/>
      <c r="CT31" s="786"/>
      <c r="CU31" s="786"/>
      <c r="CV31" s="787"/>
      <c r="CW31" s="785"/>
      <c r="CX31" s="786"/>
      <c r="CY31" s="786"/>
      <c r="CZ31" s="786"/>
      <c r="DA31" s="787"/>
      <c r="DB31" s="785"/>
      <c r="DC31" s="786"/>
      <c r="DD31" s="786"/>
      <c r="DE31" s="786"/>
      <c r="DF31" s="787"/>
      <c r="DG31" s="785"/>
      <c r="DH31" s="786"/>
      <c r="DI31" s="786"/>
      <c r="DJ31" s="786"/>
      <c r="DK31" s="787"/>
      <c r="DL31" s="785"/>
      <c r="DM31" s="786"/>
      <c r="DN31" s="786"/>
      <c r="DO31" s="786"/>
      <c r="DP31" s="787"/>
      <c r="DQ31" s="785"/>
      <c r="DR31" s="786"/>
      <c r="DS31" s="786"/>
      <c r="DT31" s="786"/>
      <c r="DU31" s="787"/>
      <c r="DV31" s="782"/>
      <c r="DW31" s="783"/>
      <c r="DX31" s="783"/>
      <c r="DY31" s="783"/>
      <c r="DZ31" s="788"/>
      <c r="EA31" s="221"/>
    </row>
    <row r="32" spans="1:131" ht="26.25" customHeight="1" x14ac:dyDescent="0.2">
      <c r="A32" s="234">
        <v>5</v>
      </c>
      <c r="B32" s="789" t="s">
        <v>406</v>
      </c>
      <c r="C32" s="790"/>
      <c r="D32" s="790"/>
      <c r="E32" s="790"/>
      <c r="F32" s="790"/>
      <c r="G32" s="790"/>
      <c r="H32" s="790"/>
      <c r="I32" s="790"/>
      <c r="J32" s="790"/>
      <c r="K32" s="790"/>
      <c r="L32" s="790"/>
      <c r="M32" s="790"/>
      <c r="N32" s="790"/>
      <c r="O32" s="790"/>
      <c r="P32" s="791"/>
      <c r="Q32" s="792">
        <v>531</v>
      </c>
      <c r="R32" s="793"/>
      <c r="S32" s="793"/>
      <c r="T32" s="793"/>
      <c r="U32" s="793"/>
      <c r="V32" s="793">
        <v>531</v>
      </c>
      <c r="W32" s="793"/>
      <c r="X32" s="793"/>
      <c r="Y32" s="793"/>
      <c r="Z32" s="793"/>
      <c r="AA32" s="793">
        <v>0</v>
      </c>
      <c r="AB32" s="793"/>
      <c r="AC32" s="793"/>
      <c r="AD32" s="793"/>
      <c r="AE32" s="794"/>
      <c r="AF32" s="795">
        <v>71</v>
      </c>
      <c r="AG32" s="796"/>
      <c r="AH32" s="796"/>
      <c r="AI32" s="796"/>
      <c r="AJ32" s="797"/>
      <c r="AK32" s="843">
        <v>310</v>
      </c>
      <c r="AL32" s="839"/>
      <c r="AM32" s="839"/>
      <c r="AN32" s="839"/>
      <c r="AO32" s="839"/>
      <c r="AP32" s="839">
        <v>352</v>
      </c>
      <c r="AQ32" s="839"/>
      <c r="AR32" s="839"/>
      <c r="AS32" s="839"/>
      <c r="AT32" s="839"/>
      <c r="AU32" s="839">
        <v>319</v>
      </c>
      <c r="AV32" s="839"/>
      <c r="AW32" s="839"/>
      <c r="AX32" s="839"/>
      <c r="AY32" s="839"/>
      <c r="AZ32" s="840" t="s">
        <v>589</v>
      </c>
      <c r="BA32" s="840"/>
      <c r="BB32" s="840"/>
      <c r="BC32" s="840"/>
      <c r="BD32" s="840"/>
      <c r="BE32" s="841" t="s">
        <v>407</v>
      </c>
      <c r="BF32" s="841"/>
      <c r="BG32" s="841"/>
      <c r="BH32" s="841"/>
      <c r="BI32" s="842"/>
      <c r="BJ32" s="223"/>
      <c r="BK32" s="223"/>
      <c r="BL32" s="223"/>
      <c r="BM32" s="223"/>
      <c r="BN32" s="223"/>
      <c r="BO32" s="233"/>
      <c r="BP32" s="233"/>
      <c r="BQ32" s="230">
        <v>26</v>
      </c>
      <c r="BR32" s="231"/>
      <c r="BS32" s="782"/>
      <c r="BT32" s="783"/>
      <c r="BU32" s="783"/>
      <c r="BV32" s="783"/>
      <c r="BW32" s="783"/>
      <c r="BX32" s="783"/>
      <c r="BY32" s="783"/>
      <c r="BZ32" s="783"/>
      <c r="CA32" s="783"/>
      <c r="CB32" s="783"/>
      <c r="CC32" s="783"/>
      <c r="CD32" s="783"/>
      <c r="CE32" s="783"/>
      <c r="CF32" s="783"/>
      <c r="CG32" s="784"/>
      <c r="CH32" s="785"/>
      <c r="CI32" s="786"/>
      <c r="CJ32" s="786"/>
      <c r="CK32" s="786"/>
      <c r="CL32" s="787"/>
      <c r="CM32" s="785"/>
      <c r="CN32" s="786"/>
      <c r="CO32" s="786"/>
      <c r="CP32" s="786"/>
      <c r="CQ32" s="787"/>
      <c r="CR32" s="785"/>
      <c r="CS32" s="786"/>
      <c r="CT32" s="786"/>
      <c r="CU32" s="786"/>
      <c r="CV32" s="787"/>
      <c r="CW32" s="785"/>
      <c r="CX32" s="786"/>
      <c r="CY32" s="786"/>
      <c r="CZ32" s="786"/>
      <c r="DA32" s="787"/>
      <c r="DB32" s="785"/>
      <c r="DC32" s="786"/>
      <c r="DD32" s="786"/>
      <c r="DE32" s="786"/>
      <c r="DF32" s="787"/>
      <c r="DG32" s="785"/>
      <c r="DH32" s="786"/>
      <c r="DI32" s="786"/>
      <c r="DJ32" s="786"/>
      <c r="DK32" s="787"/>
      <c r="DL32" s="785"/>
      <c r="DM32" s="786"/>
      <c r="DN32" s="786"/>
      <c r="DO32" s="786"/>
      <c r="DP32" s="787"/>
      <c r="DQ32" s="785"/>
      <c r="DR32" s="786"/>
      <c r="DS32" s="786"/>
      <c r="DT32" s="786"/>
      <c r="DU32" s="787"/>
      <c r="DV32" s="782"/>
      <c r="DW32" s="783"/>
      <c r="DX32" s="783"/>
      <c r="DY32" s="783"/>
      <c r="DZ32" s="788"/>
      <c r="EA32" s="221"/>
    </row>
    <row r="33" spans="1:131" ht="26.25" customHeight="1" x14ac:dyDescent="0.2">
      <c r="A33" s="234">
        <v>6</v>
      </c>
      <c r="B33" s="789" t="s">
        <v>408</v>
      </c>
      <c r="C33" s="790"/>
      <c r="D33" s="790"/>
      <c r="E33" s="790"/>
      <c r="F33" s="790"/>
      <c r="G33" s="790"/>
      <c r="H33" s="790"/>
      <c r="I33" s="790"/>
      <c r="J33" s="790"/>
      <c r="K33" s="790"/>
      <c r="L33" s="790"/>
      <c r="M33" s="790"/>
      <c r="N33" s="790"/>
      <c r="O33" s="790"/>
      <c r="P33" s="791"/>
      <c r="Q33" s="792">
        <v>1509</v>
      </c>
      <c r="R33" s="793"/>
      <c r="S33" s="793"/>
      <c r="T33" s="793"/>
      <c r="U33" s="793"/>
      <c r="V33" s="793">
        <v>1480</v>
      </c>
      <c r="W33" s="793"/>
      <c r="X33" s="793"/>
      <c r="Y33" s="793"/>
      <c r="Z33" s="793"/>
      <c r="AA33" s="793">
        <v>28</v>
      </c>
      <c r="AB33" s="793"/>
      <c r="AC33" s="793"/>
      <c r="AD33" s="793"/>
      <c r="AE33" s="794"/>
      <c r="AF33" s="795">
        <v>169</v>
      </c>
      <c r="AG33" s="796"/>
      <c r="AH33" s="796"/>
      <c r="AI33" s="796"/>
      <c r="AJ33" s="797"/>
      <c r="AK33" s="843">
        <v>699</v>
      </c>
      <c r="AL33" s="839"/>
      <c r="AM33" s="839"/>
      <c r="AN33" s="839"/>
      <c r="AO33" s="839"/>
      <c r="AP33" s="839">
        <v>10011</v>
      </c>
      <c r="AQ33" s="839"/>
      <c r="AR33" s="839"/>
      <c r="AS33" s="839"/>
      <c r="AT33" s="839"/>
      <c r="AU33" s="839">
        <v>6347</v>
      </c>
      <c r="AV33" s="839"/>
      <c r="AW33" s="839"/>
      <c r="AX33" s="839"/>
      <c r="AY33" s="839"/>
      <c r="AZ33" s="840" t="s">
        <v>589</v>
      </c>
      <c r="BA33" s="840"/>
      <c r="BB33" s="840"/>
      <c r="BC33" s="840"/>
      <c r="BD33" s="840"/>
      <c r="BE33" s="841" t="s">
        <v>409</v>
      </c>
      <c r="BF33" s="841"/>
      <c r="BG33" s="841"/>
      <c r="BH33" s="841"/>
      <c r="BI33" s="842"/>
      <c r="BJ33" s="223"/>
      <c r="BK33" s="223"/>
      <c r="BL33" s="223"/>
      <c r="BM33" s="223"/>
      <c r="BN33" s="223"/>
      <c r="BO33" s="233"/>
      <c r="BP33" s="233"/>
      <c r="BQ33" s="230">
        <v>27</v>
      </c>
      <c r="BR33" s="231"/>
      <c r="BS33" s="782"/>
      <c r="BT33" s="783"/>
      <c r="BU33" s="783"/>
      <c r="BV33" s="783"/>
      <c r="BW33" s="783"/>
      <c r="BX33" s="783"/>
      <c r="BY33" s="783"/>
      <c r="BZ33" s="783"/>
      <c r="CA33" s="783"/>
      <c r="CB33" s="783"/>
      <c r="CC33" s="783"/>
      <c r="CD33" s="783"/>
      <c r="CE33" s="783"/>
      <c r="CF33" s="783"/>
      <c r="CG33" s="784"/>
      <c r="CH33" s="785"/>
      <c r="CI33" s="786"/>
      <c r="CJ33" s="786"/>
      <c r="CK33" s="786"/>
      <c r="CL33" s="787"/>
      <c r="CM33" s="785"/>
      <c r="CN33" s="786"/>
      <c r="CO33" s="786"/>
      <c r="CP33" s="786"/>
      <c r="CQ33" s="787"/>
      <c r="CR33" s="785"/>
      <c r="CS33" s="786"/>
      <c r="CT33" s="786"/>
      <c r="CU33" s="786"/>
      <c r="CV33" s="787"/>
      <c r="CW33" s="785"/>
      <c r="CX33" s="786"/>
      <c r="CY33" s="786"/>
      <c r="CZ33" s="786"/>
      <c r="DA33" s="787"/>
      <c r="DB33" s="785"/>
      <c r="DC33" s="786"/>
      <c r="DD33" s="786"/>
      <c r="DE33" s="786"/>
      <c r="DF33" s="787"/>
      <c r="DG33" s="785"/>
      <c r="DH33" s="786"/>
      <c r="DI33" s="786"/>
      <c r="DJ33" s="786"/>
      <c r="DK33" s="787"/>
      <c r="DL33" s="785"/>
      <c r="DM33" s="786"/>
      <c r="DN33" s="786"/>
      <c r="DO33" s="786"/>
      <c r="DP33" s="787"/>
      <c r="DQ33" s="785"/>
      <c r="DR33" s="786"/>
      <c r="DS33" s="786"/>
      <c r="DT33" s="786"/>
      <c r="DU33" s="787"/>
      <c r="DV33" s="782"/>
      <c r="DW33" s="783"/>
      <c r="DX33" s="783"/>
      <c r="DY33" s="783"/>
      <c r="DZ33" s="788"/>
      <c r="EA33" s="221"/>
    </row>
    <row r="34" spans="1:131" ht="26.25" customHeight="1" x14ac:dyDescent="0.2">
      <c r="A34" s="234">
        <v>7</v>
      </c>
      <c r="B34" s="789"/>
      <c r="C34" s="790"/>
      <c r="D34" s="790"/>
      <c r="E34" s="790"/>
      <c r="F34" s="790"/>
      <c r="G34" s="790"/>
      <c r="H34" s="790"/>
      <c r="I34" s="790"/>
      <c r="J34" s="790"/>
      <c r="K34" s="790"/>
      <c r="L34" s="790"/>
      <c r="M34" s="790"/>
      <c r="N34" s="790"/>
      <c r="O34" s="790"/>
      <c r="P34" s="791"/>
      <c r="Q34" s="792"/>
      <c r="R34" s="793"/>
      <c r="S34" s="793"/>
      <c r="T34" s="793"/>
      <c r="U34" s="793"/>
      <c r="V34" s="793"/>
      <c r="W34" s="793"/>
      <c r="X34" s="793"/>
      <c r="Y34" s="793"/>
      <c r="Z34" s="793"/>
      <c r="AA34" s="793"/>
      <c r="AB34" s="793"/>
      <c r="AC34" s="793"/>
      <c r="AD34" s="793"/>
      <c r="AE34" s="794"/>
      <c r="AF34" s="795"/>
      <c r="AG34" s="796"/>
      <c r="AH34" s="796"/>
      <c r="AI34" s="796"/>
      <c r="AJ34" s="797"/>
      <c r="AK34" s="843"/>
      <c r="AL34" s="839"/>
      <c r="AM34" s="839"/>
      <c r="AN34" s="839"/>
      <c r="AO34" s="839"/>
      <c r="AP34" s="839"/>
      <c r="AQ34" s="839"/>
      <c r="AR34" s="839"/>
      <c r="AS34" s="839"/>
      <c r="AT34" s="839"/>
      <c r="AU34" s="839"/>
      <c r="AV34" s="839"/>
      <c r="AW34" s="839"/>
      <c r="AX34" s="839"/>
      <c r="AY34" s="839"/>
      <c r="AZ34" s="840"/>
      <c r="BA34" s="840"/>
      <c r="BB34" s="840"/>
      <c r="BC34" s="840"/>
      <c r="BD34" s="840"/>
      <c r="BE34" s="841"/>
      <c r="BF34" s="841"/>
      <c r="BG34" s="841"/>
      <c r="BH34" s="841"/>
      <c r="BI34" s="842"/>
      <c r="BJ34" s="223"/>
      <c r="BK34" s="223"/>
      <c r="BL34" s="223"/>
      <c r="BM34" s="223"/>
      <c r="BN34" s="223"/>
      <c r="BO34" s="233"/>
      <c r="BP34" s="233"/>
      <c r="BQ34" s="230">
        <v>28</v>
      </c>
      <c r="BR34" s="231"/>
      <c r="BS34" s="782"/>
      <c r="BT34" s="783"/>
      <c r="BU34" s="783"/>
      <c r="BV34" s="783"/>
      <c r="BW34" s="783"/>
      <c r="BX34" s="783"/>
      <c r="BY34" s="783"/>
      <c r="BZ34" s="783"/>
      <c r="CA34" s="783"/>
      <c r="CB34" s="783"/>
      <c r="CC34" s="783"/>
      <c r="CD34" s="783"/>
      <c r="CE34" s="783"/>
      <c r="CF34" s="783"/>
      <c r="CG34" s="784"/>
      <c r="CH34" s="785"/>
      <c r="CI34" s="786"/>
      <c r="CJ34" s="786"/>
      <c r="CK34" s="786"/>
      <c r="CL34" s="787"/>
      <c r="CM34" s="785"/>
      <c r="CN34" s="786"/>
      <c r="CO34" s="786"/>
      <c r="CP34" s="786"/>
      <c r="CQ34" s="787"/>
      <c r="CR34" s="785"/>
      <c r="CS34" s="786"/>
      <c r="CT34" s="786"/>
      <c r="CU34" s="786"/>
      <c r="CV34" s="787"/>
      <c r="CW34" s="785"/>
      <c r="CX34" s="786"/>
      <c r="CY34" s="786"/>
      <c r="CZ34" s="786"/>
      <c r="DA34" s="787"/>
      <c r="DB34" s="785"/>
      <c r="DC34" s="786"/>
      <c r="DD34" s="786"/>
      <c r="DE34" s="786"/>
      <c r="DF34" s="787"/>
      <c r="DG34" s="785"/>
      <c r="DH34" s="786"/>
      <c r="DI34" s="786"/>
      <c r="DJ34" s="786"/>
      <c r="DK34" s="787"/>
      <c r="DL34" s="785"/>
      <c r="DM34" s="786"/>
      <c r="DN34" s="786"/>
      <c r="DO34" s="786"/>
      <c r="DP34" s="787"/>
      <c r="DQ34" s="785"/>
      <c r="DR34" s="786"/>
      <c r="DS34" s="786"/>
      <c r="DT34" s="786"/>
      <c r="DU34" s="787"/>
      <c r="DV34" s="782"/>
      <c r="DW34" s="783"/>
      <c r="DX34" s="783"/>
      <c r="DY34" s="783"/>
      <c r="DZ34" s="788"/>
      <c r="EA34" s="221"/>
    </row>
    <row r="35" spans="1:131" ht="26.25" customHeight="1" x14ac:dyDescent="0.2">
      <c r="A35" s="234">
        <v>8</v>
      </c>
      <c r="B35" s="789"/>
      <c r="C35" s="790"/>
      <c r="D35" s="790"/>
      <c r="E35" s="790"/>
      <c r="F35" s="790"/>
      <c r="G35" s="790"/>
      <c r="H35" s="790"/>
      <c r="I35" s="790"/>
      <c r="J35" s="790"/>
      <c r="K35" s="790"/>
      <c r="L35" s="790"/>
      <c r="M35" s="790"/>
      <c r="N35" s="790"/>
      <c r="O35" s="790"/>
      <c r="P35" s="791"/>
      <c r="Q35" s="792"/>
      <c r="R35" s="793"/>
      <c r="S35" s="793"/>
      <c r="T35" s="793"/>
      <c r="U35" s="793"/>
      <c r="V35" s="793"/>
      <c r="W35" s="793"/>
      <c r="X35" s="793"/>
      <c r="Y35" s="793"/>
      <c r="Z35" s="793"/>
      <c r="AA35" s="793"/>
      <c r="AB35" s="793"/>
      <c r="AC35" s="793"/>
      <c r="AD35" s="793"/>
      <c r="AE35" s="794"/>
      <c r="AF35" s="795"/>
      <c r="AG35" s="796"/>
      <c r="AH35" s="796"/>
      <c r="AI35" s="796"/>
      <c r="AJ35" s="797"/>
      <c r="AK35" s="843"/>
      <c r="AL35" s="839"/>
      <c r="AM35" s="839"/>
      <c r="AN35" s="839"/>
      <c r="AO35" s="839"/>
      <c r="AP35" s="839"/>
      <c r="AQ35" s="839"/>
      <c r="AR35" s="839"/>
      <c r="AS35" s="839"/>
      <c r="AT35" s="839"/>
      <c r="AU35" s="839"/>
      <c r="AV35" s="839"/>
      <c r="AW35" s="839"/>
      <c r="AX35" s="839"/>
      <c r="AY35" s="839"/>
      <c r="AZ35" s="840"/>
      <c r="BA35" s="840"/>
      <c r="BB35" s="840"/>
      <c r="BC35" s="840"/>
      <c r="BD35" s="840"/>
      <c r="BE35" s="841"/>
      <c r="BF35" s="841"/>
      <c r="BG35" s="841"/>
      <c r="BH35" s="841"/>
      <c r="BI35" s="842"/>
      <c r="BJ35" s="223"/>
      <c r="BK35" s="223"/>
      <c r="BL35" s="223"/>
      <c r="BM35" s="223"/>
      <c r="BN35" s="223"/>
      <c r="BO35" s="233"/>
      <c r="BP35" s="233"/>
      <c r="BQ35" s="230">
        <v>29</v>
      </c>
      <c r="BR35" s="231"/>
      <c r="BS35" s="782"/>
      <c r="BT35" s="783"/>
      <c r="BU35" s="783"/>
      <c r="BV35" s="783"/>
      <c r="BW35" s="783"/>
      <c r="BX35" s="783"/>
      <c r="BY35" s="783"/>
      <c r="BZ35" s="783"/>
      <c r="CA35" s="783"/>
      <c r="CB35" s="783"/>
      <c r="CC35" s="783"/>
      <c r="CD35" s="783"/>
      <c r="CE35" s="783"/>
      <c r="CF35" s="783"/>
      <c r="CG35" s="784"/>
      <c r="CH35" s="785"/>
      <c r="CI35" s="786"/>
      <c r="CJ35" s="786"/>
      <c r="CK35" s="786"/>
      <c r="CL35" s="787"/>
      <c r="CM35" s="785"/>
      <c r="CN35" s="786"/>
      <c r="CO35" s="786"/>
      <c r="CP35" s="786"/>
      <c r="CQ35" s="787"/>
      <c r="CR35" s="785"/>
      <c r="CS35" s="786"/>
      <c r="CT35" s="786"/>
      <c r="CU35" s="786"/>
      <c r="CV35" s="787"/>
      <c r="CW35" s="785"/>
      <c r="CX35" s="786"/>
      <c r="CY35" s="786"/>
      <c r="CZ35" s="786"/>
      <c r="DA35" s="787"/>
      <c r="DB35" s="785"/>
      <c r="DC35" s="786"/>
      <c r="DD35" s="786"/>
      <c r="DE35" s="786"/>
      <c r="DF35" s="787"/>
      <c r="DG35" s="785"/>
      <c r="DH35" s="786"/>
      <c r="DI35" s="786"/>
      <c r="DJ35" s="786"/>
      <c r="DK35" s="787"/>
      <c r="DL35" s="785"/>
      <c r="DM35" s="786"/>
      <c r="DN35" s="786"/>
      <c r="DO35" s="786"/>
      <c r="DP35" s="787"/>
      <c r="DQ35" s="785"/>
      <c r="DR35" s="786"/>
      <c r="DS35" s="786"/>
      <c r="DT35" s="786"/>
      <c r="DU35" s="787"/>
      <c r="DV35" s="782"/>
      <c r="DW35" s="783"/>
      <c r="DX35" s="783"/>
      <c r="DY35" s="783"/>
      <c r="DZ35" s="788"/>
      <c r="EA35" s="221"/>
    </row>
    <row r="36" spans="1:131" ht="26.25" customHeight="1" x14ac:dyDescent="0.2">
      <c r="A36" s="234">
        <v>9</v>
      </c>
      <c r="B36" s="789"/>
      <c r="C36" s="790"/>
      <c r="D36" s="790"/>
      <c r="E36" s="790"/>
      <c r="F36" s="790"/>
      <c r="G36" s="790"/>
      <c r="H36" s="790"/>
      <c r="I36" s="790"/>
      <c r="J36" s="790"/>
      <c r="K36" s="790"/>
      <c r="L36" s="790"/>
      <c r="M36" s="790"/>
      <c r="N36" s="790"/>
      <c r="O36" s="790"/>
      <c r="P36" s="791"/>
      <c r="Q36" s="792"/>
      <c r="R36" s="793"/>
      <c r="S36" s="793"/>
      <c r="T36" s="793"/>
      <c r="U36" s="793"/>
      <c r="V36" s="793"/>
      <c r="W36" s="793"/>
      <c r="X36" s="793"/>
      <c r="Y36" s="793"/>
      <c r="Z36" s="793"/>
      <c r="AA36" s="793"/>
      <c r="AB36" s="793"/>
      <c r="AC36" s="793"/>
      <c r="AD36" s="793"/>
      <c r="AE36" s="794"/>
      <c r="AF36" s="795"/>
      <c r="AG36" s="796"/>
      <c r="AH36" s="796"/>
      <c r="AI36" s="796"/>
      <c r="AJ36" s="797"/>
      <c r="AK36" s="843"/>
      <c r="AL36" s="839"/>
      <c r="AM36" s="839"/>
      <c r="AN36" s="839"/>
      <c r="AO36" s="839"/>
      <c r="AP36" s="839"/>
      <c r="AQ36" s="839"/>
      <c r="AR36" s="839"/>
      <c r="AS36" s="839"/>
      <c r="AT36" s="839"/>
      <c r="AU36" s="839"/>
      <c r="AV36" s="839"/>
      <c r="AW36" s="839"/>
      <c r="AX36" s="839"/>
      <c r="AY36" s="839"/>
      <c r="AZ36" s="840"/>
      <c r="BA36" s="840"/>
      <c r="BB36" s="840"/>
      <c r="BC36" s="840"/>
      <c r="BD36" s="840"/>
      <c r="BE36" s="841"/>
      <c r="BF36" s="841"/>
      <c r="BG36" s="841"/>
      <c r="BH36" s="841"/>
      <c r="BI36" s="842"/>
      <c r="BJ36" s="223"/>
      <c r="BK36" s="223"/>
      <c r="BL36" s="223"/>
      <c r="BM36" s="223"/>
      <c r="BN36" s="223"/>
      <c r="BO36" s="233"/>
      <c r="BP36" s="233"/>
      <c r="BQ36" s="230">
        <v>30</v>
      </c>
      <c r="BR36" s="231"/>
      <c r="BS36" s="782"/>
      <c r="BT36" s="783"/>
      <c r="BU36" s="783"/>
      <c r="BV36" s="783"/>
      <c r="BW36" s="783"/>
      <c r="BX36" s="783"/>
      <c r="BY36" s="783"/>
      <c r="BZ36" s="783"/>
      <c r="CA36" s="783"/>
      <c r="CB36" s="783"/>
      <c r="CC36" s="783"/>
      <c r="CD36" s="783"/>
      <c r="CE36" s="783"/>
      <c r="CF36" s="783"/>
      <c r="CG36" s="784"/>
      <c r="CH36" s="785"/>
      <c r="CI36" s="786"/>
      <c r="CJ36" s="786"/>
      <c r="CK36" s="786"/>
      <c r="CL36" s="787"/>
      <c r="CM36" s="785"/>
      <c r="CN36" s="786"/>
      <c r="CO36" s="786"/>
      <c r="CP36" s="786"/>
      <c r="CQ36" s="787"/>
      <c r="CR36" s="785"/>
      <c r="CS36" s="786"/>
      <c r="CT36" s="786"/>
      <c r="CU36" s="786"/>
      <c r="CV36" s="787"/>
      <c r="CW36" s="785"/>
      <c r="CX36" s="786"/>
      <c r="CY36" s="786"/>
      <c r="CZ36" s="786"/>
      <c r="DA36" s="787"/>
      <c r="DB36" s="785"/>
      <c r="DC36" s="786"/>
      <c r="DD36" s="786"/>
      <c r="DE36" s="786"/>
      <c r="DF36" s="787"/>
      <c r="DG36" s="785"/>
      <c r="DH36" s="786"/>
      <c r="DI36" s="786"/>
      <c r="DJ36" s="786"/>
      <c r="DK36" s="787"/>
      <c r="DL36" s="785"/>
      <c r="DM36" s="786"/>
      <c r="DN36" s="786"/>
      <c r="DO36" s="786"/>
      <c r="DP36" s="787"/>
      <c r="DQ36" s="785"/>
      <c r="DR36" s="786"/>
      <c r="DS36" s="786"/>
      <c r="DT36" s="786"/>
      <c r="DU36" s="787"/>
      <c r="DV36" s="782"/>
      <c r="DW36" s="783"/>
      <c r="DX36" s="783"/>
      <c r="DY36" s="783"/>
      <c r="DZ36" s="788"/>
      <c r="EA36" s="221"/>
    </row>
    <row r="37" spans="1:131" ht="26.25" customHeight="1" x14ac:dyDescent="0.2">
      <c r="A37" s="234">
        <v>10</v>
      </c>
      <c r="B37" s="789"/>
      <c r="C37" s="790"/>
      <c r="D37" s="790"/>
      <c r="E37" s="790"/>
      <c r="F37" s="790"/>
      <c r="G37" s="790"/>
      <c r="H37" s="790"/>
      <c r="I37" s="790"/>
      <c r="J37" s="790"/>
      <c r="K37" s="790"/>
      <c r="L37" s="790"/>
      <c r="M37" s="790"/>
      <c r="N37" s="790"/>
      <c r="O37" s="790"/>
      <c r="P37" s="791"/>
      <c r="Q37" s="792"/>
      <c r="R37" s="793"/>
      <c r="S37" s="793"/>
      <c r="T37" s="793"/>
      <c r="U37" s="793"/>
      <c r="V37" s="793"/>
      <c r="W37" s="793"/>
      <c r="X37" s="793"/>
      <c r="Y37" s="793"/>
      <c r="Z37" s="793"/>
      <c r="AA37" s="793"/>
      <c r="AB37" s="793"/>
      <c r="AC37" s="793"/>
      <c r="AD37" s="793"/>
      <c r="AE37" s="794"/>
      <c r="AF37" s="795"/>
      <c r="AG37" s="796"/>
      <c r="AH37" s="796"/>
      <c r="AI37" s="796"/>
      <c r="AJ37" s="797"/>
      <c r="AK37" s="843"/>
      <c r="AL37" s="839"/>
      <c r="AM37" s="839"/>
      <c r="AN37" s="839"/>
      <c r="AO37" s="839"/>
      <c r="AP37" s="839"/>
      <c r="AQ37" s="839"/>
      <c r="AR37" s="839"/>
      <c r="AS37" s="839"/>
      <c r="AT37" s="839"/>
      <c r="AU37" s="839"/>
      <c r="AV37" s="839"/>
      <c r="AW37" s="839"/>
      <c r="AX37" s="839"/>
      <c r="AY37" s="839"/>
      <c r="AZ37" s="840"/>
      <c r="BA37" s="840"/>
      <c r="BB37" s="840"/>
      <c r="BC37" s="840"/>
      <c r="BD37" s="840"/>
      <c r="BE37" s="841"/>
      <c r="BF37" s="841"/>
      <c r="BG37" s="841"/>
      <c r="BH37" s="841"/>
      <c r="BI37" s="842"/>
      <c r="BJ37" s="223"/>
      <c r="BK37" s="223"/>
      <c r="BL37" s="223"/>
      <c r="BM37" s="223"/>
      <c r="BN37" s="223"/>
      <c r="BO37" s="233"/>
      <c r="BP37" s="233"/>
      <c r="BQ37" s="230">
        <v>31</v>
      </c>
      <c r="BR37" s="231"/>
      <c r="BS37" s="782"/>
      <c r="BT37" s="783"/>
      <c r="BU37" s="783"/>
      <c r="BV37" s="783"/>
      <c r="BW37" s="783"/>
      <c r="BX37" s="783"/>
      <c r="BY37" s="783"/>
      <c r="BZ37" s="783"/>
      <c r="CA37" s="783"/>
      <c r="CB37" s="783"/>
      <c r="CC37" s="783"/>
      <c r="CD37" s="783"/>
      <c r="CE37" s="783"/>
      <c r="CF37" s="783"/>
      <c r="CG37" s="784"/>
      <c r="CH37" s="785"/>
      <c r="CI37" s="786"/>
      <c r="CJ37" s="786"/>
      <c r="CK37" s="786"/>
      <c r="CL37" s="787"/>
      <c r="CM37" s="785"/>
      <c r="CN37" s="786"/>
      <c r="CO37" s="786"/>
      <c r="CP37" s="786"/>
      <c r="CQ37" s="787"/>
      <c r="CR37" s="785"/>
      <c r="CS37" s="786"/>
      <c r="CT37" s="786"/>
      <c r="CU37" s="786"/>
      <c r="CV37" s="787"/>
      <c r="CW37" s="785"/>
      <c r="CX37" s="786"/>
      <c r="CY37" s="786"/>
      <c r="CZ37" s="786"/>
      <c r="DA37" s="787"/>
      <c r="DB37" s="785"/>
      <c r="DC37" s="786"/>
      <c r="DD37" s="786"/>
      <c r="DE37" s="786"/>
      <c r="DF37" s="787"/>
      <c r="DG37" s="785"/>
      <c r="DH37" s="786"/>
      <c r="DI37" s="786"/>
      <c r="DJ37" s="786"/>
      <c r="DK37" s="787"/>
      <c r="DL37" s="785"/>
      <c r="DM37" s="786"/>
      <c r="DN37" s="786"/>
      <c r="DO37" s="786"/>
      <c r="DP37" s="787"/>
      <c r="DQ37" s="785"/>
      <c r="DR37" s="786"/>
      <c r="DS37" s="786"/>
      <c r="DT37" s="786"/>
      <c r="DU37" s="787"/>
      <c r="DV37" s="782"/>
      <c r="DW37" s="783"/>
      <c r="DX37" s="783"/>
      <c r="DY37" s="783"/>
      <c r="DZ37" s="788"/>
      <c r="EA37" s="221"/>
    </row>
    <row r="38" spans="1:131" ht="26.25" customHeight="1" x14ac:dyDescent="0.2">
      <c r="A38" s="234">
        <v>11</v>
      </c>
      <c r="B38" s="789"/>
      <c r="C38" s="790"/>
      <c r="D38" s="790"/>
      <c r="E38" s="790"/>
      <c r="F38" s="790"/>
      <c r="G38" s="790"/>
      <c r="H38" s="790"/>
      <c r="I38" s="790"/>
      <c r="J38" s="790"/>
      <c r="K38" s="790"/>
      <c r="L38" s="790"/>
      <c r="M38" s="790"/>
      <c r="N38" s="790"/>
      <c r="O38" s="790"/>
      <c r="P38" s="791"/>
      <c r="Q38" s="792"/>
      <c r="R38" s="793"/>
      <c r="S38" s="793"/>
      <c r="T38" s="793"/>
      <c r="U38" s="793"/>
      <c r="V38" s="793"/>
      <c r="W38" s="793"/>
      <c r="X38" s="793"/>
      <c r="Y38" s="793"/>
      <c r="Z38" s="793"/>
      <c r="AA38" s="793"/>
      <c r="AB38" s="793"/>
      <c r="AC38" s="793"/>
      <c r="AD38" s="793"/>
      <c r="AE38" s="794"/>
      <c r="AF38" s="795"/>
      <c r="AG38" s="796"/>
      <c r="AH38" s="796"/>
      <c r="AI38" s="796"/>
      <c r="AJ38" s="797"/>
      <c r="AK38" s="843"/>
      <c r="AL38" s="839"/>
      <c r="AM38" s="839"/>
      <c r="AN38" s="839"/>
      <c r="AO38" s="839"/>
      <c r="AP38" s="839"/>
      <c r="AQ38" s="839"/>
      <c r="AR38" s="839"/>
      <c r="AS38" s="839"/>
      <c r="AT38" s="839"/>
      <c r="AU38" s="839"/>
      <c r="AV38" s="839"/>
      <c r="AW38" s="839"/>
      <c r="AX38" s="839"/>
      <c r="AY38" s="839"/>
      <c r="AZ38" s="840"/>
      <c r="BA38" s="840"/>
      <c r="BB38" s="840"/>
      <c r="BC38" s="840"/>
      <c r="BD38" s="840"/>
      <c r="BE38" s="841"/>
      <c r="BF38" s="841"/>
      <c r="BG38" s="841"/>
      <c r="BH38" s="841"/>
      <c r="BI38" s="842"/>
      <c r="BJ38" s="223"/>
      <c r="BK38" s="223"/>
      <c r="BL38" s="223"/>
      <c r="BM38" s="223"/>
      <c r="BN38" s="223"/>
      <c r="BO38" s="233"/>
      <c r="BP38" s="233"/>
      <c r="BQ38" s="230">
        <v>32</v>
      </c>
      <c r="BR38" s="231"/>
      <c r="BS38" s="782"/>
      <c r="BT38" s="783"/>
      <c r="BU38" s="783"/>
      <c r="BV38" s="783"/>
      <c r="BW38" s="783"/>
      <c r="BX38" s="783"/>
      <c r="BY38" s="783"/>
      <c r="BZ38" s="783"/>
      <c r="CA38" s="783"/>
      <c r="CB38" s="783"/>
      <c r="CC38" s="783"/>
      <c r="CD38" s="783"/>
      <c r="CE38" s="783"/>
      <c r="CF38" s="783"/>
      <c r="CG38" s="784"/>
      <c r="CH38" s="785"/>
      <c r="CI38" s="786"/>
      <c r="CJ38" s="786"/>
      <c r="CK38" s="786"/>
      <c r="CL38" s="787"/>
      <c r="CM38" s="785"/>
      <c r="CN38" s="786"/>
      <c r="CO38" s="786"/>
      <c r="CP38" s="786"/>
      <c r="CQ38" s="787"/>
      <c r="CR38" s="785"/>
      <c r="CS38" s="786"/>
      <c r="CT38" s="786"/>
      <c r="CU38" s="786"/>
      <c r="CV38" s="787"/>
      <c r="CW38" s="785"/>
      <c r="CX38" s="786"/>
      <c r="CY38" s="786"/>
      <c r="CZ38" s="786"/>
      <c r="DA38" s="787"/>
      <c r="DB38" s="785"/>
      <c r="DC38" s="786"/>
      <c r="DD38" s="786"/>
      <c r="DE38" s="786"/>
      <c r="DF38" s="787"/>
      <c r="DG38" s="785"/>
      <c r="DH38" s="786"/>
      <c r="DI38" s="786"/>
      <c r="DJ38" s="786"/>
      <c r="DK38" s="787"/>
      <c r="DL38" s="785"/>
      <c r="DM38" s="786"/>
      <c r="DN38" s="786"/>
      <c r="DO38" s="786"/>
      <c r="DP38" s="787"/>
      <c r="DQ38" s="785"/>
      <c r="DR38" s="786"/>
      <c r="DS38" s="786"/>
      <c r="DT38" s="786"/>
      <c r="DU38" s="787"/>
      <c r="DV38" s="782"/>
      <c r="DW38" s="783"/>
      <c r="DX38" s="783"/>
      <c r="DY38" s="783"/>
      <c r="DZ38" s="788"/>
      <c r="EA38" s="221"/>
    </row>
    <row r="39" spans="1:131" ht="26.25" customHeight="1" x14ac:dyDescent="0.2">
      <c r="A39" s="234">
        <v>12</v>
      </c>
      <c r="B39" s="789"/>
      <c r="C39" s="790"/>
      <c r="D39" s="790"/>
      <c r="E39" s="790"/>
      <c r="F39" s="790"/>
      <c r="G39" s="790"/>
      <c r="H39" s="790"/>
      <c r="I39" s="790"/>
      <c r="J39" s="790"/>
      <c r="K39" s="790"/>
      <c r="L39" s="790"/>
      <c r="M39" s="790"/>
      <c r="N39" s="790"/>
      <c r="O39" s="790"/>
      <c r="P39" s="791"/>
      <c r="Q39" s="792"/>
      <c r="R39" s="793"/>
      <c r="S39" s="793"/>
      <c r="T39" s="793"/>
      <c r="U39" s="793"/>
      <c r="V39" s="793"/>
      <c r="W39" s="793"/>
      <c r="X39" s="793"/>
      <c r="Y39" s="793"/>
      <c r="Z39" s="793"/>
      <c r="AA39" s="793"/>
      <c r="AB39" s="793"/>
      <c r="AC39" s="793"/>
      <c r="AD39" s="793"/>
      <c r="AE39" s="794"/>
      <c r="AF39" s="795"/>
      <c r="AG39" s="796"/>
      <c r="AH39" s="796"/>
      <c r="AI39" s="796"/>
      <c r="AJ39" s="797"/>
      <c r="AK39" s="843"/>
      <c r="AL39" s="839"/>
      <c r="AM39" s="839"/>
      <c r="AN39" s="839"/>
      <c r="AO39" s="839"/>
      <c r="AP39" s="839"/>
      <c r="AQ39" s="839"/>
      <c r="AR39" s="839"/>
      <c r="AS39" s="839"/>
      <c r="AT39" s="839"/>
      <c r="AU39" s="839"/>
      <c r="AV39" s="839"/>
      <c r="AW39" s="839"/>
      <c r="AX39" s="839"/>
      <c r="AY39" s="839"/>
      <c r="AZ39" s="840"/>
      <c r="BA39" s="840"/>
      <c r="BB39" s="840"/>
      <c r="BC39" s="840"/>
      <c r="BD39" s="840"/>
      <c r="BE39" s="841"/>
      <c r="BF39" s="841"/>
      <c r="BG39" s="841"/>
      <c r="BH39" s="841"/>
      <c r="BI39" s="842"/>
      <c r="BJ39" s="223"/>
      <c r="BK39" s="223"/>
      <c r="BL39" s="223"/>
      <c r="BM39" s="223"/>
      <c r="BN39" s="223"/>
      <c r="BO39" s="233"/>
      <c r="BP39" s="233"/>
      <c r="BQ39" s="230">
        <v>33</v>
      </c>
      <c r="BR39" s="231"/>
      <c r="BS39" s="782"/>
      <c r="BT39" s="783"/>
      <c r="BU39" s="783"/>
      <c r="BV39" s="783"/>
      <c r="BW39" s="783"/>
      <c r="BX39" s="783"/>
      <c r="BY39" s="783"/>
      <c r="BZ39" s="783"/>
      <c r="CA39" s="783"/>
      <c r="CB39" s="783"/>
      <c r="CC39" s="783"/>
      <c r="CD39" s="783"/>
      <c r="CE39" s="783"/>
      <c r="CF39" s="783"/>
      <c r="CG39" s="784"/>
      <c r="CH39" s="785"/>
      <c r="CI39" s="786"/>
      <c r="CJ39" s="786"/>
      <c r="CK39" s="786"/>
      <c r="CL39" s="787"/>
      <c r="CM39" s="785"/>
      <c r="CN39" s="786"/>
      <c r="CO39" s="786"/>
      <c r="CP39" s="786"/>
      <c r="CQ39" s="787"/>
      <c r="CR39" s="785"/>
      <c r="CS39" s="786"/>
      <c r="CT39" s="786"/>
      <c r="CU39" s="786"/>
      <c r="CV39" s="787"/>
      <c r="CW39" s="785"/>
      <c r="CX39" s="786"/>
      <c r="CY39" s="786"/>
      <c r="CZ39" s="786"/>
      <c r="DA39" s="787"/>
      <c r="DB39" s="785"/>
      <c r="DC39" s="786"/>
      <c r="DD39" s="786"/>
      <c r="DE39" s="786"/>
      <c r="DF39" s="787"/>
      <c r="DG39" s="785"/>
      <c r="DH39" s="786"/>
      <c r="DI39" s="786"/>
      <c r="DJ39" s="786"/>
      <c r="DK39" s="787"/>
      <c r="DL39" s="785"/>
      <c r="DM39" s="786"/>
      <c r="DN39" s="786"/>
      <c r="DO39" s="786"/>
      <c r="DP39" s="787"/>
      <c r="DQ39" s="785"/>
      <c r="DR39" s="786"/>
      <c r="DS39" s="786"/>
      <c r="DT39" s="786"/>
      <c r="DU39" s="787"/>
      <c r="DV39" s="782"/>
      <c r="DW39" s="783"/>
      <c r="DX39" s="783"/>
      <c r="DY39" s="783"/>
      <c r="DZ39" s="788"/>
      <c r="EA39" s="221"/>
    </row>
    <row r="40" spans="1:131" ht="26.25" customHeight="1" x14ac:dyDescent="0.2">
      <c r="A40" s="230">
        <v>13</v>
      </c>
      <c r="B40" s="789"/>
      <c r="C40" s="790"/>
      <c r="D40" s="790"/>
      <c r="E40" s="790"/>
      <c r="F40" s="790"/>
      <c r="G40" s="790"/>
      <c r="H40" s="790"/>
      <c r="I40" s="790"/>
      <c r="J40" s="790"/>
      <c r="K40" s="790"/>
      <c r="L40" s="790"/>
      <c r="M40" s="790"/>
      <c r="N40" s="790"/>
      <c r="O40" s="790"/>
      <c r="P40" s="791"/>
      <c r="Q40" s="792"/>
      <c r="R40" s="793"/>
      <c r="S40" s="793"/>
      <c r="T40" s="793"/>
      <c r="U40" s="793"/>
      <c r="V40" s="793"/>
      <c r="W40" s="793"/>
      <c r="X40" s="793"/>
      <c r="Y40" s="793"/>
      <c r="Z40" s="793"/>
      <c r="AA40" s="793"/>
      <c r="AB40" s="793"/>
      <c r="AC40" s="793"/>
      <c r="AD40" s="793"/>
      <c r="AE40" s="794"/>
      <c r="AF40" s="795"/>
      <c r="AG40" s="796"/>
      <c r="AH40" s="796"/>
      <c r="AI40" s="796"/>
      <c r="AJ40" s="797"/>
      <c r="AK40" s="843"/>
      <c r="AL40" s="839"/>
      <c r="AM40" s="839"/>
      <c r="AN40" s="839"/>
      <c r="AO40" s="839"/>
      <c r="AP40" s="839"/>
      <c r="AQ40" s="839"/>
      <c r="AR40" s="839"/>
      <c r="AS40" s="839"/>
      <c r="AT40" s="839"/>
      <c r="AU40" s="839"/>
      <c r="AV40" s="839"/>
      <c r="AW40" s="839"/>
      <c r="AX40" s="839"/>
      <c r="AY40" s="839"/>
      <c r="AZ40" s="840"/>
      <c r="BA40" s="840"/>
      <c r="BB40" s="840"/>
      <c r="BC40" s="840"/>
      <c r="BD40" s="840"/>
      <c r="BE40" s="841"/>
      <c r="BF40" s="841"/>
      <c r="BG40" s="841"/>
      <c r="BH40" s="841"/>
      <c r="BI40" s="842"/>
      <c r="BJ40" s="223"/>
      <c r="BK40" s="223"/>
      <c r="BL40" s="223"/>
      <c r="BM40" s="223"/>
      <c r="BN40" s="223"/>
      <c r="BO40" s="233"/>
      <c r="BP40" s="233"/>
      <c r="BQ40" s="230">
        <v>34</v>
      </c>
      <c r="BR40" s="231"/>
      <c r="BS40" s="782"/>
      <c r="BT40" s="783"/>
      <c r="BU40" s="783"/>
      <c r="BV40" s="783"/>
      <c r="BW40" s="783"/>
      <c r="BX40" s="783"/>
      <c r="BY40" s="783"/>
      <c r="BZ40" s="783"/>
      <c r="CA40" s="783"/>
      <c r="CB40" s="783"/>
      <c r="CC40" s="783"/>
      <c r="CD40" s="783"/>
      <c r="CE40" s="783"/>
      <c r="CF40" s="783"/>
      <c r="CG40" s="784"/>
      <c r="CH40" s="785"/>
      <c r="CI40" s="786"/>
      <c r="CJ40" s="786"/>
      <c r="CK40" s="786"/>
      <c r="CL40" s="787"/>
      <c r="CM40" s="785"/>
      <c r="CN40" s="786"/>
      <c r="CO40" s="786"/>
      <c r="CP40" s="786"/>
      <c r="CQ40" s="787"/>
      <c r="CR40" s="785"/>
      <c r="CS40" s="786"/>
      <c r="CT40" s="786"/>
      <c r="CU40" s="786"/>
      <c r="CV40" s="787"/>
      <c r="CW40" s="785"/>
      <c r="CX40" s="786"/>
      <c r="CY40" s="786"/>
      <c r="CZ40" s="786"/>
      <c r="DA40" s="787"/>
      <c r="DB40" s="785"/>
      <c r="DC40" s="786"/>
      <c r="DD40" s="786"/>
      <c r="DE40" s="786"/>
      <c r="DF40" s="787"/>
      <c r="DG40" s="785"/>
      <c r="DH40" s="786"/>
      <c r="DI40" s="786"/>
      <c r="DJ40" s="786"/>
      <c r="DK40" s="787"/>
      <c r="DL40" s="785"/>
      <c r="DM40" s="786"/>
      <c r="DN40" s="786"/>
      <c r="DO40" s="786"/>
      <c r="DP40" s="787"/>
      <c r="DQ40" s="785"/>
      <c r="DR40" s="786"/>
      <c r="DS40" s="786"/>
      <c r="DT40" s="786"/>
      <c r="DU40" s="787"/>
      <c r="DV40" s="782"/>
      <c r="DW40" s="783"/>
      <c r="DX40" s="783"/>
      <c r="DY40" s="783"/>
      <c r="DZ40" s="788"/>
      <c r="EA40" s="221"/>
    </row>
    <row r="41" spans="1:131" ht="26.25" customHeight="1" x14ac:dyDescent="0.2">
      <c r="A41" s="230">
        <v>14</v>
      </c>
      <c r="B41" s="789"/>
      <c r="C41" s="790"/>
      <c r="D41" s="790"/>
      <c r="E41" s="790"/>
      <c r="F41" s="790"/>
      <c r="G41" s="790"/>
      <c r="H41" s="790"/>
      <c r="I41" s="790"/>
      <c r="J41" s="790"/>
      <c r="K41" s="790"/>
      <c r="L41" s="790"/>
      <c r="M41" s="790"/>
      <c r="N41" s="790"/>
      <c r="O41" s="790"/>
      <c r="P41" s="791"/>
      <c r="Q41" s="792"/>
      <c r="R41" s="793"/>
      <c r="S41" s="793"/>
      <c r="T41" s="793"/>
      <c r="U41" s="793"/>
      <c r="V41" s="793"/>
      <c r="W41" s="793"/>
      <c r="X41" s="793"/>
      <c r="Y41" s="793"/>
      <c r="Z41" s="793"/>
      <c r="AA41" s="793"/>
      <c r="AB41" s="793"/>
      <c r="AC41" s="793"/>
      <c r="AD41" s="793"/>
      <c r="AE41" s="794"/>
      <c r="AF41" s="795"/>
      <c r="AG41" s="796"/>
      <c r="AH41" s="796"/>
      <c r="AI41" s="796"/>
      <c r="AJ41" s="797"/>
      <c r="AK41" s="843"/>
      <c r="AL41" s="839"/>
      <c r="AM41" s="839"/>
      <c r="AN41" s="839"/>
      <c r="AO41" s="839"/>
      <c r="AP41" s="839"/>
      <c r="AQ41" s="839"/>
      <c r="AR41" s="839"/>
      <c r="AS41" s="839"/>
      <c r="AT41" s="839"/>
      <c r="AU41" s="839"/>
      <c r="AV41" s="839"/>
      <c r="AW41" s="839"/>
      <c r="AX41" s="839"/>
      <c r="AY41" s="839"/>
      <c r="AZ41" s="840"/>
      <c r="BA41" s="840"/>
      <c r="BB41" s="840"/>
      <c r="BC41" s="840"/>
      <c r="BD41" s="840"/>
      <c r="BE41" s="841"/>
      <c r="BF41" s="841"/>
      <c r="BG41" s="841"/>
      <c r="BH41" s="841"/>
      <c r="BI41" s="842"/>
      <c r="BJ41" s="223"/>
      <c r="BK41" s="223"/>
      <c r="BL41" s="223"/>
      <c r="BM41" s="223"/>
      <c r="BN41" s="223"/>
      <c r="BO41" s="233"/>
      <c r="BP41" s="233"/>
      <c r="BQ41" s="230">
        <v>35</v>
      </c>
      <c r="BR41" s="231"/>
      <c r="BS41" s="782"/>
      <c r="BT41" s="783"/>
      <c r="BU41" s="783"/>
      <c r="BV41" s="783"/>
      <c r="BW41" s="783"/>
      <c r="BX41" s="783"/>
      <c r="BY41" s="783"/>
      <c r="BZ41" s="783"/>
      <c r="CA41" s="783"/>
      <c r="CB41" s="783"/>
      <c r="CC41" s="783"/>
      <c r="CD41" s="783"/>
      <c r="CE41" s="783"/>
      <c r="CF41" s="783"/>
      <c r="CG41" s="784"/>
      <c r="CH41" s="785"/>
      <c r="CI41" s="786"/>
      <c r="CJ41" s="786"/>
      <c r="CK41" s="786"/>
      <c r="CL41" s="787"/>
      <c r="CM41" s="785"/>
      <c r="CN41" s="786"/>
      <c r="CO41" s="786"/>
      <c r="CP41" s="786"/>
      <c r="CQ41" s="787"/>
      <c r="CR41" s="785"/>
      <c r="CS41" s="786"/>
      <c r="CT41" s="786"/>
      <c r="CU41" s="786"/>
      <c r="CV41" s="787"/>
      <c r="CW41" s="785"/>
      <c r="CX41" s="786"/>
      <c r="CY41" s="786"/>
      <c r="CZ41" s="786"/>
      <c r="DA41" s="787"/>
      <c r="DB41" s="785"/>
      <c r="DC41" s="786"/>
      <c r="DD41" s="786"/>
      <c r="DE41" s="786"/>
      <c r="DF41" s="787"/>
      <c r="DG41" s="785"/>
      <c r="DH41" s="786"/>
      <c r="DI41" s="786"/>
      <c r="DJ41" s="786"/>
      <c r="DK41" s="787"/>
      <c r="DL41" s="785"/>
      <c r="DM41" s="786"/>
      <c r="DN41" s="786"/>
      <c r="DO41" s="786"/>
      <c r="DP41" s="787"/>
      <c r="DQ41" s="785"/>
      <c r="DR41" s="786"/>
      <c r="DS41" s="786"/>
      <c r="DT41" s="786"/>
      <c r="DU41" s="787"/>
      <c r="DV41" s="782"/>
      <c r="DW41" s="783"/>
      <c r="DX41" s="783"/>
      <c r="DY41" s="783"/>
      <c r="DZ41" s="788"/>
      <c r="EA41" s="221"/>
    </row>
    <row r="42" spans="1:131" ht="26.25" customHeight="1" x14ac:dyDescent="0.2">
      <c r="A42" s="230">
        <v>15</v>
      </c>
      <c r="B42" s="789"/>
      <c r="C42" s="790"/>
      <c r="D42" s="790"/>
      <c r="E42" s="790"/>
      <c r="F42" s="790"/>
      <c r="G42" s="790"/>
      <c r="H42" s="790"/>
      <c r="I42" s="790"/>
      <c r="J42" s="790"/>
      <c r="K42" s="790"/>
      <c r="L42" s="790"/>
      <c r="M42" s="790"/>
      <c r="N42" s="790"/>
      <c r="O42" s="790"/>
      <c r="P42" s="791"/>
      <c r="Q42" s="792"/>
      <c r="R42" s="793"/>
      <c r="S42" s="793"/>
      <c r="T42" s="793"/>
      <c r="U42" s="793"/>
      <c r="V42" s="793"/>
      <c r="W42" s="793"/>
      <c r="X42" s="793"/>
      <c r="Y42" s="793"/>
      <c r="Z42" s="793"/>
      <c r="AA42" s="793"/>
      <c r="AB42" s="793"/>
      <c r="AC42" s="793"/>
      <c r="AD42" s="793"/>
      <c r="AE42" s="794"/>
      <c r="AF42" s="795"/>
      <c r="AG42" s="796"/>
      <c r="AH42" s="796"/>
      <c r="AI42" s="796"/>
      <c r="AJ42" s="797"/>
      <c r="AK42" s="843"/>
      <c r="AL42" s="839"/>
      <c r="AM42" s="839"/>
      <c r="AN42" s="839"/>
      <c r="AO42" s="839"/>
      <c r="AP42" s="839"/>
      <c r="AQ42" s="839"/>
      <c r="AR42" s="839"/>
      <c r="AS42" s="839"/>
      <c r="AT42" s="839"/>
      <c r="AU42" s="839"/>
      <c r="AV42" s="839"/>
      <c r="AW42" s="839"/>
      <c r="AX42" s="839"/>
      <c r="AY42" s="839"/>
      <c r="AZ42" s="840"/>
      <c r="BA42" s="840"/>
      <c r="BB42" s="840"/>
      <c r="BC42" s="840"/>
      <c r="BD42" s="840"/>
      <c r="BE42" s="841"/>
      <c r="BF42" s="841"/>
      <c r="BG42" s="841"/>
      <c r="BH42" s="841"/>
      <c r="BI42" s="842"/>
      <c r="BJ42" s="223"/>
      <c r="BK42" s="223"/>
      <c r="BL42" s="223"/>
      <c r="BM42" s="223"/>
      <c r="BN42" s="223"/>
      <c r="BO42" s="233"/>
      <c r="BP42" s="233"/>
      <c r="BQ42" s="230">
        <v>36</v>
      </c>
      <c r="BR42" s="231"/>
      <c r="BS42" s="782"/>
      <c r="BT42" s="783"/>
      <c r="BU42" s="783"/>
      <c r="BV42" s="783"/>
      <c r="BW42" s="783"/>
      <c r="BX42" s="783"/>
      <c r="BY42" s="783"/>
      <c r="BZ42" s="783"/>
      <c r="CA42" s="783"/>
      <c r="CB42" s="783"/>
      <c r="CC42" s="783"/>
      <c r="CD42" s="783"/>
      <c r="CE42" s="783"/>
      <c r="CF42" s="783"/>
      <c r="CG42" s="784"/>
      <c r="CH42" s="785"/>
      <c r="CI42" s="786"/>
      <c r="CJ42" s="786"/>
      <c r="CK42" s="786"/>
      <c r="CL42" s="787"/>
      <c r="CM42" s="785"/>
      <c r="CN42" s="786"/>
      <c r="CO42" s="786"/>
      <c r="CP42" s="786"/>
      <c r="CQ42" s="787"/>
      <c r="CR42" s="785"/>
      <c r="CS42" s="786"/>
      <c r="CT42" s="786"/>
      <c r="CU42" s="786"/>
      <c r="CV42" s="787"/>
      <c r="CW42" s="785"/>
      <c r="CX42" s="786"/>
      <c r="CY42" s="786"/>
      <c r="CZ42" s="786"/>
      <c r="DA42" s="787"/>
      <c r="DB42" s="785"/>
      <c r="DC42" s="786"/>
      <c r="DD42" s="786"/>
      <c r="DE42" s="786"/>
      <c r="DF42" s="787"/>
      <c r="DG42" s="785"/>
      <c r="DH42" s="786"/>
      <c r="DI42" s="786"/>
      <c r="DJ42" s="786"/>
      <c r="DK42" s="787"/>
      <c r="DL42" s="785"/>
      <c r="DM42" s="786"/>
      <c r="DN42" s="786"/>
      <c r="DO42" s="786"/>
      <c r="DP42" s="787"/>
      <c r="DQ42" s="785"/>
      <c r="DR42" s="786"/>
      <c r="DS42" s="786"/>
      <c r="DT42" s="786"/>
      <c r="DU42" s="787"/>
      <c r="DV42" s="782"/>
      <c r="DW42" s="783"/>
      <c r="DX42" s="783"/>
      <c r="DY42" s="783"/>
      <c r="DZ42" s="788"/>
      <c r="EA42" s="221"/>
    </row>
    <row r="43" spans="1:131" ht="26.25" customHeight="1" x14ac:dyDescent="0.2">
      <c r="A43" s="230">
        <v>16</v>
      </c>
      <c r="B43" s="789"/>
      <c r="C43" s="790"/>
      <c r="D43" s="790"/>
      <c r="E43" s="790"/>
      <c r="F43" s="790"/>
      <c r="G43" s="790"/>
      <c r="H43" s="790"/>
      <c r="I43" s="790"/>
      <c r="J43" s="790"/>
      <c r="K43" s="790"/>
      <c r="L43" s="790"/>
      <c r="M43" s="790"/>
      <c r="N43" s="790"/>
      <c r="O43" s="790"/>
      <c r="P43" s="791"/>
      <c r="Q43" s="792"/>
      <c r="R43" s="793"/>
      <c r="S43" s="793"/>
      <c r="T43" s="793"/>
      <c r="U43" s="793"/>
      <c r="V43" s="793"/>
      <c r="W43" s="793"/>
      <c r="X43" s="793"/>
      <c r="Y43" s="793"/>
      <c r="Z43" s="793"/>
      <c r="AA43" s="793"/>
      <c r="AB43" s="793"/>
      <c r="AC43" s="793"/>
      <c r="AD43" s="793"/>
      <c r="AE43" s="794"/>
      <c r="AF43" s="795"/>
      <c r="AG43" s="796"/>
      <c r="AH43" s="796"/>
      <c r="AI43" s="796"/>
      <c r="AJ43" s="797"/>
      <c r="AK43" s="843"/>
      <c r="AL43" s="839"/>
      <c r="AM43" s="839"/>
      <c r="AN43" s="839"/>
      <c r="AO43" s="839"/>
      <c r="AP43" s="839"/>
      <c r="AQ43" s="839"/>
      <c r="AR43" s="839"/>
      <c r="AS43" s="839"/>
      <c r="AT43" s="839"/>
      <c r="AU43" s="839"/>
      <c r="AV43" s="839"/>
      <c r="AW43" s="839"/>
      <c r="AX43" s="839"/>
      <c r="AY43" s="839"/>
      <c r="AZ43" s="840"/>
      <c r="BA43" s="840"/>
      <c r="BB43" s="840"/>
      <c r="BC43" s="840"/>
      <c r="BD43" s="840"/>
      <c r="BE43" s="841"/>
      <c r="BF43" s="841"/>
      <c r="BG43" s="841"/>
      <c r="BH43" s="841"/>
      <c r="BI43" s="842"/>
      <c r="BJ43" s="223"/>
      <c r="BK43" s="223"/>
      <c r="BL43" s="223"/>
      <c r="BM43" s="223"/>
      <c r="BN43" s="223"/>
      <c r="BO43" s="233"/>
      <c r="BP43" s="233"/>
      <c r="BQ43" s="230">
        <v>37</v>
      </c>
      <c r="BR43" s="231"/>
      <c r="BS43" s="782"/>
      <c r="BT43" s="783"/>
      <c r="BU43" s="783"/>
      <c r="BV43" s="783"/>
      <c r="BW43" s="783"/>
      <c r="BX43" s="783"/>
      <c r="BY43" s="783"/>
      <c r="BZ43" s="783"/>
      <c r="CA43" s="783"/>
      <c r="CB43" s="783"/>
      <c r="CC43" s="783"/>
      <c r="CD43" s="783"/>
      <c r="CE43" s="783"/>
      <c r="CF43" s="783"/>
      <c r="CG43" s="784"/>
      <c r="CH43" s="785"/>
      <c r="CI43" s="786"/>
      <c r="CJ43" s="786"/>
      <c r="CK43" s="786"/>
      <c r="CL43" s="787"/>
      <c r="CM43" s="785"/>
      <c r="CN43" s="786"/>
      <c r="CO43" s="786"/>
      <c r="CP43" s="786"/>
      <c r="CQ43" s="787"/>
      <c r="CR43" s="785"/>
      <c r="CS43" s="786"/>
      <c r="CT43" s="786"/>
      <c r="CU43" s="786"/>
      <c r="CV43" s="787"/>
      <c r="CW43" s="785"/>
      <c r="CX43" s="786"/>
      <c r="CY43" s="786"/>
      <c r="CZ43" s="786"/>
      <c r="DA43" s="787"/>
      <c r="DB43" s="785"/>
      <c r="DC43" s="786"/>
      <c r="DD43" s="786"/>
      <c r="DE43" s="786"/>
      <c r="DF43" s="787"/>
      <c r="DG43" s="785"/>
      <c r="DH43" s="786"/>
      <c r="DI43" s="786"/>
      <c r="DJ43" s="786"/>
      <c r="DK43" s="787"/>
      <c r="DL43" s="785"/>
      <c r="DM43" s="786"/>
      <c r="DN43" s="786"/>
      <c r="DO43" s="786"/>
      <c r="DP43" s="787"/>
      <c r="DQ43" s="785"/>
      <c r="DR43" s="786"/>
      <c r="DS43" s="786"/>
      <c r="DT43" s="786"/>
      <c r="DU43" s="787"/>
      <c r="DV43" s="782"/>
      <c r="DW43" s="783"/>
      <c r="DX43" s="783"/>
      <c r="DY43" s="783"/>
      <c r="DZ43" s="788"/>
      <c r="EA43" s="221"/>
    </row>
    <row r="44" spans="1:131" ht="26.25" customHeight="1" x14ac:dyDescent="0.2">
      <c r="A44" s="230">
        <v>17</v>
      </c>
      <c r="B44" s="789"/>
      <c r="C44" s="790"/>
      <c r="D44" s="790"/>
      <c r="E44" s="790"/>
      <c r="F44" s="790"/>
      <c r="G44" s="790"/>
      <c r="H44" s="790"/>
      <c r="I44" s="790"/>
      <c r="J44" s="790"/>
      <c r="K44" s="790"/>
      <c r="L44" s="790"/>
      <c r="M44" s="790"/>
      <c r="N44" s="790"/>
      <c r="O44" s="790"/>
      <c r="P44" s="791"/>
      <c r="Q44" s="792"/>
      <c r="R44" s="793"/>
      <c r="S44" s="793"/>
      <c r="T44" s="793"/>
      <c r="U44" s="793"/>
      <c r="V44" s="793"/>
      <c r="W44" s="793"/>
      <c r="X44" s="793"/>
      <c r="Y44" s="793"/>
      <c r="Z44" s="793"/>
      <c r="AA44" s="793"/>
      <c r="AB44" s="793"/>
      <c r="AC44" s="793"/>
      <c r="AD44" s="793"/>
      <c r="AE44" s="794"/>
      <c r="AF44" s="795"/>
      <c r="AG44" s="796"/>
      <c r="AH44" s="796"/>
      <c r="AI44" s="796"/>
      <c r="AJ44" s="797"/>
      <c r="AK44" s="843"/>
      <c r="AL44" s="839"/>
      <c r="AM44" s="839"/>
      <c r="AN44" s="839"/>
      <c r="AO44" s="839"/>
      <c r="AP44" s="839"/>
      <c r="AQ44" s="839"/>
      <c r="AR44" s="839"/>
      <c r="AS44" s="839"/>
      <c r="AT44" s="839"/>
      <c r="AU44" s="839"/>
      <c r="AV44" s="839"/>
      <c r="AW44" s="839"/>
      <c r="AX44" s="839"/>
      <c r="AY44" s="839"/>
      <c r="AZ44" s="840"/>
      <c r="BA44" s="840"/>
      <c r="BB44" s="840"/>
      <c r="BC44" s="840"/>
      <c r="BD44" s="840"/>
      <c r="BE44" s="841"/>
      <c r="BF44" s="841"/>
      <c r="BG44" s="841"/>
      <c r="BH44" s="841"/>
      <c r="BI44" s="842"/>
      <c r="BJ44" s="223"/>
      <c r="BK44" s="223"/>
      <c r="BL44" s="223"/>
      <c r="BM44" s="223"/>
      <c r="BN44" s="223"/>
      <c r="BO44" s="233"/>
      <c r="BP44" s="233"/>
      <c r="BQ44" s="230">
        <v>38</v>
      </c>
      <c r="BR44" s="231"/>
      <c r="BS44" s="782"/>
      <c r="BT44" s="783"/>
      <c r="BU44" s="783"/>
      <c r="BV44" s="783"/>
      <c r="BW44" s="783"/>
      <c r="BX44" s="783"/>
      <c r="BY44" s="783"/>
      <c r="BZ44" s="783"/>
      <c r="CA44" s="783"/>
      <c r="CB44" s="783"/>
      <c r="CC44" s="783"/>
      <c r="CD44" s="783"/>
      <c r="CE44" s="783"/>
      <c r="CF44" s="783"/>
      <c r="CG44" s="784"/>
      <c r="CH44" s="785"/>
      <c r="CI44" s="786"/>
      <c r="CJ44" s="786"/>
      <c r="CK44" s="786"/>
      <c r="CL44" s="787"/>
      <c r="CM44" s="785"/>
      <c r="CN44" s="786"/>
      <c r="CO44" s="786"/>
      <c r="CP44" s="786"/>
      <c r="CQ44" s="787"/>
      <c r="CR44" s="785"/>
      <c r="CS44" s="786"/>
      <c r="CT44" s="786"/>
      <c r="CU44" s="786"/>
      <c r="CV44" s="787"/>
      <c r="CW44" s="785"/>
      <c r="CX44" s="786"/>
      <c r="CY44" s="786"/>
      <c r="CZ44" s="786"/>
      <c r="DA44" s="787"/>
      <c r="DB44" s="785"/>
      <c r="DC44" s="786"/>
      <c r="DD44" s="786"/>
      <c r="DE44" s="786"/>
      <c r="DF44" s="787"/>
      <c r="DG44" s="785"/>
      <c r="DH44" s="786"/>
      <c r="DI44" s="786"/>
      <c r="DJ44" s="786"/>
      <c r="DK44" s="787"/>
      <c r="DL44" s="785"/>
      <c r="DM44" s="786"/>
      <c r="DN44" s="786"/>
      <c r="DO44" s="786"/>
      <c r="DP44" s="787"/>
      <c r="DQ44" s="785"/>
      <c r="DR44" s="786"/>
      <c r="DS44" s="786"/>
      <c r="DT44" s="786"/>
      <c r="DU44" s="787"/>
      <c r="DV44" s="782"/>
      <c r="DW44" s="783"/>
      <c r="DX44" s="783"/>
      <c r="DY44" s="783"/>
      <c r="DZ44" s="788"/>
      <c r="EA44" s="221"/>
    </row>
    <row r="45" spans="1:131" ht="26.25" customHeight="1" x14ac:dyDescent="0.2">
      <c r="A45" s="230">
        <v>18</v>
      </c>
      <c r="B45" s="789"/>
      <c r="C45" s="790"/>
      <c r="D45" s="790"/>
      <c r="E45" s="790"/>
      <c r="F45" s="790"/>
      <c r="G45" s="790"/>
      <c r="H45" s="790"/>
      <c r="I45" s="790"/>
      <c r="J45" s="790"/>
      <c r="K45" s="790"/>
      <c r="L45" s="790"/>
      <c r="M45" s="790"/>
      <c r="N45" s="790"/>
      <c r="O45" s="790"/>
      <c r="P45" s="791"/>
      <c r="Q45" s="792"/>
      <c r="R45" s="793"/>
      <c r="S45" s="793"/>
      <c r="T45" s="793"/>
      <c r="U45" s="793"/>
      <c r="V45" s="793"/>
      <c r="W45" s="793"/>
      <c r="X45" s="793"/>
      <c r="Y45" s="793"/>
      <c r="Z45" s="793"/>
      <c r="AA45" s="793"/>
      <c r="AB45" s="793"/>
      <c r="AC45" s="793"/>
      <c r="AD45" s="793"/>
      <c r="AE45" s="794"/>
      <c r="AF45" s="795"/>
      <c r="AG45" s="796"/>
      <c r="AH45" s="796"/>
      <c r="AI45" s="796"/>
      <c r="AJ45" s="797"/>
      <c r="AK45" s="843"/>
      <c r="AL45" s="839"/>
      <c r="AM45" s="839"/>
      <c r="AN45" s="839"/>
      <c r="AO45" s="839"/>
      <c r="AP45" s="839"/>
      <c r="AQ45" s="839"/>
      <c r="AR45" s="839"/>
      <c r="AS45" s="839"/>
      <c r="AT45" s="839"/>
      <c r="AU45" s="839"/>
      <c r="AV45" s="839"/>
      <c r="AW45" s="839"/>
      <c r="AX45" s="839"/>
      <c r="AY45" s="839"/>
      <c r="AZ45" s="840"/>
      <c r="BA45" s="840"/>
      <c r="BB45" s="840"/>
      <c r="BC45" s="840"/>
      <c r="BD45" s="840"/>
      <c r="BE45" s="841"/>
      <c r="BF45" s="841"/>
      <c r="BG45" s="841"/>
      <c r="BH45" s="841"/>
      <c r="BI45" s="842"/>
      <c r="BJ45" s="223"/>
      <c r="BK45" s="223"/>
      <c r="BL45" s="223"/>
      <c r="BM45" s="223"/>
      <c r="BN45" s="223"/>
      <c r="BO45" s="233"/>
      <c r="BP45" s="233"/>
      <c r="BQ45" s="230">
        <v>39</v>
      </c>
      <c r="BR45" s="231"/>
      <c r="BS45" s="782"/>
      <c r="BT45" s="783"/>
      <c r="BU45" s="783"/>
      <c r="BV45" s="783"/>
      <c r="BW45" s="783"/>
      <c r="BX45" s="783"/>
      <c r="BY45" s="783"/>
      <c r="BZ45" s="783"/>
      <c r="CA45" s="783"/>
      <c r="CB45" s="783"/>
      <c r="CC45" s="783"/>
      <c r="CD45" s="783"/>
      <c r="CE45" s="783"/>
      <c r="CF45" s="783"/>
      <c r="CG45" s="784"/>
      <c r="CH45" s="785"/>
      <c r="CI45" s="786"/>
      <c r="CJ45" s="786"/>
      <c r="CK45" s="786"/>
      <c r="CL45" s="787"/>
      <c r="CM45" s="785"/>
      <c r="CN45" s="786"/>
      <c r="CO45" s="786"/>
      <c r="CP45" s="786"/>
      <c r="CQ45" s="787"/>
      <c r="CR45" s="785"/>
      <c r="CS45" s="786"/>
      <c r="CT45" s="786"/>
      <c r="CU45" s="786"/>
      <c r="CV45" s="787"/>
      <c r="CW45" s="785"/>
      <c r="CX45" s="786"/>
      <c r="CY45" s="786"/>
      <c r="CZ45" s="786"/>
      <c r="DA45" s="787"/>
      <c r="DB45" s="785"/>
      <c r="DC45" s="786"/>
      <c r="DD45" s="786"/>
      <c r="DE45" s="786"/>
      <c r="DF45" s="787"/>
      <c r="DG45" s="785"/>
      <c r="DH45" s="786"/>
      <c r="DI45" s="786"/>
      <c r="DJ45" s="786"/>
      <c r="DK45" s="787"/>
      <c r="DL45" s="785"/>
      <c r="DM45" s="786"/>
      <c r="DN45" s="786"/>
      <c r="DO45" s="786"/>
      <c r="DP45" s="787"/>
      <c r="DQ45" s="785"/>
      <c r="DR45" s="786"/>
      <c r="DS45" s="786"/>
      <c r="DT45" s="786"/>
      <c r="DU45" s="787"/>
      <c r="DV45" s="782"/>
      <c r="DW45" s="783"/>
      <c r="DX45" s="783"/>
      <c r="DY45" s="783"/>
      <c r="DZ45" s="788"/>
      <c r="EA45" s="221"/>
    </row>
    <row r="46" spans="1:131" ht="26.25" customHeight="1" x14ac:dyDescent="0.2">
      <c r="A46" s="230">
        <v>19</v>
      </c>
      <c r="B46" s="789"/>
      <c r="C46" s="790"/>
      <c r="D46" s="790"/>
      <c r="E46" s="790"/>
      <c r="F46" s="790"/>
      <c r="G46" s="790"/>
      <c r="H46" s="790"/>
      <c r="I46" s="790"/>
      <c r="J46" s="790"/>
      <c r="K46" s="790"/>
      <c r="L46" s="790"/>
      <c r="M46" s="790"/>
      <c r="N46" s="790"/>
      <c r="O46" s="790"/>
      <c r="P46" s="791"/>
      <c r="Q46" s="792"/>
      <c r="R46" s="793"/>
      <c r="S46" s="793"/>
      <c r="T46" s="793"/>
      <c r="U46" s="793"/>
      <c r="V46" s="793"/>
      <c r="W46" s="793"/>
      <c r="X46" s="793"/>
      <c r="Y46" s="793"/>
      <c r="Z46" s="793"/>
      <c r="AA46" s="793"/>
      <c r="AB46" s="793"/>
      <c r="AC46" s="793"/>
      <c r="AD46" s="793"/>
      <c r="AE46" s="794"/>
      <c r="AF46" s="795"/>
      <c r="AG46" s="796"/>
      <c r="AH46" s="796"/>
      <c r="AI46" s="796"/>
      <c r="AJ46" s="797"/>
      <c r="AK46" s="843"/>
      <c r="AL46" s="839"/>
      <c r="AM46" s="839"/>
      <c r="AN46" s="839"/>
      <c r="AO46" s="839"/>
      <c r="AP46" s="839"/>
      <c r="AQ46" s="839"/>
      <c r="AR46" s="839"/>
      <c r="AS46" s="839"/>
      <c r="AT46" s="839"/>
      <c r="AU46" s="839"/>
      <c r="AV46" s="839"/>
      <c r="AW46" s="839"/>
      <c r="AX46" s="839"/>
      <c r="AY46" s="839"/>
      <c r="AZ46" s="840"/>
      <c r="BA46" s="840"/>
      <c r="BB46" s="840"/>
      <c r="BC46" s="840"/>
      <c r="BD46" s="840"/>
      <c r="BE46" s="841"/>
      <c r="BF46" s="841"/>
      <c r="BG46" s="841"/>
      <c r="BH46" s="841"/>
      <c r="BI46" s="842"/>
      <c r="BJ46" s="223"/>
      <c r="BK46" s="223"/>
      <c r="BL46" s="223"/>
      <c r="BM46" s="223"/>
      <c r="BN46" s="223"/>
      <c r="BO46" s="233"/>
      <c r="BP46" s="233"/>
      <c r="BQ46" s="230">
        <v>40</v>
      </c>
      <c r="BR46" s="231"/>
      <c r="BS46" s="782"/>
      <c r="BT46" s="783"/>
      <c r="BU46" s="783"/>
      <c r="BV46" s="783"/>
      <c r="BW46" s="783"/>
      <c r="BX46" s="783"/>
      <c r="BY46" s="783"/>
      <c r="BZ46" s="783"/>
      <c r="CA46" s="783"/>
      <c r="CB46" s="783"/>
      <c r="CC46" s="783"/>
      <c r="CD46" s="783"/>
      <c r="CE46" s="783"/>
      <c r="CF46" s="783"/>
      <c r="CG46" s="784"/>
      <c r="CH46" s="785"/>
      <c r="CI46" s="786"/>
      <c r="CJ46" s="786"/>
      <c r="CK46" s="786"/>
      <c r="CL46" s="787"/>
      <c r="CM46" s="785"/>
      <c r="CN46" s="786"/>
      <c r="CO46" s="786"/>
      <c r="CP46" s="786"/>
      <c r="CQ46" s="787"/>
      <c r="CR46" s="785"/>
      <c r="CS46" s="786"/>
      <c r="CT46" s="786"/>
      <c r="CU46" s="786"/>
      <c r="CV46" s="787"/>
      <c r="CW46" s="785"/>
      <c r="CX46" s="786"/>
      <c r="CY46" s="786"/>
      <c r="CZ46" s="786"/>
      <c r="DA46" s="787"/>
      <c r="DB46" s="785"/>
      <c r="DC46" s="786"/>
      <c r="DD46" s="786"/>
      <c r="DE46" s="786"/>
      <c r="DF46" s="787"/>
      <c r="DG46" s="785"/>
      <c r="DH46" s="786"/>
      <c r="DI46" s="786"/>
      <c r="DJ46" s="786"/>
      <c r="DK46" s="787"/>
      <c r="DL46" s="785"/>
      <c r="DM46" s="786"/>
      <c r="DN46" s="786"/>
      <c r="DO46" s="786"/>
      <c r="DP46" s="787"/>
      <c r="DQ46" s="785"/>
      <c r="DR46" s="786"/>
      <c r="DS46" s="786"/>
      <c r="DT46" s="786"/>
      <c r="DU46" s="787"/>
      <c r="DV46" s="782"/>
      <c r="DW46" s="783"/>
      <c r="DX46" s="783"/>
      <c r="DY46" s="783"/>
      <c r="DZ46" s="788"/>
      <c r="EA46" s="221"/>
    </row>
    <row r="47" spans="1:131" ht="26.25" customHeight="1" x14ac:dyDescent="0.2">
      <c r="A47" s="230">
        <v>20</v>
      </c>
      <c r="B47" s="789"/>
      <c r="C47" s="790"/>
      <c r="D47" s="790"/>
      <c r="E47" s="790"/>
      <c r="F47" s="790"/>
      <c r="G47" s="790"/>
      <c r="H47" s="790"/>
      <c r="I47" s="790"/>
      <c r="J47" s="790"/>
      <c r="K47" s="790"/>
      <c r="L47" s="790"/>
      <c r="M47" s="790"/>
      <c r="N47" s="790"/>
      <c r="O47" s="790"/>
      <c r="P47" s="791"/>
      <c r="Q47" s="792"/>
      <c r="R47" s="793"/>
      <c r="S47" s="793"/>
      <c r="T47" s="793"/>
      <c r="U47" s="793"/>
      <c r="V47" s="793"/>
      <c r="W47" s="793"/>
      <c r="X47" s="793"/>
      <c r="Y47" s="793"/>
      <c r="Z47" s="793"/>
      <c r="AA47" s="793"/>
      <c r="AB47" s="793"/>
      <c r="AC47" s="793"/>
      <c r="AD47" s="793"/>
      <c r="AE47" s="794"/>
      <c r="AF47" s="795"/>
      <c r="AG47" s="796"/>
      <c r="AH47" s="796"/>
      <c r="AI47" s="796"/>
      <c r="AJ47" s="797"/>
      <c r="AK47" s="843"/>
      <c r="AL47" s="839"/>
      <c r="AM47" s="839"/>
      <c r="AN47" s="839"/>
      <c r="AO47" s="839"/>
      <c r="AP47" s="839"/>
      <c r="AQ47" s="839"/>
      <c r="AR47" s="839"/>
      <c r="AS47" s="839"/>
      <c r="AT47" s="839"/>
      <c r="AU47" s="839"/>
      <c r="AV47" s="839"/>
      <c r="AW47" s="839"/>
      <c r="AX47" s="839"/>
      <c r="AY47" s="839"/>
      <c r="AZ47" s="840"/>
      <c r="BA47" s="840"/>
      <c r="BB47" s="840"/>
      <c r="BC47" s="840"/>
      <c r="BD47" s="840"/>
      <c r="BE47" s="841"/>
      <c r="BF47" s="841"/>
      <c r="BG47" s="841"/>
      <c r="BH47" s="841"/>
      <c r="BI47" s="842"/>
      <c r="BJ47" s="223"/>
      <c r="BK47" s="223"/>
      <c r="BL47" s="223"/>
      <c r="BM47" s="223"/>
      <c r="BN47" s="223"/>
      <c r="BO47" s="233"/>
      <c r="BP47" s="233"/>
      <c r="BQ47" s="230">
        <v>41</v>
      </c>
      <c r="BR47" s="231"/>
      <c r="BS47" s="782"/>
      <c r="BT47" s="783"/>
      <c r="BU47" s="783"/>
      <c r="BV47" s="783"/>
      <c r="BW47" s="783"/>
      <c r="BX47" s="783"/>
      <c r="BY47" s="783"/>
      <c r="BZ47" s="783"/>
      <c r="CA47" s="783"/>
      <c r="CB47" s="783"/>
      <c r="CC47" s="783"/>
      <c r="CD47" s="783"/>
      <c r="CE47" s="783"/>
      <c r="CF47" s="783"/>
      <c r="CG47" s="784"/>
      <c r="CH47" s="785"/>
      <c r="CI47" s="786"/>
      <c r="CJ47" s="786"/>
      <c r="CK47" s="786"/>
      <c r="CL47" s="787"/>
      <c r="CM47" s="785"/>
      <c r="CN47" s="786"/>
      <c r="CO47" s="786"/>
      <c r="CP47" s="786"/>
      <c r="CQ47" s="787"/>
      <c r="CR47" s="785"/>
      <c r="CS47" s="786"/>
      <c r="CT47" s="786"/>
      <c r="CU47" s="786"/>
      <c r="CV47" s="787"/>
      <c r="CW47" s="785"/>
      <c r="CX47" s="786"/>
      <c r="CY47" s="786"/>
      <c r="CZ47" s="786"/>
      <c r="DA47" s="787"/>
      <c r="DB47" s="785"/>
      <c r="DC47" s="786"/>
      <c r="DD47" s="786"/>
      <c r="DE47" s="786"/>
      <c r="DF47" s="787"/>
      <c r="DG47" s="785"/>
      <c r="DH47" s="786"/>
      <c r="DI47" s="786"/>
      <c r="DJ47" s="786"/>
      <c r="DK47" s="787"/>
      <c r="DL47" s="785"/>
      <c r="DM47" s="786"/>
      <c r="DN47" s="786"/>
      <c r="DO47" s="786"/>
      <c r="DP47" s="787"/>
      <c r="DQ47" s="785"/>
      <c r="DR47" s="786"/>
      <c r="DS47" s="786"/>
      <c r="DT47" s="786"/>
      <c r="DU47" s="787"/>
      <c r="DV47" s="782"/>
      <c r="DW47" s="783"/>
      <c r="DX47" s="783"/>
      <c r="DY47" s="783"/>
      <c r="DZ47" s="788"/>
      <c r="EA47" s="221"/>
    </row>
    <row r="48" spans="1:131" ht="26.25" customHeight="1" x14ac:dyDescent="0.2">
      <c r="A48" s="230">
        <v>21</v>
      </c>
      <c r="B48" s="789"/>
      <c r="C48" s="790"/>
      <c r="D48" s="790"/>
      <c r="E48" s="790"/>
      <c r="F48" s="790"/>
      <c r="G48" s="790"/>
      <c r="H48" s="790"/>
      <c r="I48" s="790"/>
      <c r="J48" s="790"/>
      <c r="K48" s="790"/>
      <c r="L48" s="790"/>
      <c r="M48" s="790"/>
      <c r="N48" s="790"/>
      <c r="O48" s="790"/>
      <c r="P48" s="791"/>
      <c r="Q48" s="792"/>
      <c r="R48" s="793"/>
      <c r="S48" s="793"/>
      <c r="T48" s="793"/>
      <c r="U48" s="793"/>
      <c r="V48" s="793"/>
      <c r="W48" s="793"/>
      <c r="X48" s="793"/>
      <c r="Y48" s="793"/>
      <c r="Z48" s="793"/>
      <c r="AA48" s="793"/>
      <c r="AB48" s="793"/>
      <c r="AC48" s="793"/>
      <c r="AD48" s="793"/>
      <c r="AE48" s="794"/>
      <c r="AF48" s="795"/>
      <c r="AG48" s="796"/>
      <c r="AH48" s="796"/>
      <c r="AI48" s="796"/>
      <c r="AJ48" s="797"/>
      <c r="AK48" s="843"/>
      <c r="AL48" s="839"/>
      <c r="AM48" s="839"/>
      <c r="AN48" s="839"/>
      <c r="AO48" s="839"/>
      <c r="AP48" s="839"/>
      <c r="AQ48" s="839"/>
      <c r="AR48" s="839"/>
      <c r="AS48" s="839"/>
      <c r="AT48" s="839"/>
      <c r="AU48" s="839"/>
      <c r="AV48" s="839"/>
      <c r="AW48" s="839"/>
      <c r="AX48" s="839"/>
      <c r="AY48" s="839"/>
      <c r="AZ48" s="840"/>
      <c r="BA48" s="840"/>
      <c r="BB48" s="840"/>
      <c r="BC48" s="840"/>
      <c r="BD48" s="840"/>
      <c r="BE48" s="841"/>
      <c r="BF48" s="841"/>
      <c r="BG48" s="841"/>
      <c r="BH48" s="841"/>
      <c r="BI48" s="842"/>
      <c r="BJ48" s="223"/>
      <c r="BK48" s="223"/>
      <c r="BL48" s="223"/>
      <c r="BM48" s="223"/>
      <c r="BN48" s="223"/>
      <c r="BO48" s="233"/>
      <c r="BP48" s="233"/>
      <c r="BQ48" s="230">
        <v>42</v>
      </c>
      <c r="BR48" s="231"/>
      <c r="BS48" s="782"/>
      <c r="BT48" s="783"/>
      <c r="BU48" s="783"/>
      <c r="BV48" s="783"/>
      <c r="BW48" s="783"/>
      <c r="BX48" s="783"/>
      <c r="BY48" s="783"/>
      <c r="BZ48" s="783"/>
      <c r="CA48" s="783"/>
      <c r="CB48" s="783"/>
      <c r="CC48" s="783"/>
      <c r="CD48" s="783"/>
      <c r="CE48" s="783"/>
      <c r="CF48" s="783"/>
      <c r="CG48" s="784"/>
      <c r="CH48" s="785"/>
      <c r="CI48" s="786"/>
      <c r="CJ48" s="786"/>
      <c r="CK48" s="786"/>
      <c r="CL48" s="787"/>
      <c r="CM48" s="785"/>
      <c r="CN48" s="786"/>
      <c r="CO48" s="786"/>
      <c r="CP48" s="786"/>
      <c r="CQ48" s="787"/>
      <c r="CR48" s="785"/>
      <c r="CS48" s="786"/>
      <c r="CT48" s="786"/>
      <c r="CU48" s="786"/>
      <c r="CV48" s="787"/>
      <c r="CW48" s="785"/>
      <c r="CX48" s="786"/>
      <c r="CY48" s="786"/>
      <c r="CZ48" s="786"/>
      <c r="DA48" s="787"/>
      <c r="DB48" s="785"/>
      <c r="DC48" s="786"/>
      <c r="DD48" s="786"/>
      <c r="DE48" s="786"/>
      <c r="DF48" s="787"/>
      <c r="DG48" s="785"/>
      <c r="DH48" s="786"/>
      <c r="DI48" s="786"/>
      <c r="DJ48" s="786"/>
      <c r="DK48" s="787"/>
      <c r="DL48" s="785"/>
      <c r="DM48" s="786"/>
      <c r="DN48" s="786"/>
      <c r="DO48" s="786"/>
      <c r="DP48" s="787"/>
      <c r="DQ48" s="785"/>
      <c r="DR48" s="786"/>
      <c r="DS48" s="786"/>
      <c r="DT48" s="786"/>
      <c r="DU48" s="787"/>
      <c r="DV48" s="782"/>
      <c r="DW48" s="783"/>
      <c r="DX48" s="783"/>
      <c r="DY48" s="783"/>
      <c r="DZ48" s="788"/>
      <c r="EA48" s="221"/>
    </row>
    <row r="49" spans="1:131" ht="26.25" customHeight="1" x14ac:dyDescent="0.2">
      <c r="A49" s="230">
        <v>22</v>
      </c>
      <c r="B49" s="789"/>
      <c r="C49" s="790"/>
      <c r="D49" s="790"/>
      <c r="E49" s="790"/>
      <c r="F49" s="790"/>
      <c r="G49" s="790"/>
      <c r="H49" s="790"/>
      <c r="I49" s="790"/>
      <c r="J49" s="790"/>
      <c r="K49" s="790"/>
      <c r="L49" s="790"/>
      <c r="M49" s="790"/>
      <c r="N49" s="790"/>
      <c r="O49" s="790"/>
      <c r="P49" s="791"/>
      <c r="Q49" s="792"/>
      <c r="R49" s="793"/>
      <c r="S49" s="793"/>
      <c r="T49" s="793"/>
      <c r="U49" s="793"/>
      <c r="V49" s="793"/>
      <c r="W49" s="793"/>
      <c r="X49" s="793"/>
      <c r="Y49" s="793"/>
      <c r="Z49" s="793"/>
      <c r="AA49" s="793"/>
      <c r="AB49" s="793"/>
      <c r="AC49" s="793"/>
      <c r="AD49" s="793"/>
      <c r="AE49" s="794"/>
      <c r="AF49" s="795"/>
      <c r="AG49" s="796"/>
      <c r="AH49" s="796"/>
      <c r="AI49" s="796"/>
      <c r="AJ49" s="797"/>
      <c r="AK49" s="843"/>
      <c r="AL49" s="839"/>
      <c r="AM49" s="839"/>
      <c r="AN49" s="839"/>
      <c r="AO49" s="839"/>
      <c r="AP49" s="839"/>
      <c r="AQ49" s="839"/>
      <c r="AR49" s="839"/>
      <c r="AS49" s="839"/>
      <c r="AT49" s="839"/>
      <c r="AU49" s="839"/>
      <c r="AV49" s="839"/>
      <c r="AW49" s="839"/>
      <c r="AX49" s="839"/>
      <c r="AY49" s="839"/>
      <c r="AZ49" s="840"/>
      <c r="BA49" s="840"/>
      <c r="BB49" s="840"/>
      <c r="BC49" s="840"/>
      <c r="BD49" s="840"/>
      <c r="BE49" s="841"/>
      <c r="BF49" s="841"/>
      <c r="BG49" s="841"/>
      <c r="BH49" s="841"/>
      <c r="BI49" s="842"/>
      <c r="BJ49" s="223"/>
      <c r="BK49" s="223"/>
      <c r="BL49" s="223"/>
      <c r="BM49" s="223"/>
      <c r="BN49" s="223"/>
      <c r="BO49" s="233"/>
      <c r="BP49" s="233"/>
      <c r="BQ49" s="230">
        <v>43</v>
      </c>
      <c r="BR49" s="231"/>
      <c r="BS49" s="782"/>
      <c r="BT49" s="783"/>
      <c r="BU49" s="783"/>
      <c r="BV49" s="783"/>
      <c r="BW49" s="783"/>
      <c r="BX49" s="783"/>
      <c r="BY49" s="783"/>
      <c r="BZ49" s="783"/>
      <c r="CA49" s="783"/>
      <c r="CB49" s="783"/>
      <c r="CC49" s="783"/>
      <c r="CD49" s="783"/>
      <c r="CE49" s="783"/>
      <c r="CF49" s="783"/>
      <c r="CG49" s="784"/>
      <c r="CH49" s="785"/>
      <c r="CI49" s="786"/>
      <c r="CJ49" s="786"/>
      <c r="CK49" s="786"/>
      <c r="CL49" s="787"/>
      <c r="CM49" s="785"/>
      <c r="CN49" s="786"/>
      <c r="CO49" s="786"/>
      <c r="CP49" s="786"/>
      <c r="CQ49" s="787"/>
      <c r="CR49" s="785"/>
      <c r="CS49" s="786"/>
      <c r="CT49" s="786"/>
      <c r="CU49" s="786"/>
      <c r="CV49" s="787"/>
      <c r="CW49" s="785"/>
      <c r="CX49" s="786"/>
      <c r="CY49" s="786"/>
      <c r="CZ49" s="786"/>
      <c r="DA49" s="787"/>
      <c r="DB49" s="785"/>
      <c r="DC49" s="786"/>
      <c r="DD49" s="786"/>
      <c r="DE49" s="786"/>
      <c r="DF49" s="787"/>
      <c r="DG49" s="785"/>
      <c r="DH49" s="786"/>
      <c r="DI49" s="786"/>
      <c r="DJ49" s="786"/>
      <c r="DK49" s="787"/>
      <c r="DL49" s="785"/>
      <c r="DM49" s="786"/>
      <c r="DN49" s="786"/>
      <c r="DO49" s="786"/>
      <c r="DP49" s="787"/>
      <c r="DQ49" s="785"/>
      <c r="DR49" s="786"/>
      <c r="DS49" s="786"/>
      <c r="DT49" s="786"/>
      <c r="DU49" s="787"/>
      <c r="DV49" s="782"/>
      <c r="DW49" s="783"/>
      <c r="DX49" s="783"/>
      <c r="DY49" s="783"/>
      <c r="DZ49" s="788"/>
      <c r="EA49" s="221"/>
    </row>
    <row r="50" spans="1:131" ht="26.25" customHeight="1" x14ac:dyDescent="0.2">
      <c r="A50" s="230">
        <v>23</v>
      </c>
      <c r="B50" s="789"/>
      <c r="C50" s="790"/>
      <c r="D50" s="790"/>
      <c r="E50" s="790"/>
      <c r="F50" s="790"/>
      <c r="G50" s="790"/>
      <c r="H50" s="790"/>
      <c r="I50" s="790"/>
      <c r="J50" s="790"/>
      <c r="K50" s="790"/>
      <c r="L50" s="790"/>
      <c r="M50" s="790"/>
      <c r="N50" s="790"/>
      <c r="O50" s="790"/>
      <c r="P50" s="791"/>
      <c r="Q50" s="844"/>
      <c r="R50" s="845"/>
      <c r="S50" s="845"/>
      <c r="T50" s="845"/>
      <c r="U50" s="845"/>
      <c r="V50" s="845"/>
      <c r="W50" s="845"/>
      <c r="X50" s="845"/>
      <c r="Y50" s="845"/>
      <c r="Z50" s="845"/>
      <c r="AA50" s="845"/>
      <c r="AB50" s="845"/>
      <c r="AC50" s="845"/>
      <c r="AD50" s="845"/>
      <c r="AE50" s="846"/>
      <c r="AF50" s="795"/>
      <c r="AG50" s="796"/>
      <c r="AH50" s="796"/>
      <c r="AI50" s="796"/>
      <c r="AJ50" s="797"/>
      <c r="AK50" s="848"/>
      <c r="AL50" s="845"/>
      <c r="AM50" s="845"/>
      <c r="AN50" s="845"/>
      <c r="AO50" s="845"/>
      <c r="AP50" s="845"/>
      <c r="AQ50" s="845"/>
      <c r="AR50" s="845"/>
      <c r="AS50" s="845"/>
      <c r="AT50" s="845"/>
      <c r="AU50" s="845"/>
      <c r="AV50" s="845"/>
      <c r="AW50" s="845"/>
      <c r="AX50" s="845"/>
      <c r="AY50" s="845"/>
      <c r="AZ50" s="847"/>
      <c r="BA50" s="847"/>
      <c r="BB50" s="847"/>
      <c r="BC50" s="847"/>
      <c r="BD50" s="847"/>
      <c r="BE50" s="841"/>
      <c r="BF50" s="841"/>
      <c r="BG50" s="841"/>
      <c r="BH50" s="841"/>
      <c r="BI50" s="842"/>
      <c r="BJ50" s="223"/>
      <c r="BK50" s="223"/>
      <c r="BL50" s="223"/>
      <c r="BM50" s="223"/>
      <c r="BN50" s="223"/>
      <c r="BO50" s="233"/>
      <c r="BP50" s="233"/>
      <c r="BQ50" s="230">
        <v>44</v>
      </c>
      <c r="BR50" s="231"/>
      <c r="BS50" s="782"/>
      <c r="BT50" s="783"/>
      <c r="BU50" s="783"/>
      <c r="BV50" s="783"/>
      <c r="BW50" s="783"/>
      <c r="BX50" s="783"/>
      <c r="BY50" s="783"/>
      <c r="BZ50" s="783"/>
      <c r="CA50" s="783"/>
      <c r="CB50" s="783"/>
      <c r="CC50" s="783"/>
      <c r="CD50" s="783"/>
      <c r="CE50" s="783"/>
      <c r="CF50" s="783"/>
      <c r="CG50" s="784"/>
      <c r="CH50" s="785"/>
      <c r="CI50" s="786"/>
      <c r="CJ50" s="786"/>
      <c r="CK50" s="786"/>
      <c r="CL50" s="787"/>
      <c r="CM50" s="785"/>
      <c r="CN50" s="786"/>
      <c r="CO50" s="786"/>
      <c r="CP50" s="786"/>
      <c r="CQ50" s="787"/>
      <c r="CR50" s="785"/>
      <c r="CS50" s="786"/>
      <c r="CT50" s="786"/>
      <c r="CU50" s="786"/>
      <c r="CV50" s="787"/>
      <c r="CW50" s="785"/>
      <c r="CX50" s="786"/>
      <c r="CY50" s="786"/>
      <c r="CZ50" s="786"/>
      <c r="DA50" s="787"/>
      <c r="DB50" s="785"/>
      <c r="DC50" s="786"/>
      <c r="DD50" s="786"/>
      <c r="DE50" s="786"/>
      <c r="DF50" s="787"/>
      <c r="DG50" s="785"/>
      <c r="DH50" s="786"/>
      <c r="DI50" s="786"/>
      <c r="DJ50" s="786"/>
      <c r="DK50" s="787"/>
      <c r="DL50" s="785"/>
      <c r="DM50" s="786"/>
      <c r="DN50" s="786"/>
      <c r="DO50" s="786"/>
      <c r="DP50" s="787"/>
      <c r="DQ50" s="785"/>
      <c r="DR50" s="786"/>
      <c r="DS50" s="786"/>
      <c r="DT50" s="786"/>
      <c r="DU50" s="787"/>
      <c r="DV50" s="782"/>
      <c r="DW50" s="783"/>
      <c r="DX50" s="783"/>
      <c r="DY50" s="783"/>
      <c r="DZ50" s="788"/>
      <c r="EA50" s="221"/>
    </row>
    <row r="51" spans="1:131" ht="26.25" customHeight="1" x14ac:dyDescent="0.2">
      <c r="A51" s="230">
        <v>24</v>
      </c>
      <c r="B51" s="789"/>
      <c r="C51" s="790"/>
      <c r="D51" s="790"/>
      <c r="E51" s="790"/>
      <c r="F51" s="790"/>
      <c r="G51" s="790"/>
      <c r="H51" s="790"/>
      <c r="I51" s="790"/>
      <c r="J51" s="790"/>
      <c r="K51" s="790"/>
      <c r="L51" s="790"/>
      <c r="M51" s="790"/>
      <c r="N51" s="790"/>
      <c r="O51" s="790"/>
      <c r="P51" s="791"/>
      <c r="Q51" s="844"/>
      <c r="R51" s="845"/>
      <c r="S51" s="845"/>
      <c r="T51" s="845"/>
      <c r="U51" s="845"/>
      <c r="V51" s="845"/>
      <c r="W51" s="845"/>
      <c r="X51" s="845"/>
      <c r="Y51" s="845"/>
      <c r="Z51" s="845"/>
      <c r="AA51" s="845"/>
      <c r="AB51" s="845"/>
      <c r="AC51" s="845"/>
      <c r="AD51" s="845"/>
      <c r="AE51" s="846"/>
      <c r="AF51" s="795"/>
      <c r="AG51" s="796"/>
      <c r="AH51" s="796"/>
      <c r="AI51" s="796"/>
      <c r="AJ51" s="797"/>
      <c r="AK51" s="848"/>
      <c r="AL51" s="845"/>
      <c r="AM51" s="845"/>
      <c r="AN51" s="845"/>
      <c r="AO51" s="845"/>
      <c r="AP51" s="845"/>
      <c r="AQ51" s="845"/>
      <c r="AR51" s="845"/>
      <c r="AS51" s="845"/>
      <c r="AT51" s="845"/>
      <c r="AU51" s="845"/>
      <c r="AV51" s="845"/>
      <c r="AW51" s="845"/>
      <c r="AX51" s="845"/>
      <c r="AY51" s="845"/>
      <c r="AZ51" s="847"/>
      <c r="BA51" s="847"/>
      <c r="BB51" s="847"/>
      <c r="BC51" s="847"/>
      <c r="BD51" s="847"/>
      <c r="BE51" s="841"/>
      <c r="BF51" s="841"/>
      <c r="BG51" s="841"/>
      <c r="BH51" s="841"/>
      <c r="BI51" s="842"/>
      <c r="BJ51" s="223"/>
      <c r="BK51" s="223"/>
      <c r="BL51" s="223"/>
      <c r="BM51" s="223"/>
      <c r="BN51" s="223"/>
      <c r="BO51" s="233"/>
      <c r="BP51" s="233"/>
      <c r="BQ51" s="230">
        <v>45</v>
      </c>
      <c r="BR51" s="231"/>
      <c r="BS51" s="782"/>
      <c r="BT51" s="783"/>
      <c r="BU51" s="783"/>
      <c r="BV51" s="783"/>
      <c r="BW51" s="783"/>
      <c r="BX51" s="783"/>
      <c r="BY51" s="783"/>
      <c r="BZ51" s="783"/>
      <c r="CA51" s="783"/>
      <c r="CB51" s="783"/>
      <c r="CC51" s="783"/>
      <c r="CD51" s="783"/>
      <c r="CE51" s="783"/>
      <c r="CF51" s="783"/>
      <c r="CG51" s="784"/>
      <c r="CH51" s="785"/>
      <c r="CI51" s="786"/>
      <c r="CJ51" s="786"/>
      <c r="CK51" s="786"/>
      <c r="CL51" s="787"/>
      <c r="CM51" s="785"/>
      <c r="CN51" s="786"/>
      <c r="CO51" s="786"/>
      <c r="CP51" s="786"/>
      <c r="CQ51" s="787"/>
      <c r="CR51" s="785"/>
      <c r="CS51" s="786"/>
      <c r="CT51" s="786"/>
      <c r="CU51" s="786"/>
      <c r="CV51" s="787"/>
      <c r="CW51" s="785"/>
      <c r="CX51" s="786"/>
      <c r="CY51" s="786"/>
      <c r="CZ51" s="786"/>
      <c r="DA51" s="787"/>
      <c r="DB51" s="785"/>
      <c r="DC51" s="786"/>
      <c r="DD51" s="786"/>
      <c r="DE51" s="786"/>
      <c r="DF51" s="787"/>
      <c r="DG51" s="785"/>
      <c r="DH51" s="786"/>
      <c r="DI51" s="786"/>
      <c r="DJ51" s="786"/>
      <c r="DK51" s="787"/>
      <c r="DL51" s="785"/>
      <c r="DM51" s="786"/>
      <c r="DN51" s="786"/>
      <c r="DO51" s="786"/>
      <c r="DP51" s="787"/>
      <c r="DQ51" s="785"/>
      <c r="DR51" s="786"/>
      <c r="DS51" s="786"/>
      <c r="DT51" s="786"/>
      <c r="DU51" s="787"/>
      <c r="DV51" s="782"/>
      <c r="DW51" s="783"/>
      <c r="DX51" s="783"/>
      <c r="DY51" s="783"/>
      <c r="DZ51" s="788"/>
      <c r="EA51" s="221"/>
    </row>
    <row r="52" spans="1:131" ht="26.25" customHeight="1" x14ac:dyDescent="0.2">
      <c r="A52" s="230">
        <v>25</v>
      </c>
      <c r="B52" s="789"/>
      <c r="C52" s="790"/>
      <c r="D52" s="790"/>
      <c r="E52" s="790"/>
      <c r="F52" s="790"/>
      <c r="G52" s="790"/>
      <c r="H52" s="790"/>
      <c r="I52" s="790"/>
      <c r="J52" s="790"/>
      <c r="K52" s="790"/>
      <c r="L52" s="790"/>
      <c r="M52" s="790"/>
      <c r="N52" s="790"/>
      <c r="O52" s="790"/>
      <c r="P52" s="791"/>
      <c r="Q52" s="844"/>
      <c r="R52" s="845"/>
      <c r="S52" s="845"/>
      <c r="T52" s="845"/>
      <c r="U52" s="845"/>
      <c r="V52" s="845"/>
      <c r="W52" s="845"/>
      <c r="X52" s="845"/>
      <c r="Y52" s="845"/>
      <c r="Z52" s="845"/>
      <c r="AA52" s="845"/>
      <c r="AB52" s="845"/>
      <c r="AC52" s="845"/>
      <c r="AD52" s="845"/>
      <c r="AE52" s="846"/>
      <c r="AF52" s="795"/>
      <c r="AG52" s="796"/>
      <c r="AH52" s="796"/>
      <c r="AI52" s="796"/>
      <c r="AJ52" s="797"/>
      <c r="AK52" s="848"/>
      <c r="AL52" s="845"/>
      <c r="AM52" s="845"/>
      <c r="AN52" s="845"/>
      <c r="AO52" s="845"/>
      <c r="AP52" s="845"/>
      <c r="AQ52" s="845"/>
      <c r="AR52" s="845"/>
      <c r="AS52" s="845"/>
      <c r="AT52" s="845"/>
      <c r="AU52" s="845"/>
      <c r="AV52" s="845"/>
      <c r="AW52" s="845"/>
      <c r="AX52" s="845"/>
      <c r="AY52" s="845"/>
      <c r="AZ52" s="847"/>
      <c r="BA52" s="847"/>
      <c r="BB52" s="847"/>
      <c r="BC52" s="847"/>
      <c r="BD52" s="847"/>
      <c r="BE52" s="841"/>
      <c r="BF52" s="841"/>
      <c r="BG52" s="841"/>
      <c r="BH52" s="841"/>
      <c r="BI52" s="842"/>
      <c r="BJ52" s="223"/>
      <c r="BK52" s="223"/>
      <c r="BL52" s="223"/>
      <c r="BM52" s="223"/>
      <c r="BN52" s="223"/>
      <c r="BO52" s="233"/>
      <c r="BP52" s="233"/>
      <c r="BQ52" s="230">
        <v>46</v>
      </c>
      <c r="BR52" s="231"/>
      <c r="BS52" s="782"/>
      <c r="BT52" s="783"/>
      <c r="BU52" s="783"/>
      <c r="BV52" s="783"/>
      <c r="BW52" s="783"/>
      <c r="BX52" s="783"/>
      <c r="BY52" s="783"/>
      <c r="BZ52" s="783"/>
      <c r="CA52" s="783"/>
      <c r="CB52" s="783"/>
      <c r="CC52" s="783"/>
      <c r="CD52" s="783"/>
      <c r="CE52" s="783"/>
      <c r="CF52" s="783"/>
      <c r="CG52" s="784"/>
      <c r="CH52" s="785"/>
      <c r="CI52" s="786"/>
      <c r="CJ52" s="786"/>
      <c r="CK52" s="786"/>
      <c r="CL52" s="787"/>
      <c r="CM52" s="785"/>
      <c r="CN52" s="786"/>
      <c r="CO52" s="786"/>
      <c r="CP52" s="786"/>
      <c r="CQ52" s="787"/>
      <c r="CR52" s="785"/>
      <c r="CS52" s="786"/>
      <c r="CT52" s="786"/>
      <c r="CU52" s="786"/>
      <c r="CV52" s="787"/>
      <c r="CW52" s="785"/>
      <c r="CX52" s="786"/>
      <c r="CY52" s="786"/>
      <c r="CZ52" s="786"/>
      <c r="DA52" s="787"/>
      <c r="DB52" s="785"/>
      <c r="DC52" s="786"/>
      <c r="DD52" s="786"/>
      <c r="DE52" s="786"/>
      <c r="DF52" s="787"/>
      <c r="DG52" s="785"/>
      <c r="DH52" s="786"/>
      <c r="DI52" s="786"/>
      <c r="DJ52" s="786"/>
      <c r="DK52" s="787"/>
      <c r="DL52" s="785"/>
      <c r="DM52" s="786"/>
      <c r="DN52" s="786"/>
      <c r="DO52" s="786"/>
      <c r="DP52" s="787"/>
      <c r="DQ52" s="785"/>
      <c r="DR52" s="786"/>
      <c r="DS52" s="786"/>
      <c r="DT52" s="786"/>
      <c r="DU52" s="787"/>
      <c r="DV52" s="782"/>
      <c r="DW52" s="783"/>
      <c r="DX52" s="783"/>
      <c r="DY52" s="783"/>
      <c r="DZ52" s="788"/>
      <c r="EA52" s="221"/>
    </row>
    <row r="53" spans="1:131" ht="26.25" customHeight="1" x14ac:dyDescent="0.2">
      <c r="A53" s="230">
        <v>26</v>
      </c>
      <c r="B53" s="789"/>
      <c r="C53" s="790"/>
      <c r="D53" s="790"/>
      <c r="E53" s="790"/>
      <c r="F53" s="790"/>
      <c r="G53" s="790"/>
      <c r="H53" s="790"/>
      <c r="I53" s="790"/>
      <c r="J53" s="790"/>
      <c r="K53" s="790"/>
      <c r="L53" s="790"/>
      <c r="M53" s="790"/>
      <c r="N53" s="790"/>
      <c r="O53" s="790"/>
      <c r="P53" s="791"/>
      <c r="Q53" s="844"/>
      <c r="R53" s="845"/>
      <c r="S53" s="845"/>
      <c r="T53" s="845"/>
      <c r="U53" s="845"/>
      <c r="V53" s="845"/>
      <c r="W53" s="845"/>
      <c r="X53" s="845"/>
      <c r="Y53" s="845"/>
      <c r="Z53" s="845"/>
      <c r="AA53" s="845"/>
      <c r="AB53" s="845"/>
      <c r="AC53" s="845"/>
      <c r="AD53" s="845"/>
      <c r="AE53" s="846"/>
      <c r="AF53" s="795"/>
      <c r="AG53" s="796"/>
      <c r="AH53" s="796"/>
      <c r="AI53" s="796"/>
      <c r="AJ53" s="797"/>
      <c r="AK53" s="848"/>
      <c r="AL53" s="845"/>
      <c r="AM53" s="845"/>
      <c r="AN53" s="845"/>
      <c r="AO53" s="845"/>
      <c r="AP53" s="845"/>
      <c r="AQ53" s="845"/>
      <c r="AR53" s="845"/>
      <c r="AS53" s="845"/>
      <c r="AT53" s="845"/>
      <c r="AU53" s="845"/>
      <c r="AV53" s="845"/>
      <c r="AW53" s="845"/>
      <c r="AX53" s="845"/>
      <c r="AY53" s="845"/>
      <c r="AZ53" s="847"/>
      <c r="BA53" s="847"/>
      <c r="BB53" s="847"/>
      <c r="BC53" s="847"/>
      <c r="BD53" s="847"/>
      <c r="BE53" s="841"/>
      <c r="BF53" s="841"/>
      <c r="BG53" s="841"/>
      <c r="BH53" s="841"/>
      <c r="BI53" s="842"/>
      <c r="BJ53" s="223"/>
      <c r="BK53" s="223"/>
      <c r="BL53" s="223"/>
      <c r="BM53" s="223"/>
      <c r="BN53" s="223"/>
      <c r="BO53" s="233"/>
      <c r="BP53" s="233"/>
      <c r="BQ53" s="230">
        <v>47</v>
      </c>
      <c r="BR53" s="231"/>
      <c r="BS53" s="782"/>
      <c r="BT53" s="783"/>
      <c r="BU53" s="783"/>
      <c r="BV53" s="783"/>
      <c r="BW53" s="783"/>
      <c r="BX53" s="783"/>
      <c r="BY53" s="783"/>
      <c r="BZ53" s="783"/>
      <c r="CA53" s="783"/>
      <c r="CB53" s="783"/>
      <c r="CC53" s="783"/>
      <c r="CD53" s="783"/>
      <c r="CE53" s="783"/>
      <c r="CF53" s="783"/>
      <c r="CG53" s="784"/>
      <c r="CH53" s="785"/>
      <c r="CI53" s="786"/>
      <c r="CJ53" s="786"/>
      <c r="CK53" s="786"/>
      <c r="CL53" s="787"/>
      <c r="CM53" s="785"/>
      <c r="CN53" s="786"/>
      <c r="CO53" s="786"/>
      <c r="CP53" s="786"/>
      <c r="CQ53" s="787"/>
      <c r="CR53" s="785"/>
      <c r="CS53" s="786"/>
      <c r="CT53" s="786"/>
      <c r="CU53" s="786"/>
      <c r="CV53" s="787"/>
      <c r="CW53" s="785"/>
      <c r="CX53" s="786"/>
      <c r="CY53" s="786"/>
      <c r="CZ53" s="786"/>
      <c r="DA53" s="787"/>
      <c r="DB53" s="785"/>
      <c r="DC53" s="786"/>
      <c r="DD53" s="786"/>
      <c r="DE53" s="786"/>
      <c r="DF53" s="787"/>
      <c r="DG53" s="785"/>
      <c r="DH53" s="786"/>
      <c r="DI53" s="786"/>
      <c r="DJ53" s="786"/>
      <c r="DK53" s="787"/>
      <c r="DL53" s="785"/>
      <c r="DM53" s="786"/>
      <c r="DN53" s="786"/>
      <c r="DO53" s="786"/>
      <c r="DP53" s="787"/>
      <c r="DQ53" s="785"/>
      <c r="DR53" s="786"/>
      <c r="DS53" s="786"/>
      <c r="DT53" s="786"/>
      <c r="DU53" s="787"/>
      <c r="DV53" s="782"/>
      <c r="DW53" s="783"/>
      <c r="DX53" s="783"/>
      <c r="DY53" s="783"/>
      <c r="DZ53" s="788"/>
      <c r="EA53" s="221"/>
    </row>
    <row r="54" spans="1:131" ht="26.25" customHeight="1" x14ac:dyDescent="0.2">
      <c r="A54" s="230">
        <v>27</v>
      </c>
      <c r="B54" s="789"/>
      <c r="C54" s="790"/>
      <c r="D54" s="790"/>
      <c r="E54" s="790"/>
      <c r="F54" s="790"/>
      <c r="G54" s="790"/>
      <c r="H54" s="790"/>
      <c r="I54" s="790"/>
      <c r="J54" s="790"/>
      <c r="K54" s="790"/>
      <c r="L54" s="790"/>
      <c r="M54" s="790"/>
      <c r="N54" s="790"/>
      <c r="O54" s="790"/>
      <c r="P54" s="791"/>
      <c r="Q54" s="844"/>
      <c r="R54" s="845"/>
      <c r="S54" s="845"/>
      <c r="T54" s="845"/>
      <c r="U54" s="845"/>
      <c r="V54" s="845"/>
      <c r="W54" s="845"/>
      <c r="X54" s="845"/>
      <c r="Y54" s="845"/>
      <c r="Z54" s="845"/>
      <c r="AA54" s="845"/>
      <c r="AB54" s="845"/>
      <c r="AC54" s="845"/>
      <c r="AD54" s="845"/>
      <c r="AE54" s="846"/>
      <c r="AF54" s="795"/>
      <c r="AG54" s="796"/>
      <c r="AH54" s="796"/>
      <c r="AI54" s="796"/>
      <c r="AJ54" s="797"/>
      <c r="AK54" s="848"/>
      <c r="AL54" s="845"/>
      <c r="AM54" s="845"/>
      <c r="AN54" s="845"/>
      <c r="AO54" s="845"/>
      <c r="AP54" s="845"/>
      <c r="AQ54" s="845"/>
      <c r="AR54" s="845"/>
      <c r="AS54" s="845"/>
      <c r="AT54" s="845"/>
      <c r="AU54" s="845"/>
      <c r="AV54" s="845"/>
      <c r="AW54" s="845"/>
      <c r="AX54" s="845"/>
      <c r="AY54" s="845"/>
      <c r="AZ54" s="847"/>
      <c r="BA54" s="847"/>
      <c r="BB54" s="847"/>
      <c r="BC54" s="847"/>
      <c r="BD54" s="847"/>
      <c r="BE54" s="841"/>
      <c r="BF54" s="841"/>
      <c r="BG54" s="841"/>
      <c r="BH54" s="841"/>
      <c r="BI54" s="842"/>
      <c r="BJ54" s="223"/>
      <c r="BK54" s="223"/>
      <c r="BL54" s="223"/>
      <c r="BM54" s="223"/>
      <c r="BN54" s="223"/>
      <c r="BO54" s="233"/>
      <c r="BP54" s="233"/>
      <c r="BQ54" s="230">
        <v>48</v>
      </c>
      <c r="BR54" s="231"/>
      <c r="BS54" s="782"/>
      <c r="BT54" s="783"/>
      <c r="BU54" s="783"/>
      <c r="BV54" s="783"/>
      <c r="BW54" s="783"/>
      <c r="BX54" s="783"/>
      <c r="BY54" s="783"/>
      <c r="BZ54" s="783"/>
      <c r="CA54" s="783"/>
      <c r="CB54" s="783"/>
      <c r="CC54" s="783"/>
      <c r="CD54" s="783"/>
      <c r="CE54" s="783"/>
      <c r="CF54" s="783"/>
      <c r="CG54" s="784"/>
      <c r="CH54" s="785"/>
      <c r="CI54" s="786"/>
      <c r="CJ54" s="786"/>
      <c r="CK54" s="786"/>
      <c r="CL54" s="787"/>
      <c r="CM54" s="785"/>
      <c r="CN54" s="786"/>
      <c r="CO54" s="786"/>
      <c r="CP54" s="786"/>
      <c r="CQ54" s="787"/>
      <c r="CR54" s="785"/>
      <c r="CS54" s="786"/>
      <c r="CT54" s="786"/>
      <c r="CU54" s="786"/>
      <c r="CV54" s="787"/>
      <c r="CW54" s="785"/>
      <c r="CX54" s="786"/>
      <c r="CY54" s="786"/>
      <c r="CZ54" s="786"/>
      <c r="DA54" s="787"/>
      <c r="DB54" s="785"/>
      <c r="DC54" s="786"/>
      <c r="DD54" s="786"/>
      <c r="DE54" s="786"/>
      <c r="DF54" s="787"/>
      <c r="DG54" s="785"/>
      <c r="DH54" s="786"/>
      <c r="DI54" s="786"/>
      <c r="DJ54" s="786"/>
      <c r="DK54" s="787"/>
      <c r="DL54" s="785"/>
      <c r="DM54" s="786"/>
      <c r="DN54" s="786"/>
      <c r="DO54" s="786"/>
      <c r="DP54" s="787"/>
      <c r="DQ54" s="785"/>
      <c r="DR54" s="786"/>
      <c r="DS54" s="786"/>
      <c r="DT54" s="786"/>
      <c r="DU54" s="787"/>
      <c r="DV54" s="782"/>
      <c r="DW54" s="783"/>
      <c r="DX54" s="783"/>
      <c r="DY54" s="783"/>
      <c r="DZ54" s="788"/>
      <c r="EA54" s="221"/>
    </row>
    <row r="55" spans="1:131" ht="26.25" customHeight="1" x14ac:dyDescent="0.2">
      <c r="A55" s="230">
        <v>28</v>
      </c>
      <c r="B55" s="789"/>
      <c r="C55" s="790"/>
      <c r="D55" s="790"/>
      <c r="E55" s="790"/>
      <c r="F55" s="790"/>
      <c r="G55" s="790"/>
      <c r="H55" s="790"/>
      <c r="I55" s="790"/>
      <c r="J55" s="790"/>
      <c r="K55" s="790"/>
      <c r="L55" s="790"/>
      <c r="M55" s="790"/>
      <c r="N55" s="790"/>
      <c r="O55" s="790"/>
      <c r="P55" s="791"/>
      <c r="Q55" s="844"/>
      <c r="R55" s="845"/>
      <c r="S55" s="845"/>
      <c r="T55" s="845"/>
      <c r="U55" s="845"/>
      <c r="V55" s="845"/>
      <c r="W55" s="845"/>
      <c r="X55" s="845"/>
      <c r="Y55" s="845"/>
      <c r="Z55" s="845"/>
      <c r="AA55" s="845"/>
      <c r="AB55" s="845"/>
      <c r="AC55" s="845"/>
      <c r="AD55" s="845"/>
      <c r="AE55" s="846"/>
      <c r="AF55" s="795"/>
      <c r="AG55" s="796"/>
      <c r="AH55" s="796"/>
      <c r="AI55" s="796"/>
      <c r="AJ55" s="797"/>
      <c r="AK55" s="848"/>
      <c r="AL55" s="845"/>
      <c r="AM55" s="845"/>
      <c r="AN55" s="845"/>
      <c r="AO55" s="845"/>
      <c r="AP55" s="845"/>
      <c r="AQ55" s="845"/>
      <c r="AR55" s="845"/>
      <c r="AS55" s="845"/>
      <c r="AT55" s="845"/>
      <c r="AU55" s="845"/>
      <c r="AV55" s="845"/>
      <c r="AW55" s="845"/>
      <c r="AX55" s="845"/>
      <c r="AY55" s="845"/>
      <c r="AZ55" s="847"/>
      <c r="BA55" s="847"/>
      <c r="BB55" s="847"/>
      <c r="BC55" s="847"/>
      <c r="BD55" s="847"/>
      <c r="BE55" s="841"/>
      <c r="BF55" s="841"/>
      <c r="BG55" s="841"/>
      <c r="BH55" s="841"/>
      <c r="BI55" s="842"/>
      <c r="BJ55" s="223"/>
      <c r="BK55" s="223"/>
      <c r="BL55" s="223"/>
      <c r="BM55" s="223"/>
      <c r="BN55" s="223"/>
      <c r="BO55" s="233"/>
      <c r="BP55" s="233"/>
      <c r="BQ55" s="230">
        <v>49</v>
      </c>
      <c r="BR55" s="231"/>
      <c r="BS55" s="782"/>
      <c r="BT55" s="783"/>
      <c r="BU55" s="783"/>
      <c r="BV55" s="783"/>
      <c r="BW55" s="783"/>
      <c r="BX55" s="783"/>
      <c r="BY55" s="783"/>
      <c r="BZ55" s="783"/>
      <c r="CA55" s="783"/>
      <c r="CB55" s="783"/>
      <c r="CC55" s="783"/>
      <c r="CD55" s="783"/>
      <c r="CE55" s="783"/>
      <c r="CF55" s="783"/>
      <c r="CG55" s="784"/>
      <c r="CH55" s="785"/>
      <c r="CI55" s="786"/>
      <c r="CJ55" s="786"/>
      <c r="CK55" s="786"/>
      <c r="CL55" s="787"/>
      <c r="CM55" s="785"/>
      <c r="CN55" s="786"/>
      <c r="CO55" s="786"/>
      <c r="CP55" s="786"/>
      <c r="CQ55" s="787"/>
      <c r="CR55" s="785"/>
      <c r="CS55" s="786"/>
      <c r="CT55" s="786"/>
      <c r="CU55" s="786"/>
      <c r="CV55" s="787"/>
      <c r="CW55" s="785"/>
      <c r="CX55" s="786"/>
      <c r="CY55" s="786"/>
      <c r="CZ55" s="786"/>
      <c r="DA55" s="787"/>
      <c r="DB55" s="785"/>
      <c r="DC55" s="786"/>
      <c r="DD55" s="786"/>
      <c r="DE55" s="786"/>
      <c r="DF55" s="787"/>
      <c r="DG55" s="785"/>
      <c r="DH55" s="786"/>
      <c r="DI55" s="786"/>
      <c r="DJ55" s="786"/>
      <c r="DK55" s="787"/>
      <c r="DL55" s="785"/>
      <c r="DM55" s="786"/>
      <c r="DN55" s="786"/>
      <c r="DO55" s="786"/>
      <c r="DP55" s="787"/>
      <c r="DQ55" s="785"/>
      <c r="DR55" s="786"/>
      <c r="DS55" s="786"/>
      <c r="DT55" s="786"/>
      <c r="DU55" s="787"/>
      <c r="DV55" s="782"/>
      <c r="DW55" s="783"/>
      <c r="DX55" s="783"/>
      <c r="DY55" s="783"/>
      <c r="DZ55" s="788"/>
      <c r="EA55" s="221"/>
    </row>
    <row r="56" spans="1:131" ht="26.25" customHeight="1" x14ac:dyDescent="0.2">
      <c r="A56" s="230">
        <v>29</v>
      </c>
      <c r="B56" s="789"/>
      <c r="C56" s="790"/>
      <c r="D56" s="790"/>
      <c r="E56" s="790"/>
      <c r="F56" s="790"/>
      <c r="G56" s="790"/>
      <c r="H56" s="790"/>
      <c r="I56" s="790"/>
      <c r="J56" s="790"/>
      <c r="K56" s="790"/>
      <c r="L56" s="790"/>
      <c r="M56" s="790"/>
      <c r="N56" s="790"/>
      <c r="O56" s="790"/>
      <c r="P56" s="791"/>
      <c r="Q56" s="844"/>
      <c r="R56" s="845"/>
      <c r="S56" s="845"/>
      <c r="T56" s="845"/>
      <c r="U56" s="845"/>
      <c r="V56" s="845"/>
      <c r="W56" s="845"/>
      <c r="X56" s="845"/>
      <c r="Y56" s="845"/>
      <c r="Z56" s="845"/>
      <c r="AA56" s="845"/>
      <c r="AB56" s="845"/>
      <c r="AC56" s="845"/>
      <c r="AD56" s="845"/>
      <c r="AE56" s="846"/>
      <c r="AF56" s="795"/>
      <c r="AG56" s="796"/>
      <c r="AH56" s="796"/>
      <c r="AI56" s="796"/>
      <c r="AJ56" s="797"/>
      <c r="AK56" s="848"/>
      <c r="AL56" s="845"/>
      <c r="AM56" s="845"/>
      <c r="AN56" s="845"/>
      <c r="AO56" s="845"/>
      <c r="AP56" s="845"/>
      <c r="AQ56" s="845"/>
      <c r="AR56" s="845"/>
      <c r="AS56" s="845"/>
      <c r="AT56" s="845"/>
      <c r="AU56" s="845"/>
      <c r="AV56" s="845"/>
      <c r="AW56" s="845"/>
      <c r="AX56" s="845"/>
      <c r="AY56" s="845"/>
      <c r="AZ56" s="847"/>
      <c r="BA56" s="847"/>
      <c r="BB56" s="847"/>
      <c r="BC56" s="847"/>
      <c r="BD56" s="847"/>
      <c r="BE56" s="841"/>
      <c r="BF56" s="841"/>
      <c r="BG56" s="841"/>
      <c r="BH56" s="841"/>
      <c r="BI56" s="842"/>
      <c r="BJ56" s="223"/>
      <c r="BK56" s="223"/>
      <c r="BL56" s="223"/>
      <c r="BM56" s="223"/>
      <c r="BN56" s="223"/>
      <c r="BO56" s="233"/>
      <c r="BP56" s="233"/>
      <c r="BQ56" s="230">
        <v>50</v>
      </c>
      <c r="BR56" s="231"/>
      <c r="BS56" s="782"/>
      <c r="BT56" s="783"/>
      <c r="BU56" s="783"/>
      <c r="BV56" s="783"/>
      <c r="BW56" s="783"/>
      <c r="BX56" s="783"/>
      <c r="BY56" s="783"/>
      <c r="BZ56" s="783"/>
      <c r="CA56" s="783"/>
      <c r="CB56" s="783"/>
      <c r="CC56" s="783"/>
      <c r="CD56" s="783"/>
      <c r="CE56" s="783"/>
      <c r="CF56" s="783"/>
      <c r="CG56" s="784"/>
      <c r="CH56" s="785"/>
      <c r="CI56" s="786"/>
      <c r="CJ56" s="786"/>
      <c r="CK56" s="786"/>
      <c r="CL56" s="787"/>
      <c r="CM56" s="785"/>
      <c r="CN56" s="786"/>
      <c r="CO56" s="786"/>
      <c r="CP56" s="786"/>
      <c r="CQ56" s="787"/>
      <c r="CR56" s="785"/>
      <c r="CS56" s="786"/>
      <c r="CT56" s="786"/>
      <c r="CU56" s="786"/>
      <c r="CV56" s="787"/>
      <c r="CW56" s="785"/>
      <c r="CX56" s="786"/>
      <c r="CY56" s="786"/>
      <c r="CZ56" s="786"/>
      <c r="DA56" s="787"/>
      <c r="DB56" s="785"/>
      <c r="DC56" s="786"/>
      <c r="DD56" s="786"/>
      <c r="DE56" s="786"/>
      <c r="DF56" s="787"/>
      <c r="DG56" s="785"/>
      <c r="DH56" s="786"/>
      <c r="DI56" s="786"/>
      <c r="DJ56" s="786"/>
      <c r="DK56" s="787"/>
      <c r="DL56" s="785"/>
      <c r="DM56" s="786"/>
      <c r="DN56" s="786"/>
      <c r="DO56" s="786"/>
      <c r="DP56" s="787"/>
      <c r="DQ56" s="785"/>
      <c r="DR56" s="786"/>
      <c r="DS56" s="786"/>
      <c r="DT56" s="786"/>
      <c r="DU56" s="787"/>
      <c r="DV56" s="782"/>
      <c r="DW56" s="783"/>
      <c r="DX56" s="783"/>
      <c r="DY56" s="783"/>
      <c r="DZ56" s="788"/>
      <c r="EA56" s="221"/>
    </row>
    <row r="57" spans="1:131" ht="26.25" customHeight="1" x14ac:dyDescent="0.2">
      <c r="A57" s="230">
        <v>30</v>
      </c>
      <c r="B57" s="789"/>
      <c r="C57" s="790"/>
      <c r="D57" s="790"/>
      <c r="E57" s="790"/>
      <c r="F57" s="790"/>
      <c r="G57" s="790"/>
      <c r="H57" s="790"/>
      <c r="I57" s="790"/>
      <c r="J57" s="790"/>
      <c r="K57" s="790"/>
      <c r="L57" s="790"/>
      <c r="M57" s="790"/>
      <c r="N57" s="790"/>
      <c r="O57" s="790"/>
      <c r="P57" s="791"/>
      <c r="Q57" s="844"/>
      <c r="R57" s="845"/>
      <c r="S57" s="845"/>
      <c r="T57" s="845"/>
      <c r="U57" s="845"/>
      <c r="V57" s="845"/>
      <c r="W57" s="845"/>
      <c r="X57" s="845"/>
      <c r="Y57" s="845"/>
      <c r="Z57" s="845"/>
      <c r="AA57" s="845"/>
      <c r="AB57" s="845"/>
      <c r="AC57" s="845"/>
      <c r="AD57" s="845"/>
      <c r="AE57" s="846"/>
      <c r="AF57" s="795"/>
      <c r="AG57" s="796"/>
      <c r="AH57" s="796"/>
      <c r="AI57" s="796"/>
      <c r="AJ57" s="797"/>
      <c r="AK57" s="848"/>
      <c r="AL57" s="845"/>
      <c r="AM57" s="845"/>
      <c r="AN57" s="845"/>
      <c r="AO57" s="845"/>
      <c r="AP57" s="845"/>
      <c r="AQ57" s="845"/>
      <c r="AR57" s="845"/>
      <c r="AS57" s="845"/>
      <c r="AT57" s="845"/>
      <c r="AU57" s="845"/>
      <c r="AV57" s="845"/>
      <c r="AW57" s="845"/>
      <c r="AX57" s="845"/>
      <c r="AY57" s="845"/>
      <c r="AZ57" s="847"/>
      <c r="BA57" s="847"/>
      <c r="BB57" s="847"/>
      <c r="BC57" s="847"/>
      <c r="BD57" s="847"/>
      <c r="BE57" s="841"/>
      <c r="BF57" s="841"/>
      <c r="BG57" s="841"/>
      <c r="BH57" s="841"/>
      <c r="BI57" s="842"/>
      <c r="BJ57" s="223"/>
      <c r="BK57" s="223"/>
      <c r="BL57" s="223"/>
      <c r="BM57" s="223"/>
      <c r="BN57" s="223"/>
      <c r="BO57" s="233"/>
      <c r="BP57" s="233"/>
      <c r="BQ57" s="230">
        <v>51</v>
      </c>
      <c r="BR57" s="231"/>
      <c r="BS57" s="782"/>
      <c r="BT57" s="783"/>
      <c r="BU57" s="783"/>
      <c r="BV57" s="783"/>
      <c r="BW57" s="783"/>
      <c r="BX57" s="783"/>
      <c r="BY57" s="783"/>
      <c r="BZ57" s="783"/>
      <c r="CA57" s="783"/>
      <c r="CB57" s="783"/>
      <c r="CC57" s="783"/>
      <c r="CD57" s="783"/>
      <c r="CE57" s="783"/>
      <c r="CF57" s="783"/>
      <c r="CG57" s="784"/>
      <c r="CH57" s="785"/>
      <c r="CI57" s="786"/>
      <c r="CJ57" s="786"/>
      <c r="CK57" s="786"/>
      <c r="CL57" s="787"/>
      <c r="CM57" s="785"/>
      <c r="CN57" s="786"/>
      <c r="CO57" s="786"/>
      <c r="CP57" s="786"/>
      <c r="CQ57" s="787"/>
      <c r="CR57" s="785"/>
      <c r="CS57" s="786"/>
      <c r="CT57" s="786"/>
      <c r="CU57" s="786"/>
      <c r="CV57" s="787"/>
      <c r="CW57" s="785"/>
      <c r="CX57" s="786"/>
      <c r="CY57" s="786"/>
      <c r="CZ57" s="786"/>
      <c r="DA57" s="787"/>
      <c r="DB57" s="785"/>
      <c r="DC57" s="786"/>
      <c r="DD57" s="786"/>
      <c r="DE57" s="786"/>
      <c r="DF57" s="787"/>
      <c r="DG57" s="785"/>
      <c r="DH57" s="786"/>
      <c r="DI57" s="786"/>
      <c r="DJ57" s="786"/>
      <c r="DK57" s="787"/>
      <c r="DL57" s="785"/>
      <c r="DM57" s="786"/>
      <c r="DN57" s="786"/>
      <c r="DO57" s="786"/>
      <c r="DP57" s="787"/>
      <c r="DQ57" s="785"/>
      <c r="DR57" s="786"/>
      <c r="DS57" s="786"/>
      <c r="DT57" s="786"/>
      <c r="DU57" s="787"/>
      <c r="DV57" s="782"/>
      <c r="DW57" s="783"/>
      <c r="DX57" s="783"/>
      <c r="DY57" s="783"/>
      <c r="DZ57" s="788"/>
      <c r="EA57" s="221"/>
    </row>
    <row r="58" spans="1:131" ht="26.25" customHeight="1" x14ac:dyDescent="0.2">
      <c r="A58" s="230">
        <v>31</v>
      </c>
      <c r="B58" s="789"/>
      <c r="C58" s="790"/>
      <c r="D58" s="790"/>
      <c r="E58" s="790"/>
      <c r="F58" s="790"/>
      <c r="G58" s="790"/>
      <c r="H58" s="790"/>
      <c r="I58" s="790"/>
      <c r="J58" s="790"/>
      <c r="K58" s="790"/>
      <c r="L58" s="790"/>
      <c r="M58" s="790"/>
      <c r="N58" s="790"/>
      <c r="O58" s="790"/>
      <c r="P58" s="791"/>
      <c r="Q58" s="844"/>
      <c r="R58" s="845"/>
      <c r="S58" s="845"/>
      <c r="T58" s="845"/>
      <c r="U58" s="845"/>
      <c r="V58" s="845"/>
      <c r="W58" s="845"/>
      <c r="X58" s="845"/>
      <c r="Y58" s="845"/>
      <c r="Z58" s="845"/>
      <c r="AA58" s="845"/>
      <c r="AB58" s="845"/>
      <c r="AC58" s="845"/>
      <c r="AD58" s="845"/>
      <c r="AE58" s="846"/>
      <c r="AF58" s="795"/>
      <c r="AG58" s="796"/>
      <c r="AH58" s="796"/>
      <c r="AI58" s="796"/>
      <c r="AJ58" s="797"/>
      <c r="AK58" s="848"/>
      <c r="AL58" s="845"/>
      <c r="AM58" s="845"/>
      <c r="AN58" s="845"/>
      <c r="AO58" s="845"/>
      <c r="AP58" s="845"/>
      <c r="AQ58" s="845"/>
      <c r="AR58" s="845"/>
      <c r="AS58" s="845"/>
      <c r="AT58" s="845"/>
      <c r="AU58" s="845"/>
      <c r="AV58" s="845"/>
      <c r="AW58" s="845"/>
      <c r="AX58" s="845"/>
      <c r="AY58" s="845"/>
      <c r="AZ58" s="847"/>
      <c r="BA58" s="847"/>
      <c r="BB58" s="847"/>
      <c r="BC58" s="847"/>
      <c r="BD58" s="847"/>
      <c r="BE58" s="841"/>
      <c r="BF58" s="841"/>
      <c r="BG58" s="841"/>
      <c r="BH58" s="841"/>
      <c r="BI58" s="842"/>
      <c r="BJ58" s="223"/>
      <c r="BK58" s="223"/>
      <c r="BL58" s="223"/>
      <c r="BM58" s="223"/>
      <c r="BN58" s="223"/>
      <c r="BO58" s="233"/>
      <c r="BP58" s="233"/>
      <c r="BQ58" s="230">
        <v>52</v>
      </c>
      <c r="BR58" s="231"/>
      <c r="BS58" s="782"/>
      <c r="BT58" s="783"/>
      <c r="BU58" s="783"/>
      <c r="BV58" s="783"/>
      <c r="BW58" s="783"/>
      <c r="BX58" s="783"/>
      <c r="BY58" s="783"/>
      <c r="BZ58" s="783"/>
      <c r="CA58" s="783"/>
      <c r="CB58" s="783"/>
      <c r="CC58" s="783"/>
      <c r="CD58" s="783"/>
      <c r="CE58" s="783"/>
      <c r="CF58" s="783"/>
      <c r="CG58" s="784"/>
      <c r="CH58" s="785"/>
      <c r="CI58" s="786"/>
      <c r="CJ58" s="786"/>
      <c r="CK58" s="786"/>
      <c r="CL58" s="787"/>
      <c r="CM58" s="785"/>
      <c r="CN58" s="786"/>
      <c r="CO58" s="786"/>
      <c r="CP58" s="786"/>
      <c r="CQ58" s="787"/>
      <c r="CR58" s="785"/>
      <c r="CS58" s="786"/>
      <c r="CT58" s="786"/>
      <c r="CU58" s="786"/>
      <c r="CV58" s="787"/>
      <c r="CW58" s="785"/>
      <c r="CX58" s="786"/>
      <c r="CY58" s="786"/>
      <c r="CZ58" s="786"/>
      <c r="DA58" s="787"/>
      <c r="DB58" s="785"/>
      <c r="DC58" s="786"/>
      <c r="DD58" s="786"/>
      <c r="DE58" s="786"/>
      <c r="DF58" s="787"/>
      <c r="DG58" s="785"/>
      <c r="DH58" s="786"/>
      <c r="DI58" s="786"/>
      <c r="DJ58" s="786"/>
      <c r="DK58" s="787"/>
      <c r="DL58" s="785"/>
      <c r="DM58" s="786"/>
      <c r="DN58" s="786"/>
      <c r="DO58" s="786"/>
      <c r="DP58" s="787"/>
      <c r="DQ58" s="785"/>
      <c r="DR58" s="786"/>
      <c r="DS58" s="786"/>
      <c r="DT58" s="786"/>
      <c r="DU58" s="787"/>
      <c r="DV58" s="782"/>
      <c r="DW58" s="783"/>
      <c r="DX58" s="783"/>
      <c r="DY58" s="783"/>
      <c r="DZ58" s="788"/>
      <c r="EA58" s="221"/>
    </row>
    <row r="59" spans="1:131" ht="26.25" customHeight="1" x14ac:dyDescent="0.2">
      <c r="A59" s="230">
        <v>32</v>
      </c>
      <c r="B59" s="789"/>
      <c r="C59" s="790"/>
      <c r="D59" s="790"/>
      <c r="E59" s="790"/>
      <c r="F59" s="790"/>
      <c r="G59" s="790"/>
      <c r="H59" s="790"/>
      <c r="I59" s="790"/>
      <c r="J59" s="790"/>
      <c r="K59" s="790"/>
      <c r="L59" s="790"/>
      <c r="M59" s="790"/>
      <c r="N59" s="790"/>
      <c r="O59" s="790"/>
      <c r="P59" s="791"/>
      <c r="Q59" s="844"/>
      <c r="R59" s="845"/>
      <c r="S59" s="845"/>
      <c r="T59" s="845"/>
      <c r="U59" s="845"/>
      <c r="V59" s="845"/>
      <c r="W59" s="845"/>
      <c r="X59" s="845"/>
      <c r="Y59" s="845"/>
      <c r="Z59" s="845"/>
      <c r="AA59" s="845"/>
      <c r="AB59" s="845"/>
      <c r="AC59" s="845"/>
      <c r="AD59" s="845"/>
      <c r="AE59" s="846"/>
      <c r="AF59" s="795"/>
      <c r="AG59" s="796"/>
      <c r="AH59" s="796"/>
      <c r="AI59" s="796"/>
      <c r="AJ59" s="797"/>
      <c r="AK59" s="848"/>
      <c r="AL59" s="845"/>
      <c r="AM59" s="845"/>
      <c r="AN59" s="845"/>
      <c r="AO59" s="845"/>
      <c r="AP59" s="845"/>
      <c r="AQ59" s="845"/>
      <c r="AR59" s="845"/>
      <c r="AS59" s="845"/>
      <c r="AT59" s="845"/>
      <c r="AU59" s="845"/>
      <c r="AV59" s="845"/>
      <c r="AW59" s="845"/>
      <c r="AX59" s="845"/>
      <c r="AY59" s="845"/>
      <c r="AZ59" s="847"/>
      <c r="BA59" s="847"/>
      <c r="BB59" s="847"/>
      <c r="BC59" s="847"/>
      <c r="BD59" s="847"/>
      <c r="BE59" s="841"/>
      <c r="BF59" s="841"/>
      <c r="BG59" s="841"/>
      <c r="BH59" s="841"/>
      <c r="BI59" s="842"/>
      <c r="BJ59" s="223"/>
      <c r="BK59" s="223"/>
      <c r="BL59" s="223"/>
      <c r="BM59" s="223"/>
      <c r="BN59" s="223"/>
      <c r="BO59" s="233"/>
      <c r="BP59" s="233"/>
      <c r="BQ59" s="230">
        <v>53</v>
      </c>
      <c r="BR59" s="231"/>
      <c r="BS59" s="782"/>
      <c r="BT59" s="783"/>
      <c r="BU59" s="783"/>
      <c r="BV59" s="783"/>
      <c r="BW59" s="783"/>
      <c r="BX59" s="783"/>
      <c r="BY59" s="783"/>
      <c r="BZ59" s="783"/>
      <c r="CA59" s="783"/>
      <c r="CB59" s="783"/>
      <c r="CC59" s="783"/>
      <c r="CD59" s="783"/>
      <c r="CE59" s="783"/>
      <c r="CF59" s="783"/>
      <c r="CG59" s="784"/>
      <c r="CH59" s="785"/>
      <c r="CI59" s="786"/>
      <c r="CJ59" s="786"/>
      <c r="CK59" s="786"/>
      <c r="CL59" s="787"/>
      <c r="CM59" s="785"/>
      <c r="CN59" s="786"/>
      <c r="CO59" s="786"/>
      <c r="CP59" s="786"/>
      <c r="CQ59" s="787"/>
      <c r="CR59" s="785"/>
      <c r="CS59" s="786"/>
      <c r="CT59" s="786"/>
      <c r="CU59" s="786"/>
      <c r="CV59" s="787"/>
      <c r="CW59" s="785"/>
      <c r="CX59" s="786"/>
      <c r="CY59" s="786"/>
      <c r="CZ59" s="786"/>
      <c r="DA59" s="787"/>
      <c r="DB59" s="785"/>
      <c r="DC59" s="786"/>
      <c r="DD59" s="786"/>
      <c r="DE59" s="786"/>
      <c r="DF59" s="787"/>
      <c r="DG59" s="785"/>
      <c r="DH59" s="786"/>
      <c r="DI59" s="786"/>
      <c r="DJ59" s="786"/>
      <c r="DK59" s="787"/>
      <c r="DL59" s="785"/>
      <c r="DM59" s="786"/>
      <c r="DN59" s="786"/>
      <c r="DO59" s="786"/>
      <c r="DP59" s="787"/>
      <c r="DQ59" s="785"/>
      <c r="DR59" s="786"/>
      <c r="DS59" s="786"/>
      <c r="DT59" s="786"/>
      <c r="DU59" s="787"/>
      <c r="DV59" s="782"/>
      <c r="DW59" s="783"/>
      <c r="DX59" s="783"/>
      <c r="DY59" s="783"/>
      <c r="DZ59" s="788"/>
      <c r="EA59" s="221"/>
    </row>
    <row r="60" spans="1:131" ht="26.25" customHeight="1" x14ac:dyDescent="0.2">
      <c r="A60" s="230">
        <v>33</v>
      </c>
      <c r="B60" s="789"/>
      <c r="C60" s="790"/>
      <c r="D60" s="790"/>
      <c r="E60" s="790"/>
      <c r="F60" s="790"/>
      <c r="G60" s="790"/>
      <c r="H60" s="790"/>
      <c r="I60" s="790"/>
      <c r="J60" s="790"/>
      <c r="K60" s="790"/>
      <c r="L60" s="790"/>
      <c r="M60" s="790"/>
      <c r="N60" s="790"/>
      <c r="O60" s="790"/>
      <c r="P60" s="791"/>
      <c r="Q60" s="844"/>
      <c r="R60" s="845"/>
      <c r="S60" s="845"/>
      <c r="T60" s="845"/>
      <c r="U60" s="845"/>
      <c r="V60" s="845"/>
      <c r="W60" s="845"/>
      <c r="X60" s="845"/>
      <c r="Y60" s="845"/>
      <c r="Z60" s="845"/>
      <c r="AA60" s="845"/>
      <c r="AB60" s="845"/>
      <c r="AC60" s="845"/>
      <c r="AD60" s="845"/>
      <c r="AE60" s="846"/>
      <c r="AF60" s="795"/>
      <c r="AG60" s="796"/>
      <c r="AH60" s="796"/>
      <c r="AI60" s="796"/>
      <c r="AJ60" s="797"/>
      <c r="AK60" s="848"/>
      <c r="AL60" s="845"/>
      <c r="AM60" s="845"/>
      <c r="AN60" s="845"/>
      <c r="AO60" s="845"/>
      <c r="AP60" s="845"/>
      <c r="AQ60" s="845"/>
      <c r="AR60" s="845"/>
      <c r="AS60" s="845"/>
      <c r="AT60" s="845"/>
      <c r="AU60" s="845"/>
      <c r="AV60" s="845"/>
      <c r="AW60" s="845"/>
      <c r="AX60" s="845"/>
      <c r="AY60" s="845"/>
      <c r="AZ60" s="847"/>
      <c r="BA60" s="847"/>
      <c r="BB60" s="847"/>
      <c r="BC60" s="847"/>
      <c r="BD60" s="847"/>
      <c r="BE60" s="841"/>
      <c r="BF60" s="841"/>
      <c r="BG60" s="841"/>
      <c r="BH60" s="841"/>
      <c r="BI60" s="842"/>
      <c r="BJ60" s="223"/>
      <c r="BK60" s="223"/>
      <c r="BL60" s="223"/>
      <c r="BM60" s="223"/>
      <c r="BN60" s="223"/>
      <c r="BO60" s="233"/>
      <c r="BP60" s="233"/>
      <c r="BQ60" s="230">
        <v>54</v>
      </c>
      <c r="BR60" s="231"/>
      <c r="BS60" s="782"/>
      <c r="BT60" s="783"/>
      <c r="BU60" s="783"/>
      <c r="BV60" s="783"/>
      <c r="BW60" s="783"/>
      <c r="BX60" s="783"/>
      <c r="BY60" s="783"/>
      <c r="BZ60" s="783"/>
      <c r="CA60" s="783"/>
      <c r="CB60" s="783"/>
      <c r="CC60" s="783"/>
      <c r="CD60" s="783"/>
      <c r="CE60" s="783"/>
      <c r="CF60" s="783"/>
      <c r="CG60" s="784"/>
      <c r="CH60" s="785"/>
      <c r="CI60" s="786"/>
      <c r="CJ60" s="786"/>
      <c r="CK60" s="786"/>
      <c r="CL60" s="787"/>
      <c r="CM60" s="785"/>
      <c r="CN60" s="786"/>
      <c r="CO60" s="786"/>
      <c r="CP60" s="786"/>
      <c r="CQ60" s="787"/>
      <c r="CR60" s="785"/>
      <c r="CS60" s="786"/>
      <c r="CT60" s="786"/>
      <c r="CU60" s="786"/>
      <c r="CV60" s="787"/>
      <c r="CW60" s="785"/>
      <c r="CX60" s="786"/>
      <c r="CY60" s="786"/>
      <c r="CZ60" s="786"/>
      <c r="DA60" s="787"/>
      <c r="DB60" s="785"/>
      <c r="DC60" s="786"/>
      <c r="DD60" s="786"/>
      <c r="DE60" s="786"/>
      <c r="DF60" s="787"/>
      <c r="DG60" s="785"/>
      <c r="DH60" s="786"/>
      <c r="DI60" s="786"/>
      <c r="DJ60" s="786"/>
      <c r="DK60" s="787"/>
      <c r="DL60" s="785"/>
      <c r="DM60" s="786"/>
      <c r="DN60" s="786"/>
      <c r="DO60" s="786"/>
      <c r="DP60" s="787"/>
      <c r="DQ60" s="785"/>
      <c r="DR60" s="786"/>
      <c r="DS60" s="786"/>
      <c r="DT60" s="786"/>
      <c r="DU60" s="787"/>
      <c r="DV60" s="782"/>
      <c r="DW60" s="783"/>
      <c r="DX60" s="783"/>
      <c r="DY60" s="783"/>
      <c r="DZ60" s="788"/>
      <c r="EA60" s="221"/>
    </row>
    <row r="61" spans="1:131" ht="26.25" customHeight="1" thickBot="1" x14ac:dyDescent="0.25">
      <c r="A61" s="230">
        <v>34</v>
      </c>
      <c r="B61" s="789"/>
      <c r="C61" s="790"/>
      <c r="D61" s="790"/>
      <c r="E61" s="790"/>
      <c r="F61" s="790"/>
      <c r="G61" s="790"/>
      <c r="H61" s="790"/>
      <c r="I61" s="790"/>
      <c r="J61" s="790"/>
      <c r="K61" s="790"/>
      <c r="L61" s="790"/>
      <c r="M61" s="790"/>
      <c r="N61" s="790"/>
      <c r="O61" s="790"/>
      <c r="P61" s="791"/>
      <c r="Q61" s="844"/>
      <c r="R61" s="845"/>
      <c r="S61" s="845"/>
      <c r="T61" s="845"/>
      <c r="U61" s="845"/>
      <c r="V61" s="845"/>
      <c r="W61" s="845"/>
      <c r="X61" s="845"/>
      <c r="Y61" s="845"/>
      <c r="Z61" s="845"/>
      <c r="AA61" s="845"/>
      <c r="AB61" s="845"/>
      <c r="AC61" s="845"/>
      <c r="AD61" s="845"/>
      <c r="AE61" s="846"/>
      <c r="AF61" s="795"/>
      <c r="AG61" s="796"/>
      <c r="AH61" s="796"/>
      <c r="AI61" s="796"/>
      <c r="AJ61" s="797"/>
      <c r="AK61" s="848"/>
      <c r="AL61" s="845"/>
      <c r="AM61" s="845"/>
      <c r="AN61" s="845"/>
      <c r="AO61" s="845"/>
      <c r="AP61" s="845"/>
      <c r="AQ61" s="845"/>
      <c r="AR61" s="845"/>
      <c r="AS61" s="845"/>
      <c r="AT61" s="845"/>
      <c r="AU61" s="845"/>
      <c r="AV61" s="845"/>
      <c r="AW61" s="845"/>
      <c r="AX61" s="845"/>
      <c r="AY61" s="845"/>
      <c r="AZ61" s="847"/>
      <c r="BA61" s="847"/>
      <c r="BB61" s="847"/>
      <c r="BC61" s="847"/>
      <c r="BD61" s="847"/>
      <c r="BE61" s="841"/>
      <c r="BF61" s="841"/>
      <c r="BG61" s="841"/>
      <c r="BH61" s="841"/>
      <c r="BI61" s="842"/>
      <c r="BJ61" s="223"/>
      <c r="BK61" s="223"/>
      <c r="BL61" s="223"/>
      <c r="BM61" s="223"/>
      <c r="BN61" s="223"/>
      <c r="BO61" s="233"/>
      <c r="BP61" s="233"/>
      <c r="BQ61" s="230">
        <v>55</v>
      </c>
      <c r="BR61" s="231"/>
      <c r="BS61" s="782"/>
      <c r="BT61" s="783"/>
      <c r="BU61" s="783"/>
      <c r="BV61" s="783"/>
      <c r="BW61" s="783"/>
      <c r="BX61" s="783"/>
      <c r="BY61" s="783"/>
      <c r="BZ61" s="783"/>
      <c r="CA61" s="783"/>
      <c r="CB61" s="783"/>
      <c r="CC61" s="783"/>
      <c r="CD61" s="783"/>
      <c r="CE61" s="783"/>
      <c r="CF61" s="783"/>
      <c r="CG61" s="784"/>
      <c r="CH61" s="785"/>
      <c r="CI61" s="786"/>
      <c r="CJ61" s="786"/>
      <c r="CK61" s="786"/>
      <c r="CL61" s="787"/>
      <c r="CM61" s="785"/>
      <c r="CN61" s="786"/>
      <c r="CO61" s="786"/>
      <c r="CP61" s="786"/>
      <c r="CQ61" s="787"/>
      <c r="CR61" s="785"/>
      <c r="CS61" s="786"/>
      <c r="CT61" s="786"/>
      <c r="CU61" s="786"/>
      <c r="CV61" s="787"/>
      <c r="CW61" s="785"/>
      <c r="CX61" s="786"/>
      <c r="CY61" s="786"/>
      <c r="CZ61" s="786"/>
      <c r="DA61" s="787"/>
      <c r="DB61" s="785"/>
      <c r="DC61" s="786"/>
      <c r="DD61" s="786"/>
      <c r="DE61" s="786"/>
      <c r="DF61" s="787"/>
      <c r="DG61" s="785"/>
      <c r="DH61" s="786"/>
      <c r="DI61" s="786"/>
      <c r="DJ61" s="786"/>
      <c r="DK61" s="787"/>
      <c r="DL61" s="785"/>
      <c r="DM61" s="786"/>
      <c r="DN61" s="786"/>
      <c r="DO61" s="786"/>
      <c r="DP61" s="787"/>
      <c r="DQ61" s="785"/>
      <c r="DR61" s="786"/>
      <c r="DS61" s="786"/>
      <c r="DT61" s="786"/>
      <c r="DU61" s="787"/>
      <c r="DV61" s="782"/>
      <c r="DW61" s="783"/>
      <c r="DX61" s="783"/>
      <c r="DY61" s="783"/>
      <c r="DZ61" s="788"/>
      <c r="EA61" s="221"/>
    </row>
    <row r="62" spans="1:131" ht="26.25" customHeight="1" x14ac:dyDescent="0.2">
      <c r="A62" s="230">
        <v>35</v>
      </c>
      <c r="B62" s="789"/>
      <c r="C62" s="790"/>
      <c r="D62" s="790"/>
      <c r="E62" s="790"/>
      <c r="F62" s="790"/>
      <c r="G62" s="790"/>
      <c r="H62" s="790"/>
      <c r="I62" s="790"/>
      <c r="J62" s="790"/>
      <c r="K62" s="790"/>
      <c r="L62" s="790"/>
      <c r="M62" s="790"/>
      <c r="N62" s="790"/>
      <c r="O62" s="790"/>
      <c r="P62" s="791"/>
      <c r="Q62" s="844"/>
      <c r="R62" s="845"/>
      <c r="S62" s="845"/>
      <c r="T62" s="845"/>
      <c r="U62" s="845"/>
      <c r="V62" s="845"/>
      <c r="W62" s="845"/>
      <c r="X62" s="845"/>
      <c r="Y62" s="845"/>
      <c r="Z62" s="845"/>
      <c r="AA62" s="845"/>
      <c r="AB62" s="845"/>
      <c r="AC62" s="845"/>
      <c r="AD62" s="845"/>
      <c r="AE62" s="846"/>
      <c r="AF62" s="795"/>
      <c r="AG62" s="796"/>
      <c r="AH62" s="796"/>
      <c r="AI62" s="796"/>
      <c r="AJ62" s="797"/>
      <c r="AK62" s="848"/>
      <c r="AL62" s="845"/>
      <c r="AM62" s="845"/>
      <c r="AN62" s="845"/>
      <c r="AO62" s="845"/>
      <c r="AP62" s="845"/>
      <c r="AQ62" s="845"/>
      <c r="AR62" s="845"/>
      <c r="AS62" s="845"/>
      <c r="AT62" s="845"/>
      <c r="AU62" s="845"/>
      <c r="AV62" s="845"/>
      <c r="AW62" s="845"/>
      <c r="AX62" s="845"/>
      <c r="AY62" s="845"/>
      <c r="AZ62" s="847"/>
      <c r="BA62" s="847"/>
      <c r="BB62" s="847"/>
      <c r="BC62" s="847"/>
      <c r="BD62" s="847"/>
      <c r="BE62" s="841"/>
      <c r="BF62" s="841"/>
      <c r="BG62" s="841"/>
      <c r="BH62" s="841"/>
      <c r="BI62" s="842"/>
      <c r="BJ62" s="856" t="s">
        <v>410</v>
      </c>
      <c r="BK62" s="815"/>
      <c r="BL62" s="815"/>
      <c r="BM62" s="815"/>
      <c r="BN62" s="816"/>
      <c r="BO62" s="233"/>
      <c r="BP62" s="233"/>
      <c r="BQ62" s="230">
        <v>56</v>
      </c>
      <c r="BR62" s="231"/>
      <c r="BS62" s="782"/>
      <c r="BT62" s="783"/>
      <c r="BU62" s="783"/>
      <c r="BV62" s="783"/>
      <c r="BW62" s="783"/>
      <c r="BX62" s="783"/>
      <c r="BY62" s="783"/>
      <c r="BZ62" s="783"/>
      <c r="CA62" s="783"/>
      <c r="CB62" s="783"/>
      <c r="CC62" s="783"/>
      <c r="CD62" s="783"/>
      <c r="CE62" s="783"/>
      <c r="CF62" s="783"/>
      <c r="CG62" s="784"/>
      <c r="CH62" s="785"/>
      <c r="CI62" s="786"/>
      <c r="CJ62" s="786"/>
      <c r="CK62" s="786"/>
      <c r="CL62" s="787"/>
      <c r="CM62" s="785"/>
      <c r="CN62" s="786"/>
      <c r="CO62" s="786"/>
      <c r="CP62" s="786"/>
      <c r="CQ62" s="787"/>
      <c r="CR62" s="785"/>
      <c r="CS62" s="786"/>
      <c r="CT62" s="786"/>
      <c r="CU62" s="786"/>
      <c r="CV62" s="787"/>
      <c r="CW62" s="785"/>
      <c r="CX62" s="786"/>
      <c r="CY62" s="786"/>
      <c r="CZ62" s="786"/>
      <c r="DA62" s="787"/>
      <c r="DB62" s="785"/>
      <c r="DC62" s="786"/>
      <c r="DD62" s="786"/>
      <c r="DE62" s="786"/>
      <c r="DF62" s="787"/>
      <c r="DG62" s="785"/>
      <c r="DH62" s="786"/>
      <c r="DI62" s="786"/>
      <c r="DJ62" s="786"/>
      <c r="DK62" s="787"/>
      <c r="DL62" s="785"/>
      <c r="DM62" s="786"/>
      <c r="DN62" s="786"/>
      <c r="DO62" s="786"/>
      <c r="DP62" s="787"/>
      <c r="DQ62" s="785"/>
      <c r="DR62" s="786"/>
      <c r="DS62" s="786"/>
      <c r="DT62" s="786"/>
      <c r="DU62" s="787"/>
      <c r="DV62" s="782"/>
      <c r="DW62" s="783"/>
      <c r="DX62" s="783"/>
      <c r="DY62" s="783"/>
      <c r="DZ62" s="788"/>
      <c r="EA62" s="221"/>
    </row>
    <row r="63" spans="1:131" ht="26.25" customHeight="1" thickBot="1" x14ac:dyDescent="0.25">
      <c r="A63" s="232" t="s">
        <v>389</v>
      </c>
      <c r="B63" s="798" t="s">
        <v>411</v>
      </c>
      <c r="C63" s="799"/>
      <c r="D63" s="799"/>
      <c r="E63" s="799"/>
      <c r="F63" s="799"/>
      <c r="G63" s="799"/>
      <c r="H63" s="799"/>
      <c r="I63" s="799"/>
      <c r="J63" s="799"/>
      <c r="K63" s="799"/>
      <c r="L63" s="799"/>
      <c r="M63" s="799"/>
      <c r="N63" s="799"/>
      <c r="O63" s="799"/>
      <c r="P63" s="800"/>
      <c r="Q63" s="849"/>
      <c r="R63" s="850"/>
      <c r="S63" s="850"/>
      <c r="T63" s="850"/>
      <c r="U63" s="850"/>
      <c r="V63" s="850"/>
      <c r="W63" s="850"/>
      <c r="X63" s="850"/>
      <c r="Y63" s="850"/>
      <c r="Z63" s="850"/>
      <c r="AA63" s="850"/>
      <c r="AB63" s="850"/>
      <c r="AC63" s="850"/>
      <c r="AD63" s="850"/>
      <c r="AE63" s="851"/>
      <c r="AF63" s="852">
        <v>2621</v>
      </c>
      <c r="AG63" s="853"/>
      <c r="AH63" s="853"/>
      <c r="AI63" s="853"/>
      <c r="AJ63" s="854"/>
      <c r="AK63" s="855"/>
      <c r="AL63" s="850"/>
      <c r="AM63" s="850"/>
      <c r="AN63" s="850"/>
      <c r="AO63" s="850"/>
      <c r="AP63" s="853">
        <v>15438</v>
      </c>
      <c r="AQ63" s="853"/>
      <c r="AR63" s="853"/>
      <c r="AS63" s="853"/>
      <c r="AT63" s="853"/>
      <c r="AU63" s="853">
        <v>7267</v>
      </c>
      <c r="AV63" s="853"/>
      <c r="AW63" s="853"/>
      <c r="AX63" s="853"/>
      <c r="AY63" s="853"/>
      <c r="AZ63" s="857"/>
      <c r="BA63" s="857"/>
      <c r="BB63" s="857"/>
      <c r="BC63" s="857"/>
      <c r="BD63" s="857"/>
      <c r="BE63" s="858"/>
      <c r="BF63" s="858"/>
      <c r="BG63" s="858"/>
      <c r="BH63" s="858"/>
      <c r="BI63" s="859"/>
      <c r="BJ63" s="860" t="s">
        <v>412</v>
      </c>
      <c r="BK63" s="861"/>
      <c r="BL63" s="861"/>
      <c r="BM63" s="861"/>
      <c r="BN63" s="862"/>
      <c r="BO63" s="233"/>
      <c r="BP63" s="233"/>
      <c r="BQ63" s="230">
        <v>57</v>
      </c>
      <c r="BR63" s="231"/>
      <c r="BS63" s="782"/>
      <c r="BT63" s="783"/>
      <c r="BU63" s="783"/>
      <c r="BV63" s="783"/>
      <c r="BW63" s="783"/>
      <c r="BX63" s="783"/>
      <c r="BY63" s="783"/>
      <c r="BZ63" s="783"/>
      <c r="CA63" s="783"/>
      <c r="CB63" s="783"/>
      <c r="CC63" s="783"/>
      <c r="CD63" s="783"/>
      <c r="CE63" s="783"/>
      <c r="CF63" s="783"/>
      <c r="CG63" s="784"/>
      <c r="CH63" s="785"/>
      <c r="CI63" s="786"/>
      <c r="CJ63" s="786"/>
      <c r="CK63" s="786"/>
      <c r="CL63" s="787"/>
      <c r="CM63" s="785"/>
      <c r="CN63" s="786"/>
      <c r="CO63" s="786"/>
      <c r="CP63" s="786"/>
      <c r="CQ63" s="787"/>
      <c r="CR63" s="785"/>
      <c r="CS63" s="786"/>
      <c r="CT63" s="786"/>
      <c r="CU63" s="786"/>
      <c r="CV63" s="787"/>
      <c r="CW63" s="785"/>
      <c r="CX63" s="786"/>
      <c r="CY63" s="786"/>
      <c r="CZ63" s="786"/>
      <c r="DA63" s="787"/>
      <c r="DB63" s="785"/>
      <c r="DC63" s="786"/>
      <c r="DD63" s="786"/>
      <c r="DE63" s="786"/>
      <c r="DF63" s="787"/>
      <c r="DG63" s="785"/>
      <c r="DH63" s="786"/>
      <c r="DI63" s="786"/>
      <c r="DJ63" s="786"/>
      <c r="DK63" s="787"/>
      <c r="DL63" s="785"/>
      <c r="DM63" s="786"/>
      <c r="DN63" s="786"/>
      <c r="DO63" s="786"/>
      <c r="DP63" s="787"/>
      <c r="DQ63" s="785"/>
      <c r="DR63" s="786"/>
      <c r="DS63" s="786"/>
      <c r="DT63" s="786"/>
      <c r="DU63" s="787"/>
      <c r="DV63" s="782"/>
      <c r="DW63" s="783"/>
      <c r="DX63" s="783"/>
      <c r="DY63" s="783"/>
      <c r="DZ63" s="788"/>
      <c r="EA63" s="221"/>
    </row>
    <row r="64" spans="1:131" ht="26.25" customHeight="1" x14ac:dyDescent="0.2">
      <c r="A64" s="233"/>
      <c r="B64" s="233"/>
      <c r="C64" s="233"/>
      <c r="D64" s="233"/>
      <c r="E64" s="233"/>
      <c r="F64" s="233"/>
      <c r="G64" s="233"/>
      <c r="H64" s="233"/>
      <c r="I64" s="233"/>
      <c r="J64" s="233"/>
      <c r="K64" s="233"/>
      <c r="L64" s="233"/>
      <c r="M64" s="233"/>
      <c r="N64" s="233"/>
      <c r="O64" s="233"/>
      <c r="P64" s="233"/>
      <c r="Q64" s="233"/>
      <c r="R64" s="233"/>
      <c r="S64" s="233"/>
      <c r="T64" s="233"/>
      <c r="U64" s="233"/>
      <c r="V64" s="233"/>
      <c r="W64" s="233"/>
      <c r="X64" s="233"/>
      <c r="Y64" s="233"/>
      <c r="Z64" s="233"/>
      <c r="AA64" s="233"/>
      <c r="AB64" s="233"/>
      <c r="AC64" s="233"/>
      <c r="AD64" s="233"/>
      <c r="AE64" s="233"/>
      <c r="AF64" s="233"/>
      <c r="AG64" s="233"/>
      <c r="AH64" s="233"/>
      <c r="AI64" s="233"/>
      <c r="AJ64" s="233"/>
      <c r="AK64" s="233"/>
      <c r="AL64" s="233"/>
      <c r="AM64" s="233"/>
      <c r="AN64" s="233"/>
      <c r="AO64" s="233"/>
      <c r="AP64" s="233"/>
      <c r="AQ64" s="233"/>
      <c r="AR64" s="233"/>
      <c r="AS64" s="233"/>
      <c r="AT64" s="233"/>
      <c r="AU64" s="233"/>
      <c r="AV64" s="233"/>
      <c r="AW64" s="233"/>
      <c r="AX64" s="233"/>
      <c r="AY64" s="233"/>
      <c r="AZ64" s="233"/>
      <c r="BA64" s="233"/>
      <c r="BB64" s="233"/>
      <c r="BC64" s="233"/>
      <c r="BD64" s="233"/>
      <c r="BE64" s="233"/>
      <c r="BF64" s="233"/>
      <c r="BG64" s="233"/>
      <c r="BH64" s="233"/>
      <c r="BI64" s="233"/>
      <c r="BJ64" s="233"/>
      <c r="BK64" s="233"/>
      <c r="BL64" s="233"/>
      <c r="BM64" s="233"/>
      <c r="BN64" s="233"/>
      <c r="BO64" s="233"/>
      <c r="BP64" s="233"/>
      <c r="BQ64" s="230">
        <v>58</v>
      </c>
      <c r="BR64" s="231"/>
      <c r="BS64" s="782"/>
      <c r="BT64" s="783"/>
      <c r="BU64" s="783"/>
      <c r="BV64" s="783"/>
      <c r="BW64" s="783"/>
      <c r="BX64" s="783"/>
      <c r="BY64" s="783"/>
      <c r="BZ64" s="783"/>
      <c r="CA64" s="783"/>
      <c r="CB64" s="783"/>
      <c r="CC64" s="783"/>
      <c r="CD64" s="783"/>
      <c r="CE64" s="783"/>
      <c r="CF64" s="783"/>
      <c r="CG64" s="784"/>
      <c r="CH64" s="785"/>
      <c r="CI64" s="786"/>
      <c r="CJ64" s="786"/>
      <c r="CK64" s="786"/>
      <c r="CL64" s="787"/>
      <c r="CM64" s="785"/>
      <c r="CN64" s="786"/>
      <c r="CO64" s="786"/>
      <c r="CP64" s="786"/>
      <c r="CQ64" s="787"/>
      <c r="CR64" s="785"/>
      <c r="CS64" s="786"/>
      <c r="CT64" s="786"/>
      <c r="CU64" s="786"/>
      <c r="CV64" s="787"/>
      <c r="CW64" s="785"/>
      <c r="CX64" s="786"/>
      <c r="CY64" s="786"/>
      <c r="CZ64" s="786"/>
      <c r="DA64" s="787"/>
      <c r="DB64" s="785"/>
      <c r="DC64" s="786"/>
      <c r="DD64" s="786"/>
      <c r="DE64" s="786"/>
      <c r="DF64" s="787"/>
      <c r="DG64" s="785"/>
      <c r="DH64" s="786"/>
      <c r="DI64" s="786"/>
      <c r="DJ64" s="786"/>
      <c r="DK64" s="787"/>
      <c r="DL64" s="785"/>
      <c r="DM64" s="786"/>
      <c r="DN64" s="786"/>
      <c r="DO64" s="786"/>
      <c r="DP64" s="787"/>
      <c r="DQ64" s="785"/>
      <c r="DR64" s="786"/>
      <c r="DS64" s="786"/>
      <c r="DT64" s="786"/>
      <c r="DU64" s="787"/>
      <c r="DV64" s="782"/>
      <c r="DW64" s="783"/>
      <c r="DX64" s="783"/>
      <c r="DY64" s="783"/>
      <c r="DZ64" s="788"/>
      <c r="EA64" s="221"/>
    </row>
    <row r="65" spans="1:131" ht="26.25" customHeight="1" thickBot="1" x14ac:dyDescent="0.25">
      <c r="A65" s="223" t="s">
        <v>413</v>
      </c>
      <c r="B65" s="223"/>
      <c r="C65" s="223"/>
      <c r="D65" s="223"/>
      <c r="E65" s="223"/>
      <c r="F65" s="223"/>
      <c r="G65" s="223"/>
      <c r="H65" s="223"/>
      <c r="I65" s="223"/>
      <c r="J65" s="223"/>
      <c r="K65" s="223"/>
      <c r="L65" s="223"/>
      <c r="M65" s="223"/>
      <c r="N65" s="223"/>
      <c r="O65" s="223"/>
      <c r="P65" s="223"/>
      <c r="Q65" s="223"/>
      <c r="R65" s="223"/>
      <c r="S65" s="223"/>
      <c r="T65" s="223"/>
      <c r="U65" s="223"/>
      <c r="V65" s="223"/>
      <c r="W65" s="223"/>
      <c r="X65" s="223"/>
      <c r="Y65" s="223"/>
      <c r="Z65" s="223"/>
      <c r="AA65" s="223"/>
      <c r="AB65" s="223"/>
      <c r="AC65" s="223"/>
      <c r="AD65" s="223"/>
      <c r="AE65" s="223"/>
      <c r="AF65" s="223"/>
      <c r="AG65" s="223"/>
      <c r="AH65" s="223"/>
      <c r="AI65" s="223"/>
      <c r="AJ65" s="223"/>
      <c r="AK65" s="223"/>
      <c r="AL65" s="223"/>
      <c r="AM65" s="223"/>
      <c r="AN65" s="223"/>
      <c r="AO65" s="223"/>
      <c r="AP65" s="223"/>
      <c r="AQ65" s="223"/>
      <c r="AR65" s="223"/>
      <c r="AS65" s="223"/>
      <c r="AT65" s="223"/>
      <c r="AU65" s="223"/>
      <c r="AV65" s="223"/>
      <c r="AW65" s="223"/>
      <c r="AX65" s="223"/>
      <c r="AY65" s="223"/>
      <c r="AZ65" s="223"/>
      <c r="BA65" s="223"/>
      <c r="BB65" s="223"/>
      <c r="BC65" s="223"/>
      <c r="BD65" s="223"/>
      <c r="BE65" s="233"/>
      <c r="BF65" s="233"/>
      <c r="BG65" s="233"/>
      <c r="BH65" s="233"/>
      <c r="BI65" s="233"/>
      <c r="BJ65" s="233"/>
      <c r="BK65" s="233"/>
      <c r="BL65" s="233"/>
      <c r="BM65" s="233"/>
      <c r="BN65" s="233"/>
      <c r="BO65" s="233"/>
      <c r="BP65" s="233"/>
      <c r="BQ65" s="230">
        <v>59</v>
      </c>
      <c r="BR65" s="231"/>
      <c r="BS65" s="782"/>
      <c r="BT65" s="783"/>
      <c r="BU65" s="783"/>
      <c r="BV65" s="783"/>
      <c r="BW65" s="783"/>
      <c r="BX65" s="783"/>
      <c r="BY65" s="783"/>
      <c r="BZ65" s="783"/>
      <c r="CA65" s="783"/>
      <c r="CB65" s="783"/>
      <c r="CC65" s="783"/>
      <c r="CD65" s="783"/>
      <c r="CE65" s="783"/>
      <c r="CF65" s="783"/>
      <c r="CG65" s="784"/>
      <c r="CH65" s="785"/>
      <c r="CI65" s="786"/>
      <c r="CJ65" s="786"/>
      <c r="CK65" s="786"/>
      <c r="CL65" s="787"/>
      <c r="CM65" s="785"/>
      <c r="CN65" s="786"/>
      <c r="CO65" s="786"/>
      <c r="CP65" s="786"/>
      <c r="CQ65" s="787"/>
      <c r="CR65" s="785"/>
      <c r="CS65" s="786"/>
      <c r="CT65" s="786"/>
      <c r="CU65" s="786"/>
      <c r="CV65" s="787"/>
      <c r="CW65" s="785"/>
      <c r="CX65" s="786"/>
      <c r="CY65" s="786"/>
      <c r="CZ65" s="786"/>
      <c r="DA65" s="787"/>
      <c r="DB65" s="785"/>
      <c r="DC65" s="786"/>
      <c r="DD65" s="786"/>
      <c r="DE65" s="786"/>
      <c r="DF65" s="787"/>
      <c r="DG65" s="785"/>
      <c r="DH65" s="786"/>
      <c r="DI65" s="786"/>
      <c r="DJ65" s="786"/>
      <c r="DK65" s="787"/>
      <c r="DL65" s="785"/>
      <c r="DM65" s="786"/>
      <c r="DN65" s="786"/>
      <c r="DO65" s="786"/>
      <c r="DP65" s="787"/>
      <c r="DQ65" s="785"/>
      <c r="DR65" s="786"/>
      <c r="DS65" s="786"/>
      <c r="DT65" s="786"/>
      <c r="DU65" s="787"/>
      <c r="DV65" s="782"/>
      <c r="DW65" s="783"/>
      <c r="DX65" s="783"/>
      <c r="DY65" s="783"/>
      <c r="DZ65" s="788"/>
      <c r="EA65" s="221"/>
    </row>
    <row r="66" spans="1:131" ht="26.25" customHeight="1" x14ac:dyDescent="0.2">
      <c r="A66" s="736" t="s">
        <v>414</v>
      </c>
      <c r="B66" s="737"/>
      <c r="C66" s="737"/>
      <c r="D66" s="737"/>
      <c r="E66" s="737"/>
      <c r="F66" s="737"/>
      <c r="G66" s="737"/>
      <c r="H66" s="737"/>
      <c r="I66" s="737"/>
      <c r="J66" s="737"/>
      <c r="K66" s="737"/>
      <c r="L66" s="737"/>
      <c r="M66" s="737"/>
      <c r="N66" s="737"/>
      <c r="O66" s="737"/>
      <c r="P66" s="738"/>
      <c r="Q66" s="742" t="s">
        <v>415</v>
      </c>
      <c r="R66" s="743"/>
      <c r="S66" s="743"/>
      <c r="T66" s="743"/>
      <c r="U66" s="744"/>
      <c r="V66" s="742" t="s">
        <v>416</v>
      </c>
      <c r="W66" s="743"/>
      <c r="X66" s="743"/>
      <c r="Y66" s="743"/>
      <c r="Z66" s="744"/>
      <c r="AA66" s="742" t="s">
        <v>417</v>
      </c>
      <c r="AB66" s="743"/>
      <c r="AC66" s="743"/>
      <c r="AD66" s="743"/>
      <c r="AE66" s="744"/>
      <c r="AF66" s="863" t="s">
        <v>418</v>
      </c>
      <c r="AG66" s="824"/>
      <c r="AH66" s="824"/>
      <c r="AI66" s="824"/>
      <c r="AJ66" s="864"/>
      <c r="AK66" s="742" t="s">
        <v>419</v>
      </c>
      <c r="AL66" s="737"/>
      <c r="AM66" s="737"/>
      <c r="AN66" s="737"/>
      <c r="AO66" s="738"/>
      <c r="AP66" s="742" t="s">
        <v>420</v>
      </c>
      <c r="AQ66" s="743"/>
      <c r="AR66" s="743"/>
      <c r="AS66" s="743"/>
      <c r="AT66" s="744"/>
      <c r="AU66" s="742" t="s">
        <v>421</v>
      </c>
      <c r="AV66" s="743"/>
      <c r="AW66" s="743"/>
      <c r="AX66" s="743"/>
      <c r="AY66" s="744"/>
      <c r="AZ66" s="742" t="s">
        <v>377</v>
      </c>
      <c r="BA66" s="743"/>
      <c r="BB66" s="743"/>
      <c r="BC66" s="743"/>
      <c r="BD66" s="749"/>
      <c r="BE66" s="233"/>
      <c r="BF66" s="233"/>
      <c r="BG66" s="233"/>
      <c r="BH66" s="233"/>
      <c r="BI66" s="233"/>
      <c r="BJ66" s="233"/>
      <c r="BK66" s="233"/>
      <c r="BL66" s="233"/>
      <c r="BM66" s="233"/>
      <c r="BN66" s="233"/>
      <c r="BO66" s="233"/>
      <c r="BP66" s="233"/>
      <c r="BQ66" s="230">
        <v>60</v>
      </c>
      <c r="BR66" s="235"/>
      <c r="BS66" s="868"/>
      <c r="BT66" s="869"/>
      <c r="BU66" s="869"/>
      <c r="BV66" s="869"/>
      <c r="BW66" s="869"/>
      <c r="BX66" s="869"/>
      <c r="BY66" s="869"/>
      <c r="BZ66" s="869"/>
      <c r="CA66" s="869"/>
      <c r="CB66" s="869"/>
      <c r="CC66" s="869"/>
      <c r="CD66" s="869"/>
      <c r="CE66" s="869"/>
      <c r="CF66" s="869"/>
      <c r="CG66" s="874"/>
      <c r="CH66" s="871"/>
      <c r="CI66" s="872"/>
      <c r="CJ66" s="872"/>
      <c r="CK66" s="872"/>
      <c r="CL66" s="873"/>
      <c r="CM66" s="871"/>
      <c r="CN66" s="872"/>
      <c r="CO66" s="872"/>
      <c r="CP66" s="872"/>
      <c r="CQ66" s="873"/>
      <c r="CR66" s="871"/>
      <c r="CS66" s="872"/>
      <c r="CT66" s="872"/>
      <c r="CU66" s="872"/>
      <c r="CV66" s="873"/>
      <c r="CW66" s="871"/>
      <c r="CX66" s="872"/>
      <c r="CY66" s="872"/>
      <c r="CZ66" s="872"/>
      <c r="DA66" s="873"/>
      <c r="DB66" s="871"/>
      <c r="DC66" s="872"/>
      <c r="DD66" s="872"/>
      <c r="DE66" s="872"/>
      <c r="DF66" s="873"/>
      <c r="DG66" s="871"/>
      <c r="DH66" s="872"/>
      <c r="DI66" s="872"/>
      <c r="DJ66" s="872"/>
      <c r="DK66" s="873"/>
      <c r="DL66" s="871"/>
      <c r="DM66" s="872"/>
      <c r="DN66" s="872"/>
      <c r="DO66" s="872"/>
      <c r="DP66" s="873"/>
      <c r="DQ66" s="871"/>
      <c r="DR66" s="872"/>
      <c r="DS66" s="872"/>
      <c r="DT66" s="872"/>
      <c r="DU66" s="873"/>
      <c r="DV66" s="868"/>
      <c r="DW66" s="869"/>
      <c r="DX66" s="869"/>
      <c r="DY66" s="869"/>
      <c r="DZ66" s="870"/>
      <c r="EA66" s="221"/>
    </row>
    <row r="67" spans="1:131" ht="26.25" customHeight="1" thickBot="1" x14ac:dyDescent="0.25">
      <c r="A67" s="739"/>
      <c r="B67" s="740"/>
      <c r="C67" s="740"/>
      <c r="D67" s="740"/>
      <c r="E67" s="740"/>
      <c r="F67" s="740"/>
      <c r="G67" s="740"/>
      <c r="H67" s="740"/>
      <c r="I67" s="740"/>
      <c r="J67" s="740"/>
      <c r="K67" s="740"/>
      <c r="L67" s="740"/>
      <c r="M67" s="740"/>
      <c r="N67" s="740"/>
      <c r="O67" s="740"/>
      <c r="P67" s="741"/>
      <c r="Q67" s="745"/>
      <c r="R67" s="746"/>
      <c r="S67" s="746"/>
      <c r="T67" s="746"/>
      <c r="U67" s="747"/>
      <c r="V67" s="745"/>
      <c r="W67" s="746"/>
      <c r="X67" s="746"/>
      <c r="Y67" s="746"/>
      <c r="Z67" s="747"/>
      <c r="AA67" s="745"/>
      <c r="AB67" s="746"/>
      <c r="AC67" s="746"/>
      <c r="AD67" s="746"/>
      <c r="AE67" s="747"/>
      <c r="AF67" s="865"/>
      <c r="AG67" s="827"/>
      <c r="AH67" s="827"/>
      <c r="AI67" s="827"/>
      <c r="AJ67" s="866"/>
      <c r="AK67" s="867"/>
      <c r="AL67" s="740"/>
      <c r="AM67" s="740"/>
      <c r="AN67" s="740"/>
      <c r="AO67" s="741"/>
      <c r="AP67" s="745"/>
      <c r="AQ67" s="746"/>
      <c r="AR67" s="746"/>
      <c r="AS67" s="746"/>
      <c r="AT67" s="747"/>
      <c r="AU67" s="745"/>
      <c r="AV67" s="746"/>
      <c r="AW67" s="746"/>
      <c r="AX67" s="746"/>
      <c r="AY67" s="747"/>
      <c r="AZ67" s="745"/>
      <c r="BA67" s="746"/>
      <c r="BB67" s="746"/>
      <c r="BC67" s="746"/>
      <c r="BD67" s="751"/>
      <c r="BE67" s="233"/>
      <c r="BF67" s="233"/>
      <c r="BG67" s="233"/>
      <c r="BH67" s="233"/>
      <c r="BI67" s="233"/>
      <c r="BJ67" s="233"/>
      <c r="BK67" s="233"/>
      <c r="BL67" s="233"/>
      <c r="BM67" s="233"/>
      <c r="BN67" s="233"/>
      <c r="BO67" s="233"/>
      <c r="BP67" s="233"/>
      <c r="BQ67" s="230">
        <v>61</v>
      </c>
      <c r="BR67" s="235"/>
      <c r="BS67" s="868"/>
      <c r="BT67" s="869"/>
      <c r="BU67" s="869"/>
      <c r="BV67" s="869"/>
      <c r="BW67" s="869"/>
      <c r="BX67" s="869"/>
      <c r="BY67" s="869"/>
      <c r="BZ67" s="869"/>
      <c r="CA67" s="869"/>
      <c r="CB67" s="869"/>
      <c r="CC67" s="869"/>
      <c r="CD67" s="869"/>
      <c r="CE67" s="869"/>
      <c r="CF67" s="869"/>
      <c r="CG67" s="874"/>
      <c r="CH67" s="871"/>
      <c r="CI67" s="872"/>
      <c r="CJ67" s="872"/>
      <c r="CK67" s="872"/>
      <c r="CL67" s="873"/>
      <c r="CM67" s="871"/>
      <c r="CN67" s="872"/>
      <c r="CO67" s="872"/>
      <c r="CP67" s="872"/>
      <c r="CQ67" s="873"/>
      <c r="CR67" s="871"/>
      <c r="CS67" s="872"/>
      <c r="CT67" s="872"/>
      <c r="CU67" s="872"/>
      <c r="CV67" s="873"/>
      <c r="CW67" s="871"/>
      <c r="CX67" s="872"/>
      <c r="CY67" s="872"/>
      <c r="CZ67" s="872"/>
      <c r="DA67" s="873"/>
      <c r="DB67" s="871"/>
      <c r="DC67" s="872"/>
      <c r="DD67" s="872"/>
      <c r="DE67" s="872"/>
      <c r="DF67" s="873"/>
      <c r="DG67" s="871"/>
      <c r="DH67" s="872"/>
      <c r="DI67" s="872"/>
      <c r="DJ67" s="872"/>
      <c r="DK67" s="873"/>
      <c r="DL67" s="871"/>
      <c r="DM67" s="872"/>
      <c r="DN67" s="872"/>
      <c r="DO67" s="872"/>
      <c r="DP67" s="873"/>
      <c r="DQ67" s="871"/>
      <c r="DR67" s="872"/>
      <c r="DS67" s="872"/>
      <c r="DT67" s="872"/>
      <c r="DU67" s="873"/>
      <c r="DV67" s="868"/>
      <c r="DW67" s="869"/>
      <c r="DX67" s="869"/>
      <c r="DY67" s="869"/>
      <c r="DZ67" s="870"/>
      <c r="EA67" s="221"/>
    </row>
    <row r="68" spans="1:131" ht="26.25" customHeight="1" thickTop="1" x14ac:dyDescent="0.2">
      <c r="A68" s="228">
        <v>1</v>
      </c>
      <c r="B68" s="878" t="s">
        <v>590</v>
      </c>
      <c r="C68" s="879"/>
      <c r="D68" s="879"/>
      <c r="E68" s="879"/>
      <c r="F68" s="879"/>
      <c r="G68" s="879"/>
      <c r="H68" s="879"/>
      <c r="I68" s="879"/>
      <c r="J68" s="879"/>
      <c r="K68" s="879"/>
      <c r="L68" s="879"/>
      <c r="M68" s="879"/>
      <c r="N68" s="879"/>
      <c r="O68" s="879"/>
      <c r="P68" s="880"/>
      <c r="Q68" s="881">
        <v>21139</v>
      </c>
      <c r="R68" s="875"/>
      <c r="S68" s="875"/>
      <c r="T68" s="875"/>
      <c r="U68" s="875"/>
      <c r="V68" s="875">
        <v>20676</v>
      </c>
      <c r="W68" s="875"/>
      <c r="X68" s="875"/>
      <c r="Y68" s="875"/>
      <c r="Z68" s="875"/>
      <c r="AA68" s="875">
        <v>463</v>
      </c>
      <c r="AB68" s="875"/>
      <c r="AC68" s="875"/>
      <c r="AD68" s="875"/>
      <c r="AE68" s="875"/>
      <c r="AF68" s="875">
        <v>463</v>
      </c>
      <c r="AG68" s="875"/>
      <c r="AH68" s="875"/>
      <c r="AI68" s="875"/>
      <c r="AJ68" s="875"/>
      <c r="AK68" s="875">
        <v>132</v>
      </c>
      <c r="AL68" s="875"/>
      <c r="AM68" s="875"/>
      <c r="AN68" s="875"/>
      <c r="AO68" s="875"/>
      <c r="AP68" s="875" t="s">
        <v>589</v>
      </c>
      <c r="AQ68" s="875"/>
      <c r="AR68" s="875"/>
      <c r="AS68" s="875"/>
      <c r="AT68" s="875"/>
      <c r="AU68" s="875" t="s">
        <v>589</v>
      </c>
      <c r="AV68" s="875"/>
      <c r="AW68" s="875"/>
      <c r="AX68" s="875"/>
      <c r="AY68" s="875"/>
      <c r="AZ68" s="876"/>
      <c r="BA68" s="876"/>
      <c r="BB68" s="876"/>
      <c r="BC68" s="876"/>
      <c r="BD68" s="877"/>
      <c r="BE68" s="233"/>
      <c r="BF68" s="233"/>
      <c r="BG68" s="233"/>
      <c r="BH68" s="233"/>
      <c r="BI68" s="233"/>
      <c r="BJ68" s="233"/>
      <c r="BK68" s="233"/>
      <c r="BL68" s="233"/>
      <c r="BM68" s="233"/>
      <c r="BN68" s="233"/>
      <c r="BO68" s="233"/>
      <c r="BP68" s="233"/>
      <c r="BQ68" s="230">
        <v>62</v>
      </c>
      <c r="BR68" s="235"/>
      <c r="BS68" s="868"/>
      <c r="BT68" s="869"/>
      <c r="BU68" s="869"/>
      <c r="BV68" s="869"/>
      <c r="BW68" s="869"/>
      <c r="BX68" s="869"/>
      <c r="BY68" s="869"/>
      <c r="BZ68" s="869"/>
      <c r="CA68" s="869"/>
      <c r="CB68" s="869"/>
      <c r="CC68" s="869"/>
      <c r="CD68" s="869"/>
      <c r="CE68" s="869"/>
      <c r="CF68" s="869"/>
      <c r="CG68" s="874"/>
      <c r="CH68" s="871"/>
      <c r="CI68" s="872"/>
      <c r="CJ68" s="872"/>
      <c r="CK68" s="872"/>
      <c r="CL68" s="873"/>
      <c r="CM68" s="871"/>
      <c r="CN68" s="872"/>
      <c r="CO68" s="872"/>
      <c r="CP68" s="872"/>
      <c r="CQ68" s="873"/>
      <c r="CR68" s="871"/>
      <c r="CS68" s="872"/>
      <c r="CT68" s="872"/>
      <c r="CU68" s="872"/>
      <c r="CV68" s="873"/>
      <c r="CW68" s="871"/>
      <c r="CX68" s="872"/>
      <c r="CY68" s="872"/>
      <c r="CZ68" s="872"/>
      <c r="DA68" s="873"/>
      <c r="DB68" s="871"/>
      <c r="DC68" s="872"/>
      <c r="DD68" s="872"/>
      <c r="DE68" s="872"/>
      <c r="DF68" s="873"/>
      <c r="DG68" s="871"/>
      <c r="DH68" s="872"/>
      <c r="DI68" s="872"/>
      <c r="DJ68" s="872"/>
      <c r="DK68" s="873"/>
      <c r="DL68" s="871"/>
      <c r="DM68" s="872"/>
      <c r="DN68" s="872"/>
      <c r="DO68" s="872"/>
      <c r="DP68" s="873"/>
      <c r="DQ68" s="871"/>
      <c r="DR68" s="872"/>
      <c r="DS68" s="872"/>
      <c r="DT68" s="872"/>
      <c r="DU68" s="873"/>
      <c r="DV68" s="868"/>
      <c r="DW68" s="869"/>
      <c r="DX68" s="869"/>
      <c r="DY68" s="869"/>
      <c r="DZ68" s="870"/>
      <c r="EA68" s="221"/>
    </row>
    <row r="69" spans="1:131" ht="26.25" customHeight="1" x14ac:dyDescent="0.2">
      <c r="A69" s="230">
        <v>2</v>
      </c>
      <c r="B69" s="882" t="s">
        <v>591</v>
      </c>
      <c r="C69" s="883"/>
      <c r="D69" s="883"/>
      <c r="E69" s="883"/>
      <c r="F69" s="883"/>
      <c r="G69" s="883"/>
      <c r="H69" s="883"/>
      <c r="I69" s="883"/>
      <c r="J69" s="883"/>
      <c r="K69" s="883"/>
      <c r="L69" s="883"/>
      <c r="M69" s="883"/>
      <c r="N69" s="883"/>
      <c r="O69" s="883"/>
      <c r="P69" s="884"/>
      <c r="Q69" s="885">
        <v>194</v>
      </c>
      <c r="R69" s="839"/>
      <c r="S69" s="839"/>
      <c r="T69" s="839"/>
      <c r="U69" s="839"/>
      <c r="V69" s="839">
        <v>153</v>
      </c>
      <c r="W69" s="839"/>
      <c r="X69" s="839"/>
      <c r="Y69" s="839"/>
      <c r="Z69" s="839"/>
      <c r="AA69" s="839">
        <v>40</v>
      </c>
      <c r="AB69" s="839"/>
      <c r="AC69" s="839"/>
      <c r="AD69" s="839"/>
      <c r="AE69" s="839"/>
      <c r="AF69" s="839">
        <v>40</v>
      </c>
      <c r="AG69" s="839"/>
      <c r="AH69" s="839"/>
      <c r="AI69" s="839"/>
      <c r="AJ69" s="839"/>
      <c r="AK69" s="839" t="s">
        <v>589</v>
      </c>
      <c r="AL69" s="839"/>
      <c r="AM69" s="839"/>
      <c r="AN69" s="839"/>
      <c r="AO69" s="839"/>
      <c r="AP69" s="839" t="s">
        <v>589</v>
      </c>
      <c r="AQ69" s="839"/>
      <c r="AR69" s="839"/>
      <c r="AS69" s="839"/>
      <c r="AT69" s="839"/>
      <c r="AU69" s="839" t="s">
        <v>589</v>
      </c>
      <c r="AV69" s="839"/>
      <c r="AW69" s="839"/>
      <c r="AX69" s="839"/>
      <c r="AY69" s="839"/>
      <c r="AZ69" s="841"/>
      <c r="BA69" s="841"/>
      <c r="BB69" s="841"/>
      <c r="BC69" s="841"/>
      <c r="BD69" s="842"/>
      <c r="BE69" s="233"/>
      <c r="BF69" s="233"/>
      <c r="BG69" s="233"/>
      <c r="BH69" s="233"/>
      <c r="BI69" s="233"/>
      <c r="BJ69" s="233"/>
      <c r="BK69" s="233"/>
      <c r="BL69" s="233"/>
      <c r="BM69" s="233"/>
      <c r="BN69" s="233"/>
      <c r="BO69" s="233"/>
      <c r="BP69" s="233"/>
      <c r="BQ69" s="230">
        <v>63</v>
      </c>
      <c r="BR69" s="235"/>
      <c r="BS69" s="868"/>
      <c r="BT69" s="869"/>
      <c r="BU69" s="869"/>
      <c r="BV69" s="869"/>
      <c r="BW69" s="869"/>
      <c r="BX69" s="869"/>
      <c r="BY69" s="869"/>
      <c r="BZ69" s="869"/>
      <c r="CA69" s="869"/>
      <c r="CB69" s="869"/>
      <c r="CC69" s="869"/>
      <c r="CD69" s="869"/>
      <c r="CE69" s="869"/>
      <c r="CF69" s="869"/>
      <c r="CG69" s="874"/>
      <c r="CH69" s="871"/>
      <c r="CI69" s="872"/>
      <c r="CJ69" s="872"/>
      <c r="CK69" s="872"/>
      <c r="CL69" s="873"/>
      <c r="CM69" s="871"/>
      <c r="CN69" s="872"/>
      <c r="CO69" s="872"/>
      <c r="CP69" s="872"/>
      <c r="CQ69" s="873"/>
      <c r="CR69" s="871"/>
      <c r="CS69" s="872"/>
      <c r="CT69" s="872"/>
      <c r="CU69" s="872"/>
      <c r="CV69" s="873"/>
      <c r="CW69" s="871"/>
      <c r="CX69" s="872"/>
      <c r="CY69" s="872"/>
      <c r="CZ69" s="872"/>
      <c r="DA69" s="873"/>
      <c r="DB69" s="871"/>
      <c r="DC69" s="872"/>
      <c r="DD69" s="872"/>
      <c r="DE69" s="872"/>
      <c r="DF69" s="873"/>
      <c r="DG69" s="871"/>
      <c r="DH69" s="872"/>
      <c r="DI69" s="872"/>
      <c r="DJ69" s="872"/>
      <c r="DK69" s="873"/>
      <c r="DL69" s="871"/>
      <c r="DM69" s="872"/>
      <c r="DN69" s="872"/>
      <c r="DO69" s="872"/>
      <c r="DP69" s="873"/>
      <c r="DQ69" s="871"/>
      <c r="DR69" s="872"/>
      <c r="DS69" s="872"/>
      <c r="DT69" s="872"/>
      <c r="DU69" s="873"/>
      <c r="DV69" s="868"/>
      <c r="DW69" s="869"/>
      <c r="DX69" s="869"/>
      <c r="DY69" s="869"/>
      <c r="DZ69" s="870"/>
      <c r="EA69" s="221"/>
    </row>
    <row r="70" spans="1:131" ht="26.25" customHeight="1" x14ac:dyDescent="0.2">
      <c r="A70" s="230">
        <v>3</v>
      </c>
      <c r="B70" s="882" t="s">
        <v>592</v>
      </c>
      <c r="C70" s="883"/>
      <c r="D70" s="883"/>
      <c r="E70" s="883"/>
      <c r="F70" s="883"/>
      <c r="G70" s="883"/>
      <c r="H70" s="883"/>
      <c r="I70" s="883"/>
      <c r="J70" s="883"/>
      <c r="K70" s="883"/>
      <c r="L70" s="883"/>
      <c r="M70" s="883"/>
      <c r="N70" s="883"/>
      <c r="O70" s="883"/>
      <c r="P70" s="884"/>
      <c r="Q70" s="885">
        <v>111</v>
      </c>
      <c r="R70" s="839"/>
      <c r="S70" s="839"/>
      <c r="T70" s="839"/>
      <c r="U70" s="839"/>
      <c r="V70" s="839">
        <v>109</v>
      </c>
      <c r="W70" s="839"/>
      <c r="X70" s="839"/>
      <c r="Y70" s="839"/>
      <c r="Z70" s="839"/>
      <c r="AA70" s="839">
        <v>2</v>
      </c>
      <c r="AB70" s="839"/>
      <c r="AC70" s="839"/>
      <c r="AD70" s="839"/>
      <c r="AE70" s="839"/>
      <c r="AF70" s="839">
        <v>2</v>
      </c>
      <c r="AG70" s="839"/>
      <c r="AH70" s="839"/>
      <c r="AI70" s="839"/>
      <c r="AJ70" s="839"/>
      <c r="AK70" s="839">
        <v>15</v>
      </c>
      <c r="AL70" s="839"/>
      <c r="AM70" s="839"/>
      <c r="AN70" s="839"/>
      <c r="AO70" s="839"/>
      <c r="AP70" s="839" t="s">
        <v>589</v>
      </c>
      <c r="AQ70" s="839"/>
      <c r="AR70" s="839"/>
      <c r="AS70" s="839"/>
      <c r="AT70" s="839"/>
      <c r="AU70" s="839" t="s">
        <v>589</v>
      </c>
      <c r="AV70" s="839"/>
      <c r="AW70" s="839"/>
      <c r="AX70" s="839"/>
      <c r="AY70" s="839"/>
      <c r="AZ70" s="841"/>
      <c r="BA70" s="841"/>
      <c r="BB70" s="841"/>
      <c r="BC70" s="841"/>
      <c r="BD70" s="842"/>
      <c r="BE70" s="233"/>
      <c r="BF70" s="233"/>
      <c r="BG70" s="233"/>
      <c r="BH70" s="233"/>
      <c r="BI70" s="233"/>
      <c r="BJ70" s="233"/>
      <c r="BK70" s="233"/>
      <c r="BL70" s="233"/>
      <c r="BM70" s="233"/>
      <c r="BN70" s="233"/>
      <c r="BO70" s="233"/>
      <c r="BP70" s="233"/>
      <c r="BQ70" s="230">
        <v>64</v>
      </c>
      <c r="BR70" s="235"/>
      <c r="BS70" s="868"/>
      <c r="BT70" s="869"/>
      <c r="BU70" s="869"/>
      <c r="BV70" s="869"/>
      <c r="BW70" s="869"/>
      <c r="BX70" s="869"/>
      <c r="BY70" s="869"/>
      <c r="BZ70" s="869"/>
      <c r="CA70" s="869"/>
      <c r="CB70" s="869"/>
      <c r="CC70" s="869"/>
      <c r="CD70" s="869"/>
      <c r="CE70" s="869"/>
      <c r="CF70" s="869"/>
      <c r="CG70" s="874"/>
      <c r="CH70" s="871"/>
      <c r="CI70" s="872"/>
      <c r="CJ70" s="872"/>
      <c r="CK70" s="872"/>
      <c r="CL70" s="873"/>
      <c r="CM70" s="871"/>
      <c r="CN70" s="872"/>
      <c r="CO70" s="872"/>
      <c r="CP70" s="872"/>
      <c r="CQ70" s="873"/>
      <c r="CR70" s="871"/>
      <c r="CS70" s="872"/>
      <c r="CT70" s="872"/>
      <c r="CU70" s="872"/>
      <c r="CV70" s="873"/>
      <c r="CW70" s="871"/>
      <c r="CX70" s="872"/>
      <c r="CY70" s="872"/>
      <c r="CZ70" s="872"/>
      <c r="DA70" s="873"/>
      <c r="DB70" s="871"/>
      <c r="DC70" s="872"/>
      <c r="DD70" s="872"/>
      <c r="DE70" s="872"/>
      <c r="DF70" s="873"/>
      <c r="DG70" s="871"/>
      <c r="DH70" s="872"/>
      <c r="DI70" s="872"/>
      <c r="DJ70" s="872"/>
      <c r="DK70" s="873"/>
      <c r="DL70" s="871"/>
      <c r="DM70" s="872"/>
      <c r="DN70" s="872"/>
      <c r="DO70" s="872"/>
      <c r="DP70" s="873"/>
      <c r="DQ70" s="871"/>
      <c r="DR70" s="872"/>
      <c r="DS70" s="872"/>
      <c r="DT70" s="872"/>
      <c r="DU70" s="873"/>
      <c r="DV70" s="868"/>
      <c r="DW70" s="869"/>
      <c r="DX70" s="869"/>
      <c r="DY70" s="869"/>
      <c r="DZ70" s="870"/>
      <c r="EA70" s="221"/>
    </row>
    <row r="71" spans="1:131" ht="26.25" customHeight="1" x14ac:dyDescent="0.2">
      <c r="A71" s="230">
        <v>4</v>
      </c>
      <c r="B71" s="882" t="s">
        <v>593</v>
      </c>
      <c r="C71" s="883"/>
      <c r="D71" s="883"/>
      <c r="E71" s="883"/>
      <c r="F71" s="883"/>
      <c r="G71" s="883"/>
      <c r="H71" s="883"/>
      <c r="I71" s="883"/>
      <c r="J71" s="883"/>
      <c r="K71" s="883"/>
      <c r="L71" s="883"/>
      <c r="M71" s="883"/>
      <c r="N71" s="883"/>
      <c r="O71" s="883"/>
      <c r="P71" s="884"/>
      <c r="Q71" s="885">
        <v>110</v>
      </c>
      <c r="R71" s="839"/>
      <c r="S71" s="839"/>
      <c r="T71" s="839"/>
      <c r="U71" s="839"/>
      <c r="V71" s="839">
        <v>77</v>
      </c>
      <c r="W71" s="839"/>
      <c r="X71" s="839"/>
      <c r="Y71" s="839"/>
      <c r="Z71" s="839"/>
      <c r="AA71" s="839">
        <v>34</v>
      </c>
      <c r="AB71" s="839"/>
      <c r="AC71" s="839"/>
      <c r="AD71" s="839"/>
      <c r="AE71" s="839"/>
      <c r="AF71" s="839">
        <v>34</v>
      </c>
      <c r="AG71" s="839"/>
      <c r="AH71" s="839"/>
      <c r="AI71" s="839"/>
      <c r="AJ71" s="839"/>
      <c r="AK71" s="839" t="s">
        <v>589</v>
      </c>
      <c r="AL71" s="839"/>
      <c r="AM71" s="839"/>
      <c r="AN71" s="839"/>
      <c r="AO71" s="839"/>
      <c r="AP71" s="839" t="s">
        <v>589</v>
      </c>
      <c r="AQ71" s="839"/>
      <c r="AR71" s="839"/>
      <c r="AS71" s="839"/>
      <c r="AT71" s="839"/>
      <c r="AU71" s="839" t="s">
        <v>589</v>
      </c>
      <c r="AV71" s="839"/>
      <c r="AW71" s="839"/>
      <c r="AX71" s="839"/>
      <c r="AY71" s="839"/>
      <c r="AZ71" s="841"/>
      <c r="BA71" s="841"/>
      <c r="BB71" s="841"/>
      <c r="BC71" s="841"/>
      <c r="BD71" s="842"/>
      <c r="BE71" s="233"/>
      <c r="BF71" s="233"/>
      <c r="BG71" s="233"/>
      <c r="BH71" s="233"/>
      <c r="BI71" s="233"/>
      <c r="BJ71" s="233"/>
      <c r="BK71" s="233"/>
      <c r="BL71" s="233"/>
      <c r="BM71" s="233"/>
      <c r="BN71" s="233"/>
      <c r="BO71" s="233"/>
      <c r="BP71" s="233"/>
      <c r="BQ71" s="230">
        <v>65</v>
      </c>
      <c r="BR71" s="235"/>
      <c r="BS71" s="868"/>
      <c r="BT71" s="869"/>
      <c r="BU71" s="869"/>
      <c r="BV71" s="869"/>
      <c r="BW71" s="869"/>
      <c r="BX71" s="869"/>
      <c r="BY71" s="869"/>
      <c r="BZ71" s="869"/>
      <c r="CA71" s="869"/>
      <c r="CB71" s="869"/>
      <c r="CC71" s="869"/>
      <c r="CD71" s="869"/>
      <c r="CE71" s="869"/>
      <c r="CF71" s="869"/>
      <c r="CG71" s="874"/>
      <c r="CH71" s="871"/>
      <c r="CI71" s="872"/>
      <c r="CJ71" s="872"/>
      <c r="CK71" s="872"/>
      <c r="CL71" s="873"/>
      <c r="CM71" s="871"/>
      <c r="CN71" s="872"/>
      <c r="CO71" s="872"/>
      <c r="CP71" s="872"/>
      <c r="CQ71" s="873"/>
      <c r="CR71" s="871"/>
      <c r="CS71" s="872"/>
      <c r="CT71" s="872"/>
      <c r="CU71" s="872"/>
      <c r="CV71" s="873"/>
      <c r="CW71" s="871"/>
      <c r="CX71" s="872"/>
      <c r="CY71" s="872"/>
      <c r="CZ71" s="872"/>
      <c r="DA71" s="873"/>
      <c r="DB71" s="871"/>
      <c r="DC71" s="872"/>
      <c r="DD71" s="872"/>
      <c r="DE71" s="872"/>
      <c r="DF71" s="873"/>
      <c r="DG71" s="871"/>
      <c r="DH71" s="872"/>
      <c r="DI71" s="872"/>
      <c r="DJ71" s="872"/>
      <c r="DK71" s="873"/>
      <c r="DL71" s="871"/>
      <c r="DM71" s="872"/>
      <c r="DN71" s="872"/>
      <c r="DO71" s="872"/>
      <c r="DP71" s="873"/>
      <c r="DQ71" s="871"/>
      <c r="DR71" s="872"/>
      <c r="DS71" s="872"/>
      <c r="DT71" s="872"/>
      <c r="DU71" s="873"/>
      <c r="DV71" s="868"/>
      <c r="DW71" s="869"/>
      <c r="DX71" s="869"/>
      <c r="DY71" s="869"/>
      <c r="DZ71" s="870"/>
      <c r="EA71" s="221"/>
    </row>
    <row r="72" spans="1:131" ht="26.25" customHeight="1" x14ac:dyDescent="0.2">
      <c r="A72" s="230">
        <v>5</v>
      </c>
      <c r="B72" s="882" t="s">
        <v>594</v>
      </c>
      <c r="C72" s="883"/>
      <c r="D72" s="883"/>
      <c r="E72" s="883"/>
      <c r="F72" s="883"/>
      <c r="G72" s="883"/>
      <c r="H72" s="883"/>
      <c r="I72" s="883"/>
      <c r="J72" s="883"/>
      <c r="K72" s="883"/>
      <c r="L72" s="883"/>
      <c r="M72" s="883"/>
      <c r="N72" s="883"/>
      <c r="O72" s="883"/>
      <c r="P72" s="884"/>
      <c r="Q72" s="885">
        <v>1515</v>
      </c>
      <c r="R72" s="839"/>
      <c r="S72" s="839"/>
      <c r="T72" s="839"/>
      <c r="U72" s="839"/>
      <c r="V72" s="839">
        <v>1435</v>
      </c>
      <c r="W72" s="839"/>
      <c r="X72" s="839"/>
      <c r="Y72" s="839"/>
      <c r="Z72" s="839"/>
      <c r="AA72" s="839">
        <v>80</v>
      </c>
      <c r="AB72" s="839"/>
      <c r="AC72" s="839"/>
      <c r="AD72" s="839"/>
      <c r="AE72" s="839"/>
      <c r="AF72" s="839">
        <v>4641</v>
      </c>
      <c r="AG72" s="839"/>
      <c r="AH72" s="839"/>
      <c r="AI72" s="839"/>
      <c r="AJ72" s="839"/>
      <c r="AK72" s="839" t="s">
        <v>589</v>
      </c>
      <c r="AL72" s="839"/>
      <c r="AM72" s="839"/>
      <c r="AN72" s="839"/>
      <c r="AO72" s="839"/>
      <c r="AP72" s="839">
        <v>2101</v>
      </c>
      <c r="AQ72" s="839"/>
      <c r="AR72" s="839"/>
      <c r="AS72" s="839"/>
      <c r="AT72" s="839"/>
      <c r="AU72" s="839" t="s">
        <v>589</v>
      </c>
      <c r="AV72" s="839"/>
      <c r="AW72" s="839"/>
      <c r="AX72" s="839"/>
      <c r="AY72" s="839"/>
      <c r="AZ72" s="841"/>
      <c r="BA72" s="841"/>
      <c r="BB72" s="841"/>
      <c r="BC72" s="841"/>
      <c r="BD72" s="842"/>
      <c r="BE72" s="233"/>
      <c r="BF72" s="233"/>
      <c r="BG72" s="233"/>
      <c r="BH72" s="233"/>
      <c r="BI72" s="233"/>
      <c r="BJ72" s="233"/>
      <c r="BK72" s="233"/>
      <c r="BL72" s="233"/>
      <c r="BM72" s="233"/>
      <c r="BN72" s="233"/>
      <c r="BO72" s="233"/>
      <c r="BP72" s="233"/>
      <c r="BQ72" s="230">
        <v>66</v>
      </c>
      <c r="BR72" s="235"/>
      <c r="BS72" s="868"/>
      <c r="BT72" s="869"/>
      <c r="BU72" s="869"/>
      <c r="BV72" s="869"/>
      <c r="BW72" s="869"/>
      <c r="BX72" s="869"/>
      <c r="BY72" s="869"/>
      <c r="BZ72" s="869"/>
      <c r="CA72" s="869"/>
      <c r="CB72" s="869"/>
      <c r="CC72" s="869"/>
      <c r="CD72" s="869"/>
      <c r="CE72" s="869"/>
      <c r="CF72" s="869"/>
      <c r="CG72" s="874"/>
      <c r="CH72" s="871"/>
      <c r="CI72" s="872"/>
      <c r="CJ72" s="872"/>
      <c r="CK72" s="872"/>
      <c r="CL72" s="873"/>
      <c r="CM72" s="871"/>
      <c r="CN72" s="872"/>
      <c r="CO72" s="872"/>
      <c r="CP72" s="872"/>
      <c r="CQ72" s="873"/>
      <c r="CR72" s="871"/>
      <c r="CS72" s="872"/>
      <c r="CT72" s="872"/>
      <c r="CU72" s="872"/>
      <c r="CV72" s="873"/>
      <c r="CW72" s="871"/>
      <c r="CX72" s="872"/>
      <c r="CY72" s="872"/>
      <c r="CZ72" s="872"/>
      <c r="DA72" s="873"/>
      <c r="DB72" s="871"/>
      <c r="DC72" s="872"/>
      <c r="DD72" s="872"/>
      <c r="DE72" s="872"/>
      <c r="DF72" s="873"/>
      <c r="DG72" s="871"/>
      <c r="DH72" s="872"/>
      <c r="DI72" s="872"/>
      <c r="DJ72" s="872"/>
      <c r="DK72" s="873"/>
      <c r="DL72" s="871"/>
      <c r="DM72" s="872"/>
      <c r="DN72" s="872"/>
      <c r="DO72" s="872"/>
      <c r="DP72" s="873"/>
      <c r="DQ72" s="871"/>
      <c r="DR72" s="872"/>
      <c r="DS72" s="872"/>
      <c r="DT72" s="872"/>
      <c r="DU72" s="873"/>
      <c r="DV72" s="868"/>
      <c r="DW72" s="869"/>
      <c r="DX72" s="869"/>
      <c r="DY72" s="869"/>
      <c r="DZ72" s="870"/>
      <c r="EA72" s="221"/>
    </row>
    <row r="73" spans="1:131" ht="26.25" customHeight="1" x14ac:dyDescent="0.2">
      <c r="A73" s="230">
        <v>6</v>
      </c>
      <c r="B73" s="882" t="s">
        <v>595</v>
      </c>
      <c r="C73" s="883"/>
      <c r="D73" s="883"/>
      <c r="E73" s="883"/>
      <c r="F73" s="883"/>
      <c r="G73" s="883"/>
      <c r="H73" s="883"/>
      <c r="I73" s="883"/>
      <c r="J73" s="883"/>
      <c r="K73" s="883"/>
      <c r="L73" s="883"/>
      <c r="M73" s="883"/>
      <c r="N73" s="883"/>
      <c r="O73" s="883"/>
      <c r="P73" s="884"/>
      <c r="Q73" s="885">
        <v>59</v>
      </c>
      <c r="R73" s="839"/>
      <c r="S73" s="839"/>
      <c r="T73" s="839"/>
      <c r="U73" s="839"/>
      <c r="V73" s="839">
        <v>57</v>
      </c>
      <c r="W73" s="839"/>
      <c r="X73" s="839"/>
      <c r="Y73" s="839"/>
      <c r="Z73" s="839"/>
      <c r="AA73" s="839">
        <v>2</v>
      </c>
      <c r="AB73" s="839"/>
      <c r="AC73" s="839"/>
      <c r="AD73" s="839"/>
      <c r="AE73" s="839"/>
      <c r="AF73" s="839">
        <v>2</v>
      </c>
      <c r="AG73" s="839"/>
      <c r="AH73" s="839"/>
      <c r="AI73" s="839"/>
      <c r="AJ73" s="839"/>
      <c r="AK73" s="839" t="s">
        <v>589</v>
      </c>
      <c r="AL73" s="839"/>
      <c r="AM73" s="839"/>
      <c r="AN73" s="839"/>
      <c r="AO73" s="839"/>
      <c r="AP73" s="839" t="s">
        <v>589</v>
      </c>
      <c r="AQ73" s="839"/>
      <c r="AR73" s="839"/>
      <c r="AS73" s="839"/>
      <c r="AT73" s="839"/>
      <c r="AU73" s="839" t="s">
        <v>589</v>
      </c>
      <c r="AV73" s="839"/>
      <c r="AW73" s="839"/>
      <c r="AX73" s="839"/>
      <c r="AY73" s="839"/>
      <c r="AZ73" s="841"/>
      <c r="BA73" s="841"/>
      <c r="BB73" s="841"/>
      <c r="BC73" s="841"/>
      <c r="BD73" s="842"/>
      <c r="BE73" s="233"/>
      <c r="BF73" s="233"/>
      <c r="BG73" s="233"/>
      <c r="BH73" s="233"/>
      <c r="BI73" s="233"/>
      <c r="BJ73" s="233"/>
      <c r="BK73" s="233"/>
      <c r="BL73" s="233"/>
      <c r="BM73" s="233"/>
      <c r="BN73" s="233"/>
      <c r="BO73" s="233"/>
      <c r="BP73" s="233"/>
      <c r="BQ73" s="230">
        <v>67</v>
      </c>
      <c r="BR73" s="235"/>
      <c r="BS73" s="868"/>
      <c r="BT73" s="869"/>
      <c r="BU73" s="869"/>
      <c r="BV73" s="869"/>
      <c r="BW73" s="869"/>
      <c r="BX73" s="869"/>
      <c r="BY73" s="869"/>
      <c r="BZ73" s="869"/>
      <c r="CA73" s="869"/>
      <c r="CB73" s="869"/>
      <c r="CC73" s="869"/>
      <c r="CD73" s="869"/>
      <c r="CE73" s="869"/>
      <c r="CF73" s="869"/>
      <c r="CG73" s="874"/>
      <c r="CH73" s="871"/>
      <c r="CI73" s="872"/>
      <c r="CJ73" s="872"/>
      <c r="CK73" s="872"/>
      <c r="CL73" s="873"/>
      <c r="CM73" s="871"/>
      <c r="CN73" s="872"/>
      <c r="CO73" s="872"/>
      <c r="CP73" s="872"/>
      <c r="CQ73" s="873"/>
      <c r="CR73" s="871"/>
      <c r="CS73" s="872"/>
      <c r="CT73" s="872"/>
      <c r="CU73" s="872"/>
      <c r="CV73" s="873"/>
      <c r="CW73" s="871"/>
      <c r="CX73" s="872"/>
      <c r="CY73" s="872"/>
      <c r="CZ73" s="872"/>
      <c r="DA73" s="873"/>
      <c r="DB73" s="871"/>
      <c r="DC73" s="872"/>
      <c r="DD73" s="872"/>
      <c r="DE73" s="872"/>
      <c r="DF73" s="873"/>
      <c r="DG73" s="871"/>
      <c r="DH73" s="872"/>
      <c r="DI73" s="872"/>
      <c r="DJ73" s="872"/>
      <c r="DK73" s="873"/>
      <c r="DL73" s="871"/>
      <c r="DM73" s="872"/>
      <c r="DN73" s="872"/>
      <c r="DO73" s="872"/>
      <c r="DP73" s="873"/>
      <c r="DQ73" s="871"/>
      <c r="DR73" s="872"/>
      <c r="DS73" s="872"/>
      <c r="DT73" s="872"/>
      <c r="DU73" s="873"/>
      <c r="DV73" s="868"/>
      <c r="DW73" s="869"/>
      <c r="DX73" s="869"/>
      <c r="DY73" s="869"/>
      <c r="DZ73" s="870"/>
      <c r="EA73" s="221"/>
    </row>
    <row r="74" spans="1:131" ht="26.25" customHeight="1" x14ac:dyDescent="0.2">
      <c r="A74" s="230">
        <v>7</v>
      </c>
      <c r="B74" s="882" t="s">
        <v>596</v>
      </c>
      <c r="C74" s="883"/>
      <c r="D74" s="883"/>
      <c r="E74" s="883"/>
      <c r="F74" s="883"/>
      <c r="G74" s="883"/>
      <c r="H74" s="883"/>
      <c r="I74" s="883"/>
      <c r="J74" s="883"/>
      <c r="K74" s="883"/>
      <c r="L74" s="883"/>
      <c r="M74" s="883"/>
      <c r="N74" s="883"/>
      <c r="O74" s="883"/>
      <c r="P74" s="884"/>
      <c r="Q74" s="885">
        <v>2261</v>
      </c>
      <c r="R74" s="839"/>
      <c r="S74" s="839"/>
      <c r="T74" s="839"/>
      <c r="U74" s="839"/>
      <c r="V74" s="839">
        <v>2118</v>
      </c>
      <c r="W74" s="839"/>
      <c r="X74" s="839"/>
      <c r="Y74" s="839"/>
      <c r="Z74" s="839"/>
      <c r="AA74" s="839">
        <v>144</v>
      </c>
      <c r="AB74" s="839"/>
      <c r="AC74" s="839"/>
      <c r="AD74" s="839"/>
      <c r="AE74" s="839"/>
      <c r="AF74" s="839">
        <v>144</v>
      </c>
      <c r="AG74" s="839"/>
      <c r="AH74" s="839"/>
      <c r="AI74" s="839"/>
      <c r="AJ74" s="839"/>
      <c r="AK74" s="839" t="s">
        <v>589</v>
      </c>
      <c r="AL74" s="839"/>
      <c r="AM74" s="839"/>
      <c r="AN74" s="839"/>
      <c r="AO74" s="839"/>
      <c r="AP74" s="839" t="s">
        <v>589</v>
      </c>
      <c r="AQ74" s="839"/>
      <c r="AR74" s="839"/>
      <c r="AS74" s="839"/>
      <c r="AT74" s="839"/>
      <c r="AU74" s="839" t="s">
        <v>589</v>
      </c>
      <c r="AV74" s="839"/>
      <c r="AW74" s="839"/>
      <c r="AX74" s="839"/>
      <c r="AY74" s="839"/>
      <c r="AZ74" s="841"/>
      <c r="BA74" s="841"/>
      <c r="BB74" s="841"/>
      <c r="BC74" s="841"/>
      <c r="BD74" s="842"/>
      <c r="BE74" s="233"/>
      <c r="BF74" s="233"/>
      <c r="BG74" s="233"/>
      <c r="BH74" s="233"/>
      <c r="BI74" s="233"/>
      <c r="BJ74" s="233"/>
      <c r="BK74" s="233"/>
      <c r="BL74" s="233"/>
      <c r="BM74" s="233"/>
      <c r="BN74" s="233"/>
      <c r="BO74" s="233"/>
      <c r="BP74" s="233"/>
      <c r="BQ74" s="230">
        <v>68</v>
      </c>
      <c r="BR74" s="235"/>
      <c r="BS74" s="868"/>
      <c r="BT74" s="869"/>
      <c r="BU74" s="869"/>
      <c r="BV74" s="869"/>
      <c r="BW74" s="869"/>
      <c r="BX74" s="869"/>
      <c r="BY74" s="869"/>
      <c r="BZ74" s="869"/>
      <c r="CA74" s="869"/>
      <c r="CB74" s="869"/>
      <c r="CC74" s="869"/>
      <c r="CD74" s="869"/>
      <c r="CE74" s="869"/>
      <c r="CF74" s="869"/>
      <c r="CG74" s="874"/>
      <c r="CH74" s="871"/>
      <c r="CI74" s="872"/>
      <c r="CJ74" s="872"/>
      <c r="CK74" s="872"/>
      <c r="CL74" s="873"/>
      <c r="CM74" s="871"/>
      <c r="CN74" s="872"/>
      <c r="CO74" s="872"/>
      <c r="CP74" s="872"/>
      <c r="CQ74" s="873"/>
      <c r="CR74" s="871"/>
      <c r="CS74" s="872"/>
      <c r="CT74" s="872"/>
      <c r="CU74" s="872"/>
      <c r="CV74" s="873"/>
      <c r="CW74" s="871"/>
      <c r="CX74" s="872"/>
      <c r="CY74" s="872"/>
      <c r="CZ74" s="872"/>
      <c r="DA74" s="873"/>
      <c r="DB74" s="871"/>
      <c r="DC74" s="872"/>
      <c r="DD74" s="872"/>
      <c r="DE74" s="872"/>
      <c r="DF74" s="873"/>
      <c r="DG74" s="871"/>
      <c r="DH74" s="872"/>
      <c r="DI74" s="872"/>
      <c r="DJ74" s="872"/>
      <c r="DK74" s="873"/>
      <c r="DL74" s="871"/>
      <c r="DM74" s="872"/>
      <c r="DN74" s="872"/>
      <c r="DO74" s="872"/>
      <c r="DP74" s="873"/>
      <c r="DQ74" s="871"/>
      <c r="DR74" s="872"/>
      <c r="DS74" s="872"/>
      <c r="DT74" s="872"/>
      <c r="DU74" s="873"/>
      <c r="DV74" s="868"/>
      <c r="DW74" s="869"/>
      <c r="DX74" s="869"/>
      <c r="DY74" s="869"/>
      <c r="DZ74" s="870"/>
      <c r="EA74" s="221"/>
    </row>
    <row r="75" spans="1:131" ht="26.25" customHeight="1" x14ac:dyDescent="0.2">
      <c r="A75" s="230">
        <v>8</v>
      </c>
      <c r="B75" s="882" t="s">
        <v>597</v>
      </c>
      <c r="C75" s="883"/>
      <c r="D75" s="883"/>
      <c r="E75" s="883"/>
      <c r="F75" s="883"/>
      <c r="G75" s="883"/>
      <c r="H75" s="883"/>
      <c r="I75" s="883"/>
      <c r="J75" s="883"/>
      <c r="K75" s="883"/>
      <c r="L75" s="883"/>
      <c r="M75" s="883"/>
      <c r="N75" s="883"/>
      <c r="O75" s="883"/>
      <c r="P75" s="884"/>
      <c r="Q75" s="886">
        <v>5</v>
      </c>
      <c r="R75" s="887"/>
      <c r="S75" s="887"/>
      <c r="T75" s="887"/>
      <c r="U75" s="843"/>
      <c r="V75" s="888">
        <v>3</v>
      </c>
      <c r="W75" s="887"/>
      <c r="X75" s="887"/>
      <c r="Y75" s="887"/>
      <c r="Z75" s="843"/>
      <c r="AA75" s="888">
        <v>2</v>
      </c>
      <c r="AB75" s="887"/>
      <c r="AC75" s="887"/>
      <c r="AD75" s="887"/>
      <c r="AE75" s="843"/>
      <c r="AF75" s="888">
        <v>2</v>
      </c>
      <c r="AG75" s="887"/>
      <c r="AH75" s="887"/>
      <c r="AI75" s="887"/>
      <c r="AJ75" s="843"/>
      <c r="AK75" s="888">
        <v>3</v>
      </c>
      <c r="AL75" s="887"/>
      <c r="AM75" s="887"/>
      <c r="AN75" s="887"/>
      <c r="AO75" s="843"/>
      <c r="AP75" s="888" t="s">
        <v>589</v>
      </c>
      <c r="AQ75" s="887"/>
      <c r="AR75" s="887"/>
      <c r="AS75" s="887"/>
      <c r="AT75" s="843"/>
      <c r="AU75" s="888" t="s">
        <v>589</v>
      </c>
      <c r="AV75" s="887"/>
      <c r="AW75" s="887"/>
      <c r="AX75" s="887"/>
      <c r="AY75" s="843"/>
      <c r="AZ75" s="841"/>
      <c r="BA75" s="841"/>
      <c r="BB75" s="841"/>
      <c r="BC75" s="841"/>
      <c r="BD75" s="842"/>
      <c r="BE75" s="233"/>
      <c r="BF75" s="233"/>
      <c r="BG75" s="233"/>
      <c r="BH75" s="233"/>
      <c r="BI75" s="233"/>
      <c r="BJ75" s="233"/>
      <c r="BK75" s="233"/>
      <c r="BL75" s="233"/>
      <c r="BM75" s="233"/>
      <c r="BN75" s="233"/>
      <c r="BO75" s="233"/>
      <c r="BP75" s="233"/>
      <c r="BQ75" s="230">
        <v>69</v>
      </c>
      <c r="BR75" s="235"/>
      <c r="BS75" s="868"/>
      <c r="BT75" s="869"/>
      <c r="BU75" s="869"/>
      <c r="BV75" s="869"/>
      <c r="BW75" s="869"/>
      <c r="BX75" s="869"/>
      <c r="BY75" s="869"/>
      <c r="BZ75" s="869"/>
      <c r="CA75" s="869"/>
      <c r="CB75" s="869"/>
      <c r="CC75" s="869"/>
      <c r="CD75" s="869"/>
      <c r="CE75" s="869"/>
      <c r="CF75" s="869"/>
      <c r="CG75" s="874"/>
      <c r="CH75" s="871"/>
      <c r="CI75" s="872"/>
      <c r="CJ75" s="872"/>
      <c r="CK75" s="872"/>
      <c r="CL75" s="873"/>
      <c r="CM75" s="871"/>
      <c r="CN75" s="872"/>
      <c r="CO75" s="872"/>
      <c r="CP75" s="872"/>
      <c r="CQ75" s="873"/>
      <c r="CR75" s="871"/>
      <c r="CS75" s="872"/>
      <c r="CT75" s="872"/>
      <c r="CU75" s="872"/>
      <c r="CV75" s="873"/>
      <c r="CW75" s="871"/>
      <c r="CX75" s="872"/>
      <c r="CY75" s="872"/>
      <c r="CZ75" s="872"/>
      <c r="DA75" s="873"/>
      <c r="DB75" s="871"/>
      <c r="DC75" s="872"/>
      <c r="DD75" s="872"/>
      <c r="DE75" s="872"/>
      <c r="DF75" s="873"/>
      <c r="DG75" s="871"/>
      <c r="DH75" s="872"/>
      <c r="DI75" s="872"/>
      <c r="DJ75" s="872"/>
      <c r="DK75" s="873"/>
      <c r="DL75" s="871"/>
      <c r="DM75" s="872"/>
      <c r="DN75" s="872"/>
      <c r="DO75" s="872"/>
      <c r="DP75" s="873"/>
      <c r="DQ75" s="871"/>
      <c r="DR75" s="872"/>
      <c r="DS75" s="872"/>
      <c r="DT75" s="872"/>
      <c r="DU75" s="873"/>
      <c r="DV75" s="868"/>
      <c r="DW75" s="869"/>
      <c r="DX75" s="869"/>
      <c r="DY75" s="869"/>
      <c r="DZ75" s="870"/>
      <c r="EA75" s="221"/>
    </row>
    <row r="76" spans="1:131" ht="26.25" customHeight="1" x14ac:dyDescent="0.2">
      <c r="A76" s="230">
        <v>9</v>
      </c>
      <c r="B76" s="882" t="s">
        <v>598</v>
      </c>
      <c r="C76" s="883"/>
      <c r="D76" s="883"/>
      <c r="E76" s="883"/>
      <c r="F76" s="883"/>
      <c r="G76" s="883"/>
      <c r="H76" s="883"/>
      <c r="I76" s="883"/>
      <c r="J76" s="883"/>
      <c r="K76" s="883"/>
      <c r="L76" s="883"/>
      <c r="M76" s="883"/>
      <c r="N76" s="883"/>
      <c r="O76" s="883"/>
      <c r="P76" s="884"/>
      <c r="Q76" s="886">
        <v>2584</v>
      </c>
      <c r="R76" s="887"/>
      <c r="S76" s="887"/>
      <c r="T76" s="887"/>
      <c r="U76" s="843"/>
      <c r="V76" s="888">
        <v>2324</v>
      </c>
      <c r="W76" s="887"/>
      <c r="X76" s="887"/>
      <c r="Y76" s="887"/>
      <c r="Z76" s="843"/>
      <c r="AA76" s="888">
        <v>261</v>
      </c>
      <c r="AB76" s="887"/>
      <c r="AC76" s="887"/>
      <c r="AD76" s="887"/>
      <c r="AE76" s="843"/>
      <c r="AF76" s="888">
        <v>261</v>
      </c>
      <c r="AG76" s="887"/>
      <c r="AH76" s="887"/>
      <c r="AI76" s="887"/>
      <c r="AJ76" s="843"/>
      <c r="AK76" s="888">
        <v>168</v>
      </c>
      <c r="AL76" s="887"/>
      <c r="AM76" s="887"/>
      <c r="AN76" s="887"/>
      <c r="AO76" s="843"/>
      <c r="AP76" s="888" t="s">
        <v>589</v>
      </c>
      <c r="AQ76" s="887"/>
      <c r="AR76" s="887"/>
      <c r="AS76" s="887"/>
      <c r="AT76" s="843"/>
      <c r="AU76" s="888" t="s">
        <v>589</v>
      </c>
      <c r="AV76" s="887"/>
      <c r="AW76" s="887"/>
      <c r="AX76" s="887"/>
      <c r="AY76" s="843"/>
      <c r="AZ76" s="841"/>
      <c r="BA76" s="841"/>
      <c r="BB76" s="841"/>
      <c r="BC76" s="841"/>
      <c r="BD76" s="842"/>
      <c r="BE76" s="233"/>
      <c r="BF76" s="233"/>
      <c r="BG76" s="233"/>
      <c r="BH76" s="233"/>
      <c r="BI76" s="233"/>
      <c r="BJ76" s="233"/>
      <c r="BK76" s="233"/>
      <c r="BL76" s="233"/>
      <c r="BM76" s="233"/>
      <c r="BN76" s="233"/>
      <c r="BO76" s="233"/>
      <c r="BP76" s="233"/>
      <c r="BQ76" s="230">
        <v>70</v>
      </c>
      <c r="BR76" s="235"/>
      <c r="BS76" s="868"/>
      <c r="BT76" s="869"/>
      <c r="BU76" s="869"/>
      <c r="BV76" s="869"/>
      <c r="BW76" s="869"/>
      <c r="BX76" s="869"/>
      <c r="BY76" s="869"/>
      <c r="BZ76" s="869"/>
      <c r="CA76" s="869"/>
      <c r="CB76" s="869"/>
      <c r="CC76" s="869"/>
      <c r="CD76" s="869"/>
      <c r="CE76" s="869"/>
      <c r="CF76" s="869"/>
      <c r="CG76" s="874"/>
      <c r="CH76" s="871"/>
      <c r="CI76" s="872"/>
      <c r="CJ76" s="872"/>
      <c r="CK76" s="872"/>
      <c r="CL76" s="873"/>
      <c r="CM76" s="871"/>
      <c r="CN76" s="872"/>
      <c r="CO76" s="872"/>
      <c r="CP76" s="872"/>
      <c r="CQ76" s="873"/>
      <c r="CR76" s="871"/>
      <c r="CS76" s="872"/>
      <c r="CT76" s="872"/>
      <c r="CU76" s="872"/>
      <c r="CV76" s="873"/>
      <c r="CW76" s="871"/>
      <c r="CX76" s="872"/>
      <c r="CY76" s="872"/>
      <c r="CZ76" s="872"/>
      <c r="DA76" s="873"/>
      <c r="DB76" s="871"/>
      <c r="DC76" s="872"/>
      <c r="DD76" s="872"/>
      <c r="DE76" s="872"/>
      <c r="DF76" s="873"/>
      <c r="DG76" s="871"/>
      <c r="DH76" s="872"/>
      <c r="DI76" s="872"/>
      <c r="DJ76" s="872"/>
      <c r="DK76" s="873"/>
      <c r="DL76" s="871"/>
      <c r="DM76" s="872"/>
      <c r="DN76" s="872"/>
      <c r="DO76" s="872"/>
      <c r="DP76" s="873"/>
      <c r="DQ76" s="871"/>
      <c r="DR76" s="872"/>
      <c r="DS76" s="872"/>
      <c r="DT76" s="872"/>
      <c r="DU76" s="873"/>
      <c r="DV76" s="868"/>
      <c r="DW76" s="869"/>
      <c r="DX76" s="869"/>
      <c r="DY76" s="869"/>
      <c r="DZ76" s="870"/>
      <c r="EA76" s="221"/>
    </row>
    <row r="77" spans="1:131" ht="26.25" customHeight="1" x14ac:dyDescent="0.2">
      <c r="A77" s="230">
        <v>10</v>
      </c>
      <c r="B77" s="882" t="s">
        <v>599</v>
      </c>
      <c r="C77" s="883"/>
      <c r="D77" s="883"/>
      <c r="E77" s="883"/>
      <c r="F77" s="883"/>
      <c r="G77" s="883"/>
      <c r="H77" s="883"/>
      <c r="I77" s="883"/>
      <c r="J77" s="883"/>
      <c r="K77" s="883"/>
      <c r="L77" s="883"/>
      <c r="M77" s="883"/>
      <c r="N77" s="883"/>
      <c r="O77" s="883"/>
      <c r="P77" s="884"/>
      <c r="Q77" s="886">
        <v>698021</v>
      </c>
      <c r="R77" s="887"/>
      <c r="S77" s="887"/>
      <c r="T77" s="887"/>
      <c r="U77" s="843"/>
      <c r="V77" s="888">
        <v>682226</v>
      </c>
      <c r="W77" s="887"/>
      <c r="X77" s="887"/>
      <c r="Y77" s="887"/>
      <c r="Z77" s="843"/>
      <c r="AA77" s="888">
        <v>15795</v>
      </c>
      <c r="AB77" s="887"/>
      <c r="AC77" s="887"/>
      <c r="AD77" s="887"/>
      <c r="AE77" s="843"/>
      <c r="AF77" s="888">
        <v>15795</v>
      </c>
      <c r="AG77" s="887"/>
      <c r="AH77" s="887"/>
      <c r="AI77" s="887"/>
      <c r="AJ77" s="843"/>
      <c r="AK77" s="888">
        <v>3838</v>
      </c>
      <c r="AL77" s="887"/>
      <c r="AM77" s="887"/>
      <c r="AN77" s="887"/>
      <c r="AO77" s="843"/>
      <c r="AP77" s="888" t="s">
        <v>589</v>
      </c>
      <c r="AQ77" s="887"/>
      <c r="AR77" s="887"/>
      <c r="AS77" s="887"/>
      <c r="AT77" s="843"/>
      <c r="AU77" s="888" t="s">
        <v>589</v>
      </c>
      <c r="AV77" s="887"/>
      <c r="AW77" s="887"/>
      <c r="AX77" s="887"/>
      <c r="AY77" s="843"/>
      <c r="AZ77" s="841"/>
      <c r="BA77" s="841"/>
      <c r="BB77" s="841"/>
      <c r="BC77" s="841"/>
      <c r="BD77" s="842"/>
      <c r="BE77" s="233"/>
      <c r="BF77" s="233"/>
      <c r="BG77" s="233"/>
      <c r="BH77" s="233"/>
      <c r="BI77" s="233"/>
      <c r="BJ77" s="233"/>
      <c r="BK77" s="233"/>
      <c r="BL77" s="233"/>
      <c r="BM77" s="233"/>
      <c r="BN77" s="233"/>
      <c r="BO77" s="233"/>
      <c r="BP77" s="233"/>
      <c r="BQ77" s="230">
        <v>71</v>
      </c>
      <c r="BR77" s="235"/>
      <c r="BS77" s="868"/>
      <c r="BT77" s="869"/>
      <c r="BU77" s="869"/>
      <c r="BV77" s="869"/>
      <c r="BW77" s="869"/>
      <c r="BX77" s="869"/>
      <c r="BY77" s="869"/>
      <c r="BZ77" s="869"/>
      <c r="CA77" s="869"/>
      <c r="CB77" s="869"/>
      <c r="CC77" s="869"/>
      <c r="CD77" s="869"/>
      <c r="CE77" s="869"/>
      <c r="CF77" s="869"/>
      <c r="CG77" s="874"/>
      <c r="CH77" s="871"/>
      <c r="CI77" s="872"/>
      <c r="CJ77" s="872"/>
      <c r="CK77" s="872"/>
      <c r="CL77" s="873"/>
      <c r="CM77" s="871"/>
      <c r="CN77" s="872"/>
      <c r="CO77" s="872"/>
      <c r="CP77" s="872"/>
      <c r="CQ77" s="873"/>
      <c r="CR77" s="871"/>
      <c r="CS77" s="872"/>
      <c r="CT77" s="872"/>
      <c r="CU77" s="872"/>
      <c r="CV77" s="873"/>
      <c r="CW77" s="871"/>
      <c r="CX77" s="872"/>
      <c r="CY77" s="872"/>
      <c r="CZ77" s="872"/>
      <c r="DA77" s="873"/>
      <c r="DB77" s="871"/>
      <c r="DC77" s="872"/>
      <c r="DD77" s="872"/>
      <c r="DE77" s="872"/>
      <c r="DF77" s="873"/>
      <c r="DG77" s="871"/>
      <c r="DH77" s="872"/>
      <c r="DI77" s="872"/>
      <c r="DJ77" s="872"/>
      <c r="DK77" s="873"/>
      <c r="DL77" s="871"/>
      <c r="DM77" s="872"/>
      <c r="DN77" s="872"/>
      <c r="DO77" s="872"/>
      <c r="DP77" s="873"/>
      <c r="DQ77" s="871"/>
      <c r="DR77" s="872"/>
      <c r="DS77" s="872"/>
      <c r="DT77" s="872"/>
      <c r="DU77" s="873"/>
      <c r="DV77" s="868"/>
      <c r="DW77" s="869"/>
      <c r="DX77" s="869"/>
      <c r="DY77" s="869"/>
      <c r="DZ77" s="870"/>
      <c r="EA77" s="221"/>
    </row>
    <row r="78" spans="1:131" ht="26.25" customHeight="1" x14ac:dyDescent="0.2">
      <c r="A78" s="230">
        <v>11</v>
      </c>
      <c r="B78" s="882"/>
      <c r="C78" s="883"/>
      <c r="D78" s="883"/>
      <c r="E78" s="883"/>
      <c r="F78" s="883"/>
      <c r="G78" s="883"/>
      <c r="H78" s="883"/>
      <c r="I78" s="883"/>
      <c r="J78" s="883"/>
      <c r="K78" s="883"/>
      <c r="L78" s="883"/>
      <c r="M78" s="883"/>
      <c r="N78" s="883"/>
      <c r="O78" s="883"/>
      <c r="P78" s="884"/>
      <c r="Q78" s="885"/>
      <c r="R78" s="839"/>
      <c r="S78" s="839"/>
      <c r="T78" s="839"/>
      <c r="U78" s="839"/>
      <c r="V78" s="839"/>
      <c r="W78" s="839"/>
      <c r="X78" s="839"/>
      <c r="Y78" s="839"/>
      <c r="Z78" s="839"/>
      <c r="AA78" s="839"/>
      <c r="AB78" s="839"/>
      <c r="AC78" s="839"/>
      <c r="AD78" s="839"/>
      <c r="AE78" s="839"/>
      <c r="AF78" s="839"/>
      <c r="AG78" s="839"/>
      <c r="AH78" s="839"/>
      <c r="AI78" s="839"/>
      <c r="AJ78" s="839"/>
      <c r="AK78" s="839"/>
      <c r="AL78" s="839"/>
      <c r="AM78" s="839"/>
      <c r="AN78" s="839"/>
      <c r="AO78" s="839"/>
      <c r="AP78" s="839"/>
      <c r="AQ78" s="839"/>
      <c r="AR78" s="839"/>
      <c r="AS78" s="839"/>
      <c r="AT78" s="839"/>
      <c r="AU78" s="839"/>
      <c r="AV78" s="839"/>
      <c r="AW78" s="839"/>
      <c r="AX78" s="839"/>
      <c r="AY78" s="839"/>
      <c r="AZ78" s="841"/>
      <c r="BA78" s="841"/>
      <c r="BB78" s="841"/>
      <c r="BC78" s="841"/>
      <c r="BD78" s="842"/>
      <c r="BE78" s="233"/>
      <c r="BF78" s="233"/>
      <c r="BG78" s="233"/>
      <c r="BH78" s="233"/>
      <c r="BI78" s="233"/>
      <c r="BJ78" s="221"/>
      <c r="BK78" s="221"/>
      <c r="BL78" s="221"/>
      <c r="BM78" s="221"/>
      <c r="BN78" s="221"/>
      <c r="BO78" s="233"/>
      <c r="BP78" s="233"/>
      <c r="BQ78" s="230">
        <v>72</v>
      </c>
      <c r="BR78" s="235"/>
      <c r="BS78" s="868"/>
      <c r="BT78" s="869"/>
      <c r="BU78" s="869"/>
      <c r="BV78" s="869"/>
      <c r="BW78" s="869"/>
      <c r="BX78" s="869"/>
      <c r="BY78" s="869"/>
      <c r="BZ78" s="869"/>
      <c r="CA78" s="869"/>
      <c r="CB78" s="869"/>
      <c r="CC78" s="869"/>
      <c r="CD78" s="869"/>
      <c r="CE78" s="869"/>
      <c r="CF78" s="869"/>
      <c r="CG78" s="874"/>
      <c r="CH78" s="871"/>
      <c r="CI78" s="872"/>
      <c r="CJ78" s="872"/>
      <c r="CK78" s="872"/>
      <c r="CL78" s="873"/>
      <c r="CM78" s="871"/>
      <c r="CN78" s="872"/>
      <c r="CO78" s="872"/>
      <c r="CP78" s="872"/>
      <c r="CQ78" s="873"/>
      <c r="CR78" s="871"/>
      <c r="CS78" s="872"/>
      <c r="CT78" s="872"/>
      <c r="CU78" s="872"/>
      <c r="CV78" s="873"/>
      <c r="CW78" s="871"/>
      <c r="CX78" s="872"/>
      <c r="CY78" s="872"/>
      <c r="CZ78" s="872"/>
      <c r="DA78" s="873"/>
      <c r="DB78" s="871"/>
      <c r="DC78" s="872"/>
      <c r="DD78" s="872"/>
      <c r="DE78" s="872"/>
      <c r="DF78" s="873"/>
      <c r="DG78" s="871"/>
      <c r="DH78" s="872"/>
      <c r="DI78" s="872"/>
      <c r="DJ78" s="872"/>
      <c r="DK78" s="873"/>
      <c r="DL78" s="871"/>
      <c r="DM78" s="872"/>
      <c r="DN78" s="872"/>
      <c r="DO78" s="872"/>
      <c r="DP78" s="873"/>
      <c r="DQ78" s="871"/>
      <c r="DR78" s="872"/>
      <c r="DS78" s="872"/>
      <c r="DT78" s="872"/>
      <c r="DU78" s="873"/>
      <c r="DV78" s="868"/>
      <c r="DW78" s="869"/>
      <c r="DX78" s="869"/>
      <c r="DY78" s="869"/>
      <c r="DZ78" s="870"/>
      <c r="EA78" s="221"/>
    </row>
    <row r="79" spans="1:131" ht="26.25" customHeight="1" x14ac:dyDescent="0.2">
      <c r="A79" s="230">
        <v>12</v>
      </c>
      <c r="B79" s="882"/>
      <c r="C79" s="883"/>
      <c r="D79" s="883"/>
      <c r="E79" s="883"/>
      <c r="F79" s="883"/>
      <c r="G79" s="883"/>
      <c r="H79" s="883"/>
      <c r="I79" s="883"/>
      <c r="J79" s="883"/>
      <c r="K79" s="883"/>
      <c r="L79" s="883"/>
      <c r="M79" s="883"/>
      <c r="N79" s="883"/>
      <c r="O79" s="883"/>
      <c r="P79" s="884"/>
      <c r="Q79" s="885"/>
      <c r="R79" s="839"/>
      <c r="S79" s="839"/>
      <c r="T79" s="839"/>
      <c r="U79" s="839"/>
      <c r="V79" s="839"/>
      <c r="W79" s="839"/>
      <c r="X79" s="839"/>
      <c r="Y79" s="839"/>
      <c r="Z79" s="839"/>
      <c r="AA79" s="839"/>
      <c r="AB79" s="839"/>
      <c r="AC79" s="839"/>
      <c r="AD79" s="839"/>
      <c r="AE79" s="839"/>
      <c r="AF79" s="839"/>
      <c r="AG79" s="839"/>
      <c r="AH79" s="839"/>
      <c r="AI79" s="839"/>
      <c r="AJ79" s="839"/>
      <c r="AK79" s="839"/>
      <c r="AL79" s="839"/>
      <c r="AM79" s="839"/>
      <c r="AN79" s="839"/>
      <c r="AO79" s="839"/>
      <c r="AP79" s="839"/>
      <c r="AQ79" s="839"/>
      <c r="AR79" s="839"/>
      <c r="AS79" s="839"/>
      <c r="AT79" s="839"/>
      <c r="AU79" s="839"/>
      <c r="AV79" s="839"/>
      <c r="AW79" s="839"/>
      <c r="AX79" s="839"/>
      <c r="AY79" s="839"/>
      <c r="AZ79" s="841"/>
      <c r="BA79" s="841"/>
      <c r="BB79" s="841"/>
      <c r="BC79" s="841"/>
      <c r="BD79" s="842"/>
      <c r="BE79" s="233"/>
      <c r="BF79" s="233"/>
      <c r="BG79" s="233"/>
      <c r="BH79" s="233"/>
      <c r="BI79" s="233"/>
      <c r="BJ79" s="221"/>
      <c r="BK79" s="221"/>
      <c r="BL79" s="221"/>
      <c r="BM79" s="221"/>
      <c r="BN79" s="221"/>
      <c r="BO79" s="233"/>
      <c r="BP79" s="233"/>
      <c r="BQ79" s="230">
        <v>73</v>
      </c>
      <c r="BR79" s="235"/>
      <c r="BS79" s="868"/>
      <c r="BT79" s="869"/>
      <c r="BU79" s="869"/>
      <c r="BV79" s="869"/>
      <c r="BW79" s="869"/>
      <c r="BX79" s="869"/>
      <c r="BY79" s="869"/>
      <c r="BZ79" s="869"/>
      <c r="CA79" s="869"/>
      <c r="CB79" s="869"/>
      <c r="CC79" s="869"/>
      <c r="CD79" s="869"/>
      <c r="CE79" s="869"/>
      <c r="CF79" s="869"/>
      <c r="CG79" s="874"/>
      <c r="CH79" s="871"/>
      <c r="CI79" s="872"/>
      <c r="CJ79" s="872"/>
      <c r="CK79" s="872"/>
      <c r="CL79" s="873"/>
      <c r="CM79" s="871"/>
      <c r="CN79" s="872"/>
      <c r="CO79" s="872"/>
      <c r="CP79" s="872"/>
      <c r="CQ79" s="873"/>
      <c r="CR79" s="871"/>
      <c r="CS79" s="872"/>
      <c r="CT79" s="872"/>
      <c r="CU79" s="872"/>
      <c r="CV79" s="873"/>
      <c r="CW79" s="871"/>
      <c r="CX79" s="872"/>
      <c r="CY79" s="872"/>
      <c r="CZ79" s="872"/>
      <c r="DA79" s="873"/>
      <c r="DB79" s="871"/>
      <c r="DC79" s="872"/>
      <c r="DD79" s="872"/>
      <c r="DE79" s="872"/>
      <c r="DF79" s="873"/>
      <c r="DG79" s="871"/>
      <c r="DH79" s="872"/>
      <c r="DI79" s="872"/>
      <c r="DJ79" s="872"/>
      <c r="DK79" s="873"/>
      <c r="DL79" s="871"/>
      <c r="DM79" s="872"/>
      <c r="DN79" s="872"/>
      <c r="DO79" s="872"/>
      <c r="DP79" s="873"/>
      <c r="DQ79" s="871"/>
      <c r="DR79" s="872"/>
      <c r="DS79" s="872"/>
      <c r="DT79" s="872"/>
      <c r="DU79" s="873"/>
      <c r="DV79" s="868"/>
      <c r="DW79" s="869"/>
      <c r="DX79" s="869"/>
      <c r="DY79" s="869"/>
      <c r="DZ79" s="870"/>
      <c r="EA79" s="221"/>
    </row>
    <row r="80" spans="1:131" ht="26.25" customHeight="1" x14ac:dyDescent="0.2">
      <c r="A80" s="230">
        <v>13</v>
      </c>
      <c r="B80" s="882"/>
      <c r="C80" s="883"/>
      <c r="D80" s="883"/>
      <c r="E80" s="883"/>
      <c r="F80" s="883"/>
      <c r="G80" s="883"/>
      <c r="H80" s="883"/>
      <c r="I80" s="883"/>
      <c r="J80" s="883"/>
      <c r="K80" s="883"/>
      <c r="L80" s="883"/>
      <c r="M80" s="883"/>
      <c r="N80" s="883"/>
      <c r="O80" s="883"/>
      <c r="P80" s="884"/>
      <c r="Q80" s="885"/>
      <c r="R80" s="839"/>
      <c r="S80" s="839"/>
      <c r="T80" s="839"/>
      <c r="U80" s="839"/>
      <c r="V80" s="839"/>
      <c r="W80" s="839"/>
      <c r="X80" s="839"/>
      <c r="Y80" s="839"/>
      <c r="Z80" s="839"/>
      <c r="AA80" s="839"/>
      <c r="AB80" s="839"/>
      <c r="AC80" s="839"/>
      <c r="AD80" s="839"/>
      <c r="AE80" s="839"/>
      <c r="AF80" s="839"/>
      <c r="AG80" s="839"/>
      <c r="AH80" s="839"/>
      <c r="AI80" s="839"/>
      <c r="AJ80" s="839"/>
      <c r="AK80" s="839"/>
      <c r="AL80" s="839"/>
      <c r="AM80" s="839"/>
      <c r="AN80" s="839"/>
      <c r="AO80" s="839"/>
      <c r="AP80" s="839"/>
      <c r="AQ80" s="839"/>
      <c r="AR80" s="839"/>
      <c r="AS80" s="839"/>
      <c r="AT80" s="839"/>
      <c r="AU80" s="839"/>
      <c r="AV80" s="839"/>
      <c r="AW80" s="839"/>
      <c r="AX80" s="839"/>
      <c r="AY80" s="839"/>
      <c r="AZ80" s="841"/>
      <c r="BA80" s="841"/>
      <c r="BB80" s="841"/>
      <c r="BC80" s="841"/>
      <c r="BD80" s="842"/>
      <c r="BE80" s="233"/>
      <c r="BF80" s="233"/>
      <c r="BG80" s="233"/>
      <c r="BH80" s="233"/>
      <c r="BI80" s="233"/>
      <c r="BJ80" s="233"/>
      <c r="BK80" s="233"/>
      <c r="BL80" s="233"/>
      <c r="BM80" s="233"/>
      <c r="BN80" s="233"/>
      <c r="BO80" s="233"/>
      <c r="BP80" s="233"/>
      <c r="BQ80" s="230">
        <v>74</v>
      </c>
      <c r="BR80" s="235"/>
      <c r="BS80" s="868"/>
      <c r="BT80" s="869"/>
      <c r="BU80" s="869"/>
      <c r="BV80" s="869"/>
      <c r="BW80" s="869"/>
      <c r="BX80" s="869"/>
      <c r="BY80" s="869"/>
      <c r="BZ80" s="869"/>
      <c r="CA80" s="869"/>
      <c r="CB80" s="869"/>
      <c r="CC80" s="869"/>
      <c r="CD80" s="869"/>
      <c r="CE80" s="869"/>
      <c r="CF80" s="869"/>
      <c r="CG80" s="874"/>
      <c r="CH80" s="871"/>
      <c r="CI80" s="872"/>
      <c r="CJ80" s="872"/>
      <c r="CK80" s="872"/>
      <c r="CL80" s="873"/>
      <c r="CM80" s="871"/>
      <c r="CN80" s="872"/>
      <c r="CO80" s="872"/>
      <c r="CP80" s="872"/>
      <c r="CQ80" s="873"/>
      <c r="CR80" s="871"/>
      <c r="CS80" s="872"/>
      <c r="CT80" s="872"/>
      <c r="CU80" s="872"/>
      <c r="CV80" s="873"/>
      <c r="CW80" s="871"/>
      <c r="CX80" s="872"/>
      <c r="CY80" s="872"/>
      <c r="CZ80" s="872"/>
      <c r="DA80" s="873"/>
      <c r="DB80" s="871"/>
      <c r="DC80" s="872"/>
      <c r="DD80" s="872"/>
      <c r="DE80" s="872"/>
      <c r="DF80" s="873"/>
      <c r="DG80" s="871"/>
      <c r="DH80" s="872"/>
      <c r="DI80" s="872"/>
      <c r="DJ80" s="872"/>
      <c r="DK80" s="873"/>
      <c r="DL80" s="871"/>
      <c r="DM80" s="872"/>
      <c r="DN80" s="872"/>
      <c r="DO80" s="872"/>
      <c r="DP80" s="873"/>
      <c r="DQ80" s="871"/>
      <c r="DR80" s="872"/>
      <c r="DS80" s="872"/>
      <c r="DT80" s="872"/>
      <c r="DU80" s="873"/>
      <c r="DV80" s="868"/>
      <c r="DW80" s="869"/>
      <c r="DX80" s="869"/>
      <c r="DY80" s="869"/>
      <c r="DZ80" s="870"/>
      <c r="EA80" s="221"/>
    </row>
    <row r="81" spans="1:131" ht="26.25" customHeight="1" x14ac:dyDescent="0.2">
      <c r="A81" s="230">
        <v>14</v>
      </c>
      <c r="B81" s="882"/>
      <c r="C81" s="883"/>
      <c r="D81" s="883"/>
      <c r="E81" s="883"/>
      <c r="F81" s="883"/>
      <c r="G81" s="883"/>
      <c r="H81" s="883"/>
      <c r="I81" s="883"/>
      <c r="J81" s="883"/>
      <c r="K81" s="883"/>
      <c r="L81" s="883"/>
      <c r="M81" s="883"/>
      <c r="N81" s="883"/>
      <c r="O81" s="883"/>
      <c r="P81" s="884"/>
      <c r="Q81" s="885"/>
      <c r="R81" s="839"/>
      <c r="S81" s="839"/>
      <c r="T81" s="839"/>
      <c r="U81" s="839"/>
      <c r="V81" s="839"/>
      <c r="W81" s="839"/>
      <c r="X81" s="839"/>
      <c r="Y81" s="839"/>
      <c r="Z81" s="839"/>
      <c r="AA81" s="839"/>
      <c r="AB81" s="839"/>
      <c r="AC81" s="839"/>
      <c r="AD81" s="839"/>
      <c r="AE81" s="839"/>
      <c r="AF81" s="839"/>
      <c r="AG81" s="839"/>
      <c r="AH81" s="839"/>
      <c r="AI81" s="839"/>
      <c r="AJ81" s="839"/>
      <c r="AK81" s="839"/>
      <c r="AL81" s="839"/>
      <c r="AM81" s="839"/>
      <c r="AN81" s="839"/>
      <c r="AO81" s="839"/>
      <c r="AP81" s="839"/>
      <c r="AQ81" s="839"/>
      <c r="AR81" s="839"/>
      <c r="AS81" s="839"/>
      <c r="AT81" s="839"/>
      <c r="AU81" s="839"/>
      <c r="AV81" s="839"/>
      <c r="AW81" s="839"/>
      <c r="AX81" s="839"/>
      <c r="AY81" s="839"/>
      <c r="AZ81" s="841"/>
      <c r="BA81" s="841"/>
      <c r="BB81" s="841"/>
      <c r="BC81" s="841"/>
      <c r="BD81" s="842"/>
      <c r="BE81" s="233"/>
      <c r="BF81" s="233"/>
      <c r="BG81" s="233"/>
      <c r="BH81" s="233"/>
      <c r="BI81" s="233"/>
      <c r="BJ81" s="233"/>
      <c r="BK81" s="233"/>
      <c r="BL81" s="233"/>
      <c r="BM81" s="233"/>
      <c r="BN81" s="233"/>
      <c r="BO81" s="233"/>
      <c r="BP81" s="233"/>
      <c r="BQ81" s="230">
        <v>75</v>
      </c>
      <c r="BR81" s="235"/>
      <c r="BS81" s="868"/>
      <c r="BT81" s="869"/>
      <c r="BU81" s="869"/>
      <c r="BV81" s="869"/>
      <c r="BW81" s="869"/>
      <c r="BX81" s="869"/>
      <c r="BY81" s="869"/>
      <c r="BZ81" s="869"/>
      <c r="CA81" s="869"/>
      <c r="CB81" s="869"/>
      <c r="CC81" s="869"/>
      <c r="CD81" s="869"/>
      <c r="CE81" s="869"/>
      <c r="CF81" s="869"/>
      <c r="CG81" s="874"/>
      <c r="CH81" s="871"/>
      <c r="CI81" s="872"/>
      <c r="CJ81" s="872"/>
      <c r="CK81" s="872"/>
      <c r="CL81" s="873"/>
      <c r="CM81" s="871"/>
      <c r="CN81" s="872"/>
      <c r="CO81" s="872"/>
      <c r="CP81" s="872"/>
      <c r="CQ81" s="873"/>
      <c r="CR81" s="871"/>
      <c r="CS81" s="872"/>
      <c r="CT81" s="872"/>
      <c r="CU81" s="872"/>
      <c r="CV81" s="873"/>
      <c r="CW81" s="871"/>
      <c r="CX81" s="872"/>
      <c r="CY81" s="872"/>
      <c r="CZ81" s="872"/>
      <c r="DA81" s="873"/>
      <c r="DB81" s="871"/>
      <c r="DC81" s="872"/>
      <c r="DD81" s="872"/>
      <c r="DE81" s="872"/>
      <c r="DF81" s="873"/>
      <c r="DG81" s="871"/>
      <c r="DH81" s="872"/>
      <c r="DI81" s="872"/>
      <c r="DJ81" s="872"/>
      <c r="DK81" s="873"/>
      <c r="DL81" s="871"/>
      <c r="DM81" s="872"/>
      <c r="DN81" s="872"/>
      <c r="DO81" s="872"/>
      <c r="DP81" s="873"/>
      <c r="DQ81" s="871"/>
      <c r="DR81" s="872"/>
      <c r="DS81" s="872"/>
      <c r="DT81" s="872"/>
      <c r="DU81" s="873"/>
      <c r="DV81" s="868"/>
      <c r="DW81" s="869"/>
      <c r="DX81" s="869"/>
      <c r="DY81" s="869"/>
      <c r="DZ81" s="870"/>
      <c r="EA81" s="221"/>
    </row>
    <row r="82" spans="1:131" ht="26.25" customHeight="1" x14ac:dyDescent="0.2">
      <c r="A82" s="230">
        <v>15</v>
      </c>
      <c r="B82" s="882"/>
      <c r="C82" s="883"/>
      <c r="D82" s="883"/>
      <c r="E82" s="883"/>
      <c r="F82" s="883"/>
      <c r="G82" s="883"/>
      <c r="H82" s="883"/>
      <c r="I82" s="883"/>
      <c r="J82" s="883"/>
      <c r="K82" s="883"/>
      <c r="L82" s="883"/>
      <c r="M82" s="883"/>
      <c r="N82" s="883"/>
      <c r="O82" s="883"/>
      <c r="P82" s="884"/>
      <c r="Q82" s="885"/>
      <c r="R82" s="839"/>
      <c r="S82" s="839"/>
      <c r="T82" s="839"/>
      <c r="U82" s="839"/>
      <c r="V82" s="839"/>
      <c r="W82" s="839"/>
      <c r="X82" s="839"/>
      <c r="Y82" s="839"/>
      <c r="Z82" s="839"/>
      <c r="AA82" s="839"/>
      <c r="AB82" s="839"/>
      <c r="AC82" s="839"/>
      <c r="AD82" s="839"/>
      <c r="AE82" s="839"/>
      <c r="AF82" s="839"/>
      <c r="AG82" s="839"/>
      <c r="AH82" s="839"/>
      <c r="AI82" s="839"/>
      <c r="AJ82" s="839"/>
      <c r="AK82" s="839"/>
      <c r="AL82" s="839"/>
      <c r="AM82" s="839"/>
      <c r="AN82" s="839"/>
      <c r="AO82" s="839"/>
      <c r="AP82" s="839"/>
      <c r="AQ82" s="839"/>
      <c r="AR82" s="839"/>
      <c r="AS82" s="839"/>
      <c r="AT82" s="839"/>
      <c r="AU82" s="839"/>
      <c r="AV82" s="839"/>
      <c r="AW82" s="839"/>
      <c r="AX82" s="839"/>
      <c r="AY82" s="839"/>
      <c r="AZ82" s="841"/>
      <c r="BA82" s="841"/>
      <c r="BB82" s="841"/>
      <c r="BC82" s="841"/>
      <c r="BD82" s="842"/>
      <c r="BE82" s="233"/>
      <c r="BF82" s="233"/>
      <c r="BG82" s="233"/>
      <c r="BH82" s="233"/>
      <c r="BI82" s="233"/>
      <c r="BJ82" s="233"/>
      <c r="BK82" s="233"/>
      <c r="BL82" s="233"/>
      <c r="BM82" s="233"/>
      <c r="BN82" s="233"/>
      <c r="BO82" s="233"/>
      <c r="BP82" s="233"/>
      <c r="BQ82" s="230">
        <v>76</v>
      </c>
      <c r="BR82" s="235"/>
      <c r="BS82" s="868"/>
      <c r="BT82" s="869"/>
      <c r="BU82" s="869"/>
      <c r="BV82" s="869"/>
      <c r="BW82" s="869"/>
      <c r="BX82" s="869"/>
      <c r="BY82" s="869"/>
      <c r="BZ82" s="869"/>
      <c r="CA82" s="869"/>
      <c r="CB82" s="869"/>
      <c r="CC82" s="869"/>
      <c r="CD82" s="869"/>
      <c r="CE82" s="869"/>
      <c r="CF82" s="869"/>
      <c r="CG82" s="874"/>
      <c r="CH82" s="871"/>
      <c r="CI82" s="872"/>
      <c r="CJ82" s="872"/>
      <c r="CK82" s="872"/>
      <c r="CL82" s="873"/>
      <c r="CM82" s="871"/>
      <c r="CN82" s="872"/>
      <c r="CO82" s="872"/>
      <c r="CP82" s="872"/>
      <c r="CQ82" s="873"/>
      <c r="CR82" s="871"/>
      <c r="CS82" s="872"/>
      <c r="CT82" s="872"/>
      <c r="CU82" s="872"/>
      <c r="CV82" s="873"/>
      <c r="CW82" s="871"/>
      <c r="CX82" s="872"/>
      <c r="CY82" s="872"/>
      <c r="CZ82" s="872"/>
      <c r="DA82" s="873"/>
      <c r="DB82" s="871"/>
      <c r="DC82" s="872"/>
      <c r="DD82" s="872"/>
      <c r="DE82" s="872"/>
      <c r="DF82" s="873"/>
      <c r="DG82" s="871"/>
      <c r="DH82" s="872"/>
      <c r="DI82" s="872"/>
      <c r="DJ82" s="872"/>
      <c r="DK82" s="873"/>
      <c r="DL82" s="871"/>
      <c r="DM82" s="872"/>
      <c r="DN82" s="872"/>
      <c r="DO82" s="872"/>
      <c r="DP82" s="873"/>
      <c r="DQ82" s="871"/>
      <c r="DR82" s="872"/>
      <c r="DS82" s="872"/>
      <c r="DT82" s="872"/>
      <c r="DU82" s="873"/>
      <c r="DV82" s="868"/>
      <c r="DW82" s="869"/>
      <c r="DX82" s="869"/>
      <c r="DY82" s="869"/>
      <c r="DZ82" s="870"/>
      <c r="EA82" s="221"/>
    </row>
    <row r="83" spans="1:131" ht="26.25" customHeight="1" x14ac:dyDescent="0.2">
      <c r="A83" s="230">
        <v>16</v>
      </c>
      <c r="B83" s="882"/>
      <c r="C83" s="883"/>
      <c r="D83" s="883"/>
      <c r="E83" s="883"/>
      <c r="F83" s="883"/>
      <c r="G83" s="883"/>
      <c r="H83" s="883"/>
      <c r="I83" s="883"/>
      <c r="J83" s="883"/>
      <c r="K83" s="883"/>
      <c r="L83" s="883"/>
      <c r="M83" s="883"/>
      <c r="N83" s="883"/>
      <c r="O83" s="883"/>
      <c r="P83" s="884"/>
      <c r="Q83" s="885"/>
      <c r="R83" s="839"/>
      <c r="S83" s="839"/>
      <c r="T83" s="839"/>
      <c r="U83" s="839"/>
      <c r="V83" s="839"/>
      <c r="W83" s="839"/>
      <c r="X83" s="839"/>
      <c r="Y83" s="839"/>
      <c r="Z83" s="839"/>
      <c r="AA83" s="839"/>
      <c r="AB83" s="839"/>
      <c r="AC83" s="839"/>
      <c r="AD83" s="839"/>
      <c r="AE83" s="839"/>
      <c r="AF83" s="839"/>
      <c r="AG83" s="839"/>
      <c r="AH83" s="839"/>
      <c r="AI83" s="839"/>
      <c r="AJ83" s="839"/>
      <c r="AK83" s="839"/>
      <c r="AL83" s="839"/>
      <c r="AM83" s="839"/>
      <c r="AN83" s="839"/>
      <c r="AO83" s="839"/>
      <c r="AP83" s="839"/>
      <c r="AQ83" s="839"/>
      <c r="AR83" s="839"/>
      <c r="AS83" s="839"/>
      <c r="AT83" s="839"/>
      <c r="AU83" s="839"/>
      <c r="AV83" s="839"/>
      <c r="AW83" s="839"/>
      <c r="AX83" s="839"/>
      <c r="AY83" s="839"/>
      <c r="AZ83" s="841"/>
      <c r="BA83" s="841"/>
      <c r="BB83" s="841"/>
      <c r="BC83" s="841"/>
      <c r="BD83" s="842"/>
      <c r="BE83" s="233"/>
      <c r="BF83" s="233"/>
      <c r="BG83" s="233"/>
      <c r="BH83" s="233"/>
      <c r="BI83" s="233"/>
      <c r="BJ83" s="233"/>
      <c r="BK83" s="233"/>
      <c r="BL83" s="233"/>
      <c r="BM83" s="233"/>
      <c r="BN83" s="233"/>
      <c r="BO83" s="233"/>
      <c r="BP83" s="233"/>
      <c r="BQ83" s="230">
        <v>77</v>
      </c>
      <c r="BR83" s="235"/>
      <c r="BS83" s="868"/>
      <c r="BT83" s="869"/>
      <c r="BU83" s="869"/>
      <c r="BV83" s="869"/>
      <c r="BW83" s="869"/>
      <c r="BX83" s="869"/>
      <c r="BY83" s="869"/>
      <c r="BZ83" s="869"/>
      <c r="CA83" s="869"/>
      <c r="CB83" s="869"/>
      <c r="CC83" s="869"/>
      <c r="CD83" s="869"/>
      <c r="CE83" s="869"/>
      <c r="CF83" s="869"/>
      <c r="CG83" s="874"/>
      <c r="CH83" s="871"/>
      <c r="CI83" s="872"/>
      <c r="CJ83" s="872"/>
      <c r="CK83" s="872"/>
      <c r="CL83" s="873"/>
      <c r="CM83" s="871"/>
      <c r="CN83" s="872"/>
      <c r="CO83" s="872"/>
      <c r="CP83" s="872"/>
      <c r="CQ83" s="873"/>
      <c r="CR83" s="871"/>
      <c r="CS83" s="872"/>
      <c r="CT83" s="872"/>
      <c r="CU83" s="872"/>
      <c r="CV83" s="873"/>
      <c r="CW83" s="871"/>
      <c r="CX83" s="872"/>
      <c r="CY83" s="872"/>
      <c r="CZ83" s="872"/>
      <c r="DA83" s="873"/>
      <c r="DB83" s="871"/>
      <c r="DC83" s="872"/>
      <c r="DD83" s="872"/>
      <c r="DE83" s="872"/>
      <c r="DF83" s="873"/>
      <c r="DG83" s="871"/>
      <c r="DH83" s="872"/>
      <c r="DI83" s="872"/>
      <c r="DJ83" s="872"/>
      <c r="DK83" s="873"/>
      <c r="DL83" s="871"/>
      <c r="DM83" s="872"/>
      <c r="DN83" s="872"/>
      <c r="DO83" s="872"/>
      <c r="DP83" s="873"/>
      <c r="DQ83" s="871"/>
      <c r="DR83" s="872"/>
      <c r="DS83" s="872"/>
      <c r="DT83" s="872"/>
      <c r="DU83" s="873"/>
      <c r="DV83" s="868"/>
      <c r="DW83" s="869"/>
      <c r="DX83" s="869"/>
      <c r="DY83" s="869"/>
      <c r="DZ83" s="870"/>
      <c r="EA83" s="221"/>
    </row>
    <row r="84" spans="1:131" ht="26.25" customHeight="1" x14ac:dyDescent="0.2">
      <c r="A84" s="230">
        <v>17</v>
      </c>
      <c r="B84" s="882"/>
      <c r="C84" s="883"/>
      <c r="D84" s="883"/>
      <c r="E84" s="883"/>
      <c r="F84" s="883"/>
      <c r="G84" s="883"/>
      <c r="H84" s="883"/>
      <c r="I84" s="883"/>
      <c r="J84" s="883"/>
      <c r="K84" s="883"/>
      <c r="L84" s="883"/>
      <c r="M84" s="883"/>
      <c r="N84" s="883"/>
      <c r="O84" s="883"/>
      <c r="P84" s="884"/>
      <c r="Q84" s="885"/>
      <c r="R84" s="839"/>
      <c r="S84" s="839"/>
      <c r="T84" s="839"/>
      <c r="U84" s="839"/>
      <c r="V84" s="839"/>
      <c r="W84" s="839"/>
      <c r="X84" s="839"/>
      <c r="Y84" s="839"/>
      <c r="Z84" s="839"/>
      <c r="AA84" s="839"/>
      <c r="AB84" s="839"/>
      <c r="AC84" s="839"/>
      <c r="AD84" s="839"/>
      <c r="AE84" s="839"/>
      <c r="AF84" s="839"/>
      <c r="AG84" s="839"/>
      <c r="AH84" s="839"/>
      <c r="AI84" s="839"/>
      <c r="AJ84" s="839"/>
      <c r="AK84" s="839"/>
      <c r="AL84" s="839"/>
      <c r="AM84" s="839"/>
      <c r="AN84" s="839"/>
      <c r="AO84" s="839"/>
      <c r="AP84" s="839"/>
      <c r="AQ84" s="839"/>
      <c r="AR84" s="839"/>
      <c r="AS84" s="839"/>
      <c r="AT84" s="839"/>
      <c r="AU84" s="839"/>
      <c r="AV84" s="839"/>
      <c r="AW84" s="839"/>
      <c r="AX84" s="839"/>
      <c r="AY84" s="839"/>
      <c r="AZ84" s="841"/>
      <c r="BA84" s="841"/>
      <c r="BB84" s="841"/>
      <c r="BC84" s="841"/>
      <c r="BD84" s="842"/>
      <c r="BE84" s="233"/>
      <c r="BF84" s="233"/>
      <c r="BG84" s="233"/>
      <c r="BH84" s="233"/>
      <c r="BI84" s="233"/>
      <c r="BJ84" s="233"/>
      <c r="BK84" s="233"/>
      <c r="BL84" s="233"/>
      <c r="BM84" s="233"/>
      <c r="BN84" s="233"/>
      <c r="BO84" s="233"/>
      <c r="BP84" s="233"/>
      <c r="BQ84" s="230">
        <v>78</v>
      </c>
      <c r="BR84" s="235"/>
      <c r="BS84" s="868"/>
      <c r="BT84" s="869"/>
      <c r="BU84" s="869"/>
      <c r="BV84" s="869"/>
      <c r="BW84" s="869"/>
      <c r="BX84" s="869"/>
      <c r="BY84" s="869"/>
      <c r="BZ84" s="869"/>
      <c r="CA84" s="869"/>
      <c r="CB84" s="869"/>
      <c r="CC84" s="869"/>
      <c r="CD84" s="869"/>
      <c r="CE84" s="869"/>
      <c r="CF84" s="869"/>
      <c r="CG84" s="874"/>
      <c r="CH84" s="871"/>
      <c r="CI84" s="872"/>
      <c r="CJ84" s="872"/>
      <c r="CK84" s="872"/>
      <c r="CL84" s="873"/>
      <c r="CM84" s="871"/>
      <c r="CN84" s="872"/>
      <c r="CO84" s="872"/>
      <c r="CP84" s="872"/>
      <c r="CQ84" s="873"/>
      <c r="CR84" s="871"/>
      <c r="CS84" s="872"/>
      <c r="CT84" s="872"/>
      <c r="CU84" s="872"/>
      <c r="CV84" s="873"/>
      <c r="CW84" s="871"/>
      <c r="CX84" s="872"/>
      <c r="CY84" s="872"/>
      <c r="CZ84" s="872"/>
      <c r="DA84" s="873"/>
      <c r="DB84" s="871"/>
      <c r="DC84" s="872"/>
      <c r="DD84" s="872"/>
      <c r="DE84" s="872"/>
      <c r="DF84" s="873"/>
      <c r="DG84" s="871"/>
      <c r="DH84" s="872"/>
      <c r="DI84" s="872"/>
      <c r="DJ84" s="872"/>
      <c r="DK84" s="873"/>
      <c r="DL84" s="871"/>
      <c r="DM84" s="872"/>
      <c r="DN84" s="872"/>
      <c r="DO84" s="872"/>
      <c r="DP84" s="873"/>
      <c r="DQ84" s="871"/>
      <c r="DR84" s="872"/>
      <c r="DS84" s="872"/>
      <c r="DT84" s="872"/>
      <c r="DU84" s="873"/>
      <c r="DV84" s="868"/>
      <c r="DW84" s="869"/>
      <c r="DX84" s="869"/>
      <c r="DY84" s="869"/>
      <c r="DZ84" s="870"/>
      <c r="EA84" s="221"/>
    </row>
    <row r="85" spans="1:131" ht="26.25" customHeight="1" x14ac:dyDescent="0.2">
      <c r="A85" s="230">
        <v>18</v>
      </c>
      <c r="B85" s="882"/>
      <c r="C85" s="883"/>
      <c r="D85" s="883"/>
      <c r="E85" s="883"/>
      <c r="F85" s="883"/>
      <c r="G85" s="883"/>
      <c r="H85" s="883"/>
      <c r="I85" s="883"/>
      <c r="J85" s="883"/>
      <c r="K85" s="883"/>
      <c r="L85" s="883"/>
      <c r="M85" s="883"/>
      <c r="N85" s="883"/>
      <c r="O85" s="883"/>
      <c r="P85" s="884"/>
      <c r="Q85" s="885"/>
      <c r="R85" s="839"/>
      <c r="S85" s="839"/>
      <c r="T85" s="839"/>
      <c r="U85" s="839"/>
      <c r="V85" s="839"/>
      <c r="W85" s="839"/>
      <c r="X85" s="839"/>
      <c r="Y85" s="839"/>
      <c r="Z85" s="839"/>
      <c r="AA85" s="839"/>
      <c r="AB85" s="839"/>
      <c r="AC85" s="839"/>
      <c r="AD85" s="839"/>
      <c r="AE85" s="839"/>
      <c r="AF85" s="839"/>
      <c r="AG85" s="839"/>
      <c r="AH85" s="839"/>
      <c r="AI85" s="839"/>
      <c r="AJ85" s="839"/>
      <c r="AK85" s="839"/>
      <c r="AL85" s="839"/>
      <c r="AM85" s="839"/>
      <c r="AN85" s="839"/>
      <c r="AO85" s="839"/>
      <c r="AP85" s="839"/>
      <c r="AQ85" s="839"/>
      <c r="AR85" s="839"/>
      <c r="AS85" s="839"/>
      <c r="AT85" s="839"/>
      <c r="AU85" s="839"/>
      <c r="AV85" s="839"/>
      <c r="AW85" s="839"/>
      <c r="AX85" s="839"/>
      <c r="AY85" s="839"/>
      <c r="AZ85" s="841"/>
      <c r="BA85" s="841"/>
      <c r="BB85" s="841"/>
      <c r="BC85" s="841"/>
      <c r="BD85" s="842"/>
      <c r="BE85" s="233"/>
      <c r="BF85" s="233"/>
      <c r="BG85" s="233"/>
      <c r="BH85" s="233"/>
      <c r="BI85" s="233"/>
      <c r="BJ85" s="233"/>
      <c r="BK85" s="233"/>
      <c r="BL85" s="233"/>
      <c r="BM85" s="233"/>
      <c r="BN85" s="233"/>
      <c r="BO85" s="233"/>
      <c r="BP85" s="233"/>
      <c r="BQ85" s="230">
        <v>79</v>
      </c>
      <c r="BR85" s="235"/>
      <c r="BS85" s="868"/>
      <c r="BT85" s="869"/>
      <c r="BU85" s="869"/>
      <c r="BV85" s="869"/>
      <c r="BW85" s="869"/>
      <c r="BX85" s="869"/>
      <c r="BY85" s="869"/>
      <c r="BZ85" s="869"/>
      <c r="CA85" s="869"/>
      <c r="CB85" s="869"/>
      <c r="CC85" s="869"/>
      <c r="CD85" s="869"/>
      <c r="CE85" s="869"/>
      <c r="CF85" s="869"/>
      <c r="CG85" s="874"/>
      <c r="CH85" s="871"/>
      <c r="CI85" s="872"/>
      <c r="CJ85" s="872"/>
      <c r="CK85" s="872"/>
      <c r="CL85" s="873"/>
      <c r="CM85" s="871"/>
      <c r="CN85" s="872"/>
      <c r="CO85" s="872"/>
      <c r="CP85" s="872"/>
      <c r="CQ85" s="873"/>
      <c r="CR85" s="871"/>
      <c r="CS85" s="872"/>
      <c r="CT85" s="872"/>
      <c r="CU85" s="872"/>
      <c r="CV85" s="873"/>
      <c r="CW85" s="871"/>
      <c r="CX85" s="872"/>
      <c r="CY85" s="872"/>
      <c r="CZ85" s="872"/>
      <c r="DA85" s="873"/>
      <c r="DB85" s="871"/>
      <c r="DC85" s="872"/>
      <c r="DD85" s="872"/>
      <c r="DE85" s="872"/>
      <c r="DF85" s="873"/>
      <c r="DG85" s="871"/>
      <c r="DH85" s="872"/>
      <c r="DI85" s="872"/>
      <c r="DJ85" s="872"/>
      <c r="DK85" s="873"/>
      <c r="DL85" s="871"/>
      <c r="DM85" s="872"/>
      <c r="DN85" s="872"/>
      <c r="DO85" s="872"/>
      <c r="DP85" s="873"/>
      <c r="DQ85" s="871"/>
      <c r="DR85" s="872"/>
      <c r="DS85" s="872"/>
      <c r="DT85" s="872"/>
      <c r="DU85" s="873"/>
      <c r="DV85" s="868"/>
      <c r="DW85" s="869"/>
      <c r="DX85" s="869"/>
      <c r="DY85" s="869"/>
      <c r="DZ85" s="870"/>
      <c r="EA85" s="221"/>
    </row>
    <row r="86" spans="1:131" ht="26.25" customHeight="1" x14ac:dyDescent="0.2">
      <c r="A86" s="230">
        <v>19</v>
      </c>
      <c r="B86" s="882"/>
      <c r="C86" s="883"/>
      <c r="D86" s="883"/>
      <c r="E86" s="883"/>
      <c r="F86" s="883"/>
      <c r="G86" s="883"/>
      <c r="H86" s="883"/>
      <c r="I86" s="883"/>
      <c r="J86" s="883"/>
      <c r="K86" s="883"/>
      <c r="L86" s="883"/>
      <c r="M86" s="883"/>
      <c r="N86" s="883"/>
      <c r="O86" s="883"/>
      <c r="P86" s="884"/>
      <c r="Q86" s="885"/>
      <c r="R86" s="839"/>
      <c r="S86" s="839"/>
      <c r="T86" s="839"/>
      <c r="U86" s="839"/>
      <c r="V86" s="839"/>
      <c r="W86" s="839"/>
      <c r="X86" s="839"/>
      <c r="Y86" s="839"/>
      <c r="Z86" s="839"/>
      <c r="AA86" s="839"/>
      <c r="AB86" s="839"/>
      <c r="AC86" s="839"/>
      <c r="AD86" s="839"/>
      <c r="AE86" s="839"/>
      <c r="AF86" s="839"/>
      <c r="AG86" s="839"/>
      <c r="AH86" s="839"/>
      <c r="AI86" s="839"/>
      <c r="AJ86" s="839"/>
      <c r="AK86" s="839"/>
      <c r="AL86" s="839"/>
      <c r="AM86" s="839"/>
      <c r="AN86" s="839"/>
      <c r="AO86" s="839"/>
      <c r="AP86" s="839"/>
      <c r="AQ86" s="839"/>
      <c r="AR86" s="839"/>
      <c r="AS86" s="839"/>
      <c r="AT86" s="839"/>
      <c r="AU86" s="839"/>
      <c r="AV86" s="839"/>
      <c r="AW86" s="839"/>
      <c r="AX86" s="839"/>
      <c r="AY86" s="839"/>
      <c r="AZ86" s="841"/>
      <c r="BA86" s="841"/>
      <c r="BB86" s="841"/>
      <c r="BC86" s="841"/>
      <c r="BD86" s="842"/>
      <c r="BE86" s="233"/>
      <c r="BF86" s="233"/>
      <c r="BG86" s="233"/>
      <c r="BH86" s="233"/>
      <c r="BI86" s="233"/>
      <c r="BJ86" s="233"/>
      <c r="BK86" s="233"/>
      <c r="BL86" s="233"/>
      <c r="BM86" s="233"/>
      <c r="BN86" s="233"/>
      <c r="BO86" s="233"/>
      <c r="BP86" s="233"/>
      <c r="BQ86" s="230">
        <v>80</v>
      </c>
      <c r="BR86" s="235"/>
      <c r="BS86" s="868"/>
      <c r="BT86" s="869"/>
      <c r="BU86" s="869"/>
      <c r="BV86" s="869"/>
      <c r="BW86" s="869"/>
      <c r="BX86" s="869"/>
      <c r="BY86" s="869"/>
      <c r="BZ86" s="869"/>
      <c r="CA86" s="869"/>
      <c r="CB86" s="869"/>
      <c r="CC86" s="869"/>
      <c r="CD86" s="869"/>
      <c r="CE86" s="869"/>
      <c r="CF86" s="869"/>
      <c r="CG86" s="874"/>
      <c r="CH86" s="871"/>
      <c r="CI86" s="872"/>
      <c r="CJ86" s="872"/>
      <c r="CK86" s="872"/>
      <c r="CL86" s="873"/>
      <c r="CM86" s="871"/>
      <c r="CN86" s="872"/>
      <c r="CO86" s="872"/>
      <c r="CP86" s="872"/>
      <c r="CQ86" s="873"/>
      <c r="CR86" s="871"/>
      <c r="CS86" s="872"/>
      <c r="CT86" s="872"/>
      <c r="CU86" s="872"/>
      <c r="CV86" s="873"/>
      <c r="CW86" s="871"/>
      <c r="CX86" s="872"/>
      <c r="CY86" s="872"/>
      <c r="CZ86" s="872"/>
      <c r="DA86" s="873"/>
      <c r="DB86" s="871"/>
      <c r="DC86" s="872"/>
      <c r="DD86" s="872"/>
      <c r="DE86" s="872"/>
      <c r="DF86" s="873"/>
      <c r="DG86" s="871"/>
      <c r="DH86" s="872"/>
      <c r="DI86" s="872"/>
      <c r="DJ86" s="872"/>
      <c r="DK86" s="873"/>
      <c r="DL86" s="871"/>
      <c r="DM86" s="872"/>
      <c r="DN86" s="872"/>
      <c r="DO86" s="872"/>
      <c r="DP86" s="873"/>
      <c r="DQ86" s="871"/>
      <c r="DR86" s="872"/>
      <c r="DS86" s="872"/>
      <c r="DT86" s="872"/>
      <c r="DU86" s="873"/>
      <c r="DV86" s="868"/>
      <c r="DW86" s="869"/>
      <c r="DX86" s="869"/>
      <c r="DY86" s="869"/>
      <c r="DZ86" s="870"/>
      <c r="EA86" s="221"/>
    </row>
    <row r="87" spans="1:131" ht="26.25" customHeight="1" x14ac:dyDescent="0.2">
      <c r="A87" s="236">
        <v>20</v>
      </c>
      <c r="B87" s="889"/>
      <c r="C87" s="890"/>
      <c r="D87" s="890"/>
      <c r="E87" s="890"/>
      <c r="F87" s="890"/>
      <c r="G87" s="890"/>
      <c r="H87" s="890"/>
      <c r="I87" s="890"/>
      <c r="J87" s="890"/>
      <c r="K87" s="890"/>
      <c r="L87" s="890"/>
      <c r="M87" s="890"/>
      <c r="N87" s="890"/>
      <c r="O87" s="890"/>
      <c r="P87" s="891"/>
      <c r="Q87" s="892"/>
      <c r="R87" s="893"/>
      <c r="S87" s="893"/>
      <c r="T87" s="893"/>
      <c r="U87" s="893"/>
      <c r="V87" s="893"/>
      <c r="W87" s="893"/>
      <c r="X87" s="893"/>
      <c r="Y87" s="893"/>
      <c r="Z87" s="893"/>
      <c r="AA87" s="893"/>
      <c r="AB87" s="893"/>
      <c r="AC87" s="893"/>
      <c r="AD87" s="893"/>
      <c r="AE87" s="893"/>
      <c r="AF87" s="893"/>
      <c r="AG87" s="893"/>
      <c r="AH87" s="893"/>
      <c r="AI87" s="893"/>
      <c r="AJ87" s="893"/>
      <c r="AK87" s="893"/>
      <c r="AL87" s="893"/>
      <c r="AM87" s="893"/>
      <c r="AN87" s="893"/>
      <c r="AO87" s="893"/>
      <c r="AP87" s="893"/>
      <c r="AQ87" s="893"/>
      <c r="AR87" s="893"/>
      <c r="AS87" s="893"/>
      <c r="AT87" s="893"/>
      <c r="AU87" s="893"/>
      <c r="AV87" s="893"/>
      <c r="AW87" s="893"/>
      <c r="AX87" s="893"/>
      <c r="AY87" s="893"/>
      <c r="AZ87" s="894"/>
      <c r="BA87" s="894"/>
      <c r="BB87" s="894"/>
      <c r="BC87" s="894"/>
      <c r="BD87" s="895"/>
      <c r="BE87" s="233"/>
      <c r="BF87" s="233"/>
      <c r="BG87" s="233"/>
      <c r="BH87" s="233"/>
      <c r="BI87" s="233"/>
      <c r="BJ87" s="233"/>
      <c r="BK87" s="233"/>
      <c r="BL87" s="233"/>
      <c r="BM87" s="233"/>
      <c r="BN87" s="233"/>
      <c r="BO87" s="233"/>
      <c r="BP87" s="233"/>
      <c r="BQ87" s="230">
        <v>81</v>
      </c>
      <c r="BR87" s="235"/>
      <c r="BS87" s="868"/>
      <c r="BT87" s="869"/>
      <c r="BU87" s="869"/>
      <c r="BV87" s="869"/>
      <c r="BW87" s="869"/>
      <c r="BX87" s="869"/>
      <c r="BY87" s="869"/>
      <c r="BZ87" s="869"/>
      <c r="CA87" s="869"/>
      <c r="CB87" s="869"/>
      <c r="CC87" s="869"/>
      <c r="CD87" s="869"/>
      <c r="CE87" s="869"/>
      <c r="CF87" s="869"/>
      <c r="CG87" s="874"/>
      <c r="CH87" s="871"/>
      <c r="CI87" s="872"/>
      <c r="CJ87" s="872"/>
      <c r="CK87" s="872"/>
      <c r="CL87" s="873"/>
      <c r="CM87" s="871"/>
      <c r="CN87" s="872"/>
      <c r="CO87" s="872"/>
      <c r="CP87" s="872"/>
      <c r="CQ87" s="873"/>
      <c r="CR87" s="871"/>
      <c r="CS87" s="872"/>
      <c r="CT87" s="872"/>
      <c r="CU87" s="872"/>
      <c r="CV87" s="873"/>
      <c r="CW87" s="871"/>
      <c r="CX87" s="872"/>
      <c r="CY87" s="872"/>
      <c r="CZ87" s="872"/>
      <c r="DA87" s="873"/>
      <c r="DB87" s="871"/>
      <c r="DC87" s="872"/>
      <c r="DD87" s="872"/>
      <c r="DE87" s="872"/>
      <c r="DF87" s="873"/>
      <c r="DG87" s="871"/>
      <c r="DH87" s="872"/>
      <c r="DI87" s="872"/>
      <c r="DJ87" s="872"/>
      <c r="DK87" s="873"/>
      <c r="DL87" s="871"/>
      <c r="DM87" s="872"/>
      <c r="DN87" s="872"/>
      <c r="DO87" s="872"/>
      <c r="DP87" s="873"/>
      <c r="DQ87" s="871"/>
      <c r="DR87" s="872"/>
      <c r="DS87" s="872"/>
      <c r="DT87" s="872"/>
      <c r="DU87" s="873"/>
      <c r="DV87" s="868"/>
      <c r="DW87" s="869"/>
      <c r="DX87" s="869"/>
      <c r="DY87" s="869"/>
      <c r="DZ87" s="870"/>
      <c r="EA87" s="221"/>
    </row>
    <row r="88" spans="1:131" ht="26.25" customHeight="1" thickBot="1" x14ac:dyDescent="0.25">
      <c r="A88" s="232" t="s">
        <v>389</v>
      </c>
      <c r="B88" s="798" t="s">
        <v>422</v>
      </c>
      <c r="C88" s="799"/>
      <c r="D88" s="799"/>
      <c r="E88" s="799"/>
      <c r="F88" s="799"/>
      <c r="G88" s="799"/>
      <c r="H88" s="799"/>
      <c r="I88" s="799"/>
      <c r="J88" s="799"/>
      <c r="K88" s="799"/>
      <c r="L88" s="799"/>
      <c r="M88" s="799"/>
      <c r="N88" s="799"/>
      <c r="O88" s="799"/>
      <c r="P88" s="800"/>
      <c r="Q88" s="849"/>
      <c r="R88" s="850"/>
      <c r="S88" s="850"/>
      <c r="T88" s="850"/>
      <c r="U88" s="850"/>
      <c r="V88" s="850"/>
      <c r="W88" s="850"/>
      <c r="X88" s="850"/>
      <c r="Y88" s="850"/>
      <c r="Z88" s="850"/>
      <c r="AA88" s="850"/>
      <c r="AB88" s="850"/>
      <c r="AC88" s="850"/>
      <c r="AD88" s="850"/>
      <c r="AE88" s="850"/>
      <c r="AF88" s="853">
        <v>21383</v>
      </c>
      <c r="AG88" s="853"/>
      <c r="AH88" s="853"/>
      <c r="AI88" s="853"/>
      <c r="AJ88" s="853"/>
      <c r="AK88" s="850"/>
      <c r="AL88" s="850"/>
      <c r="AM88" s="850"/>
      <c r="AN88" s="850"/>
      <c r="AO88" s="850"/>
      <c r="AP88" s="853">
        <v>2101</v>
      </c>
      <c r="AQ88" s="853"/>
      <c r="AR88" s="853"/>
      <c r="AS88" s="853"/>
      <c r="AT88" s="853"/>
      <c r="AU88" s="853" t="s">
        <v>610</v>
      </c>
      <c r="AV88" s="853"/>
      <c r="AW88" s="853"/>
      <c r="AX88" s="853"/>
      <c r="AY88" s="853"/>
      <c r="AZ88" s="858"/>
      <c r="BA88" s="858"/>
      <c r="BB88" s="858"/>
      <c r="BC88" s="858"/>
      <c r="BD88" s="859"/>
      <c r="BE88" s="233"/>
      <c r="BF88" s="233"/>
      <c r="BG88" s="233"/>
      <c r="BH88" s="233"/>
      <c r="BI88" s="233"/>
      <c r="BJ88" s="233"/>
      <c r="BK88" s="233"/>
      <c r="BL88" s="233"/>
      <c r="BM88" s="233"/>
      <c r="BN88" s="233"/>
      <c r="BO88" s="233"/>
      <c r="BP88" s="233"/>
      <c r="BQ88" s="230">
        <v>82</v>
      </c>
      <c r="BR88" s="235"/>
      <c r="BS88" s="868"/>
      <c r="BT88" s="869"/>
      <c r="BU88" s="869"/>
      <c r="BV88" s="869"/>
      <c r="BW88" s="869"/>
      <c r="BX88" s="869"/>
      <c r="BY88" s="869"/>
      <c r="BZ88" s="869"/>
      <c r="CA88" s="869"/>
      <c r="CB88" s="869"/>
      <c r="CC88" s="869"/>
      <c r="CD88" s="869"/>
      <c r="CE88" s="869"/>
      <c r="CF88" s="869"/>
      <c r="CG88" s="874"/>
      <c r="CH88" s="871"/>
      <c r="CI88" s="872"/>
      <c r="CJ88" s="872"/>
      <c r="CK88" s="872"/>
      <c r="CL88" s="873"/>
      <c r="CM88" s="871"/>
      <c r="CN88" s="872"/>
      <c r="CO88" s="872"/>
      <c r="CP88" s="872"/>
      <c r="CQ88" s="873"/>
      <c r="CR88" s="871"/>
      <c r="CS88" s="872"/>
      <c r="CT88" s="872"/>
      <c r="CU88" s="872"/>
      <c r="CV88" s="873"/>
      <c r="CW88" s="871"/>
      <c r="CX88" s="872"/>
      <c r="CY88" s="872"/>
      <c r="CZ88" s="872"/>
      <c r="DA88" s="873"/>
      <c r="DB88" s="871"/>
      <c r="DC88" s="872"/>
      <c r="DD88" s="872"/>
      <c r="DE88" s="872"/>
      <c r="DF88" s="873"/>
      <c r="DG88" s="871"/>
      <c r="DH88" s="872"/>
      <c r="DI88" s="872"/>
      <c r="DJ88" s="872"/>
      <c r="DK88" s="873"/>
      <c r="DL88" s="871"/>
      <c r="DM88" s="872"/>
      <c r="DN88" s="872"/>
      <c r="DO88" s="872"/>
      <c r="DP88" s="873"/>
      <c r="DQ88" s="871"/>
      <c r="DR88" s="872"/>
      <c r="DS88" s="872"/>
      <c r="DT88" s="872"/>
      <c r="DU88" s="873"/>
      <c r="DV88" s="868"/>
      <c r="DW88" s="869"/>
      <c r="DX88" s="869"/>
      <c r="DY88" s="869"/>
      <c r="DZ88" s="870"/>
      <c r="EA88" s="221"/>
    </row>
    <row r="89" spans="1:131" ht="26.25" hidden="1" customHeight="1" x14ac:dyDescent="0.2">
      <c r="A89" s="237"/>
      <c r="B89" s="238"/>
      <c r="C89" s="238"/>
      <c r="D89" s="238"/>
      <c r="E89" s="238"/>
      <c r="F89" s="238"/>
      <c r="G89" s="238"/>
      <c r="H89" s="238"/>
      <c r="I89" s="238"/>
      <c r="J89" s="238"/>
      <c r="K89" s="238"/>
      <c r="L89" s="238"/>
      <c r="M89" s="238"/>
      <c r="N89" s="238"/>
      <c r="O89" s="238"/>
      <c r="P89" s="238"/>
      <c r="Q89" s="239"/>
      <c r="R89" s="239"/>
      <c r="S89" s="239"/>
      <c r="T89" s="239"/>
      <c r="U89" s="239"/>
      <c r="V89" s="239"/>
      <c r="W89" s="239"/>
      <c r="X89" s="239"/>
      <c r="Y89" s="239"/>
      <c r="Z89" s="239"/>
      <c r="AA89" s="239"/>
      <c r="AB89" s="239"/>
      <c r="AC89" s="239"/>
      <c r="AD89" s="239"/>
      <c r="AE89" s="239"/>
      <c r="AF89" s="239"/>
      <c r="AG89" s="239"/>
      <c r="AH89" s="239"/>
      <c r="AI89" s="239"/>
      <c r="AJ89" s="239"/>
      <c r="AK89" s="239"/>
      <c r="AL89" s="239"/>
      <c r="AM89" s="239"/>
      <c r="AN89" s="239"/>
      <c r="AO89" s="239"/>
      <c r="AP89" s="239"/>
      <c r="AQ89" s="239"/>
      <c r="AR89" s="239"/>
      <c r="AS89" s="239"/>
      <c r="AT89" s="239"/>
      <c r="AU89" s="239"/>
      <c r="AV89" s="239"/>
      <c r="AW89" s="239"/>
      <c r="AX89" s="239"/>
      <c r="AY89" s="239"/>
      <c r="AZ89" s="240"/>
      <c r="BA89" s="240"/>
      <c r="BB89" s="240"/>
      <c r="BC89" s="240"/>
      <c r="BD89" s="240"/>
      <c r="BE89" s="233"/>
      <c r="BF89" s="233"/>
      <c r="BG89" s="233"/>
      <c r="BH89" s="233"/>
      <c r="BI89" s="233"/>
      <c r="BJ89" s="233"/>
      <c r="BK89" s="233"/>
      <c r="BL89" s="233"/>
      <c r="BM89" s="233"/>
      <c r="BN89" s="233"/>
      <c r="BO89" s="233"/>
      <c r="BP89" s="233"/>
      <c r="BQ89" s="230">
        <v>83</v>
      </c>
      <c r="BR89" s="235"/>
      <c r="BS89" s="868"/>
      <c r="BT89" s="869"/>
      <c r="BU89" s="869"/>
      <c r="BV89" s="869"/>
      <c r="BW89" s="869"/>
      <c r="BX89" s="869"/>
      <c r="BY89" s="869"/>
      <c r="BZ89" s="869"/>
      <c r="CA89" s="869"/>
      <c r="CB89" s="869"/>
      <c r="CC89" s="869"/>
      <c r="CD89" s="869"/>
      <c r="CE89" s="869"/>
      <c r="CF89" s="869"/>
      <c r="CG89" s="874"/>
      <c r="CH89" s="871"/>
      <c r="CI89" s="872"/>
      <c r="CJ89" s="872"/>
      <c r="CK89" s="872"/>
      <c r="CL89" s="873"/>
      <c r="CM89" s="871"/>
      <c r="CN89" s="872"/>
      <c r="CO89" s="872"/>
      <c r="CP89" s="872"/>
      <c r="CQ89" s="873"/>
      <c r="CR89" s="871"/>
      <c r="CS89" s="872"/>
      <c r="CT89" s="872"/>
      <c r="CU89" s="872"/>
      <c r="CV89" s="873"/>
      <c r="CW89" s="871"/>
      <c r="CX89" s="872"/>
      <c r="CY89" s="872"/>
      <c r="CZ89" s="872"/>
      <c r="DA89" s="873"/>
      <c r="DB89" s="871"/>
      <c r="DC89" s="872"/>
      <c r="DD89" s="872"/>
      <c r="DE89" s="872"/>
      <c r="DF89" s="873"/>
      <c r="DG89" s="871"/>
      <c r="DH89" s="872"/>
      <c r="DI89" s="872"/>
      <c r="DJ89" s="872"/>
      <c r="DK89" s="873"/>
      <c r="DL89" s="871"/>
      <c r="DM89" s="872"/>
      <c r="DN89" s="872"/>
      <c r="DO89" s="872"/>
      <c r="DP89" s="873"/>
      <c r="DQ89" s="871"/>
      <c r="DR89" s="872"/>
      <c r="DS89" s="872"/>
      <c r="DT89" s="872"/>
      <c r="DU89" s="873"/>
      <c r="DV89" s="868"/>
      <c r="DW89" s="869"/>
      <c r="DX89" s="869"/>
      <c r="DY89" s="869"/>
      <c r="DZ89" s="870"/>
      <c r="EA89" s="221"/>
    </row>
    <row r="90" spans="1:131" ht="26.25" hidden="1" customHeight="1" x14ac:dyDescent="0.2">
      <c r="A90" s="237"/>
      <c r="B90" s="238"/>
      <c r="C90" s="238"/>
      <c r="D90" s="238"/>
      <c r="E90" s="238"/>
      <c r="F90" s="238"/>
      <c r="G90" s="238"/>
      <c r="H90" s="238"/>
      <c r="I90" s="238"/>
      <c r="J90" s="238"/>
      <c r="K90" s="238"/>
      <c r="L90" s="238"/>
      <c r="M90" s="238"/>
      <c r="N90" s="238"/>
      <c r="O90" s="238"/>
      <c r="P90" s="238"/>
      <c r="Q90" s="239"/>
      <c r="R90" s="239"/>
      <c r="S90" s="239"/>
      <c r="T90" s="239"/>
      <c r="U90" s="239"/>
      <c r="V90" s="239"/>
      <c r="W90" s="239"/>
      <c r="X90" s="239"/>
      <c r="Y90" s="239"/>
      <c r="Z90" s="239"/>
      <c r="AA90" s="239"/>
      <c r="AB90" s="239"/>
      <c r="AC90" s="239"/>
      <c r="AD90" s="239"/>
      <c r="AE90" s="239"/>
      <c r="AF90" s="239"/>
      <c r="AG90" s="239"/>
      <c r="AH90" s="239"/>
      <c r="AI90" s="239"/>
      <c r="AJ90" s="239"/>
      <c r="AK90" s="239"/>
      <c r="AL90" s="239"/>
      <c r="AM90" s="239"/>
      <c r="AN90" s="239"/>
      <c r="AO90" s="239"/>
      <c r="AP90" s="239"/>
      <c r="AQ90" s="239"/>
      <c r="AR90" s="239"/>
      <c r="AS90" s="239"/>
      <c r="AT90" s="239"/>
      <c r="AU90" s="239"/>
      <c r="AV90" s="239"/>
      <c r="AW90" s="239"/>
      <c r="AX90" s="239"/>
      <c r="AY90" s="239"/>
      <c r="AZ90" s="240"/>
      <c r="BA90" s="240"/>
      <c r="BB90" s="240"/>
      <c r="BC90" s="240"/>
      <c r="BD90" s="240"/>
      <c r="BE90" s="233"/>
      <c r="BF90" s="233"/>
      <c r="BG90" s="233"/>
      <c r="BH90" s="233"/>
      <c r="BI90" s="233"/>
      <c r="BJ90" s="233"/>
      <c r="BK90" s="233"/>
      <c r="BL90" s="233"/>
      <c r="BM90" s="233"/>
      <c r="BN90" s="233"/>
      <c r="BO90" s="233"/>
      <c r="BP90" s="233"/>
      <c r="BQ90" s="230">
        <v>84</v>
      </c>
      <c r="BR90" s="235"/>
      <c r="BS90" s="868"/>
      <c r="BT90" s="869"/>
      <c r="BU90" s="869"/>
      <c r="BV90" s="869"/>
      <c r="BW90" s="869"/>
      <c r="BX90" s="869"/>
      <c r="BY90" s="869"/>
      <c r="BZ90" s="869"/>
      <c r="CA90" s="869"/>
      <c r="CB90" s="869"/>
      <c r="CC90" s="869"/>
      <c r="CD90" s="869"/>
      <c r="CE90" s="869"/>
      <c r="CF90" s="869"/>
      <c r="CG90" s="874"/>
      <c r="CH90" s="871"/>
      <c r="CI90" s="872"/>
      <c r="CJ90" s="872"/>
      <c r="CK90" s="872"/>
      <c r="CL90" s="873"/>
      <c r="CM90" s="871"/>
      <c r="CN90" s="872"/>
      <c r="CO90" s="872"/>
      <c r="CP90" s="872"/>
      <c r="CQ90" s="873"/>
      <c r="CR90" s="871"/>
      <c r="CS90" s="872"/>
      <c r="CT90" s="872"/>
      <c r="CU90" s="872"/>
      <c r="CV90" s="873"/>
      <c r="CW90" s="871"/>
      <c r="CX90" s="872"/>
      <c r="CY90" s="872"/>
      <c r="CZ90" s="872"/>
      <c r="DA90" s="873"/>
      <c r="DB90" s="871"/>
      <c r="DC90" s="872"/>
      <c r="DD90" s="872"/>
      <c r="DE90" s="872"/>
      <c r="DF90" s="873"/>
      <c r="DG90" s="871"/>
      <c r="DH90" s="872"/>
      <c r="DI90" s="872"/>
      <c r="DJ90" s="872"/>
      <c r="DK90" s="873"/>
      <c r="DL90" s="871"/>
      <c r="DM90" s="872"/>
      <c r="DN90" s="872"/>
      <c r="DO90" s="872"/>
      <c r="DP90" s="873"/>
      <c r="DQ90" s="871"/>
      <c r="DR90" s="872"/>
      <c r="DS90" s="872"/>
      <c r="DT90" s="872"/>
      <c r="DU90" s="873"/>
      <c r="DV90" s="868"/>
      <c r="DW90" s="869"/>
      <c r="DX90" s="869"/>
      <c r="DY90" s="869"/>
      <c r="DZ90" s="870"/>
      <c r="EA90" s="221"/>
    </row>
    <row r="91" spans="1:131" ht="26.25" hidden="1" customHeight="1" x14ac:dyDescent="0.2">
      <c r="A91" s="237"/>
      <c r="B91" s="238"/>
      <c r="C91" s="238"/>
      <c r="D91" s="238"/>
      <c r="E91" s="238"/>
      <c r="F91" s="238"/>
      <c r="G91" s="238"/>
      <c r="H91" s="238"/>
      <c r="I91" s="238"/>
      <c r="J91" s="238"/>
      <c r="K91" s="238"/>
      <c r="L91" s="238"/>
      <c r="M91" s="238"/>
      <c r="N91" s="238"/>
      <c r="O91" s="238"/>
      <c r="P91" s="238"/>
      <c r="Q91" s="239"/>
      <c r="R91" s="239"/>
      <c r="S91" s="239"/>
      <c r="T91" s="239"/>
      <c r="U91" s="239"/>
      <c r="V91" s="239"/>
      <c r="W91" s="239"/>
      <c r="X91" s="239"/>
      <c r="Y91" s="239"/>
      <c r="Z91" s="239"/>
      <c r="AA91" s="239"/>
      <c r="AB91" s="239"/>
      <c r="AC91" s="239"/>
      <c r="AD91" s="239"/>
      <c r="AE91" s="239"/>
      <c r="AF91" s="239"/>
      <c r="AG91" s="239"/>
      <c r="AH91" s="239"/>
      <c r="AI91" s="239"/>
      <c r="AJ91" s="239"/>
      <c r="AK91" s="239"/>
      <c r="AL91" s="239"/>
      <c r="AM91" s="239"/>
      <c r="AN91" s="239"/>
      <c r="AO91" s="239"/>
      <c r="AP91" s="239"/>
      <c r="AQ91" s="239"/>
      <c r="AR91" s="239"/>
      <c r="AS91" s="239"/>
      <c r="AT91" s="239"/>
      <c r="AU91" s="239"/>
      <c r="AV91" s="239"/>
      <c r="AW91" s="239"/>
      <c r="AX91" s="239"/>
      <c r="AY91" s="239"/>
      <c r="AZ91" s="240"/>
      <c r="BA91" s="240"/>
      <c r="BB91" s="240"/>
      <c r="BC91" s="240"/>
      <c r="BD91" s="240"/>
      <c r="BE91" s="233"/>
      <c r="BF91" s="233"/>
      <c r="BG91" s="233"/>
      <c r="BH91" s="233"/>
      <c r="BI91" s="233"/>
      <c r="BJ91" s="233"/>
      <c r="BK91" s="233"/>
      <c r="BL91" s="233"/>
      <c r="BM91" s="233"/>
      <c r="BN91" s="233"/>
      <c r="BO91" s="233"/>
      <c r="BP91" s="233"/>
      <c r="BQ91" s="230">
        <v>85</v>
      </c>
      <c r="BR91" s="235"/>
      <c r="BS91" s="868"/>
      <c r="BT91" s="869"/>
      <c r="BU91" s="869"/>
      <c r="BV91" s="869"/>
      <c r="BW91" s="869"/>
      <c r="BX91" s="869"/>
      <c r="BY91" s="869"/>
      <c r="BZ91" s="869"/>
      <c r="CA91" s="869"/>
      <c r="CB91" s="869"/>
      <c r="CC91" s="869"/>
      <c r="CD91" s="869"/>
      <c r="CE91" s="869"/>
      <c r="CF91" s="869"/>
      <c r="CG91" s="874"/>
      <c r="CH91" s="871"/>
      <c r="CI91" s="872"/>
      <c r="CJ91" s="872"/>
      <c r="CK91" s="872"/>
      <c r="CL91" s="873"/>
      <c r="CM91" s="871"/>
      <c r="CN91" s="872"/>
      <c r="CO91" s="872"/>
      <c r="CP91" s="872"/>
      <c r="CQ91" s="873"/>
      <c r="CR91" s="871"/>
      <c r="CS91" s="872"/>
      <c r="CT91" s="872"/>
      <c r="CU91" s="872"/>
      <c r="CV91" s="873"/>
      <c r="CW91" s="871"/>
      <c r="CX91" s="872"/>
      <c r="CY91" s="872"/>
      <c r="CZ91" s="872"/>
      <c r="DA91" s="873"/>
      <c r="DB91" s="871"/>
      <c r="DC91" s="872"/>
      <c r="DD91" s="872"/>
      <c r="DE91" s="872"/>
      <c r="DF91" s="873"/>
      <c r="DG91" s="871"/>
      <c r="DH91" s="872"/>
      <c r="DI91" s="872"/>
      <c r="DJ91" s="872"/>
      <c r="DK91" s="873"/>
      <c r="DL91" s="871"/>
      <c r="DM91" s="872"/>
      <c r="DN91" s="872"/>
      <c r="DO91" s="872"/>
      <c r="DP91" s="873"/>
      <c r="DQ91" s="871"/>
      <c r="DR91" s="872"/>
      <c r="DS91" s="872"/>
      <c r="DT91" s="872"/>
      <c r="DU91" s="873"/>
      <c r="DV91" s="868"/>
      <c r="DW91" s="869"/>
      <c r="DX91" s="869"/>
      <c r="DY91" s="869"/>
      <c r="DZ91" s="870"/>
      <c r="EA91" s="221"/>
    </row>
    <row r="92" spans="1:131" ht="26.25" hidden="1" customHeight="1" x14ac:dyDescent="0.2">
      <c r="A92" s="237"/>
      <c r="B92" s="238"/>
      <c r="C92" s="238"/>
      <c r="D92" s="238"/>
      <c r="E92" s="238"/>
      <c r="F92" s="238"/>
      <c r="G92" s="238"/>
      <c r="H92" s="238"/>
      <c r="I92" s="238"/>
      <c r="J92" s="238"/>
      <c r="K92" s="238"/>
      <c r="L92" s="238"/>
      <c r="M92" s="238"/>
      <c r="N92" s="238"/>
      <c r="O92" s="238"/>
      <c r="P92" s="238"/>
      <c r="Q92" s="239"/>
      <c r="R92" s="239"/>
      <c r="S92" s="239"/>
      <c r="T92" s="239"/>
      <c r="U92" s="239"/>
      <c r="V92" s="239"/>
      <c r="W92" s="239"/>
      <c r="X92" s="239"/>
      <c r="Y92" s="239"/>
      <c r="Z92" s="239"/>
      <c r="AA92" s="239"/>
      <c r="AB92" s="239"/>
      <c r="AC92" s="239"/>
      <c r="AD92" s="239"/>
      <c r="AE92" s="239"/>
      <c r="AF92" s="239"/>
      <c r="AG92" s="239"/>
      <c r="AH92" s="239"/>
      <c r="AI92" s="239"/>
      <c r="AJ92" s="239"/>
      <c r="AK92" s="239"/>
      <c r="AL92" s="239"/>
      <c r="AM92" s="239"/>
      <c r="AN92" s="239"/>
      <c r="AO92" s="239"/>
      <c r="AP92" s="239"/>
      <c r="AQ92" s="239"/>
      <c r="AR92" s="239"/>
      <c r="AS92" s="239"/>
      <c r="AT92" s="239"/>
      <c r="AU92" s="239"/>
      <c r="AV92" s="239"/>
      <c r="AW92" s="239"/>
      <c r="AX92" s="239"/>
      <c r="AY92" s="239"/>
      <c r="AZ92" s="240"/>
      <c r="BA92" s="240"/>
      <c r="BB92" s="240"/>
      <c r="BC92" s="240"/>
      <c r="BD92" s="240"/>
      <c r="BE92" s="233"/>
      <c r="BF92" s="233"/>
      <c r="BG92" s="233"/>
      <c r="BH92" s="233"/>
      <c r="BI92" s="233"/>
      <c r="BJ92" s="233"/>
      <c r="BK92" s="233"/>
      <c r="BL92" s="233"/>
      <c r="BM92" s="233"/>
      <c r="BN92" s="233"/>
      <c r="BO92" s="233"/>
      <c r="BP92" s="233"/>
      <c r="BQ92" s="230">
        <v>86</v>
      </c>
      <c r="BR92" s="235"/>
      <c r="BS92" s="868"/>
      <c r="BT92" s="869"/>
      <c r="BU92" s="869"/>
      <c r="BV92" s="869"/>
      <c r="BW92" s="869"/>
      <c r="BX92" s="869"/>
      <c r="BY92" s="869"/>
      <c r="BZ92" s="869"/>
      <c r="CA92" s="869"/>
      <c r="CB92" s="869"/>
      <c r="CC92" s="869"/>
      <c r="CD92" s="869"/>
      <c r="CE92" s="869"/>
      <c r="CF92" s="869"/>
      <c r="CG92" s="874"/>
      <c r="CH92" s="871"/>
      <c r="CI92" s="872"/>
      <c r="CJ92" s="872"/>
      <c r="CK92" s="872"/>
      <c r="CL92" s="873"/>
      <c r="CM92" s="871"/>
      <c r="CN92" s="872"/>
      <c r="CO92" s="872"/>
      <c r="CP92" s="872"/>
      <c r="CQ92" s="873"/>
      <c r="CR92" s="871"/>
      <c r="CS92" s="872"/>
      <c r="CT92" s="872"/>
      <c r="CU92" s="872"/>
      <c r="CV92" s="873"/>
      <c r="CW92" s="871"/>
      <c r="CX92" s="872"/>
      <c r="CY92" s="872"/>
      <c r="CZ92" s="872"/>
      <c r="DA92" s="873"/>
      <c r="DB92" s="871"/>
      <c r="DC92" s="872"/>
      <c r="DD92" s="872"/>
      <c r="DE92" s="872"/>
      <c r="DF92" s="873"/>
      <c r="DG92" s="871"/>
      <c r="DH92" s="872"/>
      <c r="DI92" s="872"/>
      <c r="DJ92" s="872"/>
      <c r="DK92" s="873"/>
      <c r="DL92" s="871"/>
      <c r="DM92" s="872"/>
      <c r="DN92" s="872"/>
      <c r="DO92" s="872"/>
      <c r="DP92" s="873"/>
      <c r="DQ92" s="871"/>
      <c r="DR92" s="872"/>
      <c r="DS92" s="872"/>
      <c r="DT92" s="872"/>
      <c r="DU92" s="873"/>
      <c r="DV92" s="868"/>
      <c r="DW92" s="869"/>
      <c r="DX92" s="869"/>
      <c r="DY92" s="869"/>
      <c r="DZ92" s="870"/>
      <c r="EA92" s="221"/>
    </row>
    <row r="93" spans="1:131" ht="26.25" hidden="1" customHeight="1" x14ac:dyDescent="0.2">
      <c r="A93" s="237"/>
      <c r="B93" s="238"/>
      <c r="C93" s="238"/>
      <c r="D93" s="238"/>
      <c r="E93" s="238"/>
      <c r="F93" s="238"/>
      <c r="G93" s="238"/>
      <c r="H93" s="238"/>
      <c r="I93" s="238"/>
      <c r="J93" s="238"/>
      <c r="K93" s="238"/>
      <c r="L93" s="238"/>
      <c r="M93" s="238"/>
      <c r="N93" s="238"/>
      <c r="O93" s="238"/>
      <c r="P93" s="238"/>
      <c r="Q93" s="239"/>
      <c r="R93" s="239"/>
      <c r="S93" s="239"/>
      <c r="T93" s="239"/>
      <c r="U93" s="239"/>
      <c r="V93" s="239"/>
      <c r="W93" s="239"/>
      <c r="X93" s="239"/>
      <c r="Y93" s="239"/>
      <c r="Z93" s="239"/>
      <c r="AA93" s="239"/>
      <c r="AB93" s="239"/>
      <c r="AC93" s="239"/>
      <c r="AD93" s="239"/>
      <c r="AE93" s="239"/>
      <c r="AF93" s="239"/>
      <c r="AG93" s="239"/>
      <c r="AH93" s="239"/>
      <c r="AI93" s="239"/>
      <c r="AJ93" s="239"/>
      <c r="AK93" s="239"/>
      <c r="AL93" s="239"/>
      <c r="AM93" s="239"/>
      <c r="AN93" s="239"/>
      <c r="AO93" s="239"/>
      <c r="AP93" s="239"/>
      <c r="AQ93" s="239"/>
      <c r="AR93" s="239"/>
      <c r="AS93" s="239"/>
      <c r="AT93" s="239"/>
      <c r="AU93" s="239"/>
      <c r="AV93" s="239"/>
      <c r="AW93" s="239"/>
      <c r="AX93" s="239"/>
      <c r="AY93" s="239"/>
      <c r="AZ93" s="240"/>
      <c r="BA93" s="240"/>
      <c r="BB93" s="240"/>
      <c r="BC93" s="240"/>
      <c r="BD93" s="240"/>
      <c r="BE93" s="233"/>
      <c r="BF93" s="233"/>
      <c r="BG93" s="233"/>
      <c r="BH93" s="233"/>
      <c r="BI93" s="233"/>
      <c r="BJ93" s="233"/>
      <c r="BK93" s="233"/>
      <c r="BL93" s="233"/>
      <c r="BM93" s="233"/>
      <c r="BN93" s="233"/>
      <c r="BO93" s="233"/>
      <c r="BP93" s="233"/>
      <c r="BQ93" s="230">
        <v>87</v>
      </c>
      <c r="BR93" s="235"/>
      <c r="BS93" s="868"/>
      <c r="BT93" s="869"/>
      <c r="BU93" s="869"/>
      <c r="BV93" s="869"/>
      <c r="BW93" s="869"/>
      <c r="BX93" s="869"/>
      <c r="BY93" s="869"/>
      <c r="BZ93" s="869"/>
      <c r="CA93" s="869"/>
      <c r="CB93" s="869"/>
      <c r="CC93" s="869"/>
      <c r="CD93" s="869"/>
      <c r="CE93" s="869"/>
      <c r="CF93" s="869"/>
      <c r="CG93" s="874"/>
      <c r="CH93" s="871"/>
      <c r="CI93" s="872"/>
      <c r="CJ93" s="872"/>
      <c r="CK93" s="872"/>
      <c r="CL93" s="873"/>
      <c r="CM93" s="871"/>
      <c r="CN93" s="872"/>
      <c r="CO93" s="872"/>
      <c r="CP93" s="872"/>
      <c r="CQ93" s="873"/>
      <c r="CR93" s="871"/>
      <c r="CS93" s="872"/>
      <c r="CT93" s="872"/>
      <c r="CU93" s="872"/>
      <c r="CV93" s="873"/>
      <c r="CW93" s="871"/>
      <c r="CX93" s="872"/>
      <c r="CY93" s="872"/>
      <c r="CZ93" s="872"/>
      <c r="DA93" s="873"/>
      <c r="DB93" s="871"/>
      <c r="DC93" s="872"/>
      <c r="DD93" s="872"/>
      <c r="DE93" s="872"/>
      <c r="DF93" s="873"/>
      <c r="DG93" s="871"/>
      <c r="DH93" s="872"/>
      <c r="DI93" s="872"/>
      <c r="DJ93" s="872"/>
      <c r="DK93" s="873"/>
      <c r="DL93" s="871"/>
      <c r="DM93" s="872"/>
      <c r="DN93" s="872"/>
      <c r="DO93" s="872"/>
      <c r="DP93" s="873"/>
      <c r="DQ93" s="871"/>
      <c r="DR93" s="872"/>
      <c r="DS93" s="872"/>
      <c r="DT93" s="872"/>
      <c r="DU93" s="873"/>
      <c r="DV93" s="868"/>
      <c r="DW93" s="869"/>
      <c r="DX93" s="869"/>
      <c r="DY93" s="869"/>
      <c r="DZ93" s="870"/>
      <c r="EA93" s="221"/>
    </row>
    <row r="94" spans="1:131" ht="26.25" hidden="1" customHeight="1" x14ac:dyDescent="0.2">
      <c r="A94" s="237"/>
      <c r="B94" s="238"/>
      <c r="C94" s="238"/>
      <c r="D94" s="238"/>
      <c r="E94" s="238"/>
      <c r="F94" s="238"/>
      <c r="G94" s="238"/>
      <c r="H94" s="238"/>
      <c r="I94" s="238"/>
      <c r="J94" s="238"/>
      <c r="K94" s="238"/>
      <c r="L94" s="238"/>
      <c r="M94" s="238"/>
      <c r="N94" s="238"/>
      <c r="O94" s="238"/>
      <c r="P94" s="238"/>
      <c r="Q94" s="239"/>
      <c r="R94" s="239"/>
      <c r="S94" s="239"/>
      <c r="T94" s="239"/>
      <c r="U94" s="239"/>
      <c r="V94" s="239"/>
      <c r="W94" s="239"/>
      <c r="X94" s="239"/>
      <c r="Y94" s="239"/>
      <c r="Z94" s="239"/>
      <c r="AA94" s="239"/>
      <c r="AB94" s="239"/>
      <c r="AC94" s="239"/>
      <c r="AD94" s="239"/>
      <c r="AE94" s="239"/>
      <c r="AF94" s="239"/>
      <c r="AG94" s="239"/>
      <c r="AH94" s="239"/>
      <c r="AI94" s="239"/>
      <c r="AJ94" s="239"/>
      <c r="AK94" s="239"/>
      <c r="AL94" s="239"/>
      <c r="AM94" s="239"/>
      <c r="AN94" s="239"/>
      <c r="AO94" s="239"/>
      <c r="AP94" s="239"/>
      <c r="AQ94" s="239"/>
      <c r="AR94" s="239"/>
      <c r="AS94" s="239"/>
      <c r="AT94" s="239"/>
      <c r="AU94" s="239"/>
      <c r="AV94" s="239"/>
      <c r="AW94" s="239"/>
      <c r="AX94" s="239"/>
      <c r="AY94" s="239"/>
      <c r="AZ94" s="240"/>
      <c r="BA94" s="240"/>
      <c r="BB94" s="240"/>
      <c r="BC94" s="240"/>
      <c r="BD94" s="240"/>
      <c r="BE94" s="233"/>
      <c r="BF94" s="233"/>
      <c r="BG94" s="233"/>
      <c r="BH94" s="233"/>
      <c r="BI94" s="233"/>
      <c r="BJ94" s="233"/>
      <c r="BK94" s="233"/>
      <c r="BL94" s="233"/>
      <c r="BM94" s="233"/>
      <c r="BN94" s="233"/>
      <c r="BO94" s="233"/>
      <c r="BP94" s="233"/>
      <c r="BQ94" s="230">
        <v>88</v>
      </c>
      <c r="BR94" s="235"/>
      <c r="BS94" s="868"/>
      <c r="BT94" s="869"/>
      <c r="BU94" s="869"/>
      <c r="BV94" s="869"/>
      <c r="BW94" s="869"/>
      <c r="BX94" s="869"/>
      <c r="BY94" s="869"/>
      <c r="BZ94" s="869"/>
      <c r="CA94" s="869"/>
      <c r="CB94" s="869"/>
      <c r="CC94" s="869"/>
      <c r="CD94" s="869"/>
      <c r="CE94" s="869"/>
      <c r="CF94" s="869"/>
      <c r="CG94" s="874"/>
      <c r="CH94" s="871"/>
      <c r="CI94" s="872"/>
      <c r="CJ94" s="872"/>
      <c r="CK94" s="872"/>
      <c r="CL94" s="873"/>
      <c r="CM94" s="871"/>
      <c r="CN94" s="872"/>
      <c r="CO94" s="872"/>
      <c r="CP94" s="872"/>
      <c r="CQ94" s="873"/>
      <c r="CR94" s="871"/>
      <c r="CS94" s="872"/>
      <c r="CT94" s="872"/>
      <c r="CU94" s="872"/>
      <c r="CV94" s="873"/>
      <c r="CW94" s="871"/>
      <c r="CX94" s="872"/>
      <c r="CY94" s="872"/>
      <c r="CZ94" s="872"/>
      <c r="DA94" s="873"/>
      <c r="DB94" s="871"/>
      <c r="DC94" s="872"/>
      <c r="DD94" s="872"/>
      <c r="DE94" s="872"/>
      <c r="DF94" s="873"/>
      <c r="DG94" s="871"/>
      <c r="DH94" s="872"/>
      <c r="DI94" s="872"/>
      <c r="DJ94" s="872"/>
      <c r="DK94" s="873"/>
      <c r="DL94" s="871"/>
      <c r="DM94" s="872"/>
      <c r="DN94" s="872"/>
      <c r="DO94" s="872"/>
      <c r="DP94" s="873"/>
      <c r="DQ94" s="871"/>
      <c r="DR94" s="872"/>
      <c r="DS94" s="872"/>
      <c r="DT94" s="872"/>
      <c r="DU94" s="873"/>
      <c r="DV94" s="868"/>
      <c r="DW94" s="869"/>
      <c r="DX94" s="869"/>
      <c r="DY94" s="869"/>
      <c r="DZ94" s="870"/>
      <c r="EA94" s="221"/>
    </row>
    <row r="95" spans="1:131" ht="26.25" hidden="1" customHeight="1" x14ac:dyDescent="0.2">
      <c r="A95" s="237"/>
      <c r="B95" s="238"/>
      <c r="C95" s="238"/>
      <c r="D95" s="238"/>
      <c r="E95" s="238"/>
      <c r="F95" s="238"/>
      <c r="G95" s="238"/>
      <c r="H95" s="238"/>
      <c r="I95" s="238"/>
      <c r="J95" s="238"/>
      <c r="K95" s="238"/>
      <c r="L95" s="238"/>
      <c r="M95" s="238"/>
      <c r="N95" s="238"/>
      <c r="O95" s="238"/>
      <c r="P95" s="238"/>
      <c r="Q95" s="239"/>
      <c r="R95" s="239"/>
      <c r="S95" s="239"/>
      <c r="T95" s="239"/>
      <c r="U95" s="239"/>
      <c r="V95" s="239"/>
      <c r="W95" s="239"/>
      <c r="X95" s="239"/>
      <c r="Y95" s="239"/>
      <c r="Z95" s="239"/>
      <c r="AA95" s="239"/>
      <c r="AB95" s="239"/>
      <c r="AC95" s="239"/>
      <c r="AD95" s="239"/>
      <c r="AE95" s="239"/>
      <c r="AF95" s="239"/>
      <c r="AG95" s="239"/>
      <c r="AH95" s="239"/>
      <c r="AI95" s="239"/>
      <c r="AJ95" s="239"/>
      <c r="AK95" s="239"/>
      <c r="AL95" s="239"/>
      <c r="AM95" s="239"/>
      <c r="AN95" s="239"/>
      <c r="AO95" s="239"/>
      <c r="AP95" s="239"/>
      <c r="AQ95" s="239"/>
      <c r="AR95" s="239"/>
      <c r="AS95" s="239"/>
      <c r="AT95" s="239"/>
      <c r="AU95" s="239"/>
      <c r="AV95" s="239"/>
      <c r="AW95" s="239"/>
      <c r="AX95" s="239"/>
      <c r="AY95" s="239"/>
      <c r="AZ95" s="240"/>
      <c r="BA95" s="240"/>
      <c r="BB95" s="240"/>
      <c r="BC95" s="240"/>
      <c r="BD95" s="240"/>
      <c r="BE95" s="233"/>
      <c r="BF95" s="233"/>
      <c r="BG95" s="233"/>
      <c r="BH95" s="233"/>
      <c r="BI95" s="233"/>
      <c r="BJ95" s="233"/>
      <c r="BK95" s="233"/>
      <c r="BL95" s="233"/>
      <c r="BM95" s="233"/>
      <c r="BN95" s="233"/>
      <c r="BO95" s="233"/>
      <c r="BP95" s="233"/>
      <c r="BQ95" s="230">
        <v>89</v>
      </c>
      <c r="BR95" s="235"/>
      <c r="BS95" s="868"/>
      <c r="BT95" s="869"/>
      <c r="BU95" s="869"/>
      <c r="BV95" s="869"/>
      <c r="BW95" s="869"/>
      <c r="BX95" s="869"/>
      <c r="BY95" s="869"/>
      <c r="BZ95" s="869"/>
      <c r="CA95" s="869"/>
      <c r="CB95" s="869"/>
      <c r="CC95" s="869"/>
      <c r="CD95" s="869"/>
      <c r="CE95" s="869"/>
      <c r="CF95" s="869"/>
      <c r="CG95" s="874"/>
      <c r="CH95" s="871"/>
      <c r="CI95" s="872"/>
      <c r="CJ95" s="872"/>
      <c r="CK95" s="872"/>
      <c r="CL95" s="873"/>
      <c r="CM95" s="871"/>
      <c r="CN95" s="872"/>
      <c r="CO95" s="872"/>
      <c r="CP95" s="872"/>
      <c r="CQ95" s="873"/>
      <c r="CR95" s="871"/>
      <c r="CS95" s="872"/>
      <c r="CT95" s="872"/>
      <c r="CU95" s="872"/>
      <c r="CV95" s="873"/>
      <c r="CW95" s="871"/>
      <c r="CX95" s="872"/>
      <c r="CY95" s="872"/>
      <c r="CZ95" s="872"/>
      <c r="DA95" s="873"/>
      <c r="DB95" s="871"/>
      <c r="DC95" s="872"/>
      <c r="DD95" s="872"/>
      <c r="DE95" s="872"/>
      <c r="DF95" s="873"/>
      <c r="DG95" s="871"/>
      <c r="DH95" s="872"/>
      <c r="DI95" s="872"/>
      <c r="DJ95" s="872"/>
      <c r="DK95" s="873"/>
      <c r="DL95" s="871"/>
      <c r="DM95" s="872"/>
      <c r="DN95" s="872"/>
      <c r="DO95" s="872"/>
      <c r="DP95" s="873"/>
      <c r="DQ95" s="871"/>
      <c r="DR95" s="872"/>
      <c r="DS95" s="872"/>
      <c r="DT95" s="872"/>
      <c r="DU95" s="873"/>
      <c r="DV95" s="868"/>
      <c r="DW95" s="869"/>
      <c r="DX95" s="869"/>
      <c r="DY95" s="869"/>
      <c r="DZ95" s="870"/>
      <c r="EA95" s="221"/>
    </row>
    <row r="96" spans="1:131" ht="26.25" hidden="1" customHeight="1" x14ac:dyDescent="0.2">
      <c r="A96" s="237"/>
      <c r="B96" s="238"/>
      <c r="C96" s="238"/>
      <c r="D96" s="238"/>
      <c r="E96" s="238"/>
      <c r="F96" s="238"/>
      <c r="G96" s="238"/>
      <c r="H96" s="238"/>
      <c r="I96" s="238"/>
      <c r="J96" s="238"/>
      <c r="K96" s="238"/>
      <c r="L96" s="238"/>
      <c r="M96" s="238"/>
      <c r="N96" s="238"/>
      <c r="O96" s="238"/>
      <c r="P96" s="238"/>
      <c r="Q96" s="239"/>
      <c r="R96" s="239"/>
      <c r="S96" s="239"/>
      <c r="T96" s="239"/>
      <c r="U96" s="239"/>
      <c r="V96" s="239"/>
      <c r="W96" s="239"/>
      <c r="X96" s="239"/>
      <c r="Y96" s="239"/>
      <c r="Z96" s="239"/>
      <c r="AA96" s="239"/>
      <c r="AB96" s="239"/>
      <c r="AC96" s="239"/>
      <c r="AD96" s="239"/>
      <c r="AE96" s="239"/>
      <c r="AF96" s="239"/>
      <c r="AG96" s="239"/>
      <c r="AH96" s="239"/>
      <c r="AI96" s="239"/>
      <c r="AJ96" s="239"/>
      <c r="AK96" s="239"/>
      <c r="AL96" s="239"/>
      <c r="AM96" s="239"/>
      <c r="AN96" s="239"/>
      <c r="AO96" s="239"/>
      <c r="AP96" s="239"/>
      <c r="AQ96" s="239"/>
      <c r="AR96" s="239"/>
      <c r="AS96" s="239"/>
      <c r="AT96" s="239"/>
      <c r="AU96" s="239"/>
      <c r="AV96" s="239"/>
      <c r="AW96" s="239"/>
      <c r="AX96" s="239"/>
      <c r="AY96" s="239"/>
      <c r="AZ96" s="240"/>
      <c r="BA96" s="240"/>
      <c r="BB96" s="240"/>
      <c r="BC96" s="240"/>
      <c r="BD96" s="240"/>
      <c r="BE96" s="233"/>
      <c r="BF96" s="233"/>
      <c r="BG96" s="233"/>
      <c r="BH96" s="233"/>
      <c r="BI96" s="233"/>
      <c r="BJ96" s="233"/>
      <c r="BK96" s="233"/>
      <c r="BL96" s="233"/>
      <c r="BM96" s="233"/>
      <c r="BN96" s="233"/>
      <c r="BO96" s="233"/>
      <c r="BP96" s="233"/>
      <c r="BQ96" s="230">
        <v>90</v>
      </c>
      <c r="BR96" s="235"/>
      <c r="BS96" s="868"/>
      <c r="BT96" s="869"/>
      <c r="BU96" s="869"/>
      <c r="BV96" s="869"/>
      <c r="BW96" s="869"/>
      <c r="BX96" s="869"/>
      <c r="BY96" s="869"/>
      <c r="BZ96" s="869"/>
      <c r="CA96" s="869"/>
      <c r="CB96" s="869"/>
      <c r="CC96" s="869"/>
      <c r="CD96" s="869"/>
      <c r="CE96" s="869"/>
      <c r="CF96" s="869"/>
      <c r="CG96" s="874"/>
      <c r="CH96" s="871"/>
      <c r="CI96" s="872"/>
      <c r="CJ96" s="872"/>
      <c r="CK96" s="872"/>
      <c r="CL96" s="873"/>
      <c r="CM96" s="871"/>
      <c r="CN96" s="872"/>
      <c r="CO96" s="872"/>
      <c r="CP96" s="872"/>
      <c r="CQ96" s="873"/>
      <c r="CR96" s="871"/>
      <c r="CS96" s="872"/>
      <c r="CT96" s="872"/>
      <c r="CU96" s="872"/>
      <c r="CV96" s="873"/>
      <c r="CW96" s="871"/>
      <c r="CX96" s="872"/>
      <c r="CY96" s="872"/>
      <c r="CZ96" s="872"/>
      <c r="DA96" s="873"/>
      <c r="DB96" s="871"/>
      <c r="DC96" s="872"/>
      <c r="DD96" s="872"/>
      <c r="DE96" s="872"/>
      <c r="DF96" s="873"/>
      <c r="DG96" s="871"/>
      <c r="DH96" s="872"/>
      <c r="DI96" s="872"/>
      <c r="DJ96" s="872"/>
      <c r="DK96" s="873"/>
      <c r="DL96" s="871"/>
      <c r="DM96" s="872"/>
      <c r="DN96" s="872"/>
      <c r="DO96" s="872"/>
      <c r="DP96" s="873"/>
      <c r="DQ96" s="871"/>
      <c r="DR96" s="872"/>
      <c r="DS96" s="872"/>
      <c r="DT96" s="872"/>
      <c r="DU96" s="873"/>
      <c r="DV96" s="868"/>
      <c r="DW96" s="869"/>
      <c r="DX96" s="869"/>
      <c r="DY96" s="869"/>
      <c r="DZ96" s="870"/>
      <c r="EA96" s="221"/>
    </row>
    <row r="97" spans="1:131" ht="26.25" hidden="1" customHeight="1" x14ac:dyDescent="0.2">
      <c r="A97" s="237"/>
      <c r="B97" s="238"/>
      <c r="C97" s="238"/>
      <c r="D97" s="238"/>
      <c r="E97" s="238"/>
      <c r="F97" s="238"/>
      <c r="G97" s="238"/>
      <c r="H97" s="238"/>
      <c r="I97" s="238"/>
      <c r="J97" s="238"/>
      <c r="K97" s="238"/>
      <c r="L97" s="238"/>
      <c r="M97" s="238"/>
      <c r="N97" s="238"/>
      <c r="O97" s="238"/>
      <c r="P97" s="238"/>
      <c r="Q97" s="239"/>
      <c r="R97" s="239"/>
      <c r="S97" s="239"/>
      <c r="T97" s="239"/>
      <c r="U97" s="239"/>
      <c r="V97" s="239"/>
      <c r="W97" s="239"/>
      <c r="X97" s="239"/>
      <c r="Y97" s="239"/>
      <c r="Z97" s="239"/>
      <c r="AA97" s="239"/>
      <c r="AB97" s="239"/>
      <c r="AC97" s="239"/>
      <c r="AD97" s="239"/>
      <c r="AE97" s="239"/>
      <c r="AF97" s="239"/>
      <c r="AG97" s="239"/>
      <c r="AH97" s="239"/>
      <c r="AI97" s="239"/>
      <c r="AJ97" s="239"/>
      <c r="AK97" s="239"/>
      <c r="AL97" s="239"/>
      <c r="AM97" s="239"/>
      <c r="AN97" s="239"/>
      <c r="AO97" s="239"/>
      <c r="AP97" s="239"/>
      <c r="AQ97" s="239"/>
      <c r="AR97" s="239"/>
      <c r="AS97" s="239"/>
      <c r="AT97" s="239"/>
      <c r="AU97" s="239"/>
      <c r="AV97" s="239"/>
      <c r="AW97" s="239"/>
      <c r="AX97" s="239"/>
      <c r="AY97" s="239"/>
      <c r="AZ97" s="240"/>
      <c r="BA97" s="240"/>
      <c r="BB97" s="240"/>
      <c r="BC97" s="240"/>
      <c r="BD97" s="240"/>
      <c r="BE97" s="233"/>
      <c r="BF97" s="233"/>
      <c r="BG97" s="233"/>
      <c r="BH97" s="233"/>
      <c r="BI97" s="233"/>
      <c r="BJ97" s="233"/>
      <c r="BK97" s="233"/>
      <c r="BL97" s="233"/>
      <c r="BM97" s="233"/>
      <c r="BN97" s="233"/>
      <c r="BO97" s="233"/>
      <c r="BP97" s="233"/>
      <c r="BQ97" s="230">
        <v>91</v>
      </c>
      <c r="BR97" s="235"/>
      <c r="BS97" s="868"/>
      <c r="BT97" s="869"/>
      <c r="BU97" s="869"/>
      <c r="BV97" s="869"/>
      <c r="BW97" s="869"/>
      <c r="BX97" s="869"/>
      <c r="BY97" s="869"/>
      <c r="BZ97" s="869"/>
      <c r="CA97" s="869"/>
      <c r="CB97" s="869"/>
      <c r="CC97" s="869"/>
      <c r="CD97" s="869"/>
      <c r="CE97" s="869"/>
      <c r="CF97" s="869"/>
      <c r="CG97" s="874"/>
      <c r="CH97" s="871"/>
      <c r="CI97" s="872"/>
      <c r="CJ97" s="872"/>
      <c r="CK97" s="872"/>
      <c r="CL97" s="873"/>
      <c r="CM97" s="871"/>
      <c r="CN97" s="872"/>
      <c r="CO97" s="872"/>
      <c r="CP97" s="872"/>
      <c r="CQ97" s="873"/>
      <c r="CR97" s="871"/>
      <c r="CS97" s="872"/>
      <c r="CT97" s="872"/>
      <c r="CU97" s="872"/>
      <c r="CV97" s="873"/>
      <c r="CW97" s="871"/>
      <c r="CX97" s="872"/>
      <c r="CY97" s="872"/>
      <c r="CZ97" s="872"/>
      <c r="DA97" s="873"/>
      <c r="DB97" s="871"/>
      <c r="DC97" s="872"/>
      <c r="DD97" s="872"/>
      <c r="DE97" s="872"/>
      <c r="DF97" s="873"/>
      <c r="DG97" s="871"/>
      <c r="DH97" s="872"/>
      <c r="DI97" s="872"/>
      <c r="DJ97" s="872"/>
      <c r="DK97" s="873"/>
      <c r="DL97" s="871"/>
      <c r="DM97" s="872"/>
      <c r="DN97" s="872"/>
      <c r="DO97" s="872"/>
      <c r="DP97" s="873"/>
      <c r="DQ97" s="871"/>
      <c r="DR97" s="872"/>
      <c r="DS97" s="872"/>
      <c r="DT97" s="872"/>
      <c r="DU97" s="873"/>
      <c r="DV97" s="868"/>
      <c r="DW97" s="869"/>
      <c r="DX97" s="869"/>
      <c r="DY97" s="869"/>
      <c r="DZ97" s="870"/>
      <c r="EA97" s="221"/>
    </row>
    <row r="98" spans="1:131" ht="26.25" hidden="1" customHeight="1" x14ac:dyDescent="0.2">
      <c r="A98" s="237"/>
      <c r="B98" s="238"/>
      <c r="C98" s="238"/>
      <c r="D98" s="238"/>
      <c r="E98" s="238"/>
      <c r="F98" s="238"/>
      <c r="G98" s="238"/>
      <c r="H98" s="238"/>
      <c r="I98" s="238"/>
      <c r="J98" s="238"/>
      <c r="K98" s="238"/>
      <c r="L98" s="238"/>
      <c r="M98" s="238"/>
      <c r="N98" s="238"/>
      <c r="O98" s="238"/>
      <c r="P98" s="238"/>
      <c r="Q98" s="239"/>
      <c r="R98" s="239"/>
      <c r="S98" s="239"/>
      <c r="T98" s="239"/>
      <c r="U98" s="239"/>
      <c r="V98" s="239"/>
      <c r="W98" s="239"/>
      <c r="X98" s="239"/>
      <c r="Y98" s="239"/>
      <c r="Z98" s="239"/>
      <c r="AA98" s="239"/>
      <c r="AB98" s="239"/>
      <c r="AC98" s="239"/>
      <c r="AD98" s="239"/>
      <c r="AE98" s="239"/>
      <c r="AF98" s="239"/>
      <c r="AG98" s="239"/>
      <c r="AH98" s="239"/>
      <c r="AI98" s="239"/>
      <c r="AJ98" s="239"/>
      <c r="AK98" s="239"/>
      <c r="AL98" s="239"/>
      <c r="AM98" s="239"/>
      <c r="AN98" s="239"/>
      <c r="AO98" s="239"/>
      <c r="AP98" s="239"/>
      <c r="AQ98" s="239"/>
      <c r="AR98" s="239"/>
      <c r="AS98" s="239"/>
      <c r="AT98" s="239"/>
      <c r="AU98" s="239"/>
      <c r="AV98" s="239"/>
      <c r="AW98" s="239"/>
      <c r="AX98" s="239"/>
      <c r="AY98" s="239"/>
      <c r="AZ98" s="240"/>
      <c r="BA98" s="240"/>
      <c r="BB98" s="240"/>
      <c r="BC98" s="240"/>
      <c r="BD98" s="240"/>
      <c r="BE98" s="233"/>
      <c r="BF98" s="233"/>
      <c r="BG98" s="233"/>
      <c r="BH98" s="233"/>
      <c r="BI98" s="233"/>
      <c r="BJ98" s="233"/>
      <c r="BK98" s="233"/>
      <c r="BL98" s="233"/>
      <c r="BM98" s="233"/>
      <c r="BN98" s="233"/>
      <c r="BO98" s="233"/>
      <c r="BP98" s="233"/>
      <c r="BQ98" s="230">
        <v>92</v>
      </c>
      <c r="BR98" s="235"/>
      <c r="BS98" s="868"/>
      <c r="BT98" s="869"/>
      <c r="BU98" s="869"/>
      <c r="BV98" s="869"/>
      <c r="BW98" s="869"/>
      <c r="BX98" s="869"/>
      <c r="BY98" s="869"/>
      <c r="BZ98" s="869"/>
      <c r="CA98" s="869"/>
      <c r="CB98" s="869"/>
      <c r="CC98" s="869"/>
      <c r="CD98" s="869"/>
      <c r="CE98" s="869"/>
      <c r="CF98" s="869"/>
      <c r="CG98" s="874"/>
      <c r="CH98" s="871"/>
      <c r="CI98" s="872"/>
      <c r="CJ98" s="872"/>
      <c r="CK98" s="872"/>
      <c r="CL98" s="873"/>
      <c r="CM98" s="871"/>
      <c r="CN98" s="872"/>
      <c r="CO98" s="872"/>
      <c r="CP98" s="872"/>
      <c r="CQ98" s="873"/>
      <c r="CR98" s="871"/>
      <c r="CS98" s="872"/>
      <c r="CT98" s="872"/>
      <c r="CU98" s="872"/>
      <c r="CV98" s="873"/>
      <c r="CW98" s="871"/>
      <c r="CX98" s="872"/>
      <c r="CY98" s="872"/>
      <c r="CZ98" s="872"/>
      <c r="DA98" s="873"/>
      <c r="DB98" s="871"/>
      <c r="DC98" s="872"/>
      <c r="DD98" s="872"/>
      <c r="DE98" s="872"/>
      <c r="DF98" s="873"/>
      <c r="DG98" s="871"/>
      <c r="DH98" s="872"/>
      <c r="DI98" s="872"/>
      <c r="DJ98" s="872"/>
      <c r="DK98" s="873"/>
      <c r="DL98" s="871"/>
      <c r="DM98" s="872"/>
      <c r="DN98" s="872"/>
      <c r="DO98" s="872"/>
      <c r="DP98" s="873"/>
      <c r="DQ98" s="871"/>
      <c r="DR98" s="872"/>
      <c r="DS98" s="872"/>
      <c r="DT98" s="872"/>
      <c r="DU98" s="873"/>
      <c r="DV98" s="868"/>
      <c r="DW98" s="869"/>
      <c r="DX98" s="869"/>
      <c r="DY98" s="869"/>
      <c r="DZ98" s="870"/>
      <c r="EA98" s="221"/>
    </row>
    <row r="99" spans="1:131" ht="26.25" hidden="1" customHeight="1" x14ac:dyDescent="0.2">
      <c r="A99" s="237"/>
      <c r="B99" s="238"/>
      <c r="C99" s="238"/>
      <c r="D99" s="238"/>
      <c r="E99" s="238"/>
      <c r="F99" s="238"/>
      <c r="G99" s="238"/>
      <c r="H99" s="238"/>
      <c r="I99" s="238"/>
      <c r="J99" s="238"/>
      <c r="K99" s="238"/>
      <c r="L99" s="238"/>
      <c r="M99" s="238"/>
      <c r="N99" s="238"/>
      <c r="O99" s="238"/>
      <c r="P99" s="238"/>
      <c r="Q99" s="239"/>
      <c r="R99" s="239"/>
      <c r="S99" s="239"/>
      <c r="T99" s="239"/>
      <c r="U99" s="239"/>
      <c r="V99" s="239"/>
      <c r="W99" s="239"/>
      <c r="X99" s="239"/>
      <c r="Y99" s="239"/>
      <c r="Z99" s="239"/>
      <c r="AA99" s="239"/>
      <c r="AB99" s="239"/>
      <c r="AC99" s="239"/>
      <c r="AD99" s="239"/>
      <c r="AE99" s="239"/>
      <c r="AF99" s="239"/>
      <c r="AG99" s="239"/>
      <c r="AH99" s="239"/>
      <c r="AI99" s="239"/>
      <c r="AJ99" s="239"/>
      <c r="AK99" s="239"/>
      <c r="AL99" s="239"/>
      <c r="AM99" s="239"/>
      <c r="AN99" s="239"/>
      <c r="AO99" s="239"/>
      <c r="AP99" s="239"/>
      <c r="AQ99" s="239"/>
      <c r="AR99" s="239"/>
      <c r="AS99" s="239"/>
      <c r="AT99" s="239"/>
      <c r="AU99" s="239"/>
      <c r="AV99" s="239"/>
      <c r="AW99" s="239"/>
      <c r="AX99" s="239"/>
      <c r="AY99" s="239"/>
      <c r="AZ99" s="240"/>
      <c r="BA99" s="240"/>
      <c r="BB99" s="240"/>
      <c r="BC99" s="240"/>
      <c r="BD99" s="240"/>
      <c r="BE99" s="233"/>
      <c r="BF99" s="233"/>
      <c r="BG99" s="233"/>
      <c r="BH99" s="233"/>
      <c r="BI99" s="233"/>
      <c r="BJ99" s="233"/>
      <c r="BK99" s="233"/>
      <c r="BL99" s="233"/>
      <c r="BM99" s="233"/>
      <c r="BN99" s="233"/>
      <c r="BO99" s="233"/>
      <c r="BP99" s="233"/>
      <c r="BQ99" s="230">
        <v>93</v>
      </c>
      <c r="BR99" s="235"/>
      <c r="BS99" s="868"/>
      <c r="BT99" s="869"/>
      <c r="BU99" s="869"/>
      <c r="BV99" s="869"/>
      <c r="BW99" s="869"/>
      <c r="BX99" s="869"/>
      <c r="BY99" s="869"/>
      <c r="BZ99" s="869"/>
      <c r="CA99" s="869"/>
      <c r="CB99" s="869"/>
      <c r="CC99" s="869"/>
      <c r="CD99" s="869"/>
      <c r="CE99" s="869"/>
      <c r="CF99" s="869"/>
      <c r="CG99" s="874"/>
      <c r="CH99" s="871"/>
      <c r="CI99" s="872"/>
      <c r="CJ99" s="872"/>
      <c r="CK99" s="872"/>
      <c r="CL99" s="873"/>
      <c r="CM99" s="871"/>
      <c r="CN99" s="872"/>
      <c r="CO99" s="872"/>
      <c r="CP99" s="872"/>
      <c r="CQ99" s="873"/>
      <c r="CR99" s="871"/>
      <c r="CS99" s="872"/>
      <c r="CT99" s="872"/>
      <c r="CU99" s="872"/>
      <c r="CV99" s="873"/>
      <c r="CW99" s="871"/>
      <c r="CX99" s="872"/>
      <c r="CY99" s="872"/>
      <c r="CZ99" s="872"/>
      <c r="DA99" s="873"/>
      <c r="DB99" s="871"/>
      <c r="DC99" s="872"/>
      <c r="DD99" s="872"/>
      <c r="DE99" s="872"/>
      <c r="DF99" s="873"/>
      <c r="DG99" s="871"/>
      <c r="DH99" s="872"/>
      <c r="DI99" s="872"/>
      <c r="DJ99" s="872"/>
      <c r="DK99" s="873"/>
      <c r="DL99" s="871"/>
      <c r="DM99" s="872"/>
      <c r="DN99" s="872"/>
      <c r="DO99" s="872"/>
      <c r="DP99" s="873"/>
      <c r="DQ99" s="871"/>
      <c r="DR99" s="872"/>
      <c r="DS99" s="872"/>
      <c r="DT99" s="872"/>
      <c r="DU99" s="873"/>
      <c r="DV99" s="868"/>
      <c r="DW99" s="869"/>
      <c r="DX99" s="869"/>
      <c r="DY99" s="869"/>
      <c r="DZ99" s="870"/>
      <c r="EA99" s="221"/>
    </row>
    <row r="100" spans="1:131" ht="26.25" hidden="1" customHeight="1" x14ac:dyDescent="0.2">
      <c r="A100" s="237"/>
      <c r="B100" s="238"/>
      <c r="C100" s="238"/>
      <c r="D100" s="238"/>
      <c r="E100" s="238"/>
      <c r="F100" s="238"/>
      <c r="G100" s="238"/>
      <c r="H100" s="238"/>
      <c r="I100" s="238"/>
      <c r="J100" s="238"/>
      <c r="K100" s="238"/>
      <c r="L100" s="238"/>
      <c r="M100" s="238"/>
      <c r="N100" s="238"/>
      <c r="O100" s="238"/>
      <c r="P100" s="238"/>
      <c r="Q100" s="239"/>
      <c r="R100" s="239"/>
      <c r="S100" s="239"/>
      <c r="T100" s="239"/>
      <c r="U100" s="239"/>
      <c r="V100" s="239"/>
      <c r="W100" s="239"/>
      <c r="X100" s="239"/>
      <c r="Y100" s="239"/>
      <c r="Z100" s="239"/>
      <c r="AA100" s="239"/>
      <c r="AB100" s="239"/>
      <c r="AC100" s="239"/>
      <c r="AD100" s="239"/>
      <c r="AE100" s="239"/>
      <c r="AF100" s="239"/>
      <c r="AG100" s="239"/>
      <c r="AH100" s="239"/>
      <c r="AI100" s="239"/>
      <c r="AJ100" s="239"/>
      <c r="AK100" s="239"/>
      <c r="AL100" s="239"/>
      <c r="AM100" s="239"/>
      <c r="AN100" s="239"/>
      <c r="AO100" s="239"/>
      <c r="AP100" s="239"/>
      <c r="AQ100" s="239"/>
      <c r="AR100" s="239"/>
      <c r="AS100" s="239"/>
      <c r="AT100" s="239"/>
      <c r="AU100" s="239"/>
      <c r="AV100" s="239"/>
      <c r="AW100" s="239"/>
      <c r="AX100" s="239"/>
      <c r="AY100" s="239"/>
      <c r="AZ100" s="240"/>
      <c r="BA100" s="240"/>
      <c r="BB100" s="240"/>
      <c r="BC100" s="240"/>
      <c r="BD100" s="240"/>
      <c r="BE100" s="233"/>
      <c r="BF100" s="233"/>
      <c r="BG100" s="233"/>
      <c r="BH100" s="233"/>
      <c r="BI100" s="233"/>
      <c r="BJ100" s="233"/>
      <c r="BK100" s="233"/>
      <c r="BL100" s="233"/>
      <c r="BM100" s="233"/>
      <c r="BN100" s="233"/>
      <c r="BO100" s="233"/>
      <c r="BP100" s="233"/>
      <c r="BQ100" s="230">
        <v>94</v>
      </c>
      <c r="BR100" s="235"/>
      <c r="BS100" s="868"/>
      <c r="BT100" s="869"/>
      <c r="BU100" s="869"/>
      <c r="BV100" s="869"/>
      <c r="BW100" s="869"/>
      <c r="BX100" s="869"/>
      <c r="BY100" s="869"/>
      <c r="BZ100" s="869"/>
      <c r="CA100" s="869"/>
      <c r="CB100" s="869"/>
      <c r="CC100" s="869"/>
      <c r="CD100" s="869"/>
      <c r="CE100" s="869"/>
      <c r="CF100" s="869"/>
      <c r="CG100" s="874"/>
      <c r="CH100" s="871"/>
      <c r="CI100" s="872"/>
      <c r="CJ100" s="872"/>
      <c r="CK100" s="872"/>
      <c r="CL100" s="873"/>
      <c r="CM100" s="871"/>
      <c r="CN100" s="872"/>
      <c r="CO100" s="872"/>
      <c r="CP100" s="872"/>
      <c r="CQ100" s="873"/>
      <c r="CR100" s="871"/>
      <c r="CS100" s="872"/>
      <c r="CT100" s="872"/>
      <c r="CU100" s="872"/>
      <c r="CV100" s="873"/>
      <c r="CW100" s="871"/>
      <c r="CX100" s="872"/>
      <c r="CY100" s="872"/>
      <c r="CZ100" s="872"/>
      <c r="DA100" s="873"/>
      <c r="DB100" s="871"/>
      <c r="DC100" s="872"/>
      <c r="DD100" s="872"/>
      <c r="DE100" s="872"/>
      <c r="DF100" s="873"/>
      <c r="DG100" s="871"/>
      <c r="DH100" s="872"/>
      <c r="DI100" s="872"/>
      <c r="DJ100" s="872"/>
      <c r="DK100" s="873"/>
      <c r="DL100" s="871"/>
      <c r="DM100" s="872"/>
      <c r="DN100" s="872"/>
      <c r="DO100" s="872"/>
      <c r="DP100" s="873"/>
      <c r="DQ100" s="871"/>
      <c r="DR100" s="872"/>
      <c r="DS100" s="872"/>
      <c r="DT100" s="872"/>
      <c r="DU100" s="873"/>
      <c r="DV100" s="868"/>
      <c r="DW100" s="869"/>
      <c r="DX100" s="869"/>
      <c r="DY100" s="869"/>
      <c r="DZ100" s="870"/>
      <c r="EA100" s="221"/>
    </row>
    <row r="101" spans="1:131" ht="26.25" hidden="1" customHeight="1" x14ac:dyDescent="0.2">
      <c r="A101" s="237"/>
      <c r="B101" s="238"/>
      <c r="C101" s="238"/>
      <c r="D101" s="238"/>
      <c r="E101" s="238"/>
      <c r="F101" s="238"/>
      <c r="G101" s="238"/>
      <c r="H101" s="238"/>
      <c r="I101" s="238"/>
      <c r="J101" s="238"/>
      <c r="K101" s="238"/>
      <c r="L101" s="238"/>
      <c r="M101" s="238"/>
      <c r="N101" s="238"/>
      <c r="O101" s="238"/>
      <c r="P101" s="238"/>
      <c r="Q101" s="239"/>
      <c r="R101" s="239"/>
      <c r="S101" s="239"/>
      <c r="T101" s="239"/>
      <c r="U101" s="239"/>
      <c r="V101" s="239"/>
      <c r="W101" s="239"/>
      <c r="X101" s="239"/>
      <c r="Y101" s="239"/>
      <c r="Z101" s="239"/>
      <c r="AA101" s="239"/>
      <c r="AB101" s="239"/>
      <c r="AC101" s="239"/>
      <c r="AD101" s="239"/>
      <c r="AE101" s="239"/>
      <c r="AF101" s="239"/>
      <c r="AG101" s="239"/>
      <c r="AH101" s="239"/>
      <c r="AI101" s="239"/>
      <c r="AJ101" s="239"/>
      <c r="AK101" s="239"/>
      <c r="AL101" s="239"/>
      <c r="AM101" s="239"/>
      <c r="AN101" s="239"/>
      <c r="AO101" s="239"/>
      <c r="AP101" s="239"/>
      <c r="AQ101" s="239"/>
      <c r="AR101" s="239"/>
      <c r="AS101" s="239"/>
      <c r="AT101" s="239"/>
      <c r="AU101" s="239"/>
      <c r="AV101" s="239"/>
      <c r="AW101" s="239"/>
      <c r="AX101" s="239"/>
      <c r="AY101" s="239"/>
      <c r="AZ101" s="240"/>
      <c r="BA101" s="240"/>
      <c r="BB101" s="240"/>
      <c r="BC101" s="240"/>
      <c r="BD101" s="240"/>
      <c r="BE101" s="233"/>
      <c r="BF101" s="233"/>
      <c r="BG101" s="233"/>
      <c r="BH101" s="233"/>
      <c r="BI101" s="233"/>
      <c r="BJ101" s="233"/>
      <c r="BK101" s="233"/>
      <c r="BL101" s="233"/>
      <c r="BM101" s="233"/>
      <c r="BN101" s="233"/>
      <c r="BO101" s="233"/>
      <c r="BP101" s="233"/>
      <c r="BQ101" s="230">
        <v>95</v>
      </c>
      <c r="BR101" s="235"/>
      <c r="BS101" s="868"/>
      <c r="BT101" s="869"/>
      <c r="BU101" s="869"/>
      <c r="BV101" s="869"/>
      <c r="BW101" s="869"/>
      <c r="BX101" s="869"/>
      <c r="BY101" s="869"/>
      <c r="BZ101" s="869"/>
      <c r="CA101" s="869"/>
      <c r="CB101" s="869"/>
      <c r="CC101" s="869"/>
      <c r="CD101" s="869"/>
      <c r="CE101" s="869"/>
      <c r="CF101" s="869"/>
      <c r="CG101" s="874"/>
      <c r="CH101" s="871"/>
      <c r="CI101" s="872"/>
      <c r="CJ101" s="872"/>
      <c r="CK101" s="872"/>
      <c r="CL101" s="873"/>
      <c r="CM101" s="871"/>
      <c r="CN101" s="872"/>
      <c r="CO101" s="872"/>
      <c r="CP101" s="872"/>
      <c r="CQ101" s="873"/>
      <c r="CR101" s="871"/>
      <c r="CS101" s="872"/>
      <c r="CT101" s="872"/>
      <c r="CU101" s="872"/>
      <c r="CV101" s="873"/>
      <c r="CW101" s="871"/>
      <c r="CX101" s="872"/>
      <c r="CY101" s="872"/>
      <c r="CZ101" s="872"/>
      <c r="DA101" s="873"/>
      <c r="DB101" s="871"/>
      <c r="DC101" s="872"/>
      <c r="DD101" s="872"/>
      <c r="DE101" s="872"/>
      <c r="DF101" s="873"/>
      <c r="DG101" s="871"/>
      <c r="DH101" s="872"/>
      <c r="DI101" s="872"/>
      <c r="DJ101" s="872"/>
      <c r="DK101" s="873"/>
      <c r="DL101" s="871"/>
      <c r="DM101" s="872"/>
      <c r="DN101" s="872"/>
      <c r="DO101" s="872"/>
      <c r="DP101" s="873"/>
      <c r="DQ101" s="871"/>
      <c r="DR101" s="872"/>
      <c r="DS101" s="872"/>
      <c r="DT101" s="872"/>
      <c r="DU101" s="873"/>
      <c r="DV101" s="868"/>
      <c r="DW101" s="869"/>
      <c r="DX101" s="869"/>
      <c r="DY101" s="869"/>
      <c r="DZ101" s="870"/>
      <c r="EA101" s="221"/>
    </row>
    <row r="102" spans="1:131" ht="26.25" customHeight="1" thickBot="1" x14ac:dyDescent="0.25">
      <c r="A102" s="237"/>
      <c r="B102" s="238"/>
      <c r="C102" s="238"/>
      <c r="D102" s="238"/>
      <c r="E102" s="238"/>
      <c r="F102" s="238"/>
      <c r="G102" s="238"/>
      <c r="H102" s="238"/>
      <c r="I102" s="238"/>
      <c r="J102" s="238"/>
      <c r="K102" s="238"/>
      <c r="L102" s="238"/>
      <c r="M102" s="238"/>
      <c r="N102" s="238"/>
      <c r="O102" s="238"/>
      <c r="P102" s="238"/>
      <c r="Q102" s="239"/>
      <c r="R102" s="239"/>
      <c r="S102" s="239"/>
      <c r="T102" s="239"/>
      <c r="U102" s="239"/>
      <c r="V102" s="239"/>
      <c r="W102" s="239"/>
      <c r="X102" s="239"/>
      <c r="Y102" s="239"/>
      <c r="Z102" s="239"/>
      <c r="AA102" s="239"/>
      <c r="AB102" s="239"/>
      <c r="AC102" s="239"/>
      <c r="AD102" s="239"/>
      <c r="AE102" s="239"/>
      <c r="AF102" s="239"/>
      <c r="AG102" s="239"/>
      <c r="AH102" s="239"/>
      <c r="AI102" s="239"/>
      <c r="AJ102" s="239"/>
      <c r="AK102" s="239"/>
      <c r="AL102" s="239"/>
      <c r="AM102" s="239"/>
      <c r="AN102" s="239"/>
      <c r="AO102" s="239"/>
      <c r="AP102" s="239"/>
      <c r="AQ102" s="239"/>
      <c r="AR102" s="239"/>
      <c r="AS102" s="239"/>
      <c r="AT102" s="239"/>
      <c r="AU102" s="239"/>
      <c r="AV102" s="239"/>
      <c r="AW102" s="239"/>
      <c r="AX102" s="239"/>
      <c r="AY102" s="239"/>
      <c r="AZ102" s="240"/>
      <c r="BA102" s="240"/>
      <c r="BB102" s="240"/>
      <c r="BC102" s="240"/>
      <c r="BD102" s="240"/>
      <c r="BE102" s="233"/>
      <c r="BF102" s="233"/>
      <c r="BG102" s="233"/>
      <c r="BH102" s="233"/>
      <c r="BI102" s="233"/>
      <c r="BJ102" s="233"/>
      <c r="BK102" s="233"/>
      <c r="BL102" s="233"/>
      <c r="BM102" s="233"/>
      <c r="BN102" s="233"/>
      <c r="BO102" s="233"/>
      <c r="BP102" s="233"/>
      <c r="BQ102" s="232" t="s">
        <v>389</v>
      </c>
      <c r="BR102" s="798" t="s">
        <v>423</v>
      </c>
      <c r="BS102" s="799"/>
      <c r="BT102" s="799"/>
      <c r="BU102" s="799"/>
      <c r="BV102" s="799"/>
      <c r="BW102" s="799"/>
      <c r="BX102" s="799"/>
      <c r="BY102" s="799"/>
      <c r="BZ102" s="799"/>
      <c r="CA102" s="799"/>
      <c r="CB102" s="799"/>
      <c r="CC102" s="799"/>
      <c r="CD102" s="799"/>
      <c r="CE102" s="799"/>
      <c r="CF102" s="799"/>
      <c r="CG102" s="800"/>
      <c r="CH102" s="896"/>
      <c r="CI102" s="897"/>
      <c r="CJ102" s="897"/>
      <c r="CK102" s="897"/>
      <c r="CL102" s="898"/>
      <c r="CM102" s="896"/>
      <c r="CN102" s="897"/>
      <c r="CO102" s="897"/>
      <c r="CP102" s="897"/>
      <c r="CQ102" s="898"/>
      <c r="CR102" s="899">
        <v>338</v>
      </c>
      <c r="CS102" s="861"/>
      <c r="CT102" s="861"/>
      <c r="CU102" s="861"/>
      <c r="CV102" s="900"/>
      <c r="CW102" s="899">
        <v>14</v>
      </c>
      <c r="CX102" s="861"/>
      <c r="CY102" s="861"/>
      <c r="CZ102" s="861"/>
      <c r="DA102" s="900"/>
      <c r="DB102" s="899">
        <v>210</v>
      </c>
      <c r="DC102" s="861"/>
      <c r="DD102" s="861"/>
      <c r="DE102" s="861"/>
      <c r="DF102" s="900"/>
      <c r="DG102" s="899" t="s">
        <v>610</v>
      </c>
      <c r="DH102" s="861"/>
      <c r="DI102" s="861"/>
      <c r="DJ102" s="861"/>
      <c r="DK102" s="900"/>
      <c r="DL102" s="899" t="s">
        <v>610</v>
      </c>
      <c r="DM102" s="861"/>
      <c r="DN102" s="861"/>
      <c r="DO102" s="861"/>
      <c r="DP102" s="900"/>
      <c r="DQ102" s="899" t="s">
        <v>610</v>
      </c>
      <c r="DR102" s="861"/>
      <c r="DS102" s="861"/>
      <c r="DT102" s="861"/>
      <c r="DU102" s="900"/>
      <c r="DV102" s="798"/>
      <c r="DW102" s="799"/>
      <c r="DX102" s="799"/>
      <c r="DY102" s="799"/>
      <c r="DZ102" s="923"/>
      <c r="EA102" s="221"/>
    </row>
    <row r="103" spans="1:131" ht="26.25" customHeight="1" x14ac:dyDescent="0.2">
      <c r="A103" s="237"/>
      <c r="B103" s="238"/>
      <c r="C103" s="238"/>
      <c r="D103" s="238"/>
      <c r="E103" s="238"/>
      <c r="F103" s="238"/>
      <c r="G103" s="238"/>
      <c r="H103" s="238"/>
      <c r="I103" s="238"/>
      <c r="J103" s="238"/>
      <c r="K103" s="238"/>
      <c r="L103" s="238"/>
      <c r="M103" s="238"/>
      <c r="N103" s="238"/>
      <c r="O103" s="238"/>
      <c r="P103" s="238"/>
      <c r="Q103" s="239"/>
      <c r="R103" s="239"/>
      <c r="S103" s="239"/>
      <c r="T103" s="239"/>
      <c r="U103" s="239"/>
      <c r="V103" s="239"/>
      <c r="W103" s="239"/>
      <c r="X103" s="239"/>
      <c r="Y103" s="239"/>
      <c r="Z103" s="239"/>
      <c r="AA103" s="239"/>
      <c r="AB103" s="239"/>
      <c r="AC103" s="239"/>
      <c r="AD103" s="239"/>
      <c r="AE103" s="239"/>
      <c r="AF103" s="239"/>
      <c r="AG103" s="239"/>
      <c r="AH103" s="239"/>
      <c r="AI103" s="239"/>
      <c r="AJ103" s="239"/>
      <c r="AK103" s="239"/>
      <c r="AL103" s="239"/>
      <c r="AM103" s="239"/>
      <c r="AN103" s="239"/>
      <c r="AO103" s="239"/>
      <c r="AP103" s="239"/>
      <c r="AQ103" s="239"/>
      <c r="AR103" s="239"/>
      <c r="AS103" s="239"/>
      <c r="AT103" s="239"/>
      <c r="AU103" s="239"/>
      <c r="AV103" s="239"/>
      <c r="AW103" s="239"/>
      <c r="AX103" s="239"/>
      <c r="AY103" s="239"/>
      <c r="AZ103" s="240"/>
      <c r="BA103" s="240"/>
      <c r="BB103" s="240"/>
      <c r="BC103" s="240"/>
      <c r="BD103" s="240"/>
      <c r="BE103" s="233"/>
      <c r="BF103" s="233"/>
      <c r="BG103" s="233"/>
      <c r="BH103" s="233"/>
      <c r="BI103" s="233"/>
      <c r="BJ103" s="233"/>
      <c r="BK103" s="233"/>
      <c r="BL103" s="233"/>
      <c r="BM103" s="233"/>
      <c r="BN103" s="233"/>
      <c r="BO103" s="233"/>
      <c r="BP103" s="233"/>
      <c r="BQ103" s="924" t="s">
        <v>424</v>
      </c>
      <c r="BR103" s="924"/>
      <c r="BS103" s="924"/>
      <c r="BT103" s="924"/>
      <c r="BU103" s="924"/>
      <c r="BV103" s="924"/>
      <c r="BW103" s="924"/>
      <c r="BX103" s="924"/>
      <c r="BY103" s="924"/>
      <c r="BZ103" s="924"/>
      <c r="CA103" s="924"/>
      <c r="CB103" s="924"/>
      <c r="CC103" s="924"/>
      <c r="CD103" s="924"/>
      <c r="CE103" s="924"/>
      <c r="CF103" s="924"/>
      <c r="CG103" s="924"/>
      <c r="CH103" s="924"/>
      <c r="CI103" s="924"/>
      <c r="CJ103" s="924"/>
      <c r="CK103" s="924"/>
      <c r="CL103" s="924"/>
      <c r="CM103" s="924"/>
      <c r="CN103" s="924"/>
      <c r="CO103" s="924"/>
      <c r="CP103" s="924"/>
      <c r="CQ103" s="924"/>
      <c r="CR103" s="924"/>
      <c r="CS103" s="924"/>
      <c r="CT103" s="924"/>
      <c r="CU103" s="924"/>
      <c r="CV103" s="924"/>
      <c r="CW103" s="924"/>
      <c r="CX103" s="924"/>
      <c r="CY103" s="924"/>
      <c r="CZ103" s="924"/>
      <c r="DA103" s="924"/>
      <c r="DB103" s="924"/>
      <c r="DC103" s="924"/>
      <c r="DD103" s="924"/>
      <c r="DE103" s="924"/>
      <c r="DF103" s="924"/>
      <c r="DG103" s="924"/>
      <c r="DH103" s="924"/>
      <c r="DI103" s="924"/>
      <c r="DJ103" s="924"/>
      <c r="DK103" s="924"/>
      <c r="DL103" s="924"/>
      <c r="DM103" s="924"/>
      <c r="DN103" s="924"/>
      <c r="DO103" s="924"/>
      <c r="DP103" s="924"/>
      <c r="DQ103" s="924"/>
      <c r="DR103" s="924"/>
      <c r="DS103" s="924"/>
      <c r="DT103" s="924"/>
      <c r="DU103" s="924"/>
      <c r="DV103" s="924"/>
      <c r="DW103" s="924"/>
      <c r="DX103" s="924"/>
      <c r="DY103" s="924"/>
      <c r="DZ103" s="924"/>
      <c r="EA103" s="221"/>
    </row>
    <row r="104" spans="1:131" ht="26.25" customHeight="1" x14ac:dyDescent="0.2">
      <c r="A104" s="237"/>
      <c r="B104" s="238"/>
      <c r="C104" s="238"/>
      <c r="D104" s="238"/>
      <c r="E104" s="238"/>
      <c r="F104" s="238"/>
      <c r="G104" s="238"/>
      <c r="H104" s="238"/>
      <c r="I104" s="238"/>
      <c r="J104" s="238"/>
      <c r="K104" s="238"/>
      <c r="L104" s="238"/>
      <c r="M104" s="238"/>
      <c r="N104" s="238"/>
      <c r="O104" s="238"/>
      <c r="P104" s="238"/>
      <c r="Q104" s="239"/>
      <c r="R104" s="239"/>
      <c r="S104" s="239"/>
      <c r="T104" s="239"/>
      <c r="U104" s="239"/>
      <c r="V104" s="239"/>
      <c r="W104" s="239"/>
      <c r="X104" s="239"/>
      <c r="Y104" s="239"/>
      <c r="Z104" s="239"/>
      <c r="AA104" s="239"/>
      <c r="AB104" s="239"/>
      <c r="AC104" s="239"/>
      <c r="AD104" s="239"/>
      <c r="AE104" s="239"/>
      <c r="AF104" s="239"/>
      <c r="AG104" s="239"/>
      <c r="AH104" s="239"/>
      <c r="AI104" s="239"/>
      <c r="AJ104" s="239"/>
      <c r="AK104" s="239"/>
      <c r="AL104" s="239"/>
      <c r="AM104" s="239"/>
      <c r="AN104" s="239"/>
      <c r="AO104" s="239"/>
      <c r="AP104" s="239"/>
      <c r="AQ104" s="239"/>
      <c r="AR104" s="239"/>
      <c r="AS104" s="239"/>
      <c r="AT104" s="239"/>
      <c r="AU104" s="239"/>
      <c r="AV104" s="239"/>
      <c r="AW104" s="239"/>
      <c r="AX104" s="239"/>
      <c r="AY104" s="239"/>
      <c r="AZ104" s="240"/>
      <c r="BA104" s="240"/>
      <c r="BB104" s="240"/>
      <c r="BC104" s="240"/>
      <c r="BD104" s="240"/>
      <c r="BE104" s="233"/>
      <c r="BF104" s="233"/>
      <c r="BG104" s="233"/>
      <c r="BH104" s="233"/>
      <c r="BI104" s="233"/>
      <c r="BJ104" s="233"/>
      <c r="BK104" s="233"/>
      <c r="BL104" s="233"/>
      <c r="BM104" s="233"/>
      <c r="BN104" s="233"/>
      <c r="BO104" s="233"/>
      <c r="BP104" s="233"/>
      <c r="BQ104" s="925" t="s">
        <v>425</v>
      </c>
      <c r="BR104" s="925"/>
      <c r="BS104" s="925"/>
      <c r="BT104" s="925"/>
      <c r="BU104" s="925"/>
      <c r="BV104" s="925"/>
      <c r="BW104" s="925"/>
      <c r="BX104" s="925"/>
      <c r="BY104" s="925"/>
      <c r="BZ104" s="925"/>
      <c r="CA104" s="925"/>
      <c r="CB104" s="925"/>
      <c r="CC104" s="925"/>
      <c r="CD104" s="925"/>
      <c r="CE104" s="925"/>
      <c r="CF104" s="925"/>
      <c r="CG104" s="925"/>
      <c r="CH104" s="925"/>
      <c r="CI104" s="925"/>
      <c r="CJ104" s="925"/>
      <c r="CK104" s="925"/>
      <c r="CL104" s="925"/>
      <c r="CM104" s="925"/>
      <c r="CN104" s="925"/>
      <c r="CO104" s="925"/>
      <c r="CP104" s="925"/>
      <c r="CQ104" s="925"/>
      <c r="CR104" s="925"/>
      <c r="CS104" s="925"/>
      <c r="CT104" s="925"/>
      <c r="CU104" s="925"/>
      <c r="CV104" s="925"/>
      <c r="CW104" s="925"/>
      <c r="CX104" s="925"/>
      <c r="CY104" s="925"/>
      <c r="CZ104" s="925"/>
      <c r="DA104" s="925"/>
      <c r="DB104" s="925"/>
      <c r="DC104" s="925"/>
      <c r="DD104" s="925"/>
      <c r="DE104" s="925"/>
      <c r="DF104" s="925"/>
      <c r="DG104" s="925"/>
      <c r="DH104" s="925"/>
      <c r="DI104" s="925"/>
      <c r="DJ104" s="925"/>
      <c r="DK104" s="925"/>
      <c r="DL104" s="925"/>
      <c r="DM104" s="925"/>
      <c r="DN104" s="925"/>
      <c r="DO104" s="925"/>
      <c r="DP104" s="925"/>
      <c r="DQ104" s="925"/>
      <c r="DR104" s="925"/>
      <c r="DS104" s="925"/>
      <c r="DT104" s="925"/>
      <c r="DU104" s="925"/>
      <c r="DV104" s="925"/>
      <c r="DW104" s="925"/>
      <c r="DX104" s="925"/>
      <c r="DY104" s="925"/>
      <c r="DZ104" s="925"/>
      <c r="EA104" s="221"/>
    </row>
    <row r="105" spans="1:131" ht="11.25" customHeight="1" x14ac:dyDescent="0.2">
      <c r="A105" s="233"/>
      <c r="B105" s="233"/>
      <c r="C105" s="233"/>
      <c r="D105" s="233"/>
      <c r="E105" s="233"/>
      <c r="F105" s="233"/>
      <c r="G105" s="233"/>
      <c r="H105" s="233"/>
      <c r="I105" s="233"/>
      <c r="J105" s="233"/>
      <c r="K105" s="233"/>
      <c r="L105" s="233"/>
      <c r="M105" s="233"/>
      <c r="N105" s="233"/>
      <c r="O105" s="233"/>
      <c r="P105" s="233"/>
      <c r="Q105" s="233"/>
      <c r="R105" s="233"/>
      <c r="S105" s="233"/>
      <c r="T105" s="233"/>
      <c r="U105" s="233"/>
      <c r="V105" s="233"/>
      <c r="W105" s="233"/>
      <c r="X105" s="233"/>
      <c r="Y105" s="233"/>
      <c r="Z105" s="233"/>
      <c r="AA105" s="233"/>
      <c r="AB105" s="233"/>
      <c r="AC105" s="233"/>
      <c r="AD105" s="233"/>
      <c r="AE105" s="233"/>
      <c r="AF105" s="233"/>
      <c r="AG105" s="233"/>
      <c r="AH105" s="233"/>
      <c r="AI105" s="233"/>
      <c r="AJ105" s="233"/>
      <c r="AK105" s="233"/>
      <c r="AL105" s="233"/>
      <c r="AM105" s="233"/>
      <c r="AN105" s="233"/>
      <c r="AO105" s="233"/>
      <c r="AP105" s="233"/>
      <c r="AQ105" s="233"/>
      <c r="AR105" s="233"/>
      <c r="AS105" s="233"/>
      <c r="AT105" s="233"/>
      <c r="AU105" s="233"/>
      <c r="AV105" s="233"/>
      <c r="AW105" s="233"/>
      <c r="AX105" s="233"/>
      <c r="AY105" s="233"/>
      <c r="AZ105" s="233"/>
      <c r="BA105" s="233"/>
      <c r="BB105" s="233"/>
      <c r="BC105" s="233"/>
      <c r="BD105" s="233"/>
      <c r="BE105" s="233"/>
      <c r="BF105" s="233"/>
      <c r="BG105" s="233"/>
      <c r="BH105" s="233"/>
      <c r="BI105" s="233"/>
      <c r="BJ105" s="233"/>
      <c r="BK105" s="233"/>
      <c r="BL105" s="233"/>
      <c r="BM105" s="233"/>
      <c r="BN105" s="233"/>
      <c r="BO105" s="233"/>
      <c r="BP105" s="233"/>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221"/>
    </row>
    <row r="106" spans="1:131" ht="11.25" customHeight="1" x14ac:dyDescent="0.2">
      <c r="A106" s="233"/>
      <c r="B106" s="233"/>
      <c r="C106" s="233"/>
      <c r="D106" s="233"/>
      <c r="E106" s="233"/>
      <c r="F106" s="233"/>
      <c r="G106" s="233"/>
      <c r="H106" s="233"/>
      <c r="I106" s="233"/>
      <c r="J106" s="233"/>
      <c r="K106" s="233"/>
      <c r="L106" s="233"/>
      <c r="M106" s="233"/>
      <c r="N106" s="233"/>
      <c r="O106" s="233"/>
      <c r="P106" s="233"/>
      <c r="Q106" s="233"/>
      <c r="R106" s="233"/>
      <c r="S106" s="233"/>
      <c r="T106" s="233"/>
      <c r="U106" s="233"/>
      <c r="V106" s="233"/>
      <c r="W106" s="233"/>
      <c r="X106" s="233"/>
      <c r="Y106" s="233"/>
      <c r="Z106" s="233"/>
      <c r="AA106" s="233"/>
      <c r="AB106" s="233"/>
      <c r="AC106" s="233"/>
      <c r="AD106" s="233"/>
      <c r="AE106" s="233"/>
      <c r="AF106" s="233"/>
      <c r="AG106" s="233"/>
      <c r="AH106" s="233"/>
      <c r="AI106" s="233"/>
      <c r="AJ106" s="233"/>
      <c r="AK106" s="233"/>
      <c r="AL106" s="233"/>
      <c r="AM106" s="233"/>
      <c r="AN106" s="233"/>
      <c r="AO106" s="233"/>
      <c r="AP106" s="233"/>
      <c r="AQ106" s="233"/>
      <c r="AR106" s="233"/>
      <c r="AS106" s="233"/>
      <c r="AT106" s="233"/>
      <c r="AU106" s="233"/>
      <c r="AV106" s="233"/>
      <c r="AW106" s="233"/>
      <c r="AX106" s="233"/>
      <c r="AY106" s="233"/>
      <c r="AZ106" s="233"/>
      <c r="BA106" s="233"/>
      <c r="BB106" s="233"/>
      <c r="BC106" s="233"/>
      <c r="BD106" s="233"/>
      <c r="BE106" s="233"/>
      <c r="BF106" s="233"/>
      <c r="BG106" s="233"/>
      <c r="BH106" s="233"/>
      <c r="BI106" s="233"/>
      <c r="BJ106" s="233"/>
      <c r="BK106" s="233"/>
      <c r="BL106" s="233"/>
      <c r="BM106" s="233"/>
      <c r="BN106" s="233"/>
      <c r="BO106" s="233"/>
      <c r="BP106" s="233"/>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221"/>
    </row>
    <row r="107" spans="1:131" s="221" customFormat="1" ht="26.25" customHeight="1" thickBot="1" x14ac:dyDescent="0.25">
      <c r="A107" s="225" t="s">
        <v>426</v>
      </c>
      <c r="B107" s="241"/>
      <c r="C107" s="241"/>
      <c r="D107" s="241"/>
      <c r="E107" s="241"/>
      <c r="F107" s="241"/>
      <c r="G107" s="241"/>
      <c r="H107" s="241"/>
      <c r="I107" s="241"/>
      <c r="J107" s="241"/>
      <c r="K107" s="241"/>
      <c r="L107" s="241"/>
      <c r="M107" s="241"/>
      <c r="N107" s="241"/>
      <c r="O107" s="241"/>
      <c r="P107" s="241"/>
      <c r="Q107" s="241"/>
      <c r="R107" s="241"/>
      <c r="S107" s="241"/>
      <c r="T107" s="241"/>
      <c r="U107" s="241"/>
      <c r="V107" s="241"/>
      <c r="W107" s="241"/>
      <c r="X107" s="241"/>
      <c r="Y107" s="241"/>
      <c r="Z107" s="241"/>
      <c r="AA107" s="241"/>
      <c r="AB107" s="241"/>
      <c r="AC107" s="241"/>
      <c r="AD107" s="241"/>
      <c r="AE107" s="241"/>
      <c r="AF107" s="241"/>
      <c r="AG107" s="241"/>
      <c r="AH107" s="241"/>
      <c r="AI107" s="241"/>
      <c r="AJ107" s="241"/>
      <c r="AK107" s="241"/>
      <c r="AL107" s="241"/>
      <c r="AM107" s="241"/>
      <c r="AN107" s="241"/>
      <c r="AO107" s="241"/>
      <c r="AP107" s="241"/>
      <c r="AQ107" s="241"/>
      <c r="AR107" s="241"/>
      <c r="AS107" s="241"/>
      <c r="AT107" s="241"/>
      <c r="AU107" s="225" t="s">
        <v>427</v>
      </c>
      <c r="AV107" s="241"/>
      <c r="AW107" s="241"/>
      <c r="AX107" s="241"/>
      <c r="AY107" s="241"/>
      <c r="AZ107" s="241"/>
      <c r="BA107" s="241"/>
      <c r="BB107" s="241"/>
      <c r="BC107" s="241"/>
      <c r="BD107" s="241"/>
      <c r="BE107" s="241"/>
      <c r="BF107" s="241"/>
      <c r="BG107" s="241"/>
      <c r="BH107" s="241"/>
      <c r="BI107" s="241"/>
      <c r="BJ107" s="241"/>
      <c r="BK107" s="241"/>
      <c r="BL107" s="241"/>
      <c r="BM107" s="241"/>
      <c r="BN107" s="241"/>
      <c r="BO107" s="241"/>
      <c r="BP107" s="241"/>
      <c r="BQ107" s="241"/>
      <c r="BR107" s="241"/>
      <c r="BS107" s="241"/>
      <c r="BT107" s="241"/>
      <c r="BU107" s="241"/>
      <c r="BV107" s="241"/>
      <c r="BW107" s="241"/>
      <c r="BX107" s="241"/>
      <c r="BY107" s="241"/>
      <c r="BZ107" s="241"/>
      <c r="CA107" s="241"/>
      <c r="CB107" s="241"/>
      <c r="CC107" s="241"/>
      <c r="CD107" s="241"/>
      <c r="CE107" s="241"/>
      <c r="CF107" s="241"/>
      <c r="CG107" s="241"/>
      <c r="CH107" s="241"/>
      <c r="CI107" s="241"/>
      <c r="CJ107" s="241"/>
      <c r="CK107" s="241"/>
      <c r="CL107" s="241"/>
      <c r="CM107" s="241"/>
      <c r="CN107" s="241"/>
      <c r="CO107" s="241"/>
      <c r="CP107" s="241"/>
      <c r="CQ107" s="241"/>
      <c r="CR107" s="241"/>
      <c r="CS107" s="241"/>
      <c r="CT107" s="241"/>
      <c r="CU107" s="241"/>
      <c r="CV107" s="241"/>
      <c r="CW107" s="241"/>
      <c r="CX107" s="241"/>
      <c r="CY107" s="241"/>
      <c r="CZ107" s="241"/>
      <c r="DA107" s="241"/>
      <c r="DB107" s="241"/>
      <c r="DC107" s="241"/>
      <c r="DD107" s="241"/>
      <c r="DE107" s="241"/>
      <c r="DF107" s="241"/>
      <c r="DG107" s="241"/>
      <c r="DH107" s="241"/>
      <c r="DI107" s="241"/>
      <c r="DJ107" s="241"/>
      <c r="DK107" s="241"/>
      <c r="DL107" s="241"/>
      <c r="DM107" s="241"/>
      <c r="DN107" s="241"/>
      <c r="DO107" s="241"/>
      <c r="DP107" s="241"/>
      <c r="DQ107" s="241"/>
      <c r="DR107" s="241"/>
      <c r="DS107" s="241"/>
      <c r="DT107" s="241"/>
      <c r="DU107" s="241"/>
      <c r="DV107" s="241"/>
      <c r="DW107" s="241"/>
      <c r="DX107" s="241"/>
      <c r="DY107" s="241"/>
      <c r="DZ107" s="241"/>
    </row>
    <row r="108" spans="1:131" s="221" customFormat="1" ht="26.25" customHeight="1" x14ac:dyDescent="0.2">
      <c r="A108" s="926" t="s">
        <v>428</v>
      </c>
      <c r="B108" s="927"/>
      <c r="C108" s="927"/>
      <c r="D108" s="927"/>
      <c r="E108" s="927"/>
      <c r="F108" s="927"/>
      <c r="G108" s="927"/>
      <c r="H108" s="927"/>
      <c r="I108" s="927"/>
      <c r="J108" s="927"/>
      <c r="K108" s="927"/>
      <c r="L108" s="927"/>
      <c r="M108" s="927"/>
      <c r="N108" s="927"/>
      <c r="O108" s="927"/>
      <c r="P108" s="927"/>
      <c r="Q108" s="927"/>
      <c r="R108" s="927"/>
      <c r="S108" s="927"/>
      <c r="T108" s="927"/>
      <c r="U108" s="927"/>
      <c r="V108" s="927"/>
      <c r="W108" s="927"/>
      <c r="X108" s="927"/>
      <c r="Y108" s="927"/>
      <c r="Z108" s="927"/>
      <c r="AA108" s="927"/>
      <c r="AB108" s="927"/>
      <c r="AC108" s="927"/>
      <c r="AD108" s="927"/>
      <c r="AE108" s="927"/>
      <c r="AF108" s="927"/>
      <c r="AG108" s="927"/>
      <c r="AH108" s="927"/>
      <c r="AI108" s="927"/>
      <c r="AJ108" s="927"/>
      <c r="AK108" s="927"/>
      <c r="AL108" s="927"/>
      <c r="AM108" s="927"/>
      <c r="AN108" s="927"/>
      <c r="AO108" s="927"/>
      <c r="AP108" s="927"/>
      <c r="AQ108" s="927"/>
      <c r="AR108" s="927"/>
      <c r="AS108" s="927"/>
      <c r="AT108" s="928"/>
      <c r="AU108" s="926" t="s">
        <v>429</v>
      </c>
      <c r="AV108" s="927"/>
      <c r="AW108" s="927"/>
      <c r="AX108" s="927"/>
      <c r="AY108" s="927"/>
      <c r="AZ108" s="927"/>
      <c r="BA108" s="927"/>
      <c r="BB108" s="927"/>
      <c r="BC108" s="927"/>
      <c r="BD108" s="927"/>
      <c r="BE108" s="927"/>
      <c r="BF108" s="927"/>
      <c r="BG108" s="927"/>
      <c r="BH108" s="927"/>
      <c r="BI108" s="927"/>
      <c r="BJ108" s="927"/>
      <c r="BK108" s="927"/>
      <c r="BL108" s="927"/>
      <c r="BM108" s="927"/>
      <c r="BN108" s="927"/>
      <c r="BO108" s="927"/>
      <c r="BP108" s="927"/>
      <c r="BQ108" s="927"/>
      <c r="BR108" s="927"/>
      <c r="BS108" s="927"/>
      <c r="BT108" s="927"/>
      <c r="BU108" s="927"/>
      <c r="BV108" s="927"/>
      <c r="BW108" s="927"/>
      <c r="BX108" s="927"/>
      <c r="BY108" s="927"/>
      <c r="BZ108" s="927"/>
      <c r="CA108" s="927"/>
      <c r="CB108" s="927"/>
      <c r="CC108" s="927"/>
      <c r="CD108" s="927"/>
      <c r="CE108" s="927"/>
      <c r="CF108" s="927"/>
      <c r="CG108" s="927"/>
      <c r="CH108" s="927"/>
      <c r="CI108" s="927"/>
      <c r="CJ108" s="927"/>
      <c r="CK108" s="927"/>
      <c r="CL108" s="927"/>
      <c r="CM108" s="927"/>
      <c r="CN108" s="927"/>
      <c r="CO108" s="927"/>
      <c r="CP108" s="927"/>
      <c r="CQ108" s="927"/>
      <c r="CR108" s="927"/>
      <c r="CS108" s="927"/>
      <c r="CT108" s="927"/>
      <c r="CU108" s="927"/>
      <c r="CV108" s="927"/>
      <c r="CW108" s="927"/>
      <c r="CX108" s="927"/>
      <c r="CY108" s="927"/>
      <c r="CZ108" s="927"/>
      <c r="DA108" s="927"/>
      <c r="DB108" s="927"/>
      <c r="DC108" s="927"/>
      <c r="DD108" s="927"/>
      <c r="DE108" s="927"/>
      <c r="DF108" s="927"/>
      <c r="DG108" s="927"/>
      <c r="DH108" s="927"/>
      <c r="DI108" s="927"/>
      <c r="DJ108" s="927"/>
      <c r="DK108" s="927"/>
      <c r="DL108" s="927"/>
      <c r="DM108" s="927"/>
      <c r="DN108" s="927"/>
      <c r="DO108" s="927"/>
      <c r="DP108" s="927"/>
      <c r="DQ108" s="927"/>
      <c r="DR108" s="927"/>
      <c r="DS108" s="927"/>
      <c r="DT108" s="927"/>
      <c r="DU108" s="927"/>
      <c r="DV108" s="927"/>
      <c r="DW108" s="927"/>
      <c r="DX108" s="927"/>
      <c r="DY108" s="927"/>
      <c r="DZ108" s="928"/>
    </row>
    <row r="109" spans="1:131" s="221" customFormat="1" ht="26.25" customHeight="1" x14ac:dyDescent="0.2">
      <c r="A109" s="921" t="s">
        <v>430</v>
      </c>
      <c r="B109" s="902"/>
      <c r="C109" s="902"/>
      <c r="D109" s="902"/>
      <c r="E109" s="902"/>
      <c r="F109" s="902"/>
      <c r="G109" s="902"/>
      <c r="H109" s="902"/>
      <c r="I109" s="902"/>
      <c r="J109" s="902"/>
      <c r="K109" s="902"/>
      <c r="L109" s="902"/>
      <c r="M109" s="902"/>
      <c r="N109" s="902"/>
      <c r="O109" s="902"/>
      <c r="P109" s="902"/>
      <c r="Q109" s="902"/>
      <c r="R109" s="902"/>
      <c r="S109" s="902"/>
      <c r="T109" s="902"/>
      <c r="U109" s="902"/>
      <c r="V109" s="902"/>
      <c r="W109" s="902"/>
      <c r="X109" s="902"/>
      <c r="Y109" s="902"/>
      <c r="Z109" s="903"/>
      <c r="AA109" s="901" t="s">
        <v>431</v>
      </c>
      <c r="AB109" s="902"/>
      <c r="AC109" s="902"/>
      <c r="AD109" s="902"/>
      <c r="AE109" s="903"/>
      <c r="AF109" s="901" t="s">
        <v>432</v>
      </c>
      <c r="AG109" s="902"/>
      <c r="AH109" s="902"/>
      <c r="AI109" s="902"/>
      <c r="AJ109" s="903"/>
      <c r="AK109" s="901" t="s">
        <v>305</v>
      </c>
      <c r="AL109" s="902"/>
      <c r="AM109" s="902"/>
      <c r="AN109" s="902"/>
      <c r="AO109" s="903"/>
      <c r="AP109" s="901" t="s">
        <v>433</v>
      </c>
      <c r="AQ109" s="902"/>
      <c r="AR109" s="902"/>
      <c r="AS109" s="902"/>
      <c r="AT109" s="904"/>
      <c r="AU109" s="921" t="s">
        <v>430</v>
      </c>
      <c r="AV109" s="902"/>
      <c r="AW109" s="902"/>
      <c r="AX109" s="902"/>
      <c r="AY109" s="902"/>
      <c r="AZ109" s="902"/>
      <c r="BA109" s="902"/>
      <c r="BB109" s="902"/>
      <c r="BC109" s="902"/>
      <c r="BD109" s="902"/>
      <c r="BE109" s="902"/>
      <c r="BF109" s="902"/>
      <c r="BG109" s="902"/>
      <c r="BH109" s="902"/>
      <c r="BI109" s="902"/>
      <c r="BJ109" s="902"/>
      <c r="BK109" s="902"/>
      <c r="BL109" s="902"/>
      <c r="BM109" s="902"/>
      <c r="BN109" s="902"/>
      <c r="BO109" s="902"/>
      <c r="BP109" s="903"/>
      <c r="BQ109" s="901" t="s">
        <v>431</v>
      </c>
      <c r="BR109" s="902"/>
      <c r="BS109" s="902"/>
      <c r="BT109" s="902"/>
      <c r="BU109" s="903"/>
      <c r="BV109" s="901" t="s">
        <v>432</v>
      </c>
      <c r="BW109" s="902"/>
      <c r="BX109" s="902"/>
      <c r="BY109" s="902"/>
      <c r="BZ109" s="903"/>
      <c r="CA109" s="901" t="s">
        <v>305</v>
      </c>
      <c r="CB109" s="902"/>
      <c r="CC109" s="902"/>
      <c r="CD109" s="902"/>
      <c r="CE109" s="903"/>
      <c r="CF109" s="922" t="s">
        <v>433</v>
      </c>
      <c r="CG109" s="922"/>
      <c r="CH109" s="922"/>
      <c r="CI109" s="922"/>
      <c r="CJ109" s="922"/>
      <c r="CK109" s="901" t="s">
        <v>434</v>
      </c>
      <c r="CL109" s="902"/>
      <c r="CM109" s="902"/>
      <c r="CN109" s="902"/>
      <c r="CO109" s="902"/>
      <c r="CP109" s="902"/>
      <c r="CQ109" s="902"/>
      <c r="CR109" s="902"/>
      <c r="CS109" s="902"/>
      <c r="CT109" s="902"/>
      <c r="CU109" s="902"/>
      <c r="CV109" s="902"/>
      <c r="CW109" s="902"/>
      <c r="CX109" s="902"/>
      <c r="CY109" s="902"/>
      <c r="CZ109" s="902"/>
      <c r="DA109" s="902"/>
      <c r="DB109" s="902"/>
      <c r="DC109" s="902"/>
      <c r="DD109" s="902"/>
      <c r="DE109" s="902"/>
      <c r="DF109" s="903"/>
      <c r="DG109" s="901" t="s">
        <v>431</v>
      </c>
      <c r="DH109" s="902"/>
      <c r="DI109" s="902"/>
      <c r="DJ109" s="902"/>
      <c r="DK109" s="903"/>
      <c r="DL109" s="901" t="s">
        <v>432</v>
      </c>
      <c r="DM109" s="902"/>
      <c r="DN109" s="902"/>
      <c r="DO109" s="902"/>
      <c r="DP109" s="903"/>
      <c r="DQ109" s="901" t="s">
        <v>305</v>
      </c>
      <c r="DR109" s="902"/>
      <c r="DS109" s="902"/>
      <c r="DT109" s="902"/>
      <c r="DU109" s="903"/>
      <c r="DV109" s="901" t="s">
        <v>433</v>
      </c>
      <c r="DW109" s="902"/>
      <c r="DX109" s="902"/>
      <c r="DY109" s="902"/>
      <c r="DZ109" s="904"/>
    </row>
    <row r="110" spans="1:131" s="221" customFormat="1" ht="26.25" customHeight="1" x14ac:dyDescent="0.2">
      <c r="A110" s="905" t="s">
        <v>435</v>
      </c>
      <c r="B110" s="906"/>
      <c r="C110" s="906"/>
      <c r="D110" s="906"/>
      <c r="E110" s="906"/>
      <c r="F110" s="906"/>
      <c r="G110" s="906"/>
      <c r="H110" s="906"/>
      <c r="I110" s="906"/>
      <c r="J110" s="906"/>
      <c r="K110" s="906"/>
      <c r="L110" s="906"/>
      <c r="M110" s="906"/>
      <c r="N110" s="906"/>
      <c r="O110" s="906"/>
      <c r="P110" s="906"/>
      <c r="Q110" s="906"/>
      <c r="R110" s="906"/>
      <c r="S110" s="906"/>
      <c r="T110" s="906"/>
      <c r="U110" s="906"/>
      <c r="V110" s="906"/>
      <c r="W110" s="906"/>
      <c r="X110" s="906"/>
      <c r="Y110" s="906"/>
      <c r="Z110" s="907"/>
      <c r="AA110" s="908">
        <v>3021332</v>
      </c>
      <c r="AB110" s="909"/>
      <c r="AC110" s="909"/>
      <c r="AD110" s="909"/>
      <c r="AE110" s="910"/>
      <c r="AF110" s="911">
        <v>3045515</v>
      </c>
      <c r="AG110" s="909"/>
      <c r="AH110" s="909"/>
      <c r="AI110" s="909"/>
      <c r="AJ110" s="910"/>
      <c r="AK110" s="911">
        <v>2995085</v>
      </c>
      <c r="AL110" s="909"/>
      <c r="AM110" s="909"/>
      <c r="AN110" s="909"/>
      <c r="AO110" s="910"/>
      <c r="AP110" s="912">
        <v>22.3</v>
      </c>
      <c r="AQ110" s="913"/>
      <c r="AR110" s="913"/>
      <c r="AS110" s="913"/>
      <c r="AT110" s="914"/>
      <c r="AU110" s="915" t="s">
        <v>73</v>
      </c>
      <c r="AV110" s="916"/>
      <c r="AW110" s="916"/>
      <c r="AX110" s="916"/>
      <c r="AY110" s="916"/>
      <c r="AZ110" s="938" t="s">
        <v>436</v>
      </c>
      <c r="BA110" s="906"/>
      <c r="BB110" s="906"/>
      <c r="BC110" s="906"/>
      <c r="BD110" s="906"/>
      <c r="BE110" s="906"/>
      <c r="BF110" s="906"/>
      <c r="BG110" s="906"/>
      <c r="BH110" s="906"/>
      <c r="BI110" s="906"/>
      <c r="BJ110" s="906"/>
      <c r="BK110" s="906"/>
      <c r="BL110" s="906"/>
      <c r="BM110" s="906"/>
      <c r="BN110" s="906"/>
      <c r="BO110" s="906"/>
      <c r="BP110" s="907"/>
      <c r="BQ110" s="939">
        <v>26982408</v>
      </c>
      <c r="BR110" s="940"/>
      <c r="BS110" s="940"/>
      <c r="BT110" s="940"/>
      <c r="BU110" s="940"/>
      <c r="BV110" s="940">
        <v>27235092</v>
      </c>
      <c r="BW110" s="940"/>
      <c r="BX110" s="940"/>
      <c r="BY110" s="940"/>
      <c r="BZ110" s="940"/>
      <c r="CA110" s="940">
        <v>26607934</v>
      </c>
      <c r="CB110" s="940"/>
      <c r="CC110" s="940"/>
      <c r="CD110" s="940"/>
      <c r="CE110" s="940"/>
      <c r="CF110" s="953">
        <v>197.9</v>
      </c>
      <c r="CG110" s="954"/>
      <c r="CH110" s="954"/>
      <c r="CI110" s="954"/>
      <c r="CJ110" s="954"/>
      <c r="CK110" s="955" t="s">
        <v>437</v>
      </c>
      <c r="CL110" s="956"/>
      <c r="CM110" s="938" t="s">
        <v>438</v>
      </c>
      <c r="CN110" s="906"/>
      <c r="CO110" s="906"/>
      <c r="CP110" s="906"/>
      <c r="CQ110" s="906"/>
      <c r="CR110" s="906"/>
      <c r="CS110" s="906"/>
      <c r="CT110" s="906"/>
      <c r="CU110" s="906"/>
      <c r="CV110" s="906"/>
      <c r="CW110" s="906"/>
      <c r="CX110" s="906"/>
      <c r="CY110" s="906"/>
      <c r="CZ110" s="906"/>
      <c r="DA110" s="906"/>
      <c r="DB110" s="906"/>
      <c r="DC110" s="906"/>
      <c r="DD110" s="906"/>
      <c r="DE110" s="906"/>
      <c r="DF110" s="907"/>
      <c r="DG110" s="939">
        <v>775686</v>
      </c>
      <c r="DH110" s="940"/>
      <c r="DI110" s="940"/>
      <c r="DJ110" s="940"/>
      <c r="DK110" s="940"/>
      <c r="DL110" s="940">
        <v>982478</v>
      </c>
      <c r="DM110" s="940"/>
      <c r="DN110" s="940"/>
      <c r="DO110" s="940"/>
      <c r="DP110" s="940"/>
      <c r="DQ110" s="940">
        <v>870279</v>
      </c>
      <c r="DR110" s="940"/>
      <c r="DS110" s="940"/>
      <c r="DT110" s="940"/>
      <c r="DU110" s="940"/>
      <c r="DV110" s="941">
        <v>6.5</v>
      </c>
      <c r="DW110" s="941"/>
      <c r="DX110" s="941"/>
      <c r="DY110" s="941"/>
      <c r="DZ110" s="942"/>
    </row>
    <row r="111" spans="1:131" s="221" customFormat="1" ht="26.25" customHeight="1" x14ac:dyDescent="0.2">
      <c r="A111" s="943" t="s">
        <v>439</v>
      </c>
      <c r="B111" s="944"/>
      <c r="C111" s="944"/>
      <c r="D111" s="944"/>
      <c r="E111" s="944"/>
      <c r="F111" s="944"/>
      <c r="G111" s="944"/>
      <c r="H111" s="944"/>
      <c r="I111" s="944"/>
      <c r="J111" s="944"/>
      <c r="K111" s="944"/>
      <c r="L111" s="944"/>
      <c r="M111" s="944"/>
      <c r="N111" s="944"/>
      <c r="O111" s="944"/>
      <c r="P111" s="944"/>
      <c r="Q111" s="944"/>
      <c r="R111" s="944"/>
      <c r="S111" s="944"/>
      <c r="T111" s="944"/>
      <c r="U111" s="944"/>
      <c r="V111" s="944"/>
      <c r="W111" s="944"/>
      <c r="X111" s="944"/>
      <c r="Y111" s="944"/>
      <c r="Z111" s="945"/>
      <c r="AA111" s="946" t="s">
        <v>440</v>
      </c>
      <c r="AB111" s="947"/>
      <c r="AC111" s="947"/>
      <c r="AD111" s="947"/>
      <c r="AE111" s="948"/>
      <c r="AF111" s="949" t="s">
        <v>441</v>
      </c>
      <c r="AG111" s="947"/>
      <c r="AH111" s="947"/>
      <c r="AI111" s="947"/>
      <c r="AJ111" s="948"/>
      <c r="AK111" s="949" t="s">
        <v>440</v>
      </c>
      <c r="AL111" s="947"/>
      <c r="AM111" s="947"/>
      <c r="AN111" s="947"/>
      <c r="AO111" s="948"/>
      <c r="AP111" s="950" t="s">
        <v>442</v>
      </c>
      <c r="AQ111" s="951"/>
      <c r="AR111" s="951"/>
      <c r="AS111" s="951"/>
      <c r="AT111" s="952"/>
      <c r="AU111" s="917"/>
      <c r="AV111" s="918"/>
      <c r="AW111" s="918"/>
      <c r="AX111" s="918"/>
      <c r="AY111" s="918"/>
      <c r="AZ111" s="931" t="s">
        <v>443</v>
      </c>
      <c r="BA111" s="932"/>
      <c r="BB111" s="932"/>
      <c r="BC111" s="932"/>
      <c r="BD111" s="932"/>
      <c r="BE111" s="932"/>
      <c r="BF111" s="932"/>
      <c r="BG111" s="932"/>
      <c r="BH111" s="932"/>
      <c r="BI111" s="932"/>
      <c r="BJ111" s="932"/>
      <c r="BK111" s="932"/>
      <c r="BL111" s="932"/>
      <c r="BM111" s="932"/>
      <c r="BN111" s="932"/>
      <c r="BO111" s="932"/>
      <c r="BP111" s="933"/>
      <c r="BQ111" s="934">
        <v>1093624</v>
      </c>
      <c r="BR111" s="935"/>
      <c r="BS111" s="935"/>
      <c r="BT111" s="935"/>
      <c r="BU111" s="935"/>
      <c r="BV111" s="935">
        <v>982478</v>
      </c>
      <c r="BW111" s="935"/>
      <c r="BX111" s="935"/>
      <c r="BY111" s="935"/>
      <c r="BZ111" s="935"/>
      <c r="CA111" s="935">
        <v>870279</v>
      </c>
      <c r="CB111" s="935"/>
      <c r="CC111" s="935"/>
      <c r="CD111" s="935"/>
      <c r="CE111" s="935"/>
      <c r="CF111" s="929">
        <v>6.5</v>
      </c>
      <c r="CG111" s="930"/>
      <c r="CH111" s="930"/>
      <c r="CI111" s="930"/>
      <c r="CJ111" s="930"/>
      <c r="CK111" s="957"/>
      <c r="CL111" s="958"/>
      <c r="CM111" s="931" t="s">
        <v>444</v>
      </c>
      <c r="CN111" s="932"/>
      <c r="CO111" s="932"/>
      <c r="CP111" s="932"/>
      <c r="CQ111" s="932"/>
      <c r="CR111" s="932"/>
      <c r="CS111" s="932"/>
      <c r="CT111" s="932"/>
      <c r="CU111" s="932"/>
      <c r="CV111" s="932"/>
      <c r="CW111" s="932"/>
      <c r="CX111" s="932"/>
      <c r="CY111" s="932"/>
      <c r="CZ111" s="932"/>
      <c r="DA111" s="932"/>
      <c r="DB111" s="932"/>
      <c r="DC111" s="932"/>
      <c r="DD111" s="932"/>
      <c r="DE111" s="932"/>
      <c r="DF111" s="933"/>
      <c r="DG111" s="934" t="s">
        <v>445</v>
      </c>
      <c r="DH111" s="935"/>
      <c r="DI111" s="935"/>
      <c r="DJ111" s="935"/>
      <c r="DK111" s="935"/>
      <c r="DL111" s="935" t="s">
        <v>440</v>
      </c>
      <c r="DM111" s="935"/>
      <c r="DN111" s="935"/>
      <c r="DO111" s="935"/>
      <c r="DP111" s="935"/>
      <c r="DQ111" s="935" t="s">
        <v>446</v>
      </c>
      <c r="DR111" s="935"/>
      <c r="DS111" s="935"/>
      <c r="DT111" s="935"/>
      <c r="DU111" s="935"/>
      <c r="DV111" s="936" t="s">
        <v>412</v>
      </c>
      <c r="DW111" s="936"/>
      <c r="DX111" s="936"/>
      <c r="DY111" s="936"/>
      <c r="DZ111" s="937"/>
    </row>
    <row r="112" spans="1:131" s="221" customFormat="1" ht="26.25" customHeight="1" x14ac:dyDescent="0.2">
      <c r="A112" s="961" t="s">
        <v>447</v>
      </c>
      <c r="B112" s="962"/>
      <c r="C112" s="932" t="s">
        <v>448</v>
      </c>
      <c r="D112" s="932"/>
      <c r="E112" s="932"/>
      <c r="F112" s="932"/>
      <c r="G112" s="932"/>
      <c r="H112" s="932"/>
      <c r="I112" s="932"/>
      <c r="J112" s="932"/>
      <c r="K112" s="932"/>
      <c r="L112" s="932"/>
      <c r="M112" s="932"/>
      <c r="N112" s="932"/>
      <c r="O112" s="932"/>
      <c r="P112" s="932"/>
      <c r="Q112" s="932"/>
      <c r="R112" s="932"/>
      <c r="S112" s="932"/>
      <c r="T112" s="932"/>
      <c r="U112" s="932"/>
      <c r="V112" s="932"/>
      <c r="W112" s="932"/>
      <c r="X112" s="932"/>
      <c r="Y112" s="932"/>
      <c r="Z112" s="933"/>
      <c r="AA112" s="967" t="s">
        <v>128</v>
      </c>
      <c r="AB112" s="968"/>
      <c r="AC112" s="968"/>
      <c r="AD112" s="968"/>
      <c r="AE112" s="969"/>
      <c r="AF112" s="970" t="s">
        <v>440</v>
      </c>
      <c r="AG112" s="968"/>
      <c r="AH112" s="968"/>
      <c r="AI112" s="968"/>
      <c r="AJ112" s="969"/>
      <c r="AK112" s="970" t="s">
        <v>449</v>
      </c>
      <c r="AL112" s="968"/>
      <c r="AM112" s="968"/>
      <c r="AN112" s="968"/>
      <c r="AO112" s="969"/>
      <c r="AP112" s="971" t="s">
        <v>440</v>
      </c>
      <c r="AQ112" s="972"/>
      <c r="AR112" s="972"/>
      <c r="AS112" s="972"/>
      <c r="AT112" s="973"/>
      <c r="AU112" s="917"/>
      <c r="AV112" s="918"/>
      <c r="AW112" s="918"/>
      <c r="AX112" s="918"/>
      <c r="AY112" s="918"/>
      <c r="AZ112" s="931" t="s">
        <v>450</v>
      </c>
      <c r="BA112" s="932"/>
      <c r="BB112" s="932"/>
      <c r="BC112" s="932"/>
      <c r="BD112" s="932"/>
      <c r="BE112" s="932"/>
      <c r="BF112" s="932"/>
      <c r="BG112" s="932"/>
      <c r="BH112" s="932"/>
      <c r="BI112" s="932"/>
      <c r="BJ112" s="932"/>
      <c r="BK112" s="932"/>
      <c r="BL112" s="932"/>
      <c r="BM112" s="932"/>
      <c r="BN112" s="932"/>
      <c r="BO112" s="932"/>
      <c r="BP112" s="933"/>
      <c r="BQ112" s="934">
        <v>9682210</v>
      </c>
      <c r="BR112" s="935"/>
      <c r="BS112" s="935"/>
      <c r="BT112" s="935"/>
      <c r="BU112" s="935"/>
      <c r="BV112" s="935">
        <v>8040771</v>
      </c>
      <c r="BW112" s="935"/>
      <c r="BX112" s="935"/>
      <c r="BY112" s="935"/>
      <c r="BZ112" s="935"/>
      <c r="CA112" s="935">
        <v>7266997</v>
      </c>
      <c r="CB112" s="935"/>
      <c r="CC112" s="935"/>
      <c r="CD112" s="935"/>
      <c r="CE112" s="935"/>
      <c r="CF112" s="929">
        <v>54.1</v>
      </c>
      <c r="CG112" s="930"/>
      <c r="CH112" s="930"/>
      <c r="CI112" s="930"/>
      <c r="CJ112" s="930"/>
      <c r="CK112" s="957"/>
      <c r="CL112" s="958"/>
      <c r="CM112" s="931" t="s">
        <v>451</v>
      </c>
      <c r="CN112" s="932"/>
      <c r="CO112" s="932"/>
      <c r="CP112" s="932"/>
      <c r="CQ112" s="932"/>
      <c r="CR112" s="932"/>
      <c r="CS112" s="932"/>
      <c r="CT112" s="932"/>
      <c r="CU112" s="932"/>
      <c r="CV112" s="932"/>
      <c r="CW112" s="932"/>
      <c r="CX112" s="932"/>
      <c r="CY112" s="932"/>
      <c r="CZ112" s="932"/>
      <c r="DA112" s="932"/>
      <c r="DB112" s="932"/>
      <c r="DC112" s="932"/>
      <c r="DD112" s="932"/>
      <c r="DE112" s="932"/>
      <c r="DF112" s="933"/>
      <c r="DG112" s="934" t="s">
        <v>446</v>
      </c>
      <c r="DH112" s="935"/>
      <c r="DI112" s="935"/>
      <c r="DJ112" s="935"/>
      <c r="DK112" s="935"/>
      <c r="DL112" s="935" t="s">
        <v>446</v>
      </c>
      <c r="DM112" s="935"/>
      <c r="DN112" s="935"/>
      <c r="DO112" s="935"/>
      <c r="DP112" s="935"/>
      <c r="DQ112" s="935" t="s">
        <v>440</v>
      </c>
      <c r="DR112" s="935"/>
      <c r="DS112" s="935"/>
      <c r="DT112" s="935"/>
      <c r="DU112" s="935"/>
      <c r="DV112" s="936" t="s">
        <v>128</v>
      </c>
      <c r="DW112" s="936"/>
      <c r="DX112" s="936"/>
      <c r="DY112" s="936"/>
      <c r="DZ112" s="937"/>
    </row>
    <row r="113" spans="1:130" s="221" customFormat="1" ht="26.25" customHeight="1" x14ac:dyDescent="0.2">
      <c r="A113" s="963"/>
      <c r="B113" s="964"/>
      <c r="C113" s="932" t="s">
        <v>452</v>
      </c>
      <c r="D113" s="932"/>
      <c r="E113" s="932"/>
      <c r="F113" s="932"/>
      <c r="G113" s="932"/>
      <c r="H113" s="932"/>
      <c r="I113" s="932"/>
      <c r="J113" s="932"/>
      <c r="K113" s="932"/>
      <c r="L113" s="932"/>
      <c r="M113" s="932"/>
      <c r="N113" s="932"/>
      <c r="O113" s="932"/>
      <c r="P113" s="932"/>
      <c r="Q113" s="932"/>
      <c r="R113" s="932"/>
      <c r="S113" s="932"/>
      <c r="T113" s="932"/>
      <c r="U113" s="932"/>
      <c r="V113" s="932"/>
      <c r="W113" s="932"/>
      <c r="X113" s="932"/>
      <c r="Y113" s="932"/>
      <c r="Z113" s="933"/>
      <c r="AA113" s="946">
        <v>867195</v>
      </c>
      <c r="AB113" s="947"/>
      <c r="AC113" s="947"/>
      <c r="AD113" s="947"/>
      <c r="AE113" s="948"/>
      <c r="AF113" s="949">
        <v>646386</v>
      </c>
      <c r="AG113" s="947"/>
      <c r="AH113" s="947"/>
      <c r="AI113" s="947"/>
      <c r="AJ113" s="948"/>
      <c r="AK113" s="949">
        <v>718799</v>
      </c>
      <c r="AL113" s="947"/>
      <c r="AM113" s="947"/>
      <c r="AN113" s="947"/>
      <c r="AO113" s="948"/>
      <c r="AP113" s="950">
        <v>5.3</v>
      </c>
      <c r="AQ113" s="951"/>
      <c r="AR113" s="951"/>
      <c r="AS113" s="951"/>
      <c r="AT113" s="952"/>
      <c r="AU113" s="917"/>
      <c r="AV113" s="918"/>
      <c r="AW113" s="918"/>
      <c r="AX113" s="918"/>
      <c r="AY113" s="918"/>
      <c r="AZ113" s="931" t="s">
        <v>453</v>
      </c>
      <c r="BA113" s="932"/>
      <c r="BB113" s="932"/>
      <c r="BC113" s="932"/>
      <c r="BD113" s="932"/>
      <c r="BE113" s="932"/>
      <c r="BF113" s="932"/>
      <c r="BG113" s="932"/>
      <c r="BH113" s="932"/>
      <c r="BI113" s="932"/>
      <c r="BJ113" s="932"/>
      <c r="BK113" s="932"/>
      <c r="BL113" s="932"/>
      <c r="BM113" s="932"/>
      <c r="BN113" s="932"/>
      <c r="BO113" s="932"/>
      <c r="BP113" s="933"/>
      <c r="BQ113" s="934" t="s">
        <v>441</v>
      </c>
      <c r="BR113" s="935"/>
      <c r="BS113" s="935"/>
      <c r="BT113" s="935"/>
      <c r="BU113" s="935"/>
      <c r="BV113" s="935" t="s">
        <v>454</v>
      </c>
      <c r="BW113" s="935"/>
      <c r="BX113" s="935"/>
      <c r="BY113" s="935"/>
      <c r="BZ113" s="935"/>
      <c r="CA113" s="935" t="s">
        <v>128</v>
      </c>
      <c r="CB113" s="935"/>
      <c r="CC113" s="935"/>
      <c r="CD113" s="935"/>
      <c r="CE113" s="935"/>
      <c r="CF113" s="929" t="s">
        <v>440</v>
      </c>
      <c r="CG113" s="930"/>
      <c r="CH113" s="930"/>
      <c r="CI113" s="930"/>
      <c r="CJ113" s="930"/>
      <c r="CK113" s="957"/>
      <c r="CL113" s="958"/>
      <c r="CM113" s="931" t="s">
        <v>455</v>
      </c>
      <c r="CN113" s="932"/>
      <c r="CO113" s="932"/>
      <c r="CP113" s="932"/>
      <c r="CQ113" s="932"/>
      <c r="CR113" s="932"/>
      <c r="CS113" s="932"/>
      <c r="CT113" s="932"/>
      <c r="CU113" s="932"/>
      <c r="CV113" s="932"/>
      <c r="CW113" s="932"/>
      <c r="CX113" s="932"/>
      <c r="CY113" s="932"/>
      <c r="CZ113" s="932"/>
      <c r="DA113" s="932"/>
      <c r="DB113" s="932"/>
      <c r="DC113" s="932"/>
      <c r="DD113" s="932"/>
      <c r="DE113" s="932"/>
      <c r="DF113" s="933"/>
      <c r="DG113" s="967" t="s">
        <v>440</v>
      </c>
      <c r="DH113" s="968"/>
      <c r="DI113" s="968"/>
      <c r="DJ113" s="968"/>
      <c r="DK113" s="969"/>
      <c r="DL113" s="970" t="s">
        <v>440</v>
      </c>
      <c r="DM113" s="968"/>
      <c r="DN113" s="968"/>
      <c r="DO113" s="968"/>
      <c r="DP113" s="969"/>
      <c r="DQ113" s="970" t="s">
        <v>440</v>
      </c>
      <c r="DR113" s="968"/>
      <c r="DS113" s="968"/>
      <c r="DT113" s="968"/>
      <c r="DU113" s="969"/>
      <c r="DV113" s="971" t="s">
        <v>440</v>
      </c>
      <c r="DW113" s="972"/>
      <c r="DX113" s="972"/>
      <c r="DY113" s="972"/>
      <c r="DZ113" s="973"/>
    </row>
    <row r="114" spans="1:130" s="221" customFormat="1" ht="26.25" customHeight="1" x14ac:dyDescent="0.2">
      <c r="A114" s="963"/>
      <c r="B114" s="964"/>
      <c r="C114" s="932" t="s">
        <v>456</v>
      </c>
      <c r="D114" s="932"/>
      <c r="E114" s="932"/>
      <c r="F114" s="932"/>
      <c r="G114" s="932"/>
      <c r="H114" s="932"/>
      <c r="I114" s="932"/>
      <c r="J114" s="932"/>
      <c r="K114" s="932"/>
      <c r="L114" s="932"/>
      <c r="M114" s="932"/>
      <c r="N114" s="932"/>
      <c r="O114" s="932"/>
      <c r="P114" s="932"/>
      <c r="Q114" s="932"/>
      <c r="R114" s="932"/>
      <c r="S114" s="932"/>
      <c r="T114" s="932"/>
      <c r="U114" s="932"/>
      <c r="V114" s="932"/>
      <c r="W114" s="932"/>
      <c r="X114" s="932"/>
      <c r="Y114" s="932"/>
      <c r="Z114" s="933"/>
      <c r="AA114" s="967" t="s">
        <v>440</v>
      </c>
      <c r="AB114" s="968"/>
      <c r="AC114" s="968"/>
      <c r="AD114" s="968"/>
      <c r="AE114" s="969"/>
      <c r="AF114" s="970" t="s">
        <v>128</v>
      </c>
      <c r="AG114" s="968"/>
      <c r="AH114" s="968"/>
      <c r="AI114" s="968"/>
      <c r="AJ114" s="969"/>
      <c r="AK114" s="970" t="s">
        <v>441</v>
      </c>
      <c r="AL114" s="968"/>
      <c r="AM114" s="968"/>
      <c r="AN114" s="968"/>
      <c r="AO114" s="969"/>
      <c r="AP114" s="971" t="s">
        <v>440</v>
      </c>
      <c r="AQ114" s="972"/>
      <c r="AR114" s="972"/>
      <c r="AS114" s="972"/>
      <c r="AT114" s="973"/>
      <c r="AU114" s="917"/>
      <c r="AV114" s="918"/>
      <c r="AW114" s="918"/>
      <c r="AX114" s="918"/>
      <c r="AY114" s="918"/>
      <c r="AZ114" s="931" t="s">
        <v>457</v>
      </c>
      <c r="BA114" s="932"/>
      <c r="BB114" s="932"/>
      <c r="BC114" s="932"/>
      <c r="BD114" s="932"/>
      <c r="BE114" s="932"/>
      <c r="BF114" s="932"/>
      <c r="BG114" s="932"/>
      <c r="BH114" s="932"/>
      <c r="BI114" s="932"/>
      <c r="BJ114" s="932"/>
      <c r="BK114" s="932"/>
      <c r="BL114" s="932"/>
      <c r="BM114" s="932"/>
      <c r="BN114" s="932"/>
      <c r="BO114" s="932"/>
      <c r="BP114" s="933"/>
      <c r="BQ114" s="934">
        <v>7674050</v>
      </c>
      <c r="BR114" s="935"/>
      <c r="BS114" s="935"/>
      <c r="BT114" s="935"/>
      <c r="BU114" s="935"/>
      <c r="BV114" s="935">
        <v>7143258</v>
      </c>
      <c r="BW114" s="935"/>
      <c r="BX114" s="935"/>
      <c r="BY114" s="935"/>
      <c r="BZ114" s="935"/>
      <c r="CA114" s="935">
        <v>6655550</v>
      </c>
      <c r="CB114" s="935"/>
      <c r="CC114" s="935"/>
      <c r="CD114" s="935"/>
      <c r="CE114" s="935"/>
      <c r="CF114" s="929">
        <v>49.5</v>
      </c>
      <c r="CG114" s="930"/>
      <c r="CH114" s="930"/>
      <c r="CI114" s="930"/>
      <c r="CJ114" s="930"/>
      <c r="CK114" s="957"/>
      <c r="CL114" s="958"/>
      <c r="CM114" s="931" t="s">
        <v>458</v>
      </c>
      <c r="CN114" s="932"/>
      <c r="CO114" s="932"/>
      <c r="CP114" s="932"/>
      <c r="CQ114" s="932"/>
      <c r="CR114" s="932"/>
      <c r="CS114" s="932"/>
      <c r="CT114" s="932"/>
      <c r="CU114" s="932"/>
      <c r="CV114" s="932"/>
      <c r="CW114" s="932"/>
      <c r="CX114" s="932"/>
      <c r="CY114" s="932"/>
      <c r="CZ114" s="932"/>
      <c r="DA114" s="932"/>
      <c r="DB114" s="932"/>
      <c r="DC114" s="932"/>
      <c r="DD114" s="932"/>
      <c r="DE114" s="932"/>
      <c r="DF114" s="933"/>
      <c r="DG114" s="967" t="s">
        <v>128</v>
      </c>
      <c r="DH114" s="968"/>
      <c r="DI114" s="968"/>
      <c r="DJ114" s="968"/>
      <c r="DK114" s="969"/>
      <c r="DL114" s="970" t="s">
        <v>440</v>
      </c>
      <c r="DM114" s="968"/>
      <c r="DN114" s="968"/>
      <c r="DO114" s="968"/>
      <c r="DP114" s="969"/>
      <c r="DQ114" s="970" t="s">
        <v>441</v>
      </c>
      <c r="DR114" s="968"/>
      <c r="DS114" s="968"/>
      <c r="DT114" s="968"/>
      <c r="DU114" s="969"/>
      <c r="DV114" s="971" t="s">
        <v>441</v>
      </c>
      <c r="DW114" s="972"/>
      <c r="DX114" s="972"/>
      <c r="DY114" s="972"/>
      <c r="DZ114" s="973"/>
    </row>
    <row r="115" spans="1:130" s="221" customFormat="1" ht="26.25" customHeight="1" x14ac:dyDescent="0.2">
      <c r="A115" s="963"/>
      <c r="B115" s="964"/>
      <c r="C115" s="932" t="s">
        <v>459</v>
      </c>
      <c r="D115" s="932"/>
      <c r="E115" s="932"/>
      <c r="F115" s="932"/>
      <c r="G115" s="932"/>
      <c r="H115" s="932"/>
      <c r="I115" s="932"/>
      <c r="J115" s="932"/>
      <c r="K115" s="932"/>
      <c r="L115" s="932"/>
      <c r="M115" s="932"/>
      <c r="N115" s="932"/>
      <c r="O115" s="932"/>
      <c r="P115" s="932"/>
      <c r="Q115" s="932"/>
      <c r="R115" s="932"/>
      <c r="S115" s="932"/>
      <c r="T115" s="932"/>
      <c r="U115" s="932"/>
      <c r="V115" s="932"/>
      <c r="W115" s="932"/>
      <c r="X115" s="932"/>
      <c r="Y115" s="932"/>
      <c r="Z115" s="933"/>
      <c r="AA115" s="946">
        <v>144908</v>
      </c>
      <c r="AB115" s="947"/>
      <c r="AC115" s="947"/>
      <c r="AD115" s="947"/>
      <c r="AE115" s="948"/>
      <c r="AF115" s="949">
        <v>137556</v>
      </c>
      <c r="AG115" s="947"/>
      <c r="AH115" s="947"/>
      <c r="AI115" s="947"/>
      <c r="AJ115" s="948"/>
      <c r="AK115" s="949">
        <v>130184</v>
      </c>
      <c r="AL115" s="947"/>
      <c r="AM115" s="947"/>
      <c r="AN115" s="947"/>
      <c r="AO115" s="948"/>
      <c r="AP115" s="950">
        <v>1</v>
      </c>
      <c r="AQ115" s="951"/>
      <c r="AR115" s="951"/>
      <c r="AS115" s="951"/>
      <c r="AT115" s="952"/>
      <c r="AU115" s="917"/>
      <c r="AV115" s="918"/>
      <c r="AW115" s="918"/>
      <c r="AX115" s="918"/>
      <c r="AY115" s="918"/>
      <c r="AZ115" s="931" t="s">
        <v>460</v>
      </c>
      <c r="BA115" s="932"/>
      <c r="BB115" s="932"/>
      <c r="BC115" s="932"/>
      <c r="BD115" s="932"/>
      <c r="BE115" s="932"/>
      <c r="BF115" s="932"/>
      <c r="BG115" s="932"/>
      <c r="BH115" s="932"/>
      <c r="BI115" s="932"/>
      <c r="BJ115" s="932"/>
      <c r="BK115" s="932"/>
      <c r="BL115" s="932"/>
      <c r="BM115" s="932"/>
      <c r="BN115" s="932"/>
      <c r="BO115" s="932"/>
      <c r="BP115" s="933"/>
      <c r="BQ115" s="934" t="s">
        <v>440</v>
      </c>
      <c r="BR115" s="935"/>
      <c r="BS115" s="935"/>
      <c r="BT115" s="935"/>
      <c r="BU115" s="935"/>
      <c r="BV115" s="935" t="s">
        <v>128</v>
      </c>
      <c r="BW115" s="935"/>
      <c r="BX115" s="935"/>
      <c r="BY115" s="935"/>
      <c r="BZ115" s="935"/>
      <c r="CA115" s="935" t="s">
        <v>412</v>
      </c>
      <c r="CB115" s="935"/>
      <c r="CC115" s="935"/>
      <c r="CD115" s="935"/>
      <c r="CE115" s="935"/>
      <c r="CF115" s="929" t="s">
        <v>440</v>
      </c>
      <c r="CG115" s="930"/>
      <c r="CH115" s="930"/>
      <c r="CI115" s="930"/>
      <c r="CJ115" s="930"/>
      <c r="CK115" s="957"/>
      <c r="CL115" s="958"/>
      <c r="CM115" s="931" t="s">
        <v>461</v>
      </c>
      <c r="CN115" s="932"/>
      <c r="CO115" s="932"/>
      <c r="CP115" s="932"/>
      <c r="CQ115" s="932"/>
      <c r="CR115" s="932"/>
      <c r="CS115" s="932"/>
      <c r="CT115" s="932"/>
      <c r="CU115" s="932"/>
      <c r="CV115" s="932"/>
      <c r="CW115" s="932"/>
      <c r="CX115" s="932"/>
      <c r="CY115" s="932"/>
      <c r="CZ115" s="932"/>
      <c r="DA115" s="932"/>
      <c r="DB115" s="932"/>
      <c r="DC115" s="932"/>
      <c r="DD115" s="932"/>
      <c r="DE115" s="932"/>
      <c r="DF115" s="933"/>
      <c r="DG115" s="967" t="s">
        <v>449</v>
      </c>
      <c r="DH115" s="968"/>
      <c r="DI115" s="968"/>
      <c r="DJ115" s="968"/>
      <c r="DK115" s="969"/>
      <c r="DL115" s="970" t="s">
        <v>128</v>
      </c>
      <c r="DM115" s="968"/>
      <c r="DN115" s="968"/>
      <c r="DO115" s="968"/>
      <c r="DP115" s="969"/>
      <c r="DQ115" s="970" t="s">
        <v>454</v>
      </c>
      <c r="DR115" s="968"/>
      <c r="DS115" s="968"/>
      <c r="DT115" s="968"/>
      <c r="DU115" s="969"/>
      <c r="DV115" s="971" t="s">
        <v>128</v>
      </c>
      <c r="DW115" s="972"/>
      <c r="DX115" s="972"/>
      <c r="DY115" s="972"/>
      <c r="DZ115" s="973"/>
    </row>
    <row r="116" spans="1:130" s="221" customFormat="1" ht="26.25" customHeight="1" x14ac:dyDescent="0.2">
      <c r="A116" s="965"/>
      <c r="B116" s="966"/>
      <c r="C116" s="974" t="s">
        <v>462</v>
      </c>
      <c r="D116" s="974"/>
      <c r="E116" s="974"/>
      <c r="F116" s="974"/>
      <c r="G116" s="974"/>
      <c r="H116" s="974"/>
      <c r="I116" s="974"/>
      <c r="J116" s="974"/>
      <c r="K116" s="974"/>
      <c r="L116" s="974"/>
      <c r="M116" s="974"/>
      <c r="N116" s="974"/>
      <c r="O116" s="974"/>
      <c r="P116" s="974"/>
      <c r="Q116" s="974"/>
      <c r="R116" s="974"/>
      <c r="S116" s="974"/>
      <c r="T116" s="974"/>
      <c r="U116" s="974"/>
      <c r="V116" s="974"/>
      <c r="W116" s="974"/>
      <c r="X116" s="974"/>
      <c r="Y116" s="974"/>
      <c r="Z116" s="975"/>
      <c r="AA116" s="967">
        <v>115</v>
      </c>
      <c r="AB116" s="968"/>
      <c r="AC116" s="968"/>
      <c r="AD116" s="968"/>
      <c r="AE116" s="969"/>
      <c r="AF116" s="970">
        <v>68</v>
      </c>
      <c r="AG116" s="968"/>
      <c r="AH116" s="968"/>
      <c r="AI116" s="968"/>
      <c r="AJ116" s="969"/>
      <c r="AK116" s="970">
        <v>182</v>
      </c>
      <c r="AL116" s="968"/>
      <c r="AM116" s="968"/>
      <c r="AN116" s="968"/>
      <c r="AO116" s="969"/>
      <c r="AP116" s="971">
        <v>0</v>
      </c>
      <c r="AQ116" s="972"/>
      <c r="AR116" s="972"/>
      <c r="AS116" s="972"/>
      <c r="AT116" s="973"/>
      <c r="AU116" s="917"/>
      <c r="AV116" s="918"/>
      <c r="AW116" s="918"/>
      <c r="AX116" s="918"/>
      <c r="AY116" s="918"/>
      <c r="AZ116" s="976" t="s">
        <v>463</v>
      </c>
      <c r="BA116" s="977"/>
      <c r="BB116" s="977"/>
      <c r="BC116" s="977"/>
      <c r="BD116" s="977"/>
      <c r="BE116" s="977"/>
      <c r="BF116" s="977"/>
      <c r="BG116" s="977"/>
      <c r="BH116" s="977"/>
      <c r="BI116" s="977"/>
      <c r="BJ116" s="977"/>
      <c r="BK116" s="977"/>
      <c r="BL116" s="977"/>
      <c r="BM116" s="977"/>
      <c r="BN116" s="977"/>
      <c r="BO116" s="977"/>
      <c r="BP116" s="978"/>
      <c r="BQ116" s="934" t="s">
        <v>128</v>
      </c>
      <c r="BR116" s="935"/>
      <c r="BS116" s="935"/>
      <c r="BT116" s="935"/>
      <c r="BU116" s="935"/>
      <c r="BV116" s="935" t="s">
        <v>128</v>
      </c>
      <c r="BW116" s="935"/>
      <c r="BX116" s="935"/>
      <c r="BY116" s="935"/>
      <c r="BZ116" s="935"/>
      <c r="CA116" s="935" t="s">
        <v>440</v>
      </c>
      <c r="CB116" s="935"/>
      <c r="CC116" s="935"/>
      <c r="CD116" s="935"/>
      <c r="CE116" s="935"/>
      <c r="CF116" s="929" t="s">
        <v>128</v>
      </c>
      <c r="CG116" s="930"/>
      <c r="CH116" s="930"/>
      <c r="CI116" s="930"/>
      <c r="CJ116" s="930"/>
      <c r="CK116" s="957"/>
      <c r="CL116" s="958"/>
      <c r="CM116" s="931" t="s">
        <v>464</v>
      </c>
      <c r="CN116" s="932"/>
      <c r="CO116" s="932"/>
      <c r="CP116" s="932"/>
      <c r="CQ116" s="932"/>
      <c r="CR116" s="932"/>
      <c r="CS116" s="932"/>
      <c r="CT116" s="932"/>
      <c r="CU116" s="932"/>
      <c r="CV116" s="932"/>
      <c r="CW116" s="932"/>
      <c r="CX116" s="932"/>
      <c r="CY116" s="932"/>
      <c r="CZ116" s="932"/>
      <c r="DA116" s="932"/>
      <c r="DB116" s="932"/>
      <c r="DC116" s="932"/>
      <c r="DD116" s="932"/>
      <c r="DE116" s="932"/>
      <c r="DF116" s="933"/>
      <c r="DG116" s="967" t="s">
        <v>412</v>
      </c>
      <c r="DH116" s="968"/>
      <c r="DI116" s="968"/>
      <c r="DJ116" s="968"/>
      <c r="DK116" s="969"/>
      <c r="DL116" s="970" t="s">
        <v>412</v>
      </c>
      <c r="DM116" s="968"/>
      <c r="DN116" s="968"/>
      <c r="DO116" s="968"/>
      <c r="DP116" s="969"/>
      <c r="DQ116" s="970" t="s">
        <v>465</v>
      </c>
      <c r="DR116" s="968"/>
      <c r="DS116" s="968"/>
      <c r="DT116" s="968"/>
      <c r="DU116" s="969"/>
      <c r="DV116" s="971" t="s">
        <v>440</v>
      </c>
      <c r="DW116" s="972"/>
      <c r="DX116" s="972"/>
      <c r="DY116" s="972"/>
      <c r="DZ116" s="973"/>
    </row>
    <row r="117" spans="1:130" s="221" customFormat="1" ht="26.25" customHeight="1" x14ac:dyDescent="0.2">
      <c r="A117" s="921" t="s">
        <v>187</v>
      </c>
      <c r="B117" s="902"/>
      <c r="C117" s="902"/>
      <c r="D117" s="902"/>
      <c r="E117" s="902"/>
      <c r="F117" s="902"/>
      <c r="G117" s="902"/>
      <c r="H117" s="902"/>
      <c r="I117" s="902"/>
      <c r="J117" s="902"/>
      <c r="K117" s="902"/>
      <c r="L117" s="902"/>
      <c r="M117" s="902"/>
      <c r="N117" s="902"/>
      <c r="O117" s="902"/>
      <c r="P117" s="902"/>
      <c r="Q117" s="902"/>
      <c r="R117" s="902"/>
      <c r="S117" s="902"/>
      <c r="T117" s="902"/>
      <c r="U117" s="902"/>
      <c r="V117" s="902"/>
      <c r="W117" s="902"/>
      <c r="X117" s="902"/>
      <c r="Y117" s="986" t="s">
        <v>466</v>
      </c>
      <c r="Z117" s="903"/>
      <c r="AA117" s="987">
        <v>4033550</v>
      </c>
      <c r="AB117" s="988"/>
      <c r="AC117" s="988"/>
      <c r="AD117" s="988"/>
      <c r="AE117" s="989"/>
      <c r="AF117" s="990">
        <v>3829525</v>
      </c>
      <c r="AG117" s="988"/>
      <c r="AH117" s="988"/>
      <c r="AI117" s="988"/>
      <c r="AJ117" s="989"/>
      <c r="AK117" s="990">
        <v>3844250</v>
      </c>
      <c r="AL117" s="988"/>
      <c r="AM117" s="988"/>
      <c r="AN117" s="988"/>
      <c r="AO117" s="989"/>
      <c r="AP117" s="991"/>
      <c r="AQ117" s="992"/>
      <c r="AR117" s="992"/>
      <c r="AS117" s="992"/>
      <c r="AT117" s="993"/>
      <c r="AU117" s="917"/>
      <c r="AV117" s="918"/>
      <c r="AW117" s="918"/>
      <c r="AX117" s="918"/>
      <c r="AY117" s="918"/>
      <c r="AZ117" s="983" t="s">
        <v>467</v>
      </c>
      <c r="BA117" s="984"/>
      <c r="BB117" s="984"/>
      <c r="BC117" s="984"/>
      <c r="BD117" s="984"/>
      <c r="BE117" s="984"/>
      <c r="BF117" s="984"/>
      <c r="BG117" s="984"/>
      <c r="BH117" s="984"/>
      <c r="BI117" s="984"/>
      <c r="BJ117" s="984"/>
      <c r="BK117" s="984"/>
      <c r="BL117" s="984"/>
      <c r="BM117" s="984"/>
      <c r="BN117" s="984"/>
      <c r="BO117" s="984"/>
      <c r="BP117" s="985"/>
      <c r="BQ117" s="934" t="s">
        <v>446</v>
      </c>
      <c r="BR117" s="935"/>
      <c r="BS117" s="935"/>
      <c r="BT117" s="935"/>
      <c r="BU117" s="935"/>
      <c r="BV117" s="935" t="s">
        <v>128</v>
      </c>
      <c r="BW117" s="935"/>
      <c r="BX117" s="935"/>
      <c r="BY117" s="935"/>
      <c r="BZ117" s="935"/>
      <c r="CA117" s="935" t="s">
        <v>128</v>
      </c>
      <c r="CB117" s="935"/>
      <c r="CC117" s="935"/>
      <c r="CD117" s="935"/>
      <c r="CE117" s="935"/>
      <c r="CF117" s="929" t="s">
        <v>449</v>
      </c>
      <c r="CG117" s="930"/>
      <c r="CH117" s="930"/>
      <c r="CI117" s="930"/>
      <c r="CJ117" s="930"/>
      <c r="CK117" s="957"/>
      <c r="CL117" s="958"/>
      <c r="CM117" s="931" t="s">
        <v>468</v>
      </c>
      <c r="CN117" s="932"/>
      <c r="CO117" s="932"/>
      <c r="CP117" s="932"/>
      <c r="CQ117" s="932"/>
      <c r="CR117" s="932"/>
      <c r="CS117" s="932"/>
      <c r="CT117" s="932"/>
      <c r="CU117" s="932"/>
      <c r="CV117" s="932"/>
      <c r="CW117" s="932"/>
      <c r="CX117" s="932"/>
      <c r="CY117" s="932"/>
      <c r="CZ117" s="932"/>
      <c r="DA117" s="932"/>
      <c r="DB117" s="932"/>
      <c r="DC117" s="932"/>
      <c r="DD117" s="932"/>
      <c r="DE117" s="932"/>
      <c r="DF117" s="933"/>
      <c r="DG117" s="967" t="s">
        <v>454</v>
      </c>
      <c r="DH117" s="968"/>
      <c r="DI117" s="968"/>
      <c r="DJ117" s="968"/>
      <c r="DK117" s="969"/>
      <c r="DL117" s="970" t="s">
        <v>128</v>
      </c>
      <c r="DM117" s="968"/>
      <c r="DN117" s="968"/>
      <c r="DO117" s="968"/>
      <c r="DP117" s="969"/>
      <c r="DQ117" s="970" t="s">
        <v>412</v>
      </c>
      <c r="DR117" s="968"/>
      <c r="DS117" s="968"/>
      <c r="DT117" s="968"/>
      <c r="DU117" s="969"/>
      <c r="DV117" s="971" t="s">
        <v>454</v>
      </c>
      <c r="DW117" s="972"/>
      <c r="DX117" s="972"/>
      <c r="DY117" s="972"/>
      <c r="DZ117" s="973"/>
    </row>
    <row r="118" spans="1:130" s="221" customFormat="1" ht="26.25" customHeight="1" x14ac:dyDescent="0.2">
      <c r="A118" s="921" t="s">
        <v>434</v>
      </c>
      <c r="B118" s="902"/>
      <c r="C118" s="902"/>
      <c r="D118" s="902"/>
      <c r="E118" s="902"/>
      <c r="F118" s="902"/>
      <c r="G118" s="902"/>
      <c r="H118" s="902"/>
      <c r="I118" s="902"/>
      <c r="J118" s="902"/>
      <c r="K118" s="902"/>
      <c r="L118" s="902"/>
      <c r="M118" s="902"/>
      <c r="N118" s="902"/>
      <c r="O118" s="902"/>
      <c r="P118" s="902"/>
      <c r="Q118" s="902"/>
      <c r="R118" s="902"/>
      <c r="S118" s="902"/>
      <c r="T118" s="902"/>
      <c r="U118" s="902"/>
      <c r="V118" s="902"/>
      <c r="W118" s="902"/>
      <c r="X118" s="902"/>
      <c r="Y118" s="902"/>
      <c r="Z118" s="903"/>
      <c r="AA118" s="901" t="s">
        <v>431</v>
      </c>
      <c r="AB118" s="902"/>
      <c r="AC118" s="902"/>
      <c r="AD118" s="902"/>
      <c r="AE118" s="903"/>
      <c r="AF118" s="901" t="s">
        <v>432</v>
      </c>
      <c r="AG118" s="902"/>
      <c r="AH118" s="902"/>
      <c r="AI118" s="902"/>
      <c r="AJ118" s="903"/>
      <c r="AK118" s="901" t="s">
        <v>305</v>
      </c>
      <c r="AL118" s="902"/>
      <c r="AM118" s="902"/>
      <c r="AN118" s="902"/>
      <c r="AO118" s="903"/>
      <c r="AP118" s="979" t="s">
        <v>433</v>
      </c>
      <c r="AQ118" s="980"/>
      <c r="AR118" s="980"/>
      <c r="AS118" s="980"/>
      <c r="AT118" s="981"/>
      <c r="AU118" s="917"/>
      <c r="AV118" s="918"/>
      <c r="AW118" s="918"/>
      <c r="AX118" s="918"/>
      <c r="AY118" s="918"/>
      <c r="AZ118" s="982" t="s">
        <v>469</v>
      </c>
      <c r="BA118" s="974"/>
      <c r="BB118" s="974"/>
      <c r="BC118" s="974"/>
      <c r="BD118" s="974"/>
      <c r="BE118" s="974"/>
      <c r="BF118" s="974"/>
      <c r="BG118" s="974"/>
      <c r="BH118" s="974"/>
      <c r="BI118" s="974"/>
      <c r="BJ118" s="974"/>
      <c r="BK118" s="974"/>
      <c r="BL118" s="974"/>
      <c r="BM118" s="974"/>
      <c r="BN118" s="974"/>
      <c r="BO118" s="974"/>
      <c r="BP118" s="975"/>
      <c r="BQ118" s="1008" t="s">
        <v>128</v>
      </c>
      <c r="BR118" s="1009"/>
      <c r="BS118" s="1009"/>
      <c r="BT118" s="1009"/>
      <c r="BU118" s="1009"/>
      <c r="BV118" s="1009" t="s">
        <v>440</v>
      </c>
      <c r="BW118" s="1009"/>
      <c r="BX118" s="1009"/>
      <c r="BY118" s="1009"/>
      <c r="BZ118" s="1009"/>
      <c r="CA118" s="1009" t="s">
        <v>454</v>
      </c>
      <c r="CB118" s="1009"/>
      <c r="CC118" s="1009"/>
      <c r="CD118" s="1009"/>
      <c r="CE118" s="1009"/>
      <c r="CF118" s="929" t="s">
        <v>412</v>
      </c>
      <c r="CG118" s="930"/>
      <c r="CH118" s="930"/>
      <c r="CI118" s="930"/>
      <c r="CJ118" s="930"/>
      <c r="CK118" s="957"/>
      <c r="CL118" s="958"/>
      <c r="CM118" s="931" t="s">
        <v>470</v>
      </c>
      <c r="CN118" s="932"/>
      <c r="CO118" s="932"/>
      <c r="CP118" s="932"/>
      <c r="CQ118" s="932"/>
      <c r="CR118" s="932"/>
      <c r="CS118" s="932"/>
      <c r="CT118" s="932"/>
      <c r="CU118" s="932"/>
      <c r="CV118" s="932"/>
      <c r="CW118" s="932"/>
      <c r="CX118" s="932"/>
      <c r="CY118" s="932"/>
      <c r="CZ118" s="932"/>
      <c r="DA118" s="932"/>
      <c r="DB118" s="932"/>
      <c r="DC118" s="932"/>
      <c r="DD118" s="932"/>
      <c r="DE118" s="932"/>
      <c r="DF118" s="933"/>
      <c r="DG118" s="967" t="s">
        <v>471</v>
      </c>
      <c r="DH118" s="968"/>
      <c r="DI118" s="968"/>
      <c r="DJ118" s="968"/>
      <c r="DK118" s="969"/>
      <c r="DL118" s="970" t="s">
        <v>446</v>
      </c>
      <c r="DM118" s="968"/>
      <c r="DN118" s="968"/>
      <c r="DO118" s="968"/>
      <c r="DP118" s="969"/>
      <c r="DQ118" s="970" t="s">
        <v>128</v>
      </c>
      <c r="DR118" s="968"/>
      <c r="DS118" s="968"/>
      <c r="DT118" s="968"/>
      <c r="DU118" s="969"/>
      <c r="DV118" s="971" t="s">
        <v>128</v>
      </c>
      <c r="DW118" s="972"/>
      <c r="DX118" s="972"/>
      <c r="DY118" s="972"/>
      <c r="DZ118" s="973"/>
    </row>
    <row r="119" spans="1:130" s="221" customFormat="1" ht="26.25" customHeight="1" x14ac:dyDescent="0.2">
      <c r="A119" s="1065" t="s">
        <v>437</v>
      </c>
      <c r="B119" s="956"/>
      <c r="C119" s="938" t="s">
        <v>438</v>
      </c>
      <c r="D119" s="906"/>
      <c r="E119" s="906"/>
      <c r="F119" s="906"/>
      <c r="G119" s="906"/>
      <c r="H119" s="906"/>
      <c r="I119" s="906"/>
      <c r="J119" s="906"/>
      <c r="K119" s="906"/>
      <c r="L119" s="906"/>
      <c r="M119" s="906"/>
      <c r="N119" s="906"/>
      <c r="O119" s="906"/>
      <c r="P119" s="906"/>
      <c r="Q119" s="906"/>
      <c r="R119" s="906"/>
      <c r="S119" s="906"/>
      <c r="T119" s="906"/>
      <c r="U119" s="906"/>
      <c r="V119" s="906"/>
      <c r="W119" s="906"/>
      <c r="X119" s="906"/>
      <c r="Y119" s="906"/>
      <c r="Z119" s="907"/>
      <c r="AA119" s="908">
        <v>134177</v>
      </c>
      <c r="AB119" s="909"/>
      <c r="AC119" s="909"/>
      <c r="AD119" s="909"/>
      <c r="AE119" s="910"/>
      <c r="AF119" s="911">
        <v>128975</v>
      </c>
      <c r="AG119" s="909"/>
      <c r="AH119" s="909"/>
      <c r="AI119" s="909"/>
      <c r="AJ119" s="910"/>
      <c r="AK119" s="911">
        <v>124362</v>
      </c>
      <c r="AL119" s="909"/>
      <c r="AM119" s="909"/>
      <c r="AN119" s="909"/>
      <c r="AO119" s="910"/>
      <c r="AP119" s="912">
        <v>0.9</v>
      </c>
      <c r="AQ119" s="913"/>
      <c r="AR119" s="913"/>
      <c r="AS119" s="913"/>
      <c r="AT119" s="914"/>
      <c r="AU119" s="919"/>
      <c r="AV119" s="920"/>
      <c r="AW119" s="920"/>
      <c r="AX119" s="920"/>
      <c r="AY119" s="920"/>
      <c r="AZ119" s="244" t="s">
        <v>187</v>
      </c>
      <c r="BA119" s="244"/>
      <c r="BB119" s="244"/>
      <c r="BC119" s="244"/>
      <c r="BD119" s="244"/>
      <c r="BE119" s="244"/>
      <c r="BF119" s="244"/>
      <c r="BG119" s="244"/>
      <c r="BH119" s="244"/>
      <c r="BI119" s="244"/>
      <c r="BJ119" s="244"/>
      <c r="BK119" s="244"/>
      <c r="BL119" s="244"/>
      <c r="BM119" s="244"/>
      <c r="BN119" s="244"/>
      <c r="BO119" s="986" t="s">
        <v>472</v>
      </c>
      <c r="BP119" s="1014"/>
      <c r="BQ119" s="1008">
        <v>45432292</v>
      </c>
      <c r="BR119" s="1009"/>
      <c r="BS119" s="1009"/>
      <c r="BT119" s="1009"/>
      <c r="BU119" s="1009"/>
      <c r="BV119" s="1009">
        <v>43401599</v>
      </c>
      <c r="BW119" s="1009"/>
      <c r="BX119" s="1009"/>
      <c r="BY119" s="1009"/>
      <c r="BZ119" s="1009"/>
      <c r="CA119" s="1009">
        <v>41400760</v>
      </c>
      <c r="CB119" s="1009"/>
      <c r="CC119" s="1009"/>
      <c r="CD119" s="1009"/>
      <c r="CE119" s="1009"/>
      <c r="CF119" s="1010"/>
      <c r="CG119" s="1011"/>
      <c r="CH119" s="1011"/>
      <c r="CI119" s="1011"/>
      <c r="CJ119" s="1012"/>
      <c r="CK119" s="959"/>
      <c r="CL119" s="960"/>
      <c r="CM119" s="982" t="s">
        <v>473</v>
      </c>
      <c r="CN119" s="974"/>
      <c r="CO119" s="974"/>
      <c r="CP119" s="974"/>
      <c r="CQ119" s="974"/>
      <c r="CR119" s="974"/>
      <c r="CS119" s="974"/>
      <c r="CT119" s="974"/>
      <c r="CU119" s="974"/>
      <c r="CV119" s="974"/>
      <c r="CW119" s="974"/>
      <c r="CX119" s="974"/>
      <c r="CY119" s="974"/>
      <c r="CZ119" s="974"/>
      <c r="DA119" s="974"/>
      <c r="DB119" s="974"/>
      <c r="DC119" s="974"/>
      <c r="DD119" s="974"/>
      <c r="DE119" s="974"/>
      <c r="DF119" s="975"/>
      <c r="DG119" s="1013" t="s">
        <v>412</v>
      </c>
      <c r="DH119" s="995"/>
      <c r="DI119" s="995"/>
      <c r="DJ119" s="995"/>
      <c r="DK119" s="996"/>
      <c r="DL119" s="994" t="s">
        <v>440</v>
      </c>
      <c r="DM119" s="995"/>
      <c r="DN119" s="995"/>
      <c r="DO119" s="995"/>
      <c r="DP119" s="996"/>
      <c r="DQ119" s="994" t="s">
        <v>446</v>
      </c>
      <c r="DR119" s="995"/>
      <c r="DS119" s="995"/>
      <c r="DT119" s="995"/>
      <c r="DU119" s="996"/>
      <c r="DV119" s="997" t="s">
        <v>449</v>
      </c>
      <c r="DW119" s="998"/>
      <c r="DX119" s="998"/>
      <c r="DY119" s="998"/>
      <c r="DZ119" s="999"/>
    </row>
    <row r="120" spans="1:130" s="221" customFormat="1" ht="26.25" customHeight="1" x14ac:dyDescent="0.2">
      <c r="A120" s="1066"/>
      <c r="B120" s="958"/>
      <c r="C120" s="931" t="s">
        <v>444</v>
      </c>
      <c r="D120" s="932"/>
      <c r="E120" s="932"/>
      <c r="F120" s="932"/>
      <c r="G120" s="932"/>
      <c r="H120" s="932"/>
      <c r="I120" s="932"/>
      <c r="J120" s="932"/>
      <c r="K120" s="932"/>
      <c r="L120" s="932"/>
      <c r="M120" s="932"/>
      <c r="N120" s="932"/>
      <c r="O120" s="932"/>
      <c r="P120" s="932"/>
      <c r="Q120" s="932"/>
      <c r="R120" s="932"/>
      <c r="S120" s="932"/>
      <c r="T120" s="932"/>
      <c r="U120" s="932"/>
      <c r="V120" s="932"/>
      <c r="W120" s="932"/>
      <c r="X120" s="932"/>
      <c r="Y120" s="932"/>
      <c r="Z120" s="933"/>
      <c r="AA120" s="967" t="s">
        <v>128</v>
      </c>
      <c r="AB120" s="968"/>
      <c r="AC120" s="968"/>
      <c r="AD120" s="968"/>
      <c r="AE120" s="969"/>
      <c r="AF120" s="970" t="s">
        <v>454</v>
      </c>
      <c r="AG120" s="968"/>
      <c r="AH120" s="968"/>
      <c r="AI120" s="968"/>
      <c r="AJ120" s="969"/>
      <c r="AK120" s="970" t="s">
        <v>128</v>
      </c>
      <c r="AL120" s="968"/>
      <c r="AM120" s="968"/>
      <c r="AN120" s="968"/>
      <c r="AO120" s="969"/>
      <c r="AP120" s="971" t="s">
        <v>128</v>
      </c>
      <c r="AQ120" s="972"/>
      <c r="AR120" s="972"/>
      <c r="AS120" s="972"/>
      <c r="AT120" s="973"/>
      <c r="AU120" s="1000" t="s">
        <v>474</v>
      </c>
      <c r="AV120" s="1001"/>
      <c r="AW120" s="1001"/>
      <c r="AX120" s="1001"/>
      <c r="AY120" s="1002"/>
      <c r="AZ120" s="938" t="s">
        <v>475</v>
      </c>
      <c r="BA120" s="906"/>
      <c r="BB120" s="906"/>
      <c r="BC120" s="906"/>
      <c r="BD120" s="906"/>
      <c r="BE120" s="906"/>
      <c r="BF120" s="906"/>
      <c r="BG120" s="906"/>
      <c r="BH120" s="906"/>
      <c r="BI120" s="906"/>
      <c r="BJ120" s="906"/>
      <c r="BK120" s="906"/>
      <c r="BL120" s="906"/>
      <c r="BM120" s="906"/>
      <c r="BN120" s="906"/>
      <c r="BO120" s="906"/>
      <c r="BP120" s="907"/>
      <c r="BQ120" s="939">
        <v>1405005</v>
      </c>
      <c r="BR120" s="940"/>
      <c r="BS120" s="940"/>
      <c r="BT120" s="940"/>
      <c r="BU120" s="940"/>
      <c r="BV120" s="940">
        <v>1763827</v>
      </c>
      <c r="BW120" s="940"/>
      <c r="BX120" s="940"/>
      <c r="BY120" s="940"/>
      <c r="BZ120" s="940"/>
      <c r="CA120" s="940">
        <v>3096834</v>
      </c>
      <c r="CB120" s="940"/>
      <c r="CC120" s="940"/>
      <c r="CD120" s="940"/>
      <c r="CE120" s="940"/>
      <c r="CF120" s="953">
        <v>23</v>
      </c>
      <c r="CG120" s="954"/>
      <c r="CH120" s="954"/>
      <c r="CI120" s="954"/>
      <c r="CJ120" s="954"/>
      <c r="CK120" s="1015" t="s">
        <v>476</v>
      </c>
      <c r="CL120" s="1016"/>
      <c r="CM120" s="1016"/>
      <c r="CN120" s="1016"/>
      <c r="CO120" s="1017"/>
      <c r="CP120" s="1023" t="s">
        <v>477</v>
      </c>
      <c r="CQ120" s="1024"/>
      <c r="CR120" s="1024"/>
      <c r="CS120" s="1024"/>
      <c r="CT120" s="1024"/>
      <c r="CU120" s="1024"/>
      <c r="CV120" s="1024"/>
      <c r="CW120" s="1024"/>
      <c r="CX120" s="1024"/>
      <c r="CY120" s="1024"/>
      <c r="CZ120" s="1024"/>
      <c r="DA120" s="1024"/>
      <c r="DB120" s="1024"/>
      <c r="DC120" s="1024"/>
      <c r="DD120" s="1024"/>
      <c r="DE120" s="1024"/>
      <c r="DF120" s="1025"/>
      <c r="DG120" s="939">
        <v>8639813</v>
      </c>
      <c r="DH120" s="940"/>
      <c r="DI120" s="940"/>
      <c r="DJ120" s="940"/>
      <c r="DK120" s="940"/>
      <c r="DL120" s="940">
        <v>7236769</v>
      </c>
      <c r="DM120" s="940"/>
      <c r="DN120" s="940"/>
      <c r="DO120" s="940"/>
      <c r="DP120" s="940"/>
      <c r="DQ120" s="940">
        <v>6346991</v>
      </c>
      <c r="DR120" s="940"/>
      <c r="DS120" s="940"/>
      <c r="DT120" s="940"/>
      <c r="DU120" s="940"/>
      <c r="DV120" s="941">
        <v>47.2</v>
      </c>
      <c r="DW120" s="941"/>
      <c r="DX120" s="941"/>
      <c r="DY120" s="941"/>
      <c r="DZ120" s="942"/>
    </row>
    <row r="121" spans="1:130" s="221" customFormat="1" ht="26.25" customHeight="1" x14ac:dyDescent="0.2">
      <c r="A121" s="1066"/>
      <c r="B121" s="958"/>
      <c r="C121" s="983" t="s">
        <v>478</v>
      </c>
      <c r="D121" s="984"/>
      <c r="E121" s="984"/>
      <c r="F121" s="984"/>
      <c r="G121" s="984"/>
      <c r="H121" s="984"/>
      <c r="I121" s="984"/>
      <c r="J121" s="984"/>
      <c r="K121" s="984"/>
      <c r="L121" s="984"/>
      <c r="M121" s="984"/>
      <c r="N121" s="984"/>
      <c r="O121" s="984"/>
      <c r="P121" s="984"/>
      <c r="Q121" s="984"/>
      <c r="R121" s="984"/>
      <c r="S121" s="984"/>
      <c r="T121" s="984"/>
      <c r="U121" s="984"/>
      <c r="V121" s="984"/>
      <c r="W121" s="984"/>
      <c r="X121" s="984"/>
      <c r="Y121" s="984"/>
      <c r="Z121" s="985"/>
      <c r="AA121" s="967" t="s">
        <v>440</v>
      </c>
      <c r="AB121" s="968"/>
      <c r="AC121" s="968"/>
      <c r="AD121" s="968"/>
      <c r="AE121" s="969"/>
      <c r="AF121" s="970" t="s">
        <v>128</v>
      </c>
      <c r="AG121" s="968"/>
      <c r="AH121" s="968"/>
      <c r="AI121" s="968"/>
      <c r="AJ121" s="969"/>
      <c r="AK121" s="970" t="s">
        <v>128</v>
      </c>
      <c r="AL121" s="968"/>
      <c r="AM121" s="968"/>
      <c r="AN121" s="968"/>
      <c r="AO121" s="969"/>
      <c r="AP121" s="971" t="s">
        <v>454</v>
      </c>
      <c r="AQ121" s="972"/>
      <c r="AR121" s="972"/>
      <c r="AS121" s="972"/>
      <c r="AT121" s="973"/>
      <c r="AU121" s="1003"/>
      <c r="AV121" s="1004"/>
      <c r="AW121" s="1004"/>
      <c r="AX121" s="1004"/>
      <c r="AY121" s="1005"/>
      <c r="AZ121" s="931" t="s">
        <v>479</v>
      </c>
      <c r="BA121" s="932"/>
      <c r="BB121" s="932"/>
      <c r="BC121" s="932"/>
      <c r="BD121" s="932"/>
      <c r="BE121" s="932"/>
      <c r="BF121" s="932"/>
      <c r="BG121" s="932"/>
      <c r="BH121" s="932"/>
      <c r="BI121" s="932"/>
      <c r="BJ121" s="932"/>
      <c r="BK121" s="932"/>
      <c r="BL121" s="932"/>
      <c r="BM121" s="932"/>
      <c r="BN121" s="932"/>
      <c r="BO121" s="932"/>
      <c r="BP121" s="933"/>
      <c r="BQ121" s="934">
        <v>4893505</v>
      </c>
      <c r="BR121" s="935"/>
      <c r="BS121" s="935"/>
      <c r="BT121" s="935"/>
      <c r="BU121" s="935"/>
      <c r="BV121" s="935">
        <v>4627714</v>
      </c>
      <c r="BW121" s="935"/>
      <c r="BX121" s="935"/>
      <c r="BY121" s="935"/>
      <c r="BZ121" s="935"/>
      <c r="CA121" s="935">
        <v>4167909</v>
      </c>
      <c r="CB121" s="935"/>
      <c r="CC121" s="935"/>
      <c r="CD121" s="935"/>
      <c r="CE121" s="935"/>
      <c r="CF121" s="929">
        <v>31</v>
      </c>
      <c r="CG121" s="930"/>
      <c r="CH121" s="930"/>
      <c r="CI121" s="930"/>
      <c r="CJ121" s="930"/>
      <c r="CK121" s="1018"/>
      <c r="CL121" s="1019"/>
      <c r="CM121" s="1019"/>
      <c r="CN121" s="1019"/>
      <c r="CO121" s="1020"/>
      <c r="CP121" s="1028" t="s">
        <v>480</v>
      </c>
      <c r="CQ121" s="1029"/>
      <c r="CR121" s="1029"/>
      <c r="CS121" s="1029"/>
      <c r="CT121" s="1029"/>
      <c r="CU121" s="1029"/>
      <c r="CV121" s="1029"/>
      <c r="CW121" s="1029"/>
      <c r="CX121" s="1029"/>
      <c r="CY121" s="1029"/>
      <c r="CZ121" s="1029"/>
      <c r="DA121" s="1029"/>
      <c r="DB121" s="1029"/>
      <c r="DC121" s="1029"/>
      <c r="DD121" s="1029"/>
      <c r="DE121" s="1029"/>
      <c r="DF121" s="1030"/>
      <c r="DG121" s="934">
        <v>671191</v>
      </c>
      <c r="DH121" s="935"/>
      <c r="DI121" s="935"/>
      <c r="DJ121" s="935"/>
      <c r="DK121" s="935"/>
      <c r="DL121" s="935">
        <v>472323</v>
      </c>
      <c r="DM121" s="935"/>
      <c r="DN121" s="935"/>
      <c r="DO121" s="935"/>
      <c r="DP121" s="935"/>
      <c r="DQ121" s="935">
        <v>600521</v>
      </c>
      <c r="DR121" s="935"/>
      <c r="DS121" s="935"/>
      <c r="DT121" s="935"/>
      <c r="DU121" s="935"/>
      <c r="DV121" s="936">
        <v>4.5</v>
      </c>
      <c r="DW121" s="936"/>
      <c r="DX121" s="936"/>
      <c r="DY121" s="936"/>
      <c r="DZ121" s="937"/>
    </row>
    <row r="122" spans="1:130" s="221" customFormat="1" ht="26.25" customHeight="1" x14ac:dyDescent="0.2">
      <c r="A122" s="1066"/>
      <c r="B122" s="958"/>
      <c r="C122" s="931" t="s">
        <v>458</v>
      </c>
      <c r="D122" s="932"/>
      <c r="E122" s="932"/>
      <c r="F122" s="932"/>
      <c r="G122" s="932"/>
      <c r="H122" s="932"/>
      <c r="I122" s="932"/>
      <c r="J122" s="932"/>
      <c r="K122" s="932"/>
      <c r="L122" s="932"/>
      <c r="M122" s="932"/>
      <c r="N122" s="932"/>
      <c r="O122" s="932"/>
      <c r="P122" s="932"/>
      <c r="Q122" s="932"/>
      <c r="R122" s="932"/>
      <c r="S122" s="932"/>
      <c r="T122" s="932"/>
      <c r="U122" s="932"/>
      <c r="V122" s="932"/>
      <c r="W122" s="932"/>
      <c r="X122" s="932"/>
      <c r="Y122" s="932"/>
      <c r="Z122" s="933"/>
      <c r="AA122" s="967" t="s">
        <v>128</v>
      </c>
      <c r="AB122" s="968"/>
      <c r="AC122" s="968"/>
      <c r="AD122" s="968"/>
      <c r="AE122" s="969"/>
      <c r="AF122" s="970" t="s">
        <v>471</v>
      </c>
      <c r="AG122" s="968"/>
      <c r="AH122" s="968"/>
      <c r="AI122" s="968"/>
      <c r="AJ122" s="969"/>
      <c r="AK122" s="970" t="s">
        <v>440</v>
      </c>
      <c r="AL122" s="968"/>
      <c r="AM122" s="968"/>
      <c r="AN122" s="968"/>
      <c r="AO122" s="969"/>
      <c r="AP122" s="971" t="s">
        <v>446</v>
      </c>
      <c r="AQ122" s="972"/>
      <c r="AR122" s="972"/>
      <c r="AS122" s="972"/>
      <c r="AT122" s="973"/>
      <c r="AU122" s="1003"/>
      <c r="AV122" s="1004"/>
      <c r="AW122" s="1004"/>
      <c r="AX122" s="1004"/>
      <c r="AY122" s="1005"/>
      <c r="AZ122" s="982" t="s">
        <v>481</v>
      </c>
      <c r="BA122" s="974"/>
      <c r="BB122" s="974"/>
      <c r="BC122" s="974"/>
      <c r="BD122" s="974"/>
      <c r="BE122" s="974"/>
      <c r="BF122" s="974"/>
      <c r="BG122" s="974"/>
      <c r="BH122" s="974"/>
      <c r="BI122" s="974"/>
      <c r="BJ122" s="974"/>
      <c r="BK122" s="974"/>
      <c r="BL122" s="974"/>
      <c r="BM122" s="974"/>
      <c r="BN122" s="974"/>
      <c r="BO122" s="974"/>
      <c r="BP122" s="975"/>
      <c r="BQ122" s="1008">
        <v>21947320</v>
      </c>
      <c r="BR122" s="1009"/>
      <c r="BS122" s="1009"/>
      <c r="BT122" s="1009"/>
      <c r="BU122" s="1009"/>
      <c r="BV122" s="1009">
        <v>22179123</v>
      </c>
      <c r="BW122" s="1009"/>
      <c r="BX122" s="1009"/>
      <c r="BY122" s="1009"/>
      <c r="BZ122" s="1009"/>
      <c r="CA122" s="1009">
        <v>21652649</v>
      </c>
      <c r="CB122" s="1009"/>
      <c r="CC122" s="1009"/>
      <c r="CD122" s="1009"/>
      <c r="CE122" s="1009"/>
      <c r="CF122" s="1026">
        <v>161.1</v>
      </c>
      <c r="CG122" s="1027"/>
      <c r="CH122" s="1027"/>
      <c r="CI122" s="1027"/>
      <c r="CJ122" s="1027"/>
      <c r="CK122" s="1018"/>
      <c r="CL122" s="1019"/>
      <c r="CM122" s="1019"/>
      <c r="CN122" s="1019"/>
      <c r="CO122" s="1020"/>
      <c r="CP122" s="1028" t="s">
        <v>482</v>
      </c>
      <c r="CQ122" s="1029"/>
      <c r="CR122" s="1029"/>
      <c r="CS122" s="1029"/>
      <c r="CT122" s="1029"/>
      <c r="CU122" s="1029"/>
      <c r="CV122" s="1029"/>
      <c r="CW122" s="1029"/>
      <c r="CX122" s="1029"/>
      <c r="CY122" s="1029"/>
      <c r="CZ122" s="1029"/>
      <c r="DA122" s="1029"/>
      <c r="DB122" s="1029"/>
      <c r="DC122" s="1029"/>
      <c r="DD122" s="1029"/>
      <c r="DE122" s="1029"/>
      <c r="DF122" s="1030"/>
      <c r="DG122" s="934">
        <v>371206</v>
      </c>
      <c r="DH122" s="935"/>
      <c r="DI122" s="935"/>
      <c r="DJ122" s="935"/>
      <c r="DK122" s="935"/>
      <c r="DL122" s="935">
        <v>331679</v>
      </c>
      <c r="DM122" s="935"/>
      <c r="DN122" s="935"/>
      <c r="DO122" s="935"/>
      <c r="DP122" s="935"/>
      <c r="DQ122" s="935">
        <v>319485</v>
      </c>
      <c r="DR122" s="935"/>
      <c r="DS122" s="935"/>
      <c r="DT122" s="935"/>
      <c r="DU122" s="935"/>
      <c r="DV122" s="936">
        <v>2.4</v>
      </c>
      <c r="DW122" s="936"/>
      <c r="DX122" s="936"/>
      <c r="DY122" s="936"/>
      <c r="DZ122" s="937"/>
    </row>
    <row r="123" spans="1:130" s="221" customFormat="1" ht="26.25" customHeight="1" x14ac:dyDescent="0.2">
      <c r="A123" s="1066"/>
      <c r="B123" s="958"/>
      <c r="C123" s="931" t="s">
        <v>464</v>
      </c>
      <c r="D123" s="932"/>
      <c r="E123" s="932"/>
      <c r="F123" s="932"/>
      <c r="G123" s="932"/>
      <c r="H123" s="932"/>
      <c r="I123" s="932"/>
      <c r="J123" s="932"/>
      <c r="K123" s="932"/>
      <c r="L123" s="932"/>
      <c r="M123" s="932"/>
      <c r="N123" s="932"/>
      <c r="O123" s="932"/>
      <c r="P123" s="932"/>
      <c r="Q123" s="932"/>
      <c r="R123" s="932"/>
      <c r="S123" s="932"/>
      <c r="T123" s="932"/>
      <c r="U123" s="932"/>
      <c r="V123" s="932"/>
      <c r="W123" s="932"/>
      <c r="X123" s="932"/>
      <c r="Y123" s="932"/>
      <c r="Z123" s="933"/>
      <c r="AA123" s="967" t="s">
        <v>441</v>
      </c>
      <c r="AB123" s="968"/>
      <c r="AC123" s="968"/>
      <c r="AD123" s="968"/>
      <c r="AE123" s="969"/>
      <c r="AF123" s="970" t="s">
        <v>441</v>
      </c>
      <c r="AG123" s="968"/>
      <c r="AH123" s="968"/>
      <c r="AI123" s="968"/>
      <c r="AJ123" s="969"/>
      <c r="AK123" s="970" t="s">
        <v>441</v>
      </c>
      <c r="AL123" s="968"/>
      <c r="AM123" s="968"/>
      <c r="AN123" s="968"/>
      <c r="AO123" s="969"/>
      <c r="AP123" s="971" t="s">
        <v>465</v>
      </c>
      <c r="AQ123" s="972"/>
      <c r="AR123" s="972"/>
      <c r="AS123" s="972"/>
      <c r="AT123" s="973"/>
      <c r="AU123" s="1006"/>
      <c r="AV123" s="1007"/>
      <c r="AW123" s="1007"/>
      <c r="AX123" s="1007"/>
      <c r="AY123" s="1007"/>
      <c r="AZ123" s="244" t="s">
        <v>187</v>
      </c>
      <c r="BA123" s="244"/>
      <c r="BB123" s="244"/>
      <c r="BC123" s="244"/>
      <c r="BD123" s="244"/>
      <c r="BE123" s="244"/>
      <c r="BF123" s="244"/>
      <c r="BG123" s="244"/>
      <c r="BH123" s="244"/>
      <c r="BI123" s="244"/>
      <c r="BJ123" s="244"/>
      <c r="BK123" s="244"/>
      <c r="BL123" s="244"/>
      <c r="BM123" s="244"/>
      <c r="BN123" s="244"/>
      <c r="BO123" s="986" t="s">
        <v>483</v>
      </c>
      <c r="BP123" s="1014"/>
      <c r="BQ123" s="1072">
        <v>28245830</v>
      </c>
      <c r="BR123" s="1073"/>
      <c r="BS123" s="1073"/>
      <c r="BT123" s="1073"/>
      <c r="BU123" s="1073"/>
      <c r="BV123" s="1073">
        <v>28570664</v>
      </c>
      <c r="BW123" s="1073"/>
      <c r="BX123" s="1073"/>
      <c r="BY123" s="1073"/>
      <c r="BZ123" s="1073"/>
      <c r="CA123" s="1073">
        <v>28917392</v>
      </c>
      <c r="CB123" s="1073"/>
      <c r="CC123" s="1073"/>
      <c r="CD123" s="1073"/>
      <c r="CE123" s="1073"/>
      <c r="CF123" s="1010"/>
      <c r="CG123" s="1011"/>
      <c r="CH123" s="1011"/>
      <c r="CI123" s="1011"/>
      <c r="CJ123" s="1012"/>
      <c r="CK123" s="1018"/>
      <c r="CL123" s="1019"/>
      <c r="CM123" s="1019"/>
      <c r="CN123" s="1019"/>
      <c r="CO123" s="1020"/>
      <c r="CP123" s="1028" t="s">
        <v>484</v>
      </c>
      <c r="CQ123" s="1029"/>
      <c r="CR123" s="1029"/>
      <c r="CS123" s="1029"/>
      <c r="CT123" s="1029"/>
      <c r="CU123" s="1029"/>
      <c r="CV123" s="1029"/>
      <c r="CW123" s="1029"/>
      <c r="CX123" s="1029"/>
      <c r="CY123" s="1029"/>
      <c r="CZ123" s="1029"/>
      <c r="DA123" s="1029"/>
      <c r="DB123" s="1029"/>
      <c r="DC123" s="1029"/>
      <c r="DD123" s="1029"/>
      <c r="DE123" s="1029"/>
      <c r="DF123" s="1030"/>
      <c r="DG123" s="967" t="s">
        <v>441</v>
      </c>
      <c r="DH123" s="968"/>
      <c r="DI123" s="968"/>
      <c r="DJ123" s="968"/>
      <c r="DK123" s="969"/>
      <c r="DL123" s="970" t="s">
        <v>128</v>
      </c>
      <c r="DM123" s="968"/>
      <c r="DN123" s="968"/>
      <c r="DO123" s="968"/>
      <c r="DP123" s="969"/>
      <c r="DQ123" s="970" t="s">
        <v>445</v>
      </c>
      <c r="DR123" s="968"/>
      <c r="DS123" s="968"/>
      <c r="DT123" s="968"/>
      <c r="DU123" s="969"/>
      <c r="DV123" s="971" t="s">
        <v>449</v>
      </c>
      <c r="DW123" s="972"/>
      <c r="DX123" s="972"/>
      <c r="DY123" s="972"/>
      <c r="DZ123" s="973"/>
    </row>
    <row r="124" spans="1:130" s="221" customFormat="1" ht="26.25" customHeight="1" thickBot="1" x14ac:dyDescent="0.25">
      <c r="A124" s="1066"/>
      <c r="B124" s="958"/>
      <c r="C124" s="931" t="s">
        <v>468</v>
      </c>
      <c r="D124" s="932"/>
      <c r="E124" s="932"/>
      <c r="F124" s="932"/>
      <c r="G124" s="932"/>
      <c r="H124" s="932"/>
      <c r="I124" s="932"/>
      <c r="J124" s="932"/>
      <c r="K124" s="932"/>
      <c r="L124" s="932"/>
      <c r="M124" s="932"/>
      <c r="N124" s="932"/>
      <c r="O124" s="932"/>
      <c r="P124" s="932"/>
      <c r="Q124" s="932"/>
      <c r="R124" s="932"/>
      <c r="S124" s="932"/>
      <c r="T124" s="932"/>
      <c r="U124" s="932"/>
      <c r="V124" s="932"/>
      <c r="W124" s="932"/>
      <c r="X124" s="932"/>
      <c r="Y124" s="932"/>
      <c r="Z124" s="933"/>
      <c r="AA124" s="967" t="s">
        <v>441</v>
      </c>
      <c r="AB124" s="968"/>
      <c r="AC124" s="968"/>
      <c r="AD124" s="968"/>
      <c r="AE124" s="969"/>
      <c r="AF124" s="970" t="s">
        <v>440</v>
      </c>
      <c r="AG124" s="968"/>
      <c r="AH124" s="968"/>
      <c r="AI124" s="968"/>
      <c r="AJ124" s="969"/>
      <c r="AK124" s="970" t="s">
        <v>446</v>
      </c>
      <c r="AL124" s="968"/>
      <c r="AM124" s="968"/>
      <c r="AN124" s="968"/>
      <c r="AO124" s="969"/>
      <c r="AP124" s="971" t="s">
        <v>128</v>
      </c>
      <c r="AQ124" s="972"/>
      <c r="AR124" s="972"/>
      <c r="AS124" s="972"/>
      <c r="AT124" s="973"/>
      <c r="AU124" s="1068" t="s">
        <v>485</v>
      </c>
      <c r="AV124" s="1069"/>
      <c r="AW124" s="1069"/>
      <c r="AX124" s="1069"/>
      <c r="AY124" s="1069"/>
      <c r="AZ124" s="1069"/>
      <c r="BA124" s="1069"/>
      <c r="BB124" s="1069"/>
      <c r="BC124" s="1069"/>
      <c r="BD124" s="1069"/>
      <c r="BE124" s="1069"/>
      <c r="BF124" s="1069"/>
      <c r="BG124" s="1069"/>
      <c r="BH124" s="1069"/>
      <c r="BI124" s="1069"/>
      <c r="BJ124" s="1069"/>
      <c r="BK124" s="1069"/>
      <c r="BL124" s="1069"/>
      <c r="BM124" s="1069"/>
      <c r="BN124" s="1069"/>
      <c r="BO124" s="1069"/>
      <c r="BP124" s="1070"/>
      <c r="BQ124" s="1071">
        <v>137</v>
      </c>
      <c r="BR124" s="1036"/>
      <c r="BS124" s="1036"/>
      <c r="BT124" s="1036"/>
      <c r="BU124" s="1036"/>
      <c r="BV124" s="1036">
        <v>115.3</v>
      </c>
      <c r="BW124" s="1036"/>
      <c r="BX124" s="1036"/>
      <c r="BY124" s="1036"/>
      <c r="BZ124" s="1036"/>
      <c r="CA124" s="1036">
        <v>92.8</v>
      </c>
      <c r="CB124" s="1036"/>
      <c r="CC124" s="1036"/>
      <c r="CD124" s="1036"/>
      <c r="CE124" s="1036"/>
      <c r="CF124" s="1037"/>
      <c r="CG124" s="1038"/>
      <c r="CH124" s="1038"/>
      <c r="CI124" s="1038"/>
      <c r="CJ124" s="1039"/>
      <c r="CK124" s="1021"/>
      <c r="CL124" s="1021"/>
      <c r="CM124" s="1021"/>
      <c r="CN124" s="1021"/>
      <c r="CO124" s="1022"/>
      <c r="CP124" s="1028" t="s">
        <v>486</v>
      </c>
      <c r="CQ124" s="1029"/>
      <c r="CR124" s="1029"/>
      <c r="CS124" s="1029"/>
      <c r="CT124" s="1029"/>
      <c r="CU124" s="1029"/>
      <c r="CV124" s="1029"/>
      <c r="CW124" s="1029"/>
      <c r="CX124" s="1029"/>
      <c r="CY124" s="1029"/>
      <c r="CZ124" s="1029"/>
      <c r="DA124" s="1029"/>
      <c r="DB124" s="1029"/>
      <c r="DC124" s="1029"/>
      <c r="DD124" s="1029"/>
      <c r="DE124" s="1029"/>
      <c r="DF124" s="1030"/>
      <c r="DG124" s="1013" t="s">
        <v>471</v>
      </c>
      <c r="DH124" s="995"/>
      <c r="DI124" s="995"/>
      <c r="DJ124" s="995"/>
      <c r="DK124" s="996"/>
      <c r="DL124" s="994" t="s">
        <v>454</v>
      </c>
      <c r="DM124" s="995"/>
      <c r="DN124" s="995"/>
      <c r="DO124" s="995"/>
      <c r="DP124" s="996"/>
      <c r="DQ124" s="994" t="s">
        <v>454</v>
      </c>
      <c r="DR124" s="995"/>
      <c r="DS124" s="995"/>
      <c r="DT124" s="995"/>
      <c r="DU124" s="996"/>
      <c r="DV124" s="997" t="s">
        <v>449</v>
      </c>
      <c r="DW124" s="998"/>
      <c r="DX124" s="998"/>
      <c r="DY124" s="998"/>
      <c r="DZ124" s="999"/>
    </row>
    <row r="125" spans="1:130" s="221" customFormat="1" ht="26.25" customHeight="1" x14ac:dyDescent="0.2">
      <c r="A125" s="1066"/>
      <c r="B125" s="958"/>
      <c r="C125" s="931" t="s">
        <v>470</v>
      </c>
      <c r="D125" s="932"/>
      <c r="E125" s="932"/>
      <c r="F125" s="932"/>
      <c r="G125" s="932"/>
      <c r="H125" s="932"/>
      <c r="I125" s="932"/>
      <c r="J125" s="932"/>
      <c r="K125" s="932"/>
      <c r="L125" s="932"/>
      <c r="M125" s="932"/>
      <c r="N125" s="932"/>
      <c r="O125" s="932"/>
      <c r="P125" s="932"/>
      <c r="Q125" s="932"/>
      <c r="R125" s="932"/>
      <c r="S125" s="932"/>
      <c r="T125" s="932"/>
      <c r="U125" s="932"/>
      <c r="V125" s="932"/>
      <c r="W125" s="932"/>
      <c r="X125" s="932"/>
      <c r="Y125" s="932"/>
      <c r="Z125" s="933"/>
      <c r="AA125" s="967" t="s">
        <v>465</v>
      </c>
      <c r="AB125" s="968"/>
      <c r="AC125" s="968"/>
      <c r="AD125" s="968"/>
      <c r="AE125" s="969"/>
      <c r="AF125" s="970" t="s">
        <v>128</v>
      </c>
      <c r="AG125" s="968"/>
      <c r="AH125" s="968"/>
      <c r="AI125" s="968"/>
      <c r="AJ125" s="969"/>
      <c r="AK125" s="970" t="s">
        <v>128</v>
      </c>
      <c r="AL125" s="968"/>
      <c r="AM125" s="968"/>
      <c r="AN125" s="968"/>
      <c r="AO125" s="969"/>
      <c r="AP125" s="971" t="s">
        <v>454</v>
      </c>
      <c r="AQ125" s="972"/>
      <c r="AR125" s="972"/>
      <c r="AS125" s="972"/>
      <c r="AT125" s="973"/>
      <c r="AU125" s="242"/>
      <c r="AV125" s="243"/>
      <c r="AW125" s="243"/>
      <c r="AX125" s="243"/>
      <c r="AY125" s="243"/>
      <c r="AZ125" s="243"/>
      <c r="BA125" s="243"/>
      <c r="BB125" s="243"/>
      <c r="BC125" s="243"/>
      <c r="BD125" s="243"/>
      <c r="BE125" s="243"/>
      <c r="BF125" s="243"/>
      <c r="BG125" s="243"/>
      <c r="BH125" s="243"/>
      <c r="BI125" s="243"/>
      <c r="BJ125" s="243"/>
      <c r="BK125" s="243"/>
      <c r="BL125" s="243"/>
      <c r="BM125" s="243"/>
      <c r="BN125" s="243"/>
      <c r="BO125" s="243"/>
      <c r="BP125" s="243"/>
      <c r="BQ125" s="223"/>
      <c r="BR125" s="223"/>
      <c r="BS125" s="223"/>
      <c r="BT125" s="223"/>
      <c r="BU125" s="223"/>
      <c r="BV125" s="223"/>
      <c r="BW125" s="223"/>
      <c r="BX125" s="223"/>
      <c r="BY125" s="223"/>
      <c r="BZ125" s="223"/>
      <c r="CA125" s="223"/>
      <c r="CB125" s="223"/>
      <c r="CC125" s="223"/>
      <c r="CD125" s="223"/>
      <c r="CE125" s="223"/>
      <c r="CF125" s="223"/>
      <c r="CG125" s="223"/>
      <c r="CH125" s="223"/>
      <c r="CI125" s="223"/>
      <c r="CJ125" s="245"/>
      <c r="CK125" s="1031" t="s">
        <v>487</v>
      </c>
      <c r="CL125" s="1016"/>
      <c r="CM125" s="1016"/>
      <c r="CN125" s="1016"/>
      <c r="CO125" s="1017"/>
      <c r="CP125" s="938" t="s">
        <v>488</v>
      </c>
      <c r="CQ125" s="906"/>
      <c r="CR125" s="906"/>
      <c r="CS125" s="906"/>
      <c r="CT125" s="906"/>
      <c r="CU125" s="906"/>
      <c r="CV125" s="906"/>
      <c r="CW125" s="906"/>
      <c r="CX125" s="906"/>
      <c r="CY125" s="906"/>
      <c r="CZ125" s="906"/>
      <c r="DA125" s="906"/>
      <c r="DB125" s="906"/>
      <c r="DC125" s="906"/>
      <c r="DD125" s="906"/>
      <c r="DE125" s="906"/>
      <c r="DF125" s="907"/>
      <c r="DG125" s="939" t="s">
        <v>449</v>
      </c>
      <c r="DH125" s="940"/>
      <c r="DI125" s="940"/>
      <c r="DJ125" s="940"/>
      <c r="DK125" s="940"/>
      <c r="DL125" s="940" t="s">
        <v>454</v>
      </c>
      <c r="DM125" s="940"/>
      <c r="DN125" s="940"/>
      <c r="DO125" s="940"/>
      <c r="DP125" s="940"/>
      <c r="DQ125" s="940" t="s">
        <v>128</v>
      </c>
      <c r="DR125" s="940"/>
      <c r="DS125" s="940"/>
      <c r="DT125" s="940"/>
      <c r="DU125" s="940"/>
      <c r="DV125" s="941" t="s">
        <v>128</v>
      </c>
      <c r="DW125" s="941"/>
      <c r="DX125" s="941"/>
      <c r="DY125" s="941"/>
      <c r="DZ125" s="942"/>
    </row>
    <row r="126" spans="1:130" s="221" customFormat="1" ht="26.25" customHeight="1" thickBot="1" x14ac:dyDescent="0.25">
      <c r="A126" s="1066"/>
      <c r="B126" s="958"/>
      <c r="C126" s="931" t="s">
        <v>473</v>
      </c>
      <c r="D126" s="932"/>
      <c r="E126" s="932"/>
      <c r="F126" s="932"/>
      <c r="G126" s="932"/>
      <c r="H126" s="932"/>
      <c r="I126" s="932"/>
      <c r="J126" s="932"/>
      <c r="K126" s="932"/>
      <c r="L126" s="932"/>
      <c r="M126" s="932"/>
      <c r="N126" s="932"/>
      <c r="O126" s="932"/>
      <c r="P126" s="932"/>
      <c r="Q126" s="932"/>
      <c r="R126" s="932"/>
      <c r="S126" s="932"/>
      <c r="T126" s="932"/>
      <c r="U126" s="932"/>
      <c r="V126" s="932"/>
      <c r="W126" s="932"/>
      <c r="X126" s="932"/>
      <c r="Y126" s="932"/>
      <c r="Z126" s="933"/>
      <c r="AA126" s="967" t="s">
        <v>454</v>
      </c>
      <c r="AB126" s="968"/>
      <c r="AC126" s="968"/>
      <c r="AD126" s="968"/>
      <c r="AE126" s="969"/>
      <c r="AF126" s="970" t="s">
        <v>445</v>
      </c>
      <c r="AG126" s="968"/>
      <c r="AH126" s="968"/>
      <c r="AI126" s="968"/>
      <c r="AJ126" s="969"/>
      <c r="AK126" s="970" t="s">
        <v>471</v>
      </c>
      <c r="AL126" s="968"/>
      <c r="AM126" s="968"/>
      <c r="AN126" s="968"/>
      <c r="AO126" s="969"/>
      <c r="AP126" s="971" t="s">
        <v>128</v>
      </c>
      <c r="AQ126" s="972"/>
      <c r="AR126" s="972"/>
      <c r="AS126" s="972"/>
      <c r="AT126" s="973"/>
      <c r="AU126" s="223"/>
      <c r="AV126" s="223"/>
      <c r="AW126" s="223"/>
      <c r="AX126" s="223"/>
      <c r="AY126" s="223"/>
      <c r="AZ126" s="223"/>
      <c r="BA126" s="223"/>
      <c r="BB126" s="223"/>
      <c r="BC126" s="223"/>
      <c r="BD126" s="223"/>
      <c r="BE126" s="223"/>
      <c r="BF126" s="223"/>
      <c r="BG126" s="223"/>
      <c r="BH126" s="223"/>
      <c r="BI126" s="223"/>
      <c r="BJ126" s="223"/>
      <c r="BK126" s="223"/>
      <c r="BL126" s="223"/>
      <c r="BM126" s="223"/>
      <c r="BN126" s="223"/>
      <c r="BO126" s="223"/>
      <c r="BP126" s="223"/>
      <c r="BQ126" s="223"/>
      <c r="BR126" s="223"/>
      <c r="BS126" s="223"/>
      <c r="BT126" s="223"/>
      <c r="BU126" s="223"/>
      <c r="BV126" s="223"/>
      <c r="BW126" s="223"/>
      <c r="BX126" s="223"/>
      <c r="BY126" s="223"/>
      <c r="BZ126" s="223"/>
      <c r="CA126" s="223"/>
      <c r="CB126" s="223"/>
      <c r="CC126" s="223"/>
      <c r="CD126" s="246"/>
      <c r="CE126" s="246"/>
      <c r="CF126" s="246"/>
      <c r="CG126" s="223"/>
      <c r="CH126" s="223"/>
      <c r="CI126" s="223"/>
      <c r="CJ126" s="245"/>
      <c r="CK126" s="1032"/>
      <c r="CL126" s="1019"/>
      <c r="CM126" s="1019"/>
      <c r="CN126" s="1019"/>
      <c r="CO126" s="1020"/>
      <c r="CP126" s="931" t="s">
        <v>489</v>
      </c>
      <c r="CQ126" s="932"/>
      <c r="CR126" s="932"/>
      <c r="CS126" s="932"/>
      <c r="CT126" s="932"/>
      <c r="CU126" s="932"/>
      <c r="CV126" s="932"/>
      <c r="CW126" s="932"/>
      <c r="CX126" s="932"/>
      <c r="CY126" s="932"/>
      <c r="CZ126" s="932"/>
      <c r="DA126" s="932"/>
      <c r="DB126" s="932"/>
      <c r="DC126" s="932"/>
      <c r="DD126" s="932"/>
      <c r="DE126" s="932"/>
      <c r="DF126" s="933"/>
      <c r="DG126" s="934" t="s">
        <v>471</v>
      </c>
      <c r="DH126" s="935"/>
      <c r="DI126" s="935"/>
      <c r="DJ126" s="935"/>
      <c r="DK126" s="935"/>
      <c r="DL126" s="935" t="s">
        <v>465</v>
      </c>
      <c r="DM126" s="935"/>
      <c r="DN126" s="935"/>
      <c r="DO126" s="935"/>
      <c r="DP126" s="935"/>
      <c r="DQ126" s="935" t="s">
        <v>441</v>
      </c>
      <c r="DR126" s="935"/>
      <c r="DS126" s="935"/>
      <c r="DT126" s="935"/>
      <c r="DU126" s="935"/>
      <c r="DV126" s="936" t="s">
        <v>441</v>
      </c>
      <c r="DW126" s="936"/>
      <c r="DX126" s="936"/>
      <c r="DY126" s="936"/>
      <c r="DZ126" s="937"/>
    </row>
    <row r="127" spans="1:130" s="221" customFormat="1" ht="26.25" customHeight="1" x14ac:dyDescent="0.2">
      <c r="A127" s="1067"/>
      <c r="B127" s="960"/>
      <c r="C127" s="982" t="s">
        <v>490</v>
      </c>
      <c r="D127" s="974"/>
      <c r="E127" s="974"/>
      <c r="F127" s="974"/>
      <c r="G127" s="974"/>
      <c r="H127" s="974"/>
      <c r="I127" s="974"/>
      <c r="J127" s="974"/>
      <c r="K127" s="974"/>
      <c r="L127" s="974"/>
      <c r="M127" s="974"/>
      <c r="N127" s="974"/>
      <c r="O127" s="974"/>
      <c r="P127" s="974"/>
      <c r="Q127" s="974"/>
      <c r="R127" s="974"/>
      <c r="S127" s="974"/>
      <c r="T127" s="974"/>
      <c r="U127" s="974"/>
      <c r="V127" s="974"/>
      <c r="W127" s="974"/>
      <c r="X127" s="974"/>
      <c r="Y127" s="974"/>
      <c r="Z127" s="975"/>
      <c r="AA127" s="967">
        <v>10731</v>
      </c>
      <c r="AB127" s="968"/>
      <c r="AC127" s="968"/>
      <c r="AD127" s="968"/>
      <c r="AE127" s="969"/>
      <c r="AF127" s="970">
        <v>8581</v>
      </c>
      <c r="AG127" s="968"/>
      <c r="AH127" s="968"/>
      <c r="AI127" s="968"/>
      <c r="AJ127" s="969"/>
      <c r="AK127" s="970">
        <v>5822</v>
      </c>
      <c r="AL127" s="968"/>
      <c r="AM127" s="968"/>
      <c r="AN127" s="968"/>
      <c r="AO127" s="969"/>
      <c r="AP127" s="971">
        <v>0</v>
      </c>
      <c r="AQ127" s="972"/>
      <c r="AR127" s="972"/>
      <c r="AS127" s="972"/>
      <c r="AT127" s="973"/>
      <c r="AU127" s="223"/>
      <c r="AV127" s="223"/>
      <c r="AW127" s="223"/>
      <c r="AX127" s="1040" t="s">
        <v>491</v>
      </c>
      <c r="AY127" s="1041"/>
      <c r="AZ127" s="1041"/>
      <c r="BA127" s="1041"/>
      <c r="BB127" s="1041"/>
      <c r="BC127" s="1041"/>
      <c r="BD127" s="1041"/>
      <c r="BE127" s="1042"/>
      <c r="BF127" s="1043" t="s">
        <v>492</v>
      </c>
      <c r="BG127" s="1041"/>
      <c r="BH127" s="1041"/>
      <c r="BI127" s="1041"/>
      <c r="BJ127" s="1041"/>
      <c r="BK127" s="1041"/>
      <c r="BL127" s="1042"/>
      <c r="BM127" s="1043" t="s">
        <v>493</v>
      </c>
      <c r="BN127" s="1041"/>
      <c r="BO127" s="1041"/>
      <c r="BP127" s="1041"/>
      <c r="BQ127" s="1041"/>
      <c r="BR127" s="1041"/>
      <c r="BS127" s="1042"/>
      <c r="BT127" s="1043" t="s">
        <v>494</v>
      </c>
      <c r="BU127" s="1041"/>
      <c r="BV127" s="1041"/>
      <c r="BW127" s="1041"/>
      <c r="BX127" s="1041"/>
      <c r="BY127" s="1041"/>
      <c r="BZ127" s="1064"/>
      <c r="CA127" s="223"/>
      <c r="CB127" s="223"/>
      <c r="CC127" s="223"/>
      <c r="CD127" s="246"/>
      <c r="CE127" s="246"/>
      <c r="CF127" s="246"/>
      <c r="CG127" s="223"/>
      <c r="CH127" s="223"/>
      <c r="CI127" s="223"/>
      <c r="CJ127" s="245"/>
      <c r="CK127" s="1032"/>
      <c r="CL127" s="1019"/>
      <c r="CM127" s="1019"/>
      <c r="CN127" s="1019"/>
      <c r="CO127" s="1020"/>
      <c r="CP127" s="931" t="s">
        <v>495</v>
      </c>
      <c r="CQ127" s="932"/>
      <c r="CR127" s="932"/>
      <c r="CS127" s="932"/>
      <c r="CT127" s="932"/>
      <c r="CU127" s="932"/>
      <c r="CV127" s="932"/>
      <c r="CW127" s="932"/>
      <c r="CX127" s="932"/>
      <c r="CY127" s="932"/>
      <c r="CZ127" s="932"/>
      <c r="DA127" s="932"/>
      <c r="DB127" s="932"/>
      <c r="DC127" s="932"/>
      <c r="DD127" s="932"/>
      <c r="DE127" s="932"/>
      <c r="DF127" s="933"/>
      <c r="DG127" s="934" t="s">
        <v>454</v>
      </c>
      <c r="DH127" s="935"/>
      <c r="DI127" s="935"/>
      <c r="DJ127" s="935"/>
      <c r="DK127" s="935"/>
      <c r="DL127" s="935" t="s">
        <v>454</v>
      </c>
      <c r="DM127" s="935"/>
      <c r="DN127" s="935"/>
      <c r="DO127" s="935"/>
      <c r="DP127" s="935"/>
      <c r="DQ127" s="935" t="s">
        <v>449</v>
      </c>
      <c r="DR127" s="935"/>
      <c r="DS127" s="935"/>
      <c r="DT127" s="935"/>
      <c r="DU127" s="935"/>
      <c r="DV127" s="936" t="s">
        <v>449</v>
      </c>
      <c r="DW127" s="936"/>
      <c r="DX127" s="936"/>
      <c r="DY127" s="936"/>
      <c r="DZ127" s="937"/>
    </row>
    <row r="128" spans="1:130" s="221" customFormat="1" ht="26.25" customHeight="1" thickBot="1" x14ac:dyDescent="0.25">
      <c r="A128" s="1050" t="s">
        <v>496</v>
      </c>
      <c r="B128" s="1051"/>
      <c r="C128" s="1051"/>
      <c r="D128" s="1051"/>
      <c r="E128" s="1051"/>
      <c r="F128" s="1051"/>
      <c r="G128" s="1051"/>
      <c r="H128" s="1051"/>
      <c r="I128" s="1051"/>
      <c r="J128" s="1051"/>
      <c r="K128" s="1051"/>
      <c r="L128" s="1051"/>
      <c r="M128" s="1051"/>
      <c r="N128" s="1051"/>
      <c r="O128" s="1051"/>
      <c r="P128" s="1051"/>
      <c r="Q128" s="1051"/>
      <c r="R128" s="1051"/>
      <c r="S128" s="1051"/>
      <c r="T128" s="1051"/>
      <c r="U128" s="1051"/>
      <c r="V128" s="1051"/>
      <c r="W128" s="1052" t="s">
        <v>497</v>
      </c>
      <c r="X128" s="1052"/>
      <c r="Y128" s="1052"/>
      <c r="Z128" s="1053"/>
      <c r="AA128" s="1054">
        <v>461799</v>
      </c>
      <c r="AB128" s="1055"/>
      <c r="AC128" s="1055"/>
      <c r="AD128" s="1055"/>
      <c r="AE128" s="1056"/>
      <c r="AF128" s="1057">
        <v>475005</v>
      </c>
      <c r="AG128" s="1055"/>
      <c r="AH128" s="1055"/>
      <c r="AI128" s="1055"/>
      <c r="AJ128" s="1056"/>
      <c r="AK128" s="1057">
        <v>440003</v>
      </c>
      <c r="AL128" s="1055"/>
      <c r="AM128" s="1055"/>
      <c r="AN128" s="1055"/>
      <c r="AO128" s="1056"/>
      <c r="AP128" s="1058"/>
      <c r="AQ128" s="1059"/>
      <c r="AR128" s="1059"/>
      <c r="AS128" s="1059"/>
      <c r="AT128" s="1060"/>
      <c r="AU128" s="223"/>
      <c r="AV128" s="223"/>
      <c r="AW128" s="223"/>
      <c r="AX128" s="905" t="s">
        <v>498</v>
      </c>
      <c r="AY128" s="906"/>
      <c r="AZ128" s="906"/>
      <c r="BA128" s="906"/>
      <c r="BB128" s="906"/>
      <c r="BC128" s="906"/>
      <c r="BD128" s="906"/>
      <c r="BE128" s="907"/>
      <c r="BF128" s="1061" t="s">
        <v>128</v>
      </c>
      <c r="BG128" s="1062"/>
      <c r="BH128" s="1062"/>
      <c r="BI128" s="1062"/>
      <c r="BJ128" s="1062"/>
      <c r="BK128" s="1062"/>
      <c r="BL128" s="1063"/>
      <c r="BM128" s="1061">
        <v>12.76</v>
      </c>
      <c r="BN128" s="1062"/>
      <c r="BO128" s="1062"/>
      <c r="BP128" s="1062"/>
      <c r="BQ128" s="1062"/>
      <c r="BR128" s="1062"/>
      <c r="BS128" s="1063"/>
      <c r="BT128" s="1061">
        <v>20</v>
      </c>
      <c r="BU128" s="1062"/>
      <c r="BV128" s="1062"/>
      <c r="BW128" s="1062"/>
      <c r="BX128" s="1062"/>
      <c r="BY128" s="1062"/>
      <c r="BZ128" s="1085"/>
      <c r="CA128" s="246"/>
      <c r="CB128" s="246"/>
      <c r="CC128" s="246"/>
      <c r="CD128" s="246"/>
      <c r="CE128" s="246"/>
      <c r="CF128" s="246"/>
      <c r="CG128" s="223"/>
      <c r="CH128" s="223"/>
      <c r="CI128" s="223"/>
      <c r="CJ128" s="245"/>
      <c r="CK128" s="1033"/>
      <c r="CL128" s="1034"/>
      <c r="CM128" s="1034"/>
      <c r="CN128" s="1034"/>
      <c r="CO128" s="1035"/>
      <c r="CP128" s="1044" t="s">
        <v>499</v>
      </c>
      <c r="CQ128" s="735"/>
      <c r="CR128" s="735"/>
      <c r="CS128" s="735"/>
      <c r="CT128" s="735"/>
      <c r="CU128" s="735"/>
      <c r="CV128" s="735"/>
      <c r="CW128" s="735"/>
      <c r="CX128" s="735"/>
      <c r="CY128" s="735"/>
      <c r="CZ128" s="735"/>
      <c r="DA128" s="735"/>
      <c r="DB128" s="735"/>
      <c r="DC128" s="735"/>
      <c r="DD128" s="735"/>
      <c r="DE128" s="735"/>
      <c r="DF128" s="1045"/>
      <c r="DG128" s="1046" t="s">
        <v>440</v>
      </c>
      <c r="DH128" s="1047"/>
      <c r="DI128" s="1047"/>
      <c r="DJ128" s="1047"/>
      <c r="DK128" s="1047"/>
      <c r="DL128" s="1047" t="s">
        <v>440</v>
      </c>
      <c r="DM128" s="1047"/>
      <c r="DN128" s="1047"/>
      <c r="DO128" s="1047"/>
      <c r="DP128" s="1047"/>
      <c r="DQ128" s="1047" t="s">
        <v>441</v>
      </c>
      <c r="DR128" s="1047"/>
      <c r="DS128" s="1047"/>
      <c r="DT128" s="1047"/>
      <c r="DU128" s="1047"/>
      <c r="DV128" s="1048" t="s">
        <v>128</v>
      </c>
      <c r="DW128" s="1048"/>
      <c r="DX128" s="1048"/>
      <c r="DY128" s="1048"/>
      <c r="DZ128" s="1049"/>
    </row>
    <row r="129" spans="1:131" s="221" customFormat="1" ht="26.25" customHeight="1" x14ac:dyDescent="0.2">
      <c r="A129" s="943" t="s">
        <v>107</v>
      </c>
      <c r="B129" s="944"/>
      <c r="C129" s="944"/>
      <c r="D129" s="944"/>
      <c r="E129" s="944"/>
      <c r="F129" s="944"/>
      <c r="G129" s="944"/>
      <c r="H129" s="944"/>
      <c r="I129" s="944"/>
      <c r="J129" s="944"/>
      <c r="K129" s="944"/>
      <c r="L129" s="944"/>
      <c r="M129" s="944"/>
      <c r="N129" s="944"/>
      <c r="O129" s="944"/>
      <c r="P129" s="944"/>
      <c r="Q129" s="944"/>
      <c r="R129" s="944"/>
      <c r="S129" s="944"/>
      <c r="T129" s="944"/>
      <c r="U129" s="944"/>
      <c r="V129" s="944"/>
      <c r="W129" s="1079" t="s">
        <v>500</v>
      </c>
      <c r="X129" s="1080"/>
      <c r="Y129" s="1080"/>
      <c r="Z129" s="1081"/>
      <c r="AA129" s="967">
        <v>14451014</v>
      </c>
      <c r="AB129" s="968"/>
      <c r="AC129" s="968"/>
      <c r="AD129" s="968"/>
      <c r="AE129" s="969"/>
      <c r="AF129" s="970">
        <v>14748118</v>
      </c>
      <c r="AG129" s="968"/>
      <c r="AH129" s="968"/>
      <c r="AI129" s="968"/>
      <c r="AJ129" s="969"/>
      <c r="AK129" s="970">
        <v>15307304</v>
      </c>
      <c r="AL129" s="968"/>
      <c r="AM129" s="968"/>
      <c r="AN129" s="968"/>
      <c r="AO129" s="969"/>
      <c r="AP129" s="1082"/>
      <c r="AQ129" s="1083"/>
      <c r="AR129" s="1083"/>
      <c r="AS129" s="1083"/>
      <c r="AT129" s="1084"/>
      <c r="AU129" s="224"/>
      <c r="AV129" s="224"/>
      <c r="AW129" s="224"/>
      <c r="AX129" s="1074" t="s">
        <v>501</v>
      </c>
      <c r="AY129" s="932"/>
      <c r="AZ129" s="932"/>
      <c r="BA129" s="932"/>
      <c r="BB129" s="932"/>
      <c r="BC129" s="932"/>
      <c r="BD129" s="932"/>
      <c r="BE129" s="933"/>
      <c r="BF129" s="1075" t="s">
        <v>128</v>
      </c>
      <c r="BG129" s="1076"/>
      <c r="BH129" s="1076"/>
      <c r="BI129" s="1076"/>
      <c r="BJ129" s="1076"/>
      <c r="BK129" s="1076"/>
      <c r="BL129" s="1077"/>
      <c r="BM129" s="1075">
        <v>17.760000000000002</v>
      </c>
      <c r="BN129" s="1076"/>
      <c r="BO129" s="1076"/>
      <c r="BP129" s="1076"/>
      <c r="BQ129" s="1076"/>
      <c r="BR129" s="1076"/>
      <c r="BS129" s="1077"/>
      <c r="BT129" s="1075">
        <v>30</v>
      </c>
      <c r="BU129" s="1076"/>
      <c r="BV129" s="1076"/>
      <c r="BW129" s="1076"/>
      <c r="BX129" s="1076"/>
      <c r="BY129" s="1076"/>
      <c r="BZ129" s="1078"/>
      <c r="CA129" s="247"/>
      <c r="CB129" s="247"/>
      <c r="CC129" s="247"/>
      <c r="CD129" s="247"/>
      <c r="CE129" s="247"/>
      <c r="CF129" s="247"/>
      <c r="CG129" s="247"/>
      <c r="CH129" s="247"/>
      <c r="CI129" s="247"/>
      <c r="CJ129" s="247"/>
      <c r="CK129" s="247"/>
      <c r="CL129" s="247"/>
      <c r="CM129" s="247"/>
      <c r="CN129" s="247"/>
      <c r="CO129" s="247"/>
      <c r="CP129" s="247"/>
      <c r="CQ129" s="247"/>
      <c r="CR129" s="247"/>
      <c r="CS129" s="247"/>
      <c r="CT129" s="247"/>
      <c r="CU129" s="247"/>
      <c r="CV129" s="247"/>
      <c r="CW129" s="247"/>
      <c r="CX129" s="247"/>
      <c r="CY129" s="247"/>
      <c r="CZ129" s="247"/>
      <c r="DA129" s="247"/>
      <c r="DB129" s="247"/>
      <c r="DC129" s="247"/>
      <c r="DD129" s="247"/>
      <c r="DE129" s="247"/>
      <c r="DF129" s="247"/>
      <c r="DG129" s="247"/>
      <c r="DH129" s="247"/>
      <c r="DI129" s="247"/>
      <c r="DJ129" s="247"/>
      <c r="DK129" s="247"/>
      <c r="DL129" s="247"/>
      <c r="DM129" s="247"/>
      <c r="DN129" s="247"/>
      <c r="DO129" s="247"/>
      <c r="DP129" s="224"/>
      <c r="DQ129" s="224"/>
      <c r="DR129" s="224"/>
      <c r="DS129" s="224"/>
      <c r="DT129" s="224"/>
      <c r="DU129" s="224"/>
      <c r="DV129" s="224"/>
      <c r="DW129" s="224"/>
      <c r="DX129" s="224"/>
      <c r="DY129" s="224"/>
      <c r="DZ129" s="224"/>
    </row>
    <row r="130" spans="1:131" s="221" customFormat="1" ht="26.25" customHeight="1" x14ac:dyDescent="0.2">
      <c r="A130" s="943" t="s">
        <v>502</v>
      </c>
      <c r="B130" s="944"/>
      <c r="C130" s="944"/>
      <c r="D130" s="944"/>
      <c r="E130" s="944"/>
      <c r="F130" s="944"/>
      <c r="G130" s="944"/>
      <c r="H130" s="944"/>
      <c r="I130" s="944"/>
      <c r="J130" s="944"/>
      <c r="K130" s="944"/>
      <c r="L130" s="944"/>
      <c r="M130" s="944"/>
      <c r="N130" s="944"/>
      <c r="O130" s="944"/>
      <c r="P130" s="944"/>
      <c r="Q130" s="944"/>
      <c r="R130" s="944"/>
      <c r="S130" s="944"/>
      <c r="T130" s="944"/>
      <c r="U130" s="944"/>
      <c r="V130" s="944"/>
      <c r="W130" s="1079" t="s">
        <v>503</v>
      </c>
      <c r="X130" s="1080"/>
      <c r="Y130" s="1080"/>
      <c r="Z130" s="1081"/>
      <c r="AA130" s="967">
        <v>1908682</v>
      </c>
      <c r="AB130" s="968"/>
      <c r="AC130" s="968"/>
      <c r="AD130" s="968"/>
      <c r="AE130" s="969"/>
      <c r="AF130" s="970">
        <v>1892446</v>
      </c>
      <c r="AG130" s="968"/>
      <c r="AH130" s="968"/>
      <c r="AI130" s="968"/>
      <c r="AJ130" s="969"/>
      <c r="AK130" s="970">
        <v>1863344</v>
      </c>
      <c r="AL130" s="968"/>
      <c r="AM130" s="968"/>
      <c r="AN130" s="968"/>
      <c r="AO130" s="969"/>
      <c r="AP130" s="1082"/>
      <c r="AQ130" s="1083"/>
      <c r="AR130" s="1083"/>
      <c r="AS130" s="1083"/>
      <c r="AT130" s="1084"/>
      <c r="AU130" s="224"/>
      <c r="AV130" s="224"/>
      <c r="AW130" s="224"/>
      <c r="AX130" s="1074" t="s">
        <v>504</v>
      </c>
      <c r="AY130" s="932"/>
      <c r="AZ130" s="932"/>
      <c r="BA130" s="932"/>
      <c r="BB130" s="932"/>
      <c r="BC130" s="932"/>
      <c r="BD130" s="932"/>
      <c r="BE130" s="933"/>
      <c r="BF130" s="1110">
        <v>12</v>
      </c>
      <c r="BG130" s="1111"/>
      <c r="BH130" s="1111"/>
      <c r="BI130" s="1111"/>
      <c r="BJ130" s="1111"/>
      <c r="BK130" s="1111"/>
      <c r="BL130" s="1112"/>
      <c r="BM130" s="1110">
        <v>25</v>
      </c>
      <c r="BN130" s="1111"/>
      <c r="BO130" s="1111"/>
      <c r="BP130" s="1111"/>
      <c r="BQ130" s="1111"/>
      <c r="BR130" s="1111"/>
      <c r="BS130" s="1112"/>
      <c r="BT130" s="1110">
        <v>35</v>
      </c>
      <c r="BU130" s="1111"/>
      <c r="BV130" s="1111"/>
      <c r="BW130" s="1111"/>
      <c r="BX130" s="1111"/>
      <c r="BY130" s="1111"/>
      <c r="BZ130" s="1113"/>
      <c r="CA130" s="247"/>
      <c r="CB130" s="247"/>
      <c r="CC130" s="247"/>
      <c r="CD130" s="247"/>
      <c r="CE130" s="247"/>
      <c r="CF130" s="247"/>
      <c r="CG130" s="247"/>
      <c r="CH130" s="247"/>
      <c r="CI130" s="247"/>
      <c r="CJ130" s="247"/>
      <c r="CK130" s="247"/>
      <c r="CL130" s="247"/>
      <c r="CM130" s="247"/>
      <c r="CN130" s="247"/>
      <c r="CO130" s="247"/>
      <c r="CP130" s="247"/>
      <c r="CQ130" s="247"/>
      <c r="CR130" s="247"/>
      <c r="CS130" s="247"/>
      <c r="CT130" s="247"/>
      <c r="CU130" s="247"/>
      <c r="CV130" s="247"/>
      <c r="CW130" s="247"/>
      <c r="CX130" s="247"/>
      <c r="CY130" s="247"/>
      <c r="CZ130" s="247"/>
      <c r="DA130" s="247"/>
      <c r="DB130" s="247"/>
      <c r="DC130" s="247"/>
      <c r="DD130" s="247"/>
      <c r="DE130" s="247"/>
      <c r="DF130" s="247"/>
      <c r="DG130" s="247"/>
      <c r="DH130" s="247"/>
      <c r="DI130" s="247"/>
      <c r="DJ130" s="247"/>
      <c r="DK130" s="247"/>
      <c r="DL130" s="247"/>
      <c r="DM130" s="247"/>
      <c r="DN130" s="247"/>
      <c r="DO130" s="247"/>
      <c r="DP130" s="224"/>
      <c r="DQ130" s="224"/>
      <c r="DR130" s="224"/>
      <c r="DS130" s="224"/>
      <c r="DT130" s="224"/>
      <c r="DU130" s="224"/>
      <c r="DV130" s="224"/>
      <c r="DW130" s="224"/>
      <c r="DX130" s="224"/>
      <c r="DY130" s="224"/>
      <c r="DZ130" s="224"/>
    </row>
    <row r="131" spans="1:131" s="221" customFormat="1" ht="26.25" customHeight="1" thickBot="1" x14ac:dyDescent="0.25">
      <c r="A131" s="1114"/>
      <c r="B131" s="1115"/>
      <c r="C131" s="1115"/>
      <c r="D131" s="1115"/>
      <c r="E131" s="1115"/>
      <c r="F131" s="1115"/>
      <c r="G131" s="1115"/>
      <c r="H131" s="1115"/>
      <c r="I131" s="1115"/>
      <c r="J131" s="1115"/>
      <c r="K131" s="1115"/>
      <c r="L131" s="1115"/>
      <c r="M131" s="1115"/>
      <c r="N131" s="1115"/>
      <c r="O131" s="1115"/>
      <c r="P131" s="1115"/>
      <c r="Q131" s="1115"/>
      <c r="R131" s="1115"/>
      <c r="S131" s="1115"/>
      <c r="T131" s="1115"/>
      <c r="U131" s="1115"/>
      <c r="V131" s="1115"/>
      <c r="W131" s="1116" t="s">
        <v>505</v>
      </c>
      <c r="X131" s="1117"/>
      <c r="Y131" s="1117"/>
      <c r="Z131" s="1118"/>
      <c r="AA131" s="1013">
        <v>12542332</v>
      </c>
      <c r="AB131" s="995"/>
      <c r="AC131" s="995"/>
      <c r="AD131" s="995"/>
      <c r="AE131" s="996"/>
      <c r="AF131" s="994">
        <v>12855672</v>
      </c>
      <c r="AG131" s="995"/>
      <c r="AH131" s="995"/>
      <c r="AI131" s="995"/>
      <c r="AJ131" s="996"/>
      <c r="AK131" s="994">
        <v>13443960</v>
      </c>
      <c r="AL131" s="995"/>
      <c r="AM131" s="995"/>
      <c r="AN131" s="995"/>
      <c r="AO131" s="996"/>
      <c r="AP131" s="1119"/>
      <c r="AQ131" s="1120"/>
      <c r="AR131" s="1120"/>
      <c r="AS131" s="1120"/>
      <c r="AT131" s="1121"/>
      <c r="AU131" s="224"/>
      <c r="AV131" s="224"/>
      <c r="AW131" s="224"/>
      <c r="AX131" s="1092" t="s">
        <v>506</v>
      </c>
      <c r="AY131" s="735"/>
      <c r="AZ131" s="735"/>
      <c r="BA131" s="735"/>
      <c r="BB131" s="735"/>
      <c r="BC131" s="735"/>
      <c r="BD131" s="735"/>
      <c r="BE131" s="1045"/>
      <c r="BF131" s="1093">
        <v>92.8</v>
      </c>
      <c r="BG131" s="1094"/>
      <c r="BH131" s="1094"/>
      <c r="BI131" s="1094"/>
      <c r="BJ131" s="1094"/>
      <c r="BK131" s="1094"/>
      <c r="BL131" s="1095"/>
      <c r="BM131" s="1093">
        <v>350</v>
      </c>
      <c r="BN131" s="1094"/>
      <c r="BO131" s="1094"/>
      <c r="BP131" s="1094"/>
      <c r="BQ131" s="1094"/>
      <c r="BR131" s="1094"/>
      <c r="BS131" s="1095"/>
      <c r="BT131" s="1096"/>
      <c r="BU131" s="1097"/>
      <c r="BV131" s="1097"/>
      <c r="BW131" s="1097"/>
      <c r="BX131" s="1097"/>
      <c r="BY131" s="1097"/>
      <c r="BZ131" s="1098"/>
      <c r="CA131" s="247"/>
      <c r="CB131" s="247"/>
      <c r="CC131" s="247"/>
      <c r="CD131" s="247"/>
      <c r="CE131" s="247"/>
      <c r="CF131" s="247"/>
      <c r="CG131" s="247"/>
      <c r="CH131" s="247"/>
      <c r="CI131" s="247"/>
      <c r="CJ131" s="247"/>
      <c r="CK131" s="247"/>
      <c r="CL131" s="247"/>
      <c r="CM131" s="247"/>
      <c r="CN131" s="247"/>
      <c r="CO131" s="247"/>
      <c r="CP131" s="247"/>
      <c r="CQ131" s="247"/>
      <c r="CR131" s="247"/>
      <c r="CS131" s="247"/>
      <c r="CT131" s="247"/>
      <c r="CU131" s="247"/>
      <c r="CV131" s="247"/>
      <c r="CW131" s="247"/>
      <c r="CX131" s="247"/>
      <c r="CY131" s="247"/>
      <c r="CZ131" s="247"/>
      <c r="DA131" s="247"/>
      <c r="DB131" s="247"/>
      <c r="DC131" s="247"/>
      <c r="DD131" s="247"/>
      <c r="DE131" s="247"/>
      <c r="DF131" s="247"/>
      <c r="DG131" s="247"/>
      <c r="DH131" s="247"/>
      <c r="DI131" s="247"/>
      <c r="DJ131" s="247"/>
      <c r="DK131" s="247"/>
      <c r="DL131" s="247"/>
      <c r="DM131" s="247"/>
      <c r="DN131" s="247"/>
      <c r="DO131" s="247"/>
      <c r="DP131" s="224"/>
      <c r="DQ131" s="224"/>
      <c r="DR131" s="224"/>
      <c r="DS131" s="224"/>
      <c r="DT131" s="224"/>
      <c r="DU131" s="224"/>
      <c r="DV131" s="224"/>
      <c r="DW131" s="224"/>
      <c r="DX131" s="224"/>
      <c r="DY131" s="224"/>
      <c r="DZ131" s="224"/>
    </row>
    <row r="132" spans="1:131" s="221" customFormat="1" ht="26.25" customHeight="1" x14ac:dyDescent="0.2">
      <c r="A132" s="1099" t="s">
        <v>507</v>
      </c>
      <c r="B132" s="1100"/>
      <c r="C132" s="1100"/>
      <c r="D132" s="1100"/>
      <c r="E132" s="1100"/>
      <c r="F132" s="1100"/>
      <c r="G132" s="1100"/>
      <c r="H132" s="1100"/>
      <c r="I132" s="1100"/>
      <c r="J132" s="1100"/>
      <c r="K132" s="1100"/>
      <c r="L132" s="1100"/>
      <c r="M132" s="1100"/>
      <c r="N132" s="1100"/>
      <c r="O132" s="1100"/>
      <c r="P132" s="1100"/>
      <c r="Q132" s="1100"/>
      <c r="R132" s="1100"/>
      <c r="S132" s="1100"/>
      <c r="T132" s="1100"/>
      <c r="U132" s="1100"/>
      <c r="V132" s="1103" t="s">
        <v>508</v>
      </c>
      <c r="W132" s="1103"/>
      <c r="X132" s="1103"/>
      <c r="Y132" s="1103"/>
      <c r="Z132" s="1104"/>
      <c r="AA132" s="1105">
        <v>13.259647409999999</v>
      </c>
      <c r="AB132" s="1106"/>
      <c r="AC132" s="1106"/>
      <c r="AD132" s="1106"/>
      <c r="AE132" s="1107"/>
      <c r="AF132" s="1108">
        <v>11.372987739999999</v>
      </c>
      <c r="AG132" s="1106"/>
      <c r="AH132" s="1106"/>
      <c r="AI132" s="1106"/>
      <c r="AJ132" s="1107"/>
      <c r="AK132" s="1108">
        <v>11.46167498</v>
      </c>
      <c r="AL132" s="1106"/>
      <c r="AM132" s="1106"/>
      <c r="AN132" s="1106"/>
      <c r="AO132" s="1107"/>
      <c r="AP132" s="1010"/>
      <c r="AQ132" s="1011"/>
      <c r="AR132" s="1011"/>
      <c r="AS132" s="1011"/>
      <c r="AT132" s="1109"/>
      <c r="AU132" s="248"/>
      <c r="AV132" s="224"/>
      <c r="AW132" s="224"/>
      <c r="AX132" s="224"/>
      <c r="AY132" s="224"/>
      <c r="AZ132" s="224"/>
      <c r="BA132" s="224"/>
      <c r="BB132" s="224"/>
      <c r="BC132" s="224"/>
      <c r="BD132" s="224"/>
      <c r="BE132" s="224"/>
      <c r="BF132" s="224"/>
      <c r="BG132" s="224"/>
      <c r="BH132" s="224"/>
      <c r="BI132" s="224"/>
      <c r="BJ132" s="224"/>
      <c r="BK132" s="224"/>
      <c r="BL132" s="224"/>
      <c r="BM132" s="224"/>
      <c r="BN132" s="224"/>
      <c r="BO132" s="224"/>
      <c r="BP132" s="224"/>
      <c r="BQ132" s="224"/>
      <c r="BR132" s="224"/>
      <c r="BS132" s="226"/>
      <c r="BT132" s="224"/>
      <c r="BU132" s="224"/>
      <c r="BV132" s="224"/>
      <c r="BW132" s="224"/>
      <c r="BX132" s="224"/>
      <c r="BY132" s="224"/>
      <c r="BZ132" s="224"/>
      <c r="CA132" s="247"/>
      <c r="CB132" s="247"/>
      <c r="CC132" s="247"/>
      <c r="CD132" s="247"/>
      <c r="CE132" s="247"/>
      <c r="CF132" s="247"/>
      <c r="CG132" s="247"/>
      <c r="CH132" s="247"/>
      <c r="CI132" s="247"/>
      <c r="CJ132" s="247"/>
      <c r="CK132" s="247"/>
      <c r="CL132" s="247"/>
      <c r="CM132" s="247"/>
      <c r="CN132" s="247"/>
      <c r="CO132" s="247"/>
      <c r="CP132" s="247"/>
      <c r="CQ132" s="247"/>
      <c r="CR132" s="247"/>
      <c r="CS132" s="247"/>
      <c r="CT132" s="247"/>
      <c r="CU132" s="247"/>
      <c r="CV132" s="247"/>
      <c r="CW132" s="247"/>
      <c r="CX132" s="247"/>
      <c r="CY132" s="247"/>
      <c r="CZ132" s="247"/>
      <c r="DA132" s="247"/>
      <c r="DB132" s="247"/>
      <c r="DC132" s="247"/>
      <c r="DD132" s="247"/>
      <c r="DE132" s="247"/>
      <c r="DF132" s="247"/>
      <c r="DG132" s="247"/>
      <c r="DH132" s="247"/>
      <c r="DI132" s="247"/>
      <c r="DJ132" s="247"/>
      <c r="DK132" s="247"/>
      <c r="DL132" s="247"/>
      <c r="DM132" s="247"/>
      <c r="DN132" s="247"/>
      <c r="DO132" s="247"/>
      <c r="DP132" s="224"/>
      <c r="DQ132" s="224"/>
      <c r="DR132" s="224"/>
      <c r="DS132" s="224"/>
      <c r="DT132" s="224"/>
      <c r="DU132" s="224"/>
      <c r="DV132" s="224"/>
      <c r="DW132" s="224"/>
      <c r="DX132" s="224"/>
      <c r="DY132" s="224"/>
      <c r="DZ132" s="224"/>
    </row>
    <row r="133" spans="1:131" s="221" customFormat="1" ht="26.25" customHeight="1" thickBot="1" x14ac:dyDescent="0.25">
      <c r="A133" s="1101"/>
      <c r="B133" s="1102"/>
      <c r="C133" s="1102"/>
      <c r="D133" s="1102"/>
      <c r="E133" s="1102"/>
      <c r="F133" s="1102"/>
      <c r="G133" s="1102"/>
      <c r="H133" s="1102"/>
      <c r="I133" s="1102"/>
      <c r="J133" s="1102"/>
      <c r="K133" s="1102"/>
      <c r="L133" s="1102"/>
      <c r="M133" s="1102"/>
      <c r="N133" s="1102"/>
      <c r="O133" s="1102"/>
      <c r="P133" s="1102"/>
      <c r="Q133" s="1102"/>
      <c r="R133" s="1102"/>
      <c r="S133" s="1102"/>
      <c r="T133" s="1102"/>
      <c r="U133" s="1102"/>
      <c r="V133" s="1086" t="s">
        <v>509</v>
      </c>
      <c r="W133" s="1086"/>
      <c r="X133" s="1086"/>
      <c r="Y133" s="1086"/>
      <c r="Z133" s="1087"/>
      <c r="AA133" s="1088">
        <v>13.2</v>
      </c>
      <c r="AB133" s="1089"/>
      <c r="AC133" s="1089"/>
      <c r="AD133" s="1089"/>
      <c r="AE133" s="1090"/>
      <c r="AF133" s="1088">
        <v>12.2</v>
      </c>
      <c r="AG133" s="1089"/>
      <c r="AH133" s="1089"/>
      <c r="AI133" s="1089"/>
      <c r="AJ133" s="1090"/>
      <c r="AK133" s="1088">
        <v>12</v>
      </c>
      <c r="AL133" s="1089"/>
      <c r="AM133" s="1089"/>
      <c r="AN133" s="1089"/>
      <c r="AO133" s="1090"/>
      <c r="AP133" s="1037"/>
      <c r="AQ133" s="1038"/>
      <c r="AR133" s="1038"/>
      <c r="AS133" s="1038"/>
      <c r="AT133" s="1091"/>
      <c r="AU133" s="224"/>
      <c r="AV133" s="224"/>
      <c r="AW133" s="224"/>
      <c r="AX133" s="224"/>
      <c r="AY133" s="224"/>
      <c r="AZ133" s="224"/>
      <c r="BA133" s="224"/>
      <c r="BB133" s="224"/>
      <c r="BC133" s="224"/>
      <c r="BD133" s="224"/>
      <c r="BE133" s="224"/>
      <c r="BF133" s="224"/>
      <c r="BG133" s="224"/>
      <c r="BH133" s="224"/>
      <c r="BI133" s="224"/>
      <c r="BJ133" s="224"/>
      <c r="BK133" s="224"/>
      <c r="BL133" s="224"/>
      <c r="BM133" s="224"/>
      <c r="BN133" s="247"/>
      <c r="BO133" s="247"/>
      <c r="BP133" s="247"/>
      <c r="BQ133" s="247"/>
      <c r="BR133" s="247"/>
      <c r="BS133" s="247"/>
      <c r="BT133" s="247"/>
      <c r="BU133" s="247"/>
      <c r="BV133" s="247"/>
      <c r="BW133" s="247"/>
      <c r="BX133" s="247"/>
      <c r="BY133" s="247"/>
      <c r="BZ133" s="247"/>
      <c r="CA133" s="247"/>
      <c r="CB133" s="247"/>
      <c r="CC133" s="247"/>
      <c r="CD133" s="247"/>
      <c r="CE133" s="247"/>
      <c r="CF133" s="247"/>
      <c r="CG133" s="247"/>
      <c r="CH133" s="247"/>
      <c r="CI133" s="247"/>
      <c r="CJ133" s="247"/>
      <c r="CK133" s="247"/>
      <c r="CL133" s="247"/>
      <c r="CM133" s="247"/>
      <c r="CN133" s="247"/>
      <c r="CO133" s="247"/>
      <c r="CP133" s="247"/>
      <c r="CQ133" s="247"/>
      <c r="CR133" s="247"/>
      <c r="CS133" s="247"/>
      <c r="CT133" s="247"/>
      <c r="CU133" s="247"/>
      <c r="CV133" s="247"/>
      <c r="CW133" s="247"/>
      <c r="CX133" s="247"/>
      <c r="CY133" s="247"/>
      <c r="CZ133" s="247"/>
      <c r="DA133" s="247"/>
      <c r="DB133" s="247"/>
      <c r="DC133" s="247"/>
      <c r="DD133" s="247"/>
      <c r="DE133" s="247"/>
      <c r="DF133" s="247"/>
      <c r="DG133" s="247"/>
      <c r="DH133" s="247"/>
      <c r="DI133" s="247"/>
      <c r="DJ133" s="247"/>
      <c r="DK133" s="247"/>
      <c r="DL133" s="247"/>
      <c r="DM133" s="247"/>
      <c r="DN133" s="247"/>
      <c r="DO133" s="247"/>
      <c r="DP133" s="224"/>
      <c r="DQ133" s="224"/>
      <c r="DR133" s="224"/>
      <c r="DS133" s="224"/>
      <c r="DT133" s="224"/>
      <c r="DU133" s="224"/>
      <c r="DV133" s="224"/>
      <c r="DW133" s="224"/>
      <c r="DX133" s="224"/>
      <c r="DY133" s="224"/>
      <c r="DZ133" s="224"/>
    </row>
    <row r="134" spans="1:131" ht="11.25" customHeight="1" x14ac:dyDescent="0.2">
      <c r="A134" s="249"/>
      <c r="B134" s="249"/>
      <c r="C134" s="249"/>
      <c r="D134" s="249"/>
      <c r="E134" s="249"/>
      <c r="F134" s="249"/>
      <c r="G134" s="249"/>
      <c r="H134" s="249"/>
      <c r="I134" s="249"/>
      <c r="J134" s="249"/>
      <c r="K134" s="249"/>
      <c r="L134" s="249"/>
      <c r="M134" s="249"/>
      <c r="N134" s="249"/>
      <c r="O134" s="249"/>
      <c r="P134" s="249"/>
      <c r="Q134" s="249"/>
      <c r="R134" s="249"/>
      <c r="S134" s="249"/>
      <c r="T134" s="249"/>
      <c r="U134" s="249"/>
      <c r="V134" s="249"/>
      <c r="W134" s="249"/>
      <c r="X134" s="249"/>
      <c r="Y134" s="249"/>
      <c r="Z134" s="249"/>
      <c r="AA134" s="249"/>
      <c r="AB134" s="249"/>
      <c r="AC134" s="249"/>
      <c r="AD134" s="249"/>
      <c r="AE134" s="249"/>
      <c r="AF134" s="249"/>
      <c r="AG134" s="249"/>
      <c r="AH134" s="249"/>
      <c r="AI134" s="249"/>
      <c r="AJ134" s="249"/>
      <c r="AK134" s="249"/>
      <c r="AL134" s="249"/>
      <c r="AM134" s="249"/>
      <c r="AN134" s="249"/>
      <c r="AO134" s="249"/>
      <c r="AP134" s="249"/>
      <c r="AQ134" s="249"/>
      <c r="AR134" s="249"/>
      <c r="AS134" s="249"/>
      <c r="AT134" s="249"/>
      <c r="AU134" s="224"/>
      <c r="AV134" s="224"/>
      <c r="AW134" s="224"/>
      <c r="AX134" s="224"/>
      <c r="AY134" s="224"/>
      <c r="AZ134" s="224"/>
      <c r="BA134" s="224"/>
      <c r="BB134" s="224"/>
      <c r="BC134" s="224"/>
      <c r="BD134" s="224"/>
      <c r="BE134" s="224"/>
      <c r="BF134" s="224"/>
      <c r="BG134" s="224"/>
      <c r="BH134" s="224"/>
      <c r="BI134" s="224"/>
      <c r="BJ134" s="224"/>
      <c r="BK134" s="224"/>
      <c r="BL134" s="224"/>
      <c r="BM134" s="224"/>
      <c r="BN134" s="247"/>
      <c r="BO134" s="247"/>
      <c r="BP134" s="247"/>
      <c r="BQ134" s="247"/>
      <c r="BR134" s="247"/>
      <c r="BS134" s="247"/>
      <c r="BT134" s="247"/>
      <c r="BU134" s="247"/>
      <c r="BV134" s="247"/>
      <c r="BW134" s="247"/>
      <c r="BX134" s="247"/>
      <c r="BY134" s="247"/>
      <c r="BZ134" s="247"/>
      <c r="CA134" s="247"/>
      <c r="CB134" s="247"/>
      <c r="CC134" s="247"/>
      <c r="CD134" s="247"/>
      <c r="CE134" s="247"/>
      <c r="CF134" s="247"/>
      <c r="CG134" s="247"/>
      <c r="CH134" s="247"/>
      <c r="CI134" s="247"/>
      <c r="CJ134" s="247"/>
      <c r="CK134" s="247"/>
      <c r="CL134" s="247"/>
      <c r="CM134" s="247"/>
      <c r="CN134" s="247"/>
      <c r="CO134" s="247"/>
      <c r="CP134" s="247"/>
      <c r="CQ134" s="247"/>
      <c r="CR134" s="247"/>
      <c r="CS134" s="247"/>
      <c r="CT134" s="247"/>
      <c r="CU134" s="247"/>
      <c r="CV134" s="247"/>
      <c r="CW134" s="247"/>
      <c r="CX134" s="247"/>
      <c r="CY134" s="247"/>
      <c r="CZ134" s="247"/>
      <c r="DA134" s="247"/>
      <c r="DB134" s="247"/>
      <c r="DC134" s="247"/>
      <c r="DD134" s="247"/>
      <c r="DE134" s="247"/>
      <c r="DF134" s="247"/>
      <c r="DG134" s="247"/>
      <c r="DH134" s="247"/>
      <c r="DI134" s="247"/>
      <c r="DJ134" s="247"/>
      <c r="DK134" s="247"/>
      <c r="DL134" s="247"/>
      <c r="DM134" s="247"/>
      <c r="DN134" s="247"/>
      <c r="DO134" s="247"/>
      <c r="DP134" s="224"/>
      <c r="DQ134" s="224"/>
      <c r="DR134" s="224"/>
      <c r="DS134" s="224"/>
      <c r="DT134" s="224"/>
      <c r="DU134" s="224"/>
      <c r="DV134" s="224"/>
      <c r="DW134" s="224"/>
      <c r="DX134" s="224"/>
      <c r="DY134" s="224"/>
      <c r="DZ134" s="224"/>
      <c r="EA134" s="221"/>
    </row>
    <row r="135" spans="1:131" ht="14.4" hidden="1" x14ac:dyDescent="0.2">
      <c r="AU135" s="249"/>
      <c r="AV135" s="249"/>
      <c r="AW135" s="249"/>
      <c r="AX135" s="249"/>
      <c r="AY135" s="249"/>
      <c r="AZ135" s="249"/>
      <c r="BA135" s="249"/>
      <c r="BB135" s="249"/>
      <c r="BC135" s="249"/>
      <c r="BD135" s="249"/>
      <c r="BE135" s="249"/>
      <c r="BF135" s="249"/>
      <c r="BG135" s="249"/>
      <c r="BH135" s="249"/>
      <c r="BI135" s="249"/>
      <c r="BJ135" s="249"/>
      <c r="BK135" s="249"/>
      <c r="BL135" s="249"/>
      <c r="BM135" s="249"/>
      <c r="BN135" s="249"/>
      <c r="BO135" s="249"/>
      <c r="BP135" s="249"/>
      <c r="BQ135" s="249"/>
      <c r="BR135" s="249"/>
      <c r="BS135" s="249"/>
      <c r="BT135" s="249"/>
      <c r="BU135" s="249"/>
      <c r="BV135" s="249"/>
      <c r="BW135" s="249"/>
      <c r="BX135" s="249"/>
      <c r="BY135" s="249"/>
      <c r="BZ135" s="249"/>
      <c r="CA135" s="249"/>
      <c r="CB135" s="249"/>
      <c r="CC135" s="249"/>
      <c r="CD135" s="249"/>
      <c r="CE135" s="249"/>
      <c r="CF135" s="249"/>
      <c r="CG135" s="249"/>
      <c r="CH135" s="249"/>
      <c r="CI135" s="249"/>
      <c r="CJ135" s="249"/>
      <c r="CK135" s="249"/>
      <c r="CL135" s="249"/>
      <c r="CM135" s="249"/>
      <c r="CN135" s="249"/>
      <c r="CO135" s="249"/>
      <c r="CP135" s="249"/>
      <c r="CQ135" s="249"/>
      <c r="CR135" s="249"/>
      <c r="CS135" s="249"/>
      <c r="CT135" s="249"/>
      <c r="CU135" s="249"/>
      <c r="CV135" s="249"/>
      <c r="CW135" s="249"/>
      <c r="CX135" s="249"/>
      <c r="CY135" s="249"/>
      <c r="CZ135" s="249"/>
      <c r="DA135" s="249"/>
      <c r="DB135" s="249"/>
      <c r="DC135" s="249"/>
      <c r="DD135" s="249"/>
      <c r="DE135" s="249"/>
      <c r="DF135" s="249"/>
      <c r="DG135" s="249"/>
      <c r="DH135" s="249"/>
      <c r="DI135" s="249"/>
      <c r="DJ135" s="249"/>
      <c r="DK135" s="249"/>
      <c r="DL135" s="249"/>
      <c r="DM135" s="249"/>
      <c r="DN135" s="249"/>
      <c r="DO135" s="249"/>
      <c r="DP135" s="249"/>
      <c r="DQ135" s="249"/>
      <c r="DR135" s="249"/>
      <c r="DS135" s="249"/>
      <c r="DT135" s="249"/>
      <c r="DU135" s="249"/>
      <c r="DV135" s="249"/>
      <c r="DW135" s="249"/>
      <c r="DX135" s="249"/>
      <c r="DY135" s="249"/>
      <c r="DZ135" s="249"/>
    </row>
  </sheetData>
  <sheetProtection algorithmName="SHA-512" hashValue="9uxzj8n2MxAn8XeEsm9fEmlsmd2N47+CdEe9k7RjqLmtJBLvb2R7VuEyxpOzYst6bYsC7lvTyfd8mgb9hbQf4g==" saltValue="c3gflH904yIcmhgkhYfRy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51" customWidth="1"/>
    <col min="121" max="121" width="0" style="250" hidden="1" customWidth="1"/>
    <col min="122" max="16384" width="9" style="250" hidden="1"/>
  </cols>
  <sheetData>
    <row r="1" spans="1:120" ht="13.2" x14ac:dyDescent="0.2">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0"/>
    </row>
    <row r="17" spans="119:120" ht="13.2" x14ac:dyDescent="0.2">
      <c r="DP17" s="250"/>
    </row>
    <row r="18" spans="119:120" ht="13.2" x14ac:dyDescent="0.2"/>
    <row r="19" spans="119:120" ht="13.2" x14ac:dyDescent="0.2"/>
    <row r="20" spans="119:120" ht="13.2" x14ac:dyDescent="0.2">
      <c r="DO20" s="250"/>
      <c r="DP20" s="250"/>
    </row>
    <row r="21" spans="119:120" ht="13.2" x14ac:dyDescent="0.2">
      <c r="DP21" s="250"/>
    </row>
    <row r="22" spans="119:120" ht="13.2" x14ac:dyDescent="0.2"/>
    <row r="23" spans="119:120" ht="13.2" x14ac:dyDescent="0.2">
      <c r="DO23" s="250"/>
      <c r="DP23" s="250"/>
    </row>
    <row r="24" spans="119:120" ht="13.2" x14ac:dyDescent="0.2">
      <c r="DP24" s="250"/>
    </row>
    <row r="25" spans="119:120" ht="13.2" x14ac:dyDescent="0.2">
      <c r="DP25" s="250"/>
    </row>
    <row r="26" spans="119:120" ht="13.2" x14ac:dyDescent="0.2">
      <c r="DO26" s="250"/>
      <c r="DP26" s="250"/>
    </row>
    <row r="27" spans="119:120" ht="13.2" x14ac:dyDescent="0.2"/>
    <row r="28" spans="119:120" ht="13.2" x14ac:dyDescent="0.2">
      <c r="DO28" s="250"/>
      <c r="DP28" s="250"/>
    </row>
    <row r="29" spans="119:120" ht="13.2" x14ac:dyDescent="0.2">
      <c r="DP29" s="250"/>
    </row>
    <row r="30" spans="119:120" ht="13.2" x14ac:dyDescent="0.2"/>
    <row r="31" spans="119:120" ht="13.2" x14ac:dyDescent="0.2">
      <c r="DO31" s="250"/>
      <c r="DP31" s="250"/>
    </row>
    <row r="32" spans="119:120" ht="13.2" x14ac:dyDescent="0.2"/>
    <row r="33" spans="98:120" ht="13.2" x14ac:dyDescent="0.2">
      <c r="DO33" s="250"/>
      <c r="DP33" s="250"/>
    </row>
    <row r="34" spans="98:120" ht="13.2" x14ac:dyDescent="0.2">
      <c r="DM34" s="250"/>
    </row>
    <row r="35" spans="98:120" ht="13.2" x14ac:dyDescent="0.2">
      <c r="CT35" s="250"/>
      <c r="CU35" s="250"/>
      <c r="CV35" s="250"/>
      <c r="CY35" s="250"/>
      <c r="CZ35" s="250"/>
      <c r="DA35" s="250"/>
      <c r="DD35" s="250"/>
      <c r="DE35" s="250"/>
      <c r="DF35" s="250"/>
      <c r="DI35" s="250"/>
      <c r="DJ35" s="250"/>
      <c r="DK35" s="250"/>
      <c r="DM35" s="250"/>
      <c r="DN35" s="250"/>
      <c r="DO35" s="250"/>
      <c r="DP35" s="250"/>
    </row>
    <row r="36" spans="98:120" ht="13.2" x14ac:dyDescent="0.2"/>
    <row r="37" spans="98:120" ht="13.2" x14ac:dyDescent="0.2">
      <c r="CW37" s="250"/>
      <c r="DB37" s="250"/>
      <c r="DG37" s="250"/>
      <c r="DL37" s="250"/>
      <c r="DP37" s="250"/>
    </row>
    <row r="38" spans="98:120" ht="13.2" x14ac:dyDescent="0.2">
      <c r="CT38" s="250"/>
      <c r="CU38" s="250"/>
      <c r="CV38" s="250"/>
      <c r="CW38" s="250"/>
      <c r="CY38" s="250"/>
      <c r="CZ38" s="250"/>
      <c r="DA38" s="250"/>
      <c r="DB38" s="250"/>
      <c r="DD38" s="250"/>
      <c r="DE38" s="250"/>
      <c r="DF38" s="250"/>
      <c r="DG38" s="250"/>
      <c r="DI38" s="250"/>
      <c r="DJ38" s="250"/>
      <c r="DK38" s="250"/>
      <c r="DL38" s="250"/>
      <c r="DN38" s="250"/>
      <c r="DO38" s="250"/>
      <c r="DP38" s="250"/>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0"/>
      <c r="DO49" s="250"/>
      <c r="DP49" s="250"/>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0"/>
      <c r="CS63" s="250"/>
      <c r="CX63" s="250"/>
      <c r="DC63" s="250"/>
      <c r="DH63" s="250"/>
    </row>
    <row r="64" spans="22:120" ht="13.2" x14ac:dyDescent="0.2">
      <c r="V64" s="250"/>
    </row>
    <row r="65" spans="15:120" ht="13.2" x14ac:dyDescent="0.2">
      <c r="X65" s="250"/>
      <c r="Z65" s="250"/>
      <c r="AA65" s="250"/>
      <c r="AB65" s="250"/>
      <c r="AC65" s="250"/>
      <c r="AD65" s="250"/>
      <c r="AE65" s="250"/>
      <c r="AF65" s="250"/>
      <c r="AG65" s="250"/>
      <c r="AH65" s="250"/>
      <c r="AI65" s="250"/>
      <c r="AJ65" s="250"/>
      <c r="AK65" s="250"/>
      <c r="AL65" s="250"/>
      <c r="AM65" s="250"/>
      <c r="AN65" s="250"/>
      <c r="AO65" s="250"/>
      <c r="AP65" s="250"/>
      <c r="AQ65" s="250"/>
      <c r="AR65" s="250"/>
      <c r="AS65" s="250"/>
      <c r="AT65" s="250"/>
      <c r="AU65" s="250"/>
      <c r="AV65" s="250"/>
      <c r="AW65" s="250"/>
      <c r="AX65" s="250"/>
      <c r="AY65" s="250"/>
      <c r="AZ65" s="250"/>
      <c r="BA65" s="250"/>
      <c r="BB65" s="250"/>
      <c r="BC65" s="250"/>
      <c r="BD65" s="250"/>
      <c r="BE65" s="250"/>
      <c r="BF65" s="250"/>
      <c r="BG65" s="250"/>
      <c r="BH65" s="250"/>
      <c r="BI65" s="250"/>
      <c r="BJ65" s="250"/>
      <c r="BK65" s="250"/>
      <c r="BL65" s="250"/>
      <c r="BM65" s="250"/>
      <c r="BN65" s="250"/>
      <c r="BO65" s="250"/>
      <c r="BP65" s="250"/>
      <c r="BQ65" s="250"/>
      <c r="BR65" s="250"/>
      <c r="BS65" s="250"/>
      <c r="BT65" s="250"/>
      <c r="BU65" s="250"/>
      <c r="BV65" s="250"/>
      <c r="BW65" s="250"/>
      <c r="BX65" s="250"/>
      <c r="BY65" s="250"/>
      <c r="BZ65" s="250"/>
      <c r="CA65" s="250"/>
      <c r="CB65" s="250"/>
      <c r="CC65" s="250"/>
      <c r="CD65" s="250"/>
      <c r="CE65" s="250"/>
      <c r="CF65" s="250"/>
      <c r="CG65" s="250"/>
      <c r="CH65" s="250"/>
      <c r="CI65" s="250"/>
      <c r="CJ65" s="250"/>
      <c r="CK65" s="250"/>
      <c r="CL65" s="250"/>
      <c r="CM65" s="250"/>
      <c r="CN65" s="250"/>
      <c r="CO65" s="250"/>
      <c r="CP65" s="250"/>
      <c r="CQ65" s="250"/>
      <c r="CR65" s="250"/>
      <c r="CU65" s="250"/>
      <c r="CZ65" s="250"/>
      <c r="DE65" s="250"/>
      <c r="DJ65" s="250"/>
    </row>
    <row r="66" spans="15:120" ht="13.2" x14ac:dyDescent="0.2">
      <c r="Q66" s="250"/>
      <c r="S66" s="250"/>
      <c r="U66" s="250"/>
      <c r="DM66" s="250"/>
    </row>
    <row r="67" spans="15:120" ht="13.2" x14ac:dyDescent="0.2">
      <c r="O67" s="250"/>
      <c r="P67" s="250"/>
      <c r="R67" s="250"/>
      <c r="T67" s="250"/>
      <c r="Y67" s="250"/>
      <c r="CT67" s="250"/>
      <c r="CV67" s="250"/>
      <c r="CW67" s="250"/>
      <c r="CY67" s="250"/>
      <c r="DA67" s="250"/>
      <c r="DB67" s="250"/>
      <c r="DD67" s="250"/>
      <c r="DF67" s="250"/>
      <c r="DG67" s="250"/>
      <c r="DI67" s="250"/>
      <c r="DK67" s="250"/>
      <c r="DL67" s="250"/>
      <c r="DN67" s="250"/>
      <c r="DO67" s="250"/>
      <c r="DP67" s="250"/>
    </row>
    <row r="68" spans="15:120" ht="13.2" x14ac:dyDescent="0.2"/>
    <row r="69" spans="15:120" ht="13.2" x14ac:dyDescent="0.2"/>
    <row r="70" spans="15:120" ht="13.2" x14ac:dyDescent="0.2"/>
    <row r="71" spans="15:120" ht="13.2" x14ac:dyDescent="0.2"/>
    <row r="72" spans="15:120" ht="13.2" x14ac:dyDescent="0.2">
      <c r="DP72" s="250"/>
    </row>
    <row r="73" spans="15:120" ht="13.2" x14ac:dyDescent="0.2">
      <c r="DP73" s="250"/>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0"/>
      <c r="CX96" s="250"/>
      <c r="DC96" s="250"/>
      <c r="DH96" s="250"/>
    </row>
    <row r="97" spans="24:120" ht="13.2" x14ac:dyDescent="0.2">
      <c r="CS97" s="250"/>
      <c r="CX97" s="250"/>
      <c r="DC97" s="250"/>
      <c r="DH97" s="250"/>
      <c r="DP97" s="251" t="s">
        <v>510</v>
      </c>
    </row>
    <row r="98" spans="24:120" ht="13.2" hidden="1" x14ac:dyDescent="0.2">
      <c r="CS98" s="250"/>
      <c r="CX98" s="250"/>
      <c r="DC98" s="250"/>
      <c r="DH98" s="250"/>
    </row>
    <row r="99" spans="24:120" ht="13.2" hidden="1" x14ac:dyDescent="0.2">
      <c r="CS99" s="250"/>
      <c r="CX99" s="250"/>
      <c r="DC99" s="250"/>
      <c r="DH99" s="250"/>
    </row>
    <row r="101" spans="24:120" ht="12" hidden="1" customHeight="1" x14ac:dyDescent="0.2">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0"/>
      <c r="BA101" s="250"/>
      <c r="BB101" s="250"/>
      <c r="BC101" s="250"/>
      <c r="BD101" s="250"/>
      <c r="BE101" s="250"/>
      <c r="BF101" s="250"/>
      <c r="BG101" s="250"/>
      <c r="BH101" s="250"/>
      <c r="BI101" s="250"/>
      <c r="BJ101" s="250"/>
      <c r="BK101" s="250"/>
      <c r="BL101" s="250"/>
      <c r="BM101" s="250"/>
      <c r="BN101" s="250"/>
      <c r="BO101" s="250"/>
      <c r="BP101" s="250"/>
      <c r="BQ101" s="250"/>
      <c r="BR101" s="250"/>
      <c r="BS101" s="250"/>
      <c r="BT101" s="250"/>
      <c r="BU101" s="250"/>
      <c r="BV101" s="250"/>
      <c r="BW101" s="250"/>
      <c r="BX101" s="250"/>
      <c r="BY101" s="250"/>
      <c r="BZ101" s="250"/>
      <c r="CA101" s="250"/>
      <c r="CB101" s="250"/>
      <c r="CC101" s="250"/>
      <c r="CD101" s="250"/>
      <c r="CE101" s="250"/>
      <c r="CF101" s="250"/>
      <c r="CG101" s="250"/>
      <c r="CH101" s="250"/>
      <c r="CI101" s="250"/>
      <c r="CJ101" s="250"/>
      <c r="CK101" s="250"/>
      <c r="CL101" s="250"/>
      <c r="CM101" s="250"/>
      <c r="CN101" s="250"/>
      <c r="CO101" s="250"/>
      <c r="CP101" s="250"/>
      <c r="CQ101" s="250"/>
      <c r="CR101" s="250"/>
      <c r="CU101" s="250"/>
      <c r="CZ101" s="250"/>
      <c r="DE101" s="250"/>
      <c r="DJ101" s="250"/>
    </row>
    <row r="102" spans="24:120" ht="1.5" hidden="1" customHeight="1" x14ac:dyDescent="0.2">
      <c r="CU102" s="250"/>
      <c r="CZ102" s="250"/>
      <c r="DE102" s="250"/>
      <c r="DJ102" s="250"/>
      <c r="DM102" s="250"/>
    </row>
    <row r="103" spans="24:120" ht="13.2" hidden="1" x14ac:dyDescent="0.2">
      <c r="CT103" s="250"/>
      <c r="CV103" s="250"/>
      <c r="CW103" s="250"/>
      <c r="CY103" s="250"/>
      <c r="DA103" s="250"/>
      <c r="DB103" s="250"/>
      <c r="DD103" s="250"/>
      <c r="DF103" s="250"/>
      <c r="DG103" s="250"/>
      <c r="DI103" s="250"/>
      <c r="DK103" s="250"/>
      <c r="DL103" s="250"/>
      <c r="DM103" s="250"/>
      <c r="DN103" s="250"/>
      <c r="DO103" s="250"/>
      <c r="DP103" s="250"/>
    </row>
    <row r="104" spans="24:120" ht="13.2" hidden="1" x14ac:dyDescent="0.2">
      <c r="CV104" s="250"/>
      <c r="CW104" s="250"/>
      <c r="DA104" s="250"/>
      <c r="DB104" s="250"/>
      <c r="DF104" s="250"/>
      <c r="DG104" s="250"/>
      <c r="DK104" s="250"/>
      <c r="DL104" s="250"/>
      <c r="DN104" s="250"/>
      <c r="DO104" s="250"/>
      <c r="DP104" s="250"/>
    </row>
    <row r="105" spans="24:120" ht="12.75" hidden="1" customHeight="1" x14ac:dyDescent="0.2"/>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51" customWidth="1"/>
    <col min="117" max="16384" width="9" style="250" hidden="1"/>
  </cols>
  <sheetData>
    <row r="1" spans="2:116" ht="13.2" x14ac:dyDescent="0.2">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row>
    <row r="2" spans="2:116" ht="13.2" x14ac:dyDescent="0.2"/>
    <row r="3" spans="2:116" ht="13.2" x14ac:dyDescent="0.2"/>
    <row r="4" spans="2:116" ht="13.2" x14ac:dyDescent="0.2">
      <c r="R4" s="250"/>
      <c r="S4" s="250"/>
      <c r="T4" s="250"/>
      <c r="U4" s="250"/>
      <c r="V4" s="250"/>
      <c r="W4" s="250"/>
      <c r="X4" s="250"/>
      <c r="Y4" s="250"/>
      <c r="Z4" s="250"/>
      <c r="AA4" s="250"/>
      <c r="AB4" s="250"/>
      <c r="AC4" s="250"/>
      <c r="AD4" s="250"/>
      <c r="AE4" s="250"/>
      <c r="AF4" s="250"/>
      <c r="AG4" s="250"/>
      <c r="AH4" s="250"/>
      <c r="AI4" s="250"/>
      <c r="AJ4" s="250"/>
      <c r="AK4" s="250"/>
      <c r="AL4" s="250"/>
      <c r="AM4" s="250"/>
      <c r="AN4" s="250"/>
      <c r="AO4" s="250"/>
      <c r="AP4" s="250"/>
      <c r="AQ4" s="250"/>
      <c r="AR4" s="250"/>
      <c r="AS4" s="250"/>
      <c r="AT4" s="250"/>
      <c r="AU4" s="250"/>
      <c r="AV4" s="250"/>
      <c r="AW4" s="250"/>
      <c r="AX4" s="250"/>
      <c r="AY4" s="250"/>
      <c r="AZ4" s="250"/>
      <c r="BA4" s="250"/>
      <c r="BB4" s="250"/>
      <c r="BC4" s="250"/>
      <c r="BD4" s="250"/>
      <c r="BE4" s="250"/>
      <c r="BF4" s="250"/>
      <c r="BG4" s="250"/>
      <c r="BH4" s="250"/>
      <c r="BI4" s="250"/>
      <c r="BJ4" s="250"/>
      <c r="BK4" s="250"/>
      <c r="BL4" s="250"/>
      <c r="BM4" s="250"/>
      <c r="BN4" s="250"/>
      <c r="BO4" s="250"/>
      <c r="BP4" s="250"/>
      <c r="BQ4" s="250"/>
      <c r="BR4" s="250"/>
      <c r="BS4" s="250"/>
      <c r="BT4" s="250"/>
      <c r="BU4" s="250"/>
      <c r="BV4" s="250"/>
      <c r="BW4" s="250"/>
      <c r="BX4" s="250"/>
      <c r="BY4" s="250"/>
      <c r="BZ4" s="250"/>
      <c r="CA4" s="250"/>
      <c r="CB4" s="250"/>
      <c r="CC4" s="250"/>
      <c r="CD4" s="250"/>
      <c r="CE4" s="250"/>
      <c r="CF4" s="250"/>
      <c r="CG4" s="250"/>
      <c r="CH4" s="250"/>
      <c r="CI4" s="250"/>
      <c r="CJ4" s="250"/>
      <c r="CK4" s="250"/>
      <c r="CL4" s="250"/>
      <c r="CM4" s="250"/>
      <c r="CN4" s="250"/>
      <c r="CO4" s="250"/>
      <c r="CP4" s="250"/>
      <c r="CQ4" s="250"/>
      <c r="CR4" s="250"/>
      <c r="CS4" s="250"/>
      <c r="CT4" s="250"/>
      <c r="CU4" s="250"/>
      <c r="CV4" s="250"/>
      <c r="CW4" s="250"/>
      <c r="CX4" s="250"/>
      <c r="CY4" s="250"/>
      <c r="CZ4" s="250"/>
      <c r="DA4" s="250"/>
      <c r="DB4" s="250"/>
      <c r="DC4" s="250"/>
      <c r="DD4" s="250"/>
      <c r="DE4" s="250"/>
      <c r="DF4" s="250"/>
      <c r="DG4" s="250"/>
      <c r="DH4" s="250"/>
      <c r="DI4" s="250"/>
      <c r="DJ4" s="250"/>
      <c r="DK4" s="250"/>
      <c r="DL4" s="250"/>
    </row>
    <row r="5" spans="2:116" ht="13.2" x14ac:dyDescent="0.2">
      <c r="R5" s="250"/>
      <c r="S5" s="250"/>
      <c r="T5" s="250"/>
      <c r="U5" s="250"/>
      <c r="V5" s="250"/>
      <c r="W5" s="250"/>
      <c r="X5" s="250"/>
      <c r="Y5" s="250"/>
      <c r="Z5" s="250"/>
      <c r="AA5" s="250"/>
      <c r="AB5" s="250"/>
      <c r="AC5" s="250"/>
      <c r="AD5" s="250"/>
      <c r="AE5" s="250"/>
      <c r="AF5" s="250"/>
      <c r="AG5" s="250"/>
      <c r="AH5" s="250"/>
      <c r="AI5" s="250"/>
      <c r="AJ5" s="250"/>
      <c r="AK5" s="250"/>
      <c r="AL5" s="250"/>
      <c r="AM5" s="250"/>
      <c r="AN5" s="250"/>
      <c r="AO5" s="250"/>
      <c r="AP5" s="250"/>
      <c r="AQ5" s="250"/>
      <c r="AR5" s="250"/>
      <c r="AS5" s="250"/>
      <c r="AT5" s="250"/>
      <c r="AU5" s="250"/>
      <c r="AV5" s="250"/>
      <c r="AW5" s="250"/>
      <c r="AX5" s="250"/>
      <c r="AY5" s="250"/>
      <c r="AZ5" s="250"/>
      <c r="BA5" s="250"/>
      <c r="BB5" s="250"/>
      <c r="BC5" s="250"/>
      <c r="BD5" s="250"/>
      <c r="BE5" s="250"/>
      <c r="BF5" s="250"/>
      <c r="BG5" s="250"/>
      <c r="BH5" s="250"/>
      <c r="BI5" s="250"/>
      <c r="BJ5" s="250"/>
      <c r="BK5" s="250"/>
      <c r="BL5" s="250"/>
      <c r="BM5" s="250"/>
      <c r="BN5" s="250"/>
      <c r="BO5" s="250"/>
      <c r="BP5" s="250"/>
      <c r="BQ5" s="250"/>
      <c r="BR5" s="250"/>
      <c r="BS5" s="250"/>
      <c r="BT5" s="250"/>
      <c r="BU5" s="250"/>
      <c r="BV5" s="250"/>
      <c r="BW5" s="250"/>
      <c r="BX5" s="250"/>
      <c r="BY5" s="250"/>
      <c r="BZ5" s="250"/>
      <c r="CA5" s="250"/>
      <c r="CB5" s="250"/>
      <c r="CC5" s="250"/>
      <c r="CD5" s="250"/>
      <c r="CE5" s="250"/>
      <c r="CF5" s="250"/>
      <c r="CG5" s="250"/>
      <c r="CH5" s="250"/>
      <c r="CI5" s="250"/>
      <c r="CJ5" s="250"/>
      <c r="CK5" s="250"/>
      <c r="CL5" s="250"/>
      <c r="CM5" s="250"/>
      <c r="CN5" s="250"/>
      <c r="CO5" s="250"/>
      <c r="CP5" s="250"/>
      <c r="CQ5" s="250"/>
      <c r="CR5" s="250"/>
      <c r="CS5" s="250"/>
      <c r="CT5" s="250"/>
      <c r="CU5" s="250"/>
      <c r="CV5" s="250"/>
      <c r="CW5" s="250"/>
      <c r="CX5" s="250"/>
      <c r="CY5" s="250"/>
      <c r="CZ5" s="250"/>
      <c r="DA5" s="250"/>
      <c r="DB5" s="250"/>
      <c r="DC5" s="250"/>
      <c r="DD5" s="250"/>
      <c r="DE5" s="250"/>
      <c r="DF5" s="250"/>
      <c r="DG5" s="250"/>
      <c r="DH5" s="250"/>
      <c r="DI5" s="250"/>
      <c r="DJ5" s="250"/>
      <c r="DK5" s="250"/>
      <c r="DL5" s="250"/>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0"/>
      <c r="J18" s="250"/>
      <c r="K18" s="250"/>
      <c r="L18" s="250"/>
      <c r="M18" s="250"/>
      <c r="N18" s="250"/>
      <c r="O18" s="250"/>
      <c r="P18" s="250"/>
      <c r="Q18" s="250"/>
      <c r="R18" s="250"/>
      <c r="S18" s="250"/>
      <c r="T18" s="250"/>
      <c r="U18" s="250"/>
      <c r="V18" s="250"/>
      <c r="W18" s="250"/>
      <c r="X18" s="250"/>
      <c r="Y18" s="250"/>
      <c r="Z18" s="250"/>
      <c r="AA18" s="250"/>
      <c r="AB18" s="250"/>
      <c r="AC18" s="250"/>
      <c r="AD18" s="250"/>
      <c r="AE18" s="250"/>
      <c r="AF18" s="250"/>
      <c r="AG18" s="250"/>
      <c r="AH18" s="250"/>
      <c r="AI18" s="250"/>
      <c r="AJ18" s="250"/>
      <c r="AK18" s="250"/>
      <c r="AL18" s="250"/>
      <c r="AM18" s="250"/>
      <c r="AN18" s="250"/>
      <c r="AO18" s="250"/>
      <c r="AP18" s="250"/>
      <c r="AQ18" s="250"/>
      <c r="AR18" s="250"/>
      <c r="AS18" s="250"/>
      <c r="AT18" s="250"/>
      <c r="AU18" s="250"/>
      <c r="AV18" s="250"/>
      <c r="AW18" s="250"/>
      <c r="AX18" s="250"/>
      <c r="AY18" s="250"/>
      <c r="AZ18" s="250"/>
      <c r="BA18" s="250"/>
      <c r="BB18" s="250"/>
      <c r="BC18" s="250"/>
      <c r="BD18" s="250"/>
      <c r="BE18" s="250"/>
      <c r="BF18" s="250"/>
      <c r="BG18" s="250"/>
      <c r="BH18" s="250"/>
      <c r="BI18" s="250"/>
      <c r="BJ18" s="250"/>
      <c r="BK18" s="250"/>
      <c r="BL18" s="250"/>
      <c r="BM18" s="250"/>
      <c r="BN18" s="250"/>
      <c r="BO18" s="250"/>
      <c r="BP18" s="250"/>
      <c r="BQ18" s="250"/>
      <c r="BR18" s="250"/>
      <c r="BS18" s="250"/>
      <c r="BT18" s="250"/>
      <c r="BU18" s="250"/>
      <c r="BV18" s="250"/>
      <c r="BW18" s="250"/>
      <c r="BX18" s="250"/>
      <c r="BY18" s="250"/>
      <c r="BZ18" s="250"/>
      <c r="CA18" s="250"/>
      <c r="CB18" s="250"/>
      <c r="CC18" s="250"/>
      <c r="CD18" s="250"/>
      <c r="CE18" s="250"/>
      <c r="CF18" s="250"/>
      <c r="CG18" s="250"/>
      <c r="CH18" s="250"/>
      <c r="CI18" s="250"/>
      <c r="CJ18" s="250"/>
      <c r="CK18" s="250"/>
      <c r="CL18" s="250"/>
      <c r="CM18" s="250"/>
      <c r="CN18" s="250"/>
      <c r="CO18" s="250"/>
      <c r="CP18" s="250"/>
      <c r="CQ18" s="250"/>
      <c r="CR18" s="250"/>
      <c r="CS18" s="250"/>
      <c r="CT18" s="250"/>
      <c r="CU18" s="250"/>
      <c r="CV18" s="250"/>
      <c r="CW18" s="250"/>
      <c r="CX18" s="250"/>
      <c r="CY18" s="250"/>
      <c r="CZ18" s="250"/>
      <c r="DA18" s="250"/>
      <c r="DB18" s="250"/>
      <c r="DC18" s="250"/>
      <c r="DD18" s="250"/>
      <c r="DE18" s="250"/>
      <c r="DF18" s="250"/>
      <c r="DG18" s="250"/>
      <c r="DH18" s="250"/>
      <c r="DI18" s="250"/>
      <c r="DJ18" s="250"/>
      <c r="DK18" s="250"/>
      <c r="DL18" s="250"/>
    </row>
    <row r="19" spans="9:116" ht="13.2" x14ac:dyDescent="0.2"/>
    <row r="20" spans="9:116" ht="13.2" x14ac:dyDescent="0.2"/>
    <row r="21" spans="9:116" ht="13.2" x14ac:dyDescent="0.2">
      <c r="DL21" s="250"/>
    </row>
    <row r="22" spans="9:116" ht="13.2" x14ac:dyDescent="0.2">
      <c r="DI22" s="250"/>
      <c r="DJ22" s="250"/>
      <c r="DK22" s="250"/>
      <c r="DL22" s="250"/>
    </row>
    <row r="23" spans="9:116" ht="13.2" x14ac:dyDescent="0.2">
      <c r="CY23" s="250"/>
      <c r="CZ23" s="250"/>
      <c r="DA23" s="250"/>
      <c r="DB23" s="250"/>
      <c r="DC23" s="250"/>
      <c r="DD23" s="250"/>
      <c r="DE23" s="250"/>
      <c r="DF23" s="250"/>
      <c r="DG23" s="250"/>
      <c r="DH23" s="250"/>
      <c r="DI23" s="250"/>
      <c r="DJ23" s="250"/>
      <c r="DK23" s="250"/>
      <c r="DL23" s="250"/>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0"/>
      <c r="DA35" s="250"/>
      <c r="DB35" s="250"/>
      <c r="DC35" s="250"/>
      <c r="DD35" s="250"/>
      <c r="DE35" s="250"/>
      <c r="DF35" s="250"/>
      <c r="DG35" s="250"/>
      <c r="DH35" s="250"/>
      <c r="DI35" s="250"/>
      <c r="DJ35" s="250"/>
      <c r="DK35" s="250"/>
      <c r="DL35" s="250"/>
    </row>
    <row r="36" spans="15:116" ht="13.2" x14ac:dyDescent="0.2"/>
    <row r="37" spans="15:116" ht="13.2" x14ac:dyDescent="0.2">
      <c r="DL37" s="250"/>
    </row>
    <row r="38" spans="15:116" ht="13.2" x14ac:dyDescent="0.2">
      <c r="DI38" s="250"/>
      <c r="DJ38" s="250"/>
      <c r="DK38" s="250"/>
      <c r="DL38" s="250"/>
    </row>
    <row r="39" spans="15:116" ht="13.2" x14ac:dyDescent="0.2"/>
    <row r="40" spans="15:116" ht="13.2" x14ac:dyDescent="0.2"/>
    <row r="41" spans="15:116" ht="13.2" x14ac:dyDescent="0.2"/>
    <row r="42" spans="15:116" ht="13.2" x14ac:dyDescent="0.2"/>
    <row r="43" spans="15:116" ht="13.2" x14ac:dyDescent="0.2">
      <c r="O43" s="250"/>
      <c r="P43" s="250"/>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E43" s="250"/>
      <c r="DF43" s="250"/>
      <c r="DG43" s="250"/>
      <c r="DH43" s="250"/>
      <c r="DI43" s="250"/>
      <c r="DJ43" s="250"/>
      <c r="DK43" s="250"/>
      <c r="DL43" s="250"/>
    </row>
    <row r="44" spans="15:116" ht="13.2" x14ac:dyDescent="0.2">
      <c r="DL44" s="250"/>
    </row>
    <row r="45" spans="15:116" ht="13.2" x14ac:dyDescent="0.2"/>
    <row r="46" spans="15:116" ht="13.2" x14ac:dyDescent="0.2">
      <c r="DA46" s="250"/>
      <c r="DB46" s="250"/>
      <c r="DC46" s="250"/>
      <c r="DD46" s="250"/>
      <c r="DE46" s="250"/>
      <c r="DF46" s="250"/>
      <c r="DG46" s="250"/>
      <c r="DH46" s="250"/>
      <c r="DI46" s="250"/>
      <c r="DJ46" s="250"/>
      <c r="DK46" s="250"/>
      <c r="DL46" s="250"/>
    </row>
    <row r="47" spans="15:116" ht="13.2" x14ac:dyDescent="0.2"/>
    <row r="48" spans="15:116" ht="13.2" x14ac:dyDescent="0.2"/>
    <row r="49" spans="104:116" ht="13.2" x14ac:dyDescent="0.2"/>
    <row r="50" spans="104:116" ht="13.2" x14ac:dyDescent="0.2">
      <c r="CZ50" s="250"/>
      <c r="DA50" s="250"/>
      <c r="DB50" s="250"/>
      <c r="DC50" s="250"/>
      <c r="DD50" s="250"/>
      <c r="DE50" s="250"/>
      <c r="DF50" s="250"/>
      <c r="DG50" s="250"/>
      <c r="DH50" s="250"/>
      <c r="DI50" s="250"/>
      <c r="DJ50" s="250"/>
      <c r="DK50" s="250"/>
      <c r="DL50" s="250"/>
    </row>
    <row r="51" spans="104:116" ht="13.2" x14ac:dyDescent="0.2"/>
    <row r="52" spans="104:116" ht="13.2" x14ac:dyDescent="0.2"/>
    <row r="53" spans="104:116" ht="13.2" x14ac:dyDescent="0.2">
      <c r="DL53" s="250"/>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0"/>
      <c r="DD67" s="250"/>
      <c r="DE67" s="250"/>
      <c r="DF67" s="250"/>
      <c r="DG67" s="250"/>
      <c r="DH67" s="250"/>
      <c r="DI67" s="250"/>
      <c r="DJ67" s="250"/>
      <c r="DK67" s="250"/>
      <c r="DL67" s="250"/>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SgQJNOsMEgjv1yCt7ckFwAKB2IP2S1cV+Xtxte+Zfu//bz1BT+2Y7RMBCD8VnIrxaZeougQjT9hL0z8/e4fiVw==" saltValue="h/RYa7cjuctUY5Jmb1ocbQ==" spinCount="100000" sheet="1" objects="1" scenarios="1"/>
  <dataConsolidate/>
  <phoneticPr fontId="2"/>
  <printOptions horizontalCentered="1" verticalCentered="1"/>
  <pageMargins left="0" right="0" top="0" bottom="0" header="0" footer="0"/>
  <pageSetup paperSize="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SheetLayoutView="100" workbookViewId="0">
      <selection activeCell="A26" sqref="A26:AS26"/>
    </sheetView>
  </sheetViews>
  <sheetFormatPr defaultColWidth="0" defaultRowHeight="13.5" customHeight="1" zeroHeight="1" x14ac:dyDescent="0.2"/>
  <cols>
    <col min="1" max="36" width="2.44140625" style="252" customWidth="1"/>
    <col min="37" max="44" width="17" style="252" customWidth="1"/>
    <col min="45" max="45" width="6.109375" style="258" customWidth="1"/>
    <col min="46" max="46" width="3" style="256" customWidth="1"/>
    <col min="47" max="47" width="19.109375" style="252" hidden="1" customWidth="1"/>
    <col min="48" max="52" width="12.6640625" style="252" hidden="1" customWidth="1"/>
    <col min="53" max="16384" width="8.6640625" style="252" hidden="1"/>
  </cols>
  <sheetData>
    <row r="1" spans="1:46" ht="13.2" x14ac:dyDescent="0.2">
      <c r="AS1" s="252"/>
      <c r="AT1" s="252"/>
    </row>
    <row r="2" spans="1:46" ht="13.2" x14ac:dyDescent="0.2">
      <c r="AS2" s="252"/>
      <c r="AT2" s="252"/>
    </row>
    <row r="3" spans="1:46" ht="13.2" x14ac:dyDescent="0.2">
      <c r="AS3" s="252"/>
      <c r="AT3" s="252"/>
    </row>
    <row r="4" spans="1:46" ht="13.2" x14ac:dyDescent="0.2">
      <c r="AS4" s="252"/>
      <c r="AT4" s="252"/>
    </row>
    <row r="5" spans="1:46" ht="16.2" x14ac:dyDescent="0.2">
      <c r="A5" s="253" t="s">
        <v>511</v>
      </c>
      <c r="B5" s="254"/>
      <c r="C5" s="254"/>
      <c r="D5" s="254"/>
      <c r="E5" s="254"/>
      <c r="F5" s="254"/>
      <c r="G5" s="254"/>
      <c r="H5" s="254"/>
      <c r="I5" s="254"/>
      <c r="J5" s="254"/>
      <c r="K5" s="254"/>
      <c r="L5" s="254"/>
      <c r="M5" s="254"/>
      <c r="N5" s="254"/>
      <c r="O5" s="254"/>
      <c r="P5" s="254"/>
      <c r="Q5" s="254"/>
      <c r="R5" s="254"/>
      <c r="S5" s="254"/>
      <c r="T5" s="254"/>
      <c r="U5" s="254"/>
      <c r="V5" s="254"/>
      <c r="W5" s="254"/>
      <c r="X5" s="254"/>
      <c r="Y5" s="254"/>
      <c r="Z5" s="254"/>
      <c r="AA5" s="254"/>
      <c r="AB5" s="254"/>
      <c r="AC5" s="254"/>
      <c r="AD5" s="254"/>
      <c r="AE5" s="254"/>
      <c r="AF5" s="254"/>
      <c r="AG5" s="254"/>
      <c r="AH5" s="254"/>
      <c r="AI5" s="254"/>
      <c r="AJ5" s="254"/>
      <c r="AK5" s="254"/>
      <c r="AL5" s="254"/>
      <c r="AM5" s="254"/>
      <c r="AN5" s="254"/>
      <c r="AO5" s="254"/>
      <c r="AP5" s="254"/>
      <c r="AQ5" s="254"/>
      <c r="AR5" s="254"/>
      <c r="AS5" s="255"/>
    </row>
    <row r="6" spans="1:46" ht="13.2" x14ac:dyDescent="0.2">
      <c r="A6" s="256"/>
      <c r="AK6" s="257" t="s">
        <v>512</v>
      </c>
      <c r="AL6" s="257"/>
      <c r="AM6" s="257"/>
      <c r="AN6" s="257"/>
    </row>
    <row r="7" spans="1:46" ht="13.5" customHeight="1" x14ac:dyDescent="0.2">
      <c r="A7" s="256"/>
      <c r="AK7" s="259"/>
      <c r="AL7" s="260"/>
      <c r="AM7" s="260"/>
      <c r="AN7" s="261"/>
      <c r="AO7" s="1123" t="s">
        <v>513</v>
      </c>
      <c r="AP7" s="262"/>
      <c r="AQ7" s="263" t="s">
        <v>514</v>
      </c>
      <c r="AR7" s="264"/>
    </row>
    <row r="8" spans="1:46" ht="13.2" x14ac:dyDescent="0.2">
      <c r="A8" s="256"/>
      <c r="AK8" s="265"/>
      <c r="AL8" s="266"/>
      <c r="AM8" s="266"/>
      <c r="AN8" s="267"/>
      <c r="AO8" s="1124"/>
      <c r="AP8" s="268" t="s">
        <v>515</v>
      </c>
      <c r="AQ8" s="269" t="s">
        <v>516</v>
      </c>
      <c r="AR8" s="270" t="s">
        <v>517</v>
      </c>
    </row>
    <row r="9" spans="1:46" ht="13.2" x14ac:dyDescent="0.2">
      <c r="A9" s="256"/>
      <c r="AK9" s="1125" t="s">
        <v>518</v>
      </c>
      <c r="AL9" s="1126"/>
      <c r="AM9" s="1126"/>
      <c r="AN9" s="1127"/>
      <c r="AO9" s="271">
        <v>5436491</v>
      </c>
      <c r="AP9" s="271">
        <v>94402</v>
      </c>
      <c r="AQ9" s="272">
        <v>85700</v>
      </c>
      <c r="AR9" s="273">
        <v>10.199999999999999</v>
      </c>
    </row>
    <row r="10" spans="1:46" ht="13.5" customHeight="1" x14ac:dyDescent="0.2">
      <c r="A10" s="256"/>
      <c r="AK10" s="1125" t="s">
        <v>519</v>
      </c>
      <c r="AL10" s="1126"/>
      <c r="AM10" s="1126"/>
      <c r="AN10" s="1127"/>
      <c r="AO10" s="274">
        <v>45844</v>
      </c>
      <c r="AP10" s="274">
        <v>796</v>
      </c>
      <c r="AQ10" s="275">
        <v>7424</v>
      </c>
      <c r="AR10" s="276">
        <v>-89.3</v>
      </c>
    </row>
    <row r="11" spans="1:46" ht="13.5" customHeight="1" x14ac:dyDescent="0.2">
      <c r="A11" s="256"/>
      <c r="AK11" s="1125" t="s">
        <v>520</v>
      </c>
      <c r="AL11" s="1126"/>
      <c r="AM11" s="1126"/>
      <c r="AN11" s="1127"/>
      <c r="AO11" s="274" t="s">
        <v>521</v>
      </c>
      <c r="AP11" s="274" t="s">
        <v>521</v>
      </c>
      <c r="AQ11" s="275">
        <v>1613</v>
      </c>
      <c r="AR11" s="276" t="s">
        <v>521</v>
      </c>
    </row>
    <row r="12" spans="1:46" ht="13.5" customHeight="1" x14ac:dyDescent="0.2">
      <c r="A12" s="256"/>
      <c r="AK12" s="1125" t="s">
        <v>522</v>
      </c>
      <c r="AL12" s="1126"/>
      <c r="AM12" s="1126"/>
      <c r="AN12" s="1127"/>
      <c r="AO12" s="274" t="s">
        <v>521</v>
      </c>
      <c r="AP12" s="274" t="s">
        <v>521</v>
      </c>
      <c r="AQ12" s="275">
        <v>12</v>
      </c>
      <c r="AR12" s="276" t="s">
        <v>521</v>
      </c>
    </row>
    <row r="13" spans="1:46" ht="13.5" customHeight="1" x14ac:dyDescent="0.2">
      <c r="A13" s="256"/>
      <c r="AK13" s="1125" t="s">
        <v>523</v>
      </c>
      <c r="AL13" s="1126"/>
      <c r="AM13" s="1126"/>
      <c r="AN13" s="1127"/>
      <c r="AO13" s="274" t="s">
        <v>521</v>
      </c>
      <c r="AP13" s="274" t="s">
        <v>521</v>
      </c>
      <c r="AQ13" s="275">
        <v>3153</v>
      </c>
      <c r="AR13" s="276" t="s">
        <v>521</v>
      </c>
    </row>
    <row r="14" spans="1:46" ht="13.5" customHeight="1" x14ac:dyDescent="0.2">
      <c r="A14" s="256"/>
      <c r="AK14" s="1125" t="s">
        <v>524</v>
      </c>
      <c r="AL14" s="1126"/>
      <c r="AM14" s="1126"/>
      <c r="AN14" s="1127"/>
      <c r="AO14" s="274">
        <v>51182</v>
      </c>
      <c r="AP14" s="274">
        <v>889</v>
      </c>
      <c r="AQ14" s="275">
        <v>1845</v>
      </c>
      <c r="AR14" s="276">
        <v>-51.8</v>
      </c>
    </row>
    <row r="15" spans="1:46" ht="13.5" customHeight="1" x14ac:dyDescent="0.2">
      <c r="A15" s="256"/>
      <c r="AK15" s="1128" t="s">
        <v>525</v>
      </c>
      <c r="AL15" s="1129"/>
      <c r="AM15" s="1129"/>
      <c r="AN15" s="1130"/>
      <c r="AO15" s="274">
        <v>-762296</v>
      </c>
      <c r="AP15" s="274">
        <v>-13237</v>
      </c>
      <c r="AQ15" s="275">
        <v>-6635</v>
      </c>
      <c r="AR15" s="276">
        <v>99.5</v>
      </c>
    </row>
    <row r="16" spans="1:46" ht="13.2" x14ac:dyDescent="0.2">
      <c r="A16" s="256"/>
      <c r="AK16" s="1128" t="s">
        <v>187</v>
      </c>
      <c r="AL16" s="1129"/>
      <c r="AM16" s="1129"/>
      <c r="AN16" s="1130"/>
      <c r="AO16" s="274">
        <v>4771221</v>
      </c>
      <c r="AP16" s="274">
        <v>82850</v>
      </c>
      <c r="AQ16" s="275">
        <v>93111</v>
      </c>
      <c r="AR16" s="276">
        <v>-11</v>
      </c>
    </row>
    <row r="17" spans="1:46" ht="13.2" x14ac:dyDescent="0.2">
      <c r="A17" s="256"/>
    </row>
    <row r="18" spans="1:46" ht="13.2" x14ac:dyDescent="0.2">
      <c r="A18" s="256"/>
      <c r="AQ18" s="277"/>
      <c r="AR18" s="277"/>
    </row>
    <row r="19" spans="1:46" ht="13.2" x14ac:dyDescent="0.2">
      <c r="A19" s="256"/>
      <c r="AK19" s="252" t="s">
        <v>526</v>
      </c>
    </row>
    <row r="20" spans="1:46" ht="13.2" x14ac:dyDescent="0.2">
      <c r="A20" s="256"/>
      <c r="AK20" s="278"/>
      <c r="AL20" s="279"/>
      <c r="AM20" s="279"/>
      <c r="AN20" s="280"/>
      <c r="AO20" s="281" t="s">
        <v>527</v>
      </c>
      <c r="AP20" s="282" t="s">
        <v>528</v>
      </c>
      <c r="AQ20" s="283" t="s">
        <v>529</v>
      </c>
      <c r="AR20" s="284"/>
    </row>
    <row r="21" spans="1:46" s="257" customFormat="1" ht="13.2" x14ac:dyDescent="0.2">
      <c r="A21" s="285"/>
      <c r="AK21" s="1131" t="s">
        <v>530</v>
      </c>
      <c r="AL21" s="1132"/>
      <c r="AM21" s="1132"/>
      <c r="AN21" s="1133"/>
      <c r="AO21" s="286">
        <v>9.59</v>
      </c>
      <c r="AP21" s="287">
        <v>8.58</v>
      </c>
      <c r="AQ21" s="288">
        <v>1.01</v>
      </c>
      <c r="AS21" s="289"/>
      <c r="AT21" s="285"/>
    </row>
    <row r="22" spans="1:46" s="257" customFormat="1" ht="13.2" x14ac:dyDescent="0.2">
      <c r="A22" s="285"/>
      <c r="AK22" s="1131" t="s">
        <v>531</v>
      </c>
      <c r="AL22" s="1132"/>
      <c r="AM22" s="1132"/>
      <c r="AN22" s="1133"/>
      <c r="AO22" s="290">
        <v>99.1</v>
      </c>
      <c r="AP22" s="291">
        <v>97.7</v>
      </c>
      <c r="AQ22" s="292">
        <v>1.4</v>
      </c>
      <c r="AR22" s="277"/>
      <c r="AS22" s="289"/>
      <c r="AT22" s="285"/>
    </row>
    <row r="23" spans="1:46" s="257" customFormat="1" ht="13.2" x14ac:dyDescent="0.2">
      <c r="A23" s="285"/>
      <c r="AP23" s="277"/>
      <c r="AQ23" s="277"/>
      <c r="AR23" s="277"/>
      <c r="AS23" s="289"/>
      <c r="AT23" s="285"/>
    </row>
    <row r="24" spans="1:46" s="257" customFormat="1" ht="13.2" x14ac:dyDescent="0.2">
      <c r="A24" s="285"/>
      <c r="AP24" s="277"/>
      <c r="AQ24" s="277"/>
      <c r="AR24" s="277"/>
      <c r="AS24" s="289"/>
      <c r="AT24" s="285"/>
    </row>
    <row r="25" spans="1:46" s="257" customFormat="1" ht="13.2" x14ac:dyDescent="0.2">
      <c r="A25" s="293"/>
      <c r="B25" s="294"/>
      <c r="C25" s="294"/>
      <c r="D25" s="294"/>
      <c r="E25" s="294"/>
      <c r="F25" s="294"/>
      <c r="G25" s="294"/>
      <c r="H25" s="294"/>
      <c r="I25" s="294"/>
      <c r="J25" s="294"/>
      <c r="K25" s="294"/>
      <c r="L25" s="294"/>
      <c r="M25" s="294"/>
      <c r="N25" s="294"/>
      <c r="O25" s="294"/>
      <c r="P25" s="294"/>
      <c r="Q25" s="294"/>
      <c r="R25" s="294"/>
      <c r="S25" s="294"/>
      <c r="T25" s="294"/>
      <c r="U25" s="294"/>
      <c r="V25" s="294"/>
      <c r="W25" s="294"/>
      <c r="X25" s="294"/>
      <c r="Y25" s="294"/>
      <c r="Z25" s="294"/>
      <c r="AA25" s="294"/>
      <c r="AB25" s="294"/>
      <c r="AC25" s="294"/>
      <c r="AD25" s="294"/>
      <c r="AE25" s="294"/>
      <c r="AF25" s="294"/>
      <c r="AG25" s="294"/>
      <c r="AH25" s="294"/>
      <c r="AI25" s="294"/>
      <c r="AJ25" s="294"/>
      <c r="AK25" s="294"/>
      <c r="AL25" s="294"/>
      <c r="AM25" s="294"/>
      <c r="AN25" s="294"/>
      <c r="AO25" s="294"/>
      <c r="AP25" s="295"/>
      <c r="AQ25" s="295"/>
      <c r="AR25" s="295"/>
      <c r="AS25" s="296"/>
      <c r="AT25" s="285"/>
    </row>
    <row r="26" spans="1:46" s="257" customFormat="1" ht="13.2" x14ac:dyDescent="0.2">
      <c r="A26" s="1122" t="s">
        <v>532</v>
      </c>
      <c r="B26" s="1122"/>
      <c r="C26" s="1122"/>
      <c r="D26" s="1122"/>
      <c r="E26" s="1122"/>
      <c r="F26" s="1122"/>
      <c r="G26" s="1122"/>
      <c r="H26" s="1122"/>
      <c r="I26" s="1122"/>
      <c r="J26" s="1122"/>
      <c r="K26" s="1122"/>
      <c r="L26" s="1122"/>
      <c r="M26" s="1122"/>
      <c r="N26" s="1122"/>
      <c r="O26" s="1122"/>
      <c r="P26" s="1122"/>
      <c r="Q26" s="1122"/>
      <c r="R26" s="1122"/>
      <c r="S26" s="1122"/>
      <c r="T26" s="1122"/>
      <c r="U26" s="1122"/>
      <c r="V26" s="1122"/>
      <c r="W26" s="1122"/>
      <c r="X26" s="1122"/>
      <c r="Y26" s="1122"/>
      <c r="Z26" s="1122"/>
      <c r="AA26" s="1122"/>
      <c r="AB26" s="1122"/>
      <c r="AC26" s="1122"/>
      <c r="AD26" s="1122"/>
      <c r="AE26" s="1122"/>
      <c r="AF26" s="1122"/>
      <c r="AG26" s="1122"/>
      <c r="AH26" s="1122"/>
      <c r="AI26" s="1122"/>
      <c r="AJ26" s="1122"/>
      <c r="AK26" s="1122"/>
      <c r="AL26" s="1122"/>
      <c r="AM26" s="1122"/>
      <c r="AN26" s="1122"/>
      <c r="AO26" s="1122"/>
      <c r="AP26" s="1122"/>
      <c r="AQ26" s="1122"/>
      <c r="AR26" s="1122"/>
      <c r="AS26" s="1122"/>
    </row>
    <row r="27" spans="1:46" ht="13.2" x14ac:dyDescent="0.2">
      <c r="A27" s="297"/>
      <c r="AS27" s="252"/>
      <c r="AT27" s="252"/>
    </row>
    <row r="28" spans="1:46" ht="16.2" x14ac:dyDescent="0.2">
      <c r="A28" s="253" t="s">
        <v>533</v>
      </c>
      <c r="B28" s="254"/>
      <c r="C28" s="254"/>
      <c r="D28" s="254"/>
      <c r="E28" s="254"/>
      <c r="F28" s="254"/>
      <c r="G28" s="254"/>
      <c r="H28" s="254"/>
      <c r="I28" s="254"/>
      <c r="J28" s="254"/>
      <c r="K28" s="254"/>
      <c r="L28" s="254"/>
      <c r="M28" s="254"/>
      <c r="N28" s="254"/>
      <c r="O28" s="254"/>
      <c r="P28" s="254"/>
      <c r="Q28" s="254"/>
      <c r="R28" s="254"/>
      <c r="S28" s="254"/>
      <c r="T28" s="254"/>
      <c r="U28" s="254"/>
      <c r="V28" s="254"/>
      <c r="W28" s="254"/>
      <c r="X28" s="254"/>
      <c r="Y28" s="254"/>
      <c r="Z28" s="254"/>
      <c r="AA28" s="254"/>
      <c r="AB28" s="254"/>
      <c r="AC28" s="254"/>
      <c r="AD28" s="254"/>
      <c r="AE28" s="254"/>
      <c r="AF28" s="254"/>
      <c r="AG28" s="254"/>
      <c r="AH28" s="254"/>
      <c r="AI28" s="254"/>
      <c r="AJ28" s="254"/>
      <c r="AK28" s="254"/>
      <c r="AL28" s="254"/>
      <c r="AM28" s="254"/>
      <c r="AN28" s="254"/>
      <c r="AO28" s="254"/>
      <c r="AP28" s="254"/>
      <c r="AQ28" s="254"/>
      <c r="AR28" s="254"/>
      <c r="AS28" s="298"/>
    </row>
    <row r="29" spans="1:46" ht="13.2" x14ac:dyDescent="0.2">
      <c r="A29" s="256"/>
      <c r="AK29" s="257" t="s">
        <v>534</v>
      </c>
      <c r="AL29" s="257"/>
      <c r="AM29" s="257"/>
      <c r="AN29" s="257"/>
      <c r="AS29" s="299"/>
    </row>
    <row r="30" spans="1:46" ht="13.5" customHeight="1" x14ac:dyDescent="0.2">
      <c r="A30" s="256"/>
      <c r="AK30" s="259"/>
      <c r="AL30" s="260"/>
      <c r="AM30" s="260"/>
      <c r="AN30" s="261"/>
      <c r="AO30" s="1123" t="s">
        <v>513</v>
      </c>
      <c r="AP30" s="262"/>
      <c r="AQ30" s="263" t="s">
        <v>514</v>
      </c>
      <c r="AR30" s="264"/>
    </row>
    <row r="31" spans="1:46" ht="13.2" x14ac:dyDescent="0.2">
      <c r="A31" s="256"/>
      <c r="AK31" s="265"/>
      <c r="AL31" s="266"/>
      <c r="AM31" s="266"/>
      <c r="AN31" s="267"/>
      <c r="AO31" s="1124"/>
      <c r="AP31" s="268" t="s">
        <v>515</v>
      </c>
      <c r="AQ31" s="269" t="s">
        <v>516</v>
      </c>
      <c r="AR31" s="270" t="s">
        <v>517</v>
      </c>
    </row>
    <row r="32" spans="1:46" ht="27" customHeight="1" x14ac:dyDescent="0.2">
      <c r="A32" s="256"/>
      <c r="AK32" s="1139" t="s">
        <v>535</v>
      </c>
      <c r="AL32" s="1140"/>
      <c r="AM32" s="1140"/>
      <c r="AN32" s="1141"/>
      <c r="AO32" s="300">
        <v>2995085</v>
      </c>
      <c r="AP32" s="300">
        <v>52008</v>
      </c>
      <c r="AQ32" s="301">
        <v>61596</v>
      </c>
      <c r="AR32" s="302">
        <v>-15.6</v>
      </c>
    </row>
    <row r="33" spans="1:46" ht="13.5" customHeight="1" x14ac:dyDescent="0.2">
      <c r="A33" s="256"/>
      <c r="AK33" s="1139" t="s">
        <v>536</v>
      </c>
      <c r="AL33" s="1140"/>
      <c r="AM33" s="1140"/>
      <c r="AN33" s="1141"/>
      <c r="AO33" s="300" t="s">
        <v>521</v>
      </c>
      <c r="AP33" s="300" t="s">
        <v>521</v>
      </c>
      <c r="AQ33" s="301" t="s">
        <v>521</v>
      </c>
      <c r="AR33" s="302" t="s">
        <v>521</v>
      </c>
    </row>
    <row r="34" spans="1:46" ht="27" customHeight="1" x14ac:dyDescent="0.2">
      <c r="A34" s="256"/>
      <c r="AK34" s="1139" t="s">
        <v>537</v>
      </c>
      <c r="AL34" s="1140"/>
      <c r="AM34" s="1140"/>
      <c r="AN34" s="1141"/>
      <c r="AO34" s="300" t="s">
        <v>521</v>
      </c>
      <c r="AP34" s="300" t="s">
        <v>521</v>
      </c>
      <c r="AQ34" s="301">
        <v>3</v>
      </c>
      <c r="AR34" s="302" t="s">
        <v>521</v>
      </c>
    </row>
    <row r="35" spans="1:46" ht="27" customHeight="1" x14ac:dyDescent="0.2">
      <c r="A35" s="256"/>
      <c r="AK35" s="1139" t="s">
        <v>538</v>
      </c>
      <c r="AL35" s="1140"/>
      <c r="AM35" s="1140"/>
      <c r="AN35" s="1141"/>
      <c r="AO35" s="300">
        <v>718799</v>
      </c>
      <c r="AP35" s="300">
        <v>12482</v>
      </c>
      <c r="AQ35" s="301">
        <v>14651</v>
      </c>
      <c r="AR35" s="302">
        <v>-14.8</v>
      </c>
    </row>
    <row r="36" spans="1:46" ht="27" customHeight="1" x14ac:dyDescent="0.2">
      <c r="A36" s="256"/>
      <c r="AK36" s="1139" t="s">
        <v>539</v>
      </c>
      <c r="AL36" s="1140"/>
      <c r="AM36" s="1140"/>
      <c r="AN36" s="1141"/>
      <c r="AO36" s="300" t="s">
        <v>521</v>
      </c>
      <c r="AP36" s="300" t="s">
        <v>521</v>
      </c>
      <c r="AQ36" s="301">
        <v>1794</v>
      </c>
      <c r="AR36" s="302" t="s">
        <v>521</v>
      </c>
    </row>
    <row r="37" spans="1:46" ht="13.5" customHeight="1" x14ac:dyDescent="0.2">
      <c r="A37" s="256"/>
      <c r="AK37" s="1139" t="s">
        <v>540</v>
      </c>
      <c r="AL37" s="1140"/>
      <c r="AM37" s="1140"/>
      <c r="AN37" s="1141"/>
      <c r="AO37" s="300">
        <v>130184</v>
      </c>
      <c r="AP37" s="300">
        <v>2261</v>
      </c>
      <c r="AQ37" s="301">
        <v>505</v>
      </c>
      <c r="AR37" s="302">
        <v>347.7</v>
      </c>
    </row>
    <row r="38" spans="1:46" ht="27" customHeight="1" x14ac:dyDescent="0.2">
      <c r="A38" s="256"/>
      <c r="AK38" s="1142" t="s">
        <v>541</v>
      </c>
      <c r="AL38" s="1143"/>
      <c r="AM38" s="1143"/>
      <c r="AN38" s="1144"/>
      <c r="AO38" s="303">
        <v>182</v>
      </c>
      <c r="AP38" s="303">
        <v>3</v>
      </c>
      <c r="AQ38" s="304">
        <v>1</v>
      </c>
      <c r="AR38" s="292">
        <v>200</v>
      </c>
      <c r="AS38" s="299"/>
    </row>
    <row r="39" spans="1:46" ht="13.2" x14ac:dyDescent="0.2">
      <c r="A39" s="256"/>
      <c r="AK39" s="1142" t="s">
        <v>542</v>
      </c>
      <c r="AL39" s="1143"/>
      <c r="AM39" s="1143"/>
      <c r="AN39" s="1144"/>
      <c r="AO39" s="300">
        <v>-440003</v>
      </c>
      <c r="AP39" s="300">
        <v>-7640</v>
      </c>
      <c r="AQ39" s="301">
        <v>-3020</v>
      </c>
      <c r="AR39" s="302">
        <v>153</v>
      </c>
      <c r="AS39" s="299"/>
    </row>
    <row r="40" spans="1:46" ht="27" customHeight="1" x14ac:dyDescent="0.2">
      <c r="A40" s="256"/>
      <c r="AK40" s="1139" t="s">
        <v>543</v>
      </c>
      <c r="AL40" s="1140"/>
      <c r="AM40" s="1140"/>
      <c r="AN40" s="1141"/>
      <c r="AO40" s="300">
        <v>-1863344</v>
      </c>
      <c r="AP40" s="300">
        <v>-32356</v>
      </c>
      <c r="AQ40" s="301">
        <v>-54563</v>
      </c>
      <c r="AR40" s="302">
        <v>-40.700000000000003</v>
      </c>
      <c r="AS40" s="299"/>
    </row>
    <row r="41" spans="1:46" ht="13.2" x14ac:dyDescent="0.2">
      <c r="A41" s="256"/>
      <c r="AK41" s="1145" t="s">
        <v>298</v>
      </c>
      <c r="AL41" s="1146"/>
      <c r="AM41" s="1146"/>
      <c r="AN41" s="1147"/>
      <c r="AO41" s="300">
        <v>1540903</v>
      </c>
      <c r="AP41" s="300">
        <v>26757</v>
      </c>
      <c r="AQ41" s="301">
        <v>20967</v>
      </c>
      <c r="AR41" s="302">
        <v>27.6</v>
      </c>
      <c r="AS41" s="299"/>
    </row>
    <row r="42" spans="1:46" ht="13.2" x14ac:dyDescent="0.2">
      <c r="A42" s="256"/>
      <c r="AK42" s="305" t="s">
        <v>544</v>
      </c>
      <c r="AQ42" s="277"/>
      <c r="AR42" s="277"/>
      <c r="AS42" s="299"/>
    </row>
    <row r="43" spans="1:46" ht="13.2" x14ac:dyDescent="0.2">
      <c r="A43" s="256"/>
      <c r="AP43" s="306"/>
      <c r="AQ43" s="277"/>
      <c r="AS43" s="299"/>
    </row>
    <row r="44" spans="1:46" ht="13.2" x14ac:dyDescent="0.2">
      <c r="A44" s="256"/>
      <c r="AQ44" s="277"/>
    </row>
    <row r="45" spans="1:46" ht="13.2" x14ac:dyDescent="0.2">
      <c r="A45" s="254"/>
      <c r="B45" s="254"/>
      <c r="C45" s="254"/>
      <c r="D45" s="254"/>
      <c r="E45" s="254"/>
      <c r="F45" s="254"/>
      <c r="G45" s="254"/>
      <c r="H45" s="254"/>
      <c r="I45" s="254"/>
      <c r="J45" s="254"/>
      <c r="K45" s="254"/>
      <c r="L45" s="254"/>
      <c r="M45" s="254"/>
      <c r="N45" s="254"/>
      <c r="O45" s="254"/>
      <c r="P45" s="254"/>
      <c r="Q45" s="254"/>
      <c r="R45" s="254"/>
      <c r="S45" s="254"/>
      <c r="T45" s="254"/>
      <c r="U45" s="254"/>
      <c r="V45" s="254"/>
      <c r="W45" s="254"/>
      <c r="X45" s="254"/>
      <c r="Y45" s="254"/>
      <c r="Z45" s="254"/>
      <c r="AA45" s="254"/>
      <c r="AB45" s="254"/>
      <c r="AC45" s="254"/>
      <c r="AD45" s="254"/>
      <c r="AE45" s="254"/>
      <c r="AF45" s="254"/>
      <c r="AG45" s="254"/>
      <c r="AH45" s="254"/>
      <c r="AI45" s="254"/>
      <c r="AJ45" s="254"/>
      <c r="AK45" s="254"/>
      <c r="AL45" s="254"/>
      <c r="AM45" s="254"/>
      <c r="AN45" s="254"/>
      <c r="AO45" s="254"/>
      <c r="AP45" s="254"/>
      <c r="AQ45" s="307"/>
      <c r="AR45" s="254"/>
      <c r="AS45" s="254"/>
      <c r="AT45" s="252"/>
    </row>
    <row r="46" spans="1:46" ht="13.2" x14ac:dyDescent="0.2">
      <c r="A46" s="308"/>
      <c r="B46" s="308"/>
      <c r="C46" s="308"/>
      <c r="D46" s="308"/>
      <c r="E46" s="308"/>
      <c r="F46" s="308"/>
      <c r="G46" s="308"/>
      <c r="H46" s="308"/>
      <c r="I46" s="308"/>
      <c r="J46" s="308"/>
      <c r="K46" s="308"/>
      <c r="L46" s="308"/>
      <c r="M46" s="308"/>
      <c r="N46" s="308"/>
      <c r="O46" s="308"/>
      <c r="P46" s="308"/>
      <c r="Q46" s="308"/>
      <c r="R46" s="308"/>
      <c r="S46" s="308"/>
      <c r="T46" s="308"/>
      <c r="U46" s="308"/>
      <c r="V46" s="308"/>
      <c r="W46" s="308"/>
      <c r="X46" s="308"/>
      <c r="Y46" s="308"/>
      <c r="Z46" s="308"/>
      <c r="AA46" s="308"/>
      <c r="AB46" s="308"/>
      <c r="AC46" s="308"/>
      <c r="AD46" s="308"/>
      <c r="AE46" s="308"/>
      <c r="AF46" s="308"/>
      <c r="AG46" s="308"/>
      <c r="AH46" s="308"/>
      <c r="AI46" s="308"/>
      <c r="AJ46" s="308"/>
      <c r="AK46" s="308"/>
      <c r="AL46" s="308"/>
      <c r="AM46" s="308"/>
      <c r="AN46" s="308"/>
      <c r="AO46" s="308"/>
      <c r="AP46" s="308"/>
      <c r="AQ46" s="308"/>
      <c r="AR46" s="308"/>
      <c r="AS46" s="308"/>
      <c r="AT46" s="252"/>
    </row>
    <row r="47" spans="1:46" ht="17.25" customHeight="1" x14ac:dyDescent="0.2">
      <c r="A47" s="309" t="s">
        <v>545</v>
      </c>
    </row>
    <row r="48" spans="1:46" ht="13.2" x14ac:dyDescent="0.2">
      <c r="A48" s="256"/>
      <c r="AK48" s="310" t="s">
        <v>546</v>
      </c>
      <c r="AL48" s="310"/>
      <c r="AM48" s="310"/>
      <c r="AN48" s="310"/>
      <c r="AO48" s="310"/>
      <c r="AP48" s="310"/>
      <c r="AQ48" s="311"/>
      <c r="AR48" s="310"/>
    </row>
    <row r="49" spans="1:44" ht="13.5" customHeight="1" x14ac:dyDescent="0.2">
      <c r="A49" s="256"/>
      <c r="AK49" s="312"/>
      <c r="AL49" s="313"/>
      <c r="AM49" s="1134" t="s">
        <v>513</v>
      </c>
      <c r="AN49" s="1136" t="s">
        <v>547</v>
      </c>
      <c r="AO49" s="1137"/>
      <c r="AP49" s="1137"/>
      <c r="AQ49" s="1137"/>
      <c r="AR49" s="1138"/>
    </row>
    <row r="50" spans="1:44" ht="13.2" x14ac:dyDescent="0.2">
      <c r="A50" s="256"/>
      <c r="AK50" s="314"/>
      <c r="AL50" s="315"/>
      <c r="AM50" s="1135"/>
      <c r="AN50" s="316" t="s">
        <v>548</v>
      </c>
      <c r="AO50" s="317" t="s">
        <v>549</v>
      </c>
      <c r="AP50" s="318" t="s">
        <v>550</v>
      </c>
      <c r="AQ50" s="319" t="s">
        <v>551</v>
      </c>
      <c r="AR50" s="320" t="s">
        <v>552</v>
      </c>
    </row>
    <row r="51" spans="1:44" ht="13.2" x14ac:dyDescent="0.2">
      <c r="A51" s="256"/>
      <c r="AK51" s="312" t="s">
        <v>553</v>
      </c>
      <c r="AL51" s="313"/>
      <c r="AM51" s="321">
        <v>2562372</v>
      </c>
      <c r="AN51" s="322">
        <v>40635</v>
      </c>
      <c r="AO51" s="323">
        <v>16</v>
      </c>
      <c r="AP51" s="324">
        <v>70615</v>
      </c>
      <c r="AQ51" s="325">
        <v>4.9000000000000004</v>
      </c>
      <c r="AR51" s="326">
        <v>11.1</v>
      </c>
    </row>
    <row r="52" spans="1:44" ht="13.2" x14ac:dyDescent="0.2">
      <c r="A52" s="256"/>
      <c r="AK52" s="327"/>
      <c r="AL52" s="328" t="s">
        <v>554</v>
      </c>
      <c r="AM52" s="329">
        <v>798167</v>
      </c>
      <c r="AN52" s="330">
        <v>12658</v>
      </c>
      <c r="AO52" s="331">
        <v>-53.6</v>
      </c>
      <c r="AP52" s="332">
        <v>37382</v>
      </c>
      <c r="AQ52" s="333">
        <v>-1.9</v>
      </c>
      <c r="AR52" s="334">
        <v>-51.7</v>
      </c>
    </row>
    <row r="53" spans="1:44" ht="13.2" x14ac:dyDescent="0.2">
      <c r="A53" s="256"/>
      <c r="AK53" s="312" t="s">
        <v>555</v>
      </c>
      <c r="AL53" s="313"/>
      <c r="AM53" s="321">
        <v>1607876</v>
      </c>
      <c r="AN53" s="322">
        <v>26066</v>
      </c>
      <c r="AO53" s="323">
        <v>-35.9</v>
      </c>
      <c r="AP53" s="324">
        <v>69185</v>
      </c>
      <c r="AQ53" s="325">
        <v>-2</v>
      </c>
      <c r="AR53" s="326">
        <v>-33.9</v>
      </c>
    </row>
    <row r="54" spans="1:44" ht="13.2" x14ac:dyDescent="0.2">
      <c r="A54" s="256"/>
      <c r="AK54" s="327"/>
      <c r="AL54" s="328" t="s">
        <v>554</v>
      </c>
      <c r="AM54" s="329">
        <v>894475</v>
      </c>
      <c r="AN54" s="330">
        <v>14501</v>
      </c>
      <c r="AO54" s="331">
        <v>14.6</v>
      </c>
      <c r="AP54" s="332">
        <v>38519</v>
      </c>
      <c r="AQ54" s="333">
        <v>3</v>
      </c>
      <c r="AR54" s="334">
        <v>11.6</v>
      </c>
    </row>
    <row r="55" spans="1:44" ht="13.2" x14ac:dyDescent="0.2">
      <c r="A55" s="256"/>
      <c r="AK55" s="312" t="s">
        <v>556</v>
      </c>
      <c r="AL55" s="313"/>
      <c r="AM55" s="321">
        <v>1662358</v>
      </c>
      <c r="AN55" s="322">
        <v>27556</v>
      </c>
      <c r="AO55" s="323">
        <v>5.7</v>
      </c>
      <c r="AP55" s="324">
        <v>70166</v>
      </c>
      <c r="AQ55" s="325">
        <v>1.4</v>
      </c>
      <c r="AR55" s="326">
        <v>4.3</v>
      </c>
    </row>
    <row r="56" spans="1:44" ht="13.2" x14ac:dyDescent="0.2">
      <c r="A56" s="256"/>
      <c r="AK56" s="327"/>
      <c r="AL56" s="328" t="s">
        <v>554</v>
      </c>
      <c r="AM56" s="329">
        <v>531720</v>
      </c>
      <c r="AN56" s="330">
        <v>8814</v>
      </c>
      <c r="AO56" s="331">
        <v>-39.200000000000003</v>
      </c>
      <c r="AP56" s="332">
        <v>36115</v>
      </c>
      <c r="AQ56" s="333">
        <v>-6.2</v>
      </c>
      <c r="AR56" s="334">
        <v>-33</v>
      </c>
    </row>
    <row r="57" spans="1:44" ht="13.2" x14ac:dyDescent="0.2">
      <c r="A57" s="256"/>
      <c r="AK57" s="312" t="s">
        <v>557</v>
      </c>
      <c r="AL57" s="313"/>
      <c r="AM57" s="321">
        <v>2272708</v>
      </c>
      <c r="AN57" s="322">
        <v>38449</v>
      </c>
      <c r="AO57" s="323">
        <v>39.5</v>
      </c>
      <c r="AP57" s="324">
        <v>70329</v>
      </c>
      <c r="AQ57" s="325">
        <v>0.2</v>
      </c>
      <c r="AR57" s="326">
        <v>39.299999999999997</v>
      </c>
    </row>
    <row r="58" spans="1:44" ht="13.2" x14ac:dyDescent="0.2">
      <c r="A58" s="256"/>
      <c r="AK58" s="327"/>
      <c r="AL58" s="328" t="s">
        <v>554</v>
      </c>
      <c r="AM58" s="329">
        <v>1168747</v>
      </c>
      <c r="AN58" s="330">
        <v>19773</v>
      </c>
      <c r="AO58" s="331">
        <v>124.3</v>
      </c>
      <c r="AP58" s="332">
        <v>39403</v>
      </c>
      <c r="AQ58" s="333">
        <v>9.1</v>
      </c>
      <c r="AR58" s="334">
        <v>115.2</v>
      </c>
    </row>
    <row r="59" spans="1:44" ht="13.2" x14ac:dyDescent="0.2">
      <c r="A59" s="256"/>
      <c r="AK59" s="312" t="s">
        <v>558</v>
      </c>
      <c r="AL59" s="313"/>
      <c r="AM59" s="321">
        <v>2131023</v>
      </c>
      <c r="AN59" s="322">
        <v>37004</v>
      </c>
      <c r="AO59" s="323">
        <v>-3.8</v>
      </c>
      <c r="AP59" s="324">
        <v>71871</v>
      </c>
      <c r="AQ59" s="325">
        <v>2.2000000000000002</v>
      </c>
      <c r="AR59" s="326">
        <v>-6</v>
      </c>
    </row>
    <row r="60" spans="1:44" ht="13.2" x14ac:dyDescent="0.2">
      <c r="A60" s="256"/>
      <c r="AK60" s="327"/>
      <c r="AL60" s="328" t="s">
        <v>554</v>
      </c>
      <c r="AM60" s="329">
        <v>1267971</v>
      </c>
      <c r="AN60" s="330">
        <v>22018</v>
      </c>
      <c r="AO60" s="331">
        <v>11.4</v>
      </c>
      <c r="AP60" s="332">
        <v>38232</v>
      </c>
      <c r="AQ60" s="333">
        <v>-3</v>
      </c>
      <c r="AR60" s="334">
        <v>14.4</v>
      </c>
    </row>
    <row r="61" spans="1:44" ht="13.2" x14ac:dyDescent="0.2">
      <c r="A61" s="256"/>
      <c r="AK61" s="312" t="s">
        <v>559</v>
      </c>
      <c r="AL61" s="335"/>
      <c r="AM61" s="321">
        <v>2047267</v>
      </c>
      <c r="AN61" s="322">
        <v>33942</v>
      </c>
      <c r="AO61" s="323">
        <v>4.3</v>
      </c>
      <c r="AP61" s="324">
        <v>70433</v>
      </c>
      <c r="AQ61" s="336">
        <v>1.3</v>
      </c>
      <c r="AR61" s="326">
        <v>3</v>
      </c>
    </row>
    <row r="62" spans="1:44" ht="13.2" x14ac:dyDescent="0.2">
      <c r="A62" s="256"/>
      <c r="AK62" s="327"/>
      <c r="AL62" s="328" t="s">
        <v>554</v>
      </c>
      <c r="AM62" s="329">
        <v>932216</v>
      </c>
      <c r="AN62" s="330">
        <v>15553</v>
      </c>
      <c r="AO62" s="331">
        <v>11.5</v>
      </c>
      <c r="AP62" s="332">
        <v>37930</v>
      </c>
      <c r="AQ62" s="333">
        <v>0.2</v>
      </c>
      <c r="AR62" s="334">
        <v>11.3</v>
      </c>
    </row>
    <row r="63" spans="1:44" ht="13.2" x14ac:dyDescent="0.2">
      <c r="A63" s="256"/>
    </row>
    <row r="64" spans="1:44" ht="13.2" x14ac:dyDescent="0.2">
      <c r="A64" s="256"/>
    </row>
    <row r="65" spans="1:46" ht="13.2" x14ac:dyDescent="0.2">
      <c r="A65" s="256"/>
    </row>
    <row r="66" spans="1:46" ht="13.2" x14ac:dyDescent="0.2">
      <c r="A66" s="337"/>
      <c r="B66" s="308"/>
      <c r="C66" s="308"/>
      <c r="D66" s="308"/>
      <c r="E66" s="308"/>
      <c r="F66" s="308"/>
      <c r="G66" s="308"/>
      <c r="H66" s="308"/>
      <c r="I66" s="308"/>
      <c r="J66" s="308"/>
      <c r="K66" s="308"/>
      <c r="L66" s="308"/>
      <c r="M66" s="308"/>
      <c r="N66" s="308"/>
      <c r="O66" s="308"/>
      <c r="P66" s="308"/>
      <c r="Q66" s="308"/>
      <c r="R66" s="308"/>
      <c r="S66" s="308"/>
      <c r="T66" s="308"/>
      <c r="U66" s="308"/>
      <c r="V66" s="308"/>
      <c r="W66" s="308"/>
      <c r="X66" s="308"/>
      <c r="Y66" s="308"/>
      <c r="Z66" s="308"/>
      <c r="AA66" s="308"/>
      <c r="AB66" s="308"/>
      <c r="AC66" s="308"/>
      <c r="AD66" s="308"/>
      <c r="AE66" s="308"/>
      <c r="AF66" s="308"/>
      <c r="AG66" s="308"/>
      <c r="AH66" s="308"/>
      <c r="AI66" s="308"/>
      <c r="AJ66" s="308"/>
      <c r="AK66" s="308"/>
      <c r="AL66" s="308"/>
      <c r="AM66" s="308"/>
      <c r="AN66" s="308"/>
      <c r="AO66" s="308"/>
      <c r="AP66" s="308"/>
      <c r="AQ66" s="308"/>
      <c r="AR66" s="308"/>
      <c r="AS66" s="338"/>
    </row>
    <row r="67" spans="1:46" ht="13.5" hidden="1" customHeight="1" x14ac:dyDescent="0.2">
      <c r="AS67" s="252"/>
      <c r="AT67" s="252"/>
    </row>
    <row r="70" spans="1:46" ht="13.2" hidden="1" x14ac:dyDescent="0.2"/>
    <row r="71" spans="1:46" ht="13.2" hidden="1" x14ac:dyDescent="0.2"/>
    <row r="72" spans="1:46" ht="13.2" hidden="1" x14ac:dyDescent="0.2"/>
    <row r="73" spans="1:46" ht="13.2" hidden="1" x14ac:dyDescent="0.2"/>
  </sheetData>
  <sheetProtection algorithmName="SHA-512" hashValue="9nCnGBw6niXlPPwHwkXLw4ONJMjbrl/hRc0kvYjgLsVMVbPREZVRfpePpd0e1z5kPCZL79Qs1nntcqlpXHkckg==" saltValue="tNt6XaB7w9LSzXKQz20n5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82" zoomScaleNormal="100" zoomScaleSheetLayoutView="55" workbookViewId="0"/>
  </sheetViews>
  <sheetFormatPr defaultColWidth="0" defaultRowHeight="13.5" customHeight="1" zeroHeight="1" x14ac:dyDescent="0.2"/>
  <cols>
    <col min="1" max="125" width="2.44140625" style="251" customWidth="1"/>
    <col min="126" max="16384" width="9" style="250" hidden="1"/>
  </cols>
  <sheetData>
    <row r="1" spans="2:125" ht="13.5" customHeight="1" x14ac:dyDescent="0.2">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2:125" ht="13.2" x14ac:dyDescent="0.2">
      <c r="B2" s="250"/>
      <c r="DG2" s="250"/>
    </row>
    <row r="3" spans="2:125" ht="13.2" x14ac:dyDescent="0.2">
      <c r="C3" s="250"/>
      <c r="D3" s="250"/>
      <c r="E3" s="250"/>
      <c r="F3" s="250"/>
      <c r="G3" s="250"/>
      <c r="H3" s="250"/>
      <c r="I3" s="250"/>
      <c r="J3" s="250"/>
      <c r="K3" s="250"/>
      <c r="L3" s="250"/>
      <c r="M3" s="250"/>
      <c r="N3" s="250"/>
      <c r="O3" s="250"/>
      <c r="P3" s="250"/>
      <c r="Q3" s="250"/>
      <c r="R3" s="250"/>
      <c r="S3" s="250"/>
      <c r="T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H3" s="250"/>
      <c r="DI3" s="250"/>
      <c r="DJ3" s="250"/>
      <c r="DK3" s="250"/>
      <c r="DL3" s="250"/>
      <c r="DM3" s="250"/>
      <c r="DN3" s="250"/>
      <c r="DO3" s="250"/>
      <c r="DP3" s="250"/>
      <c r="DQ3" s="250"/>
      <c r="DR3" s="250"/>
      <c r="DS3" s="250"/>
      <c r="DT3" s="250"/>
      <c r="DU3" s="250"/>
    </row>
    <row r="4" spans="2:125" ht="13.2" x14ac:dyDescent="0.2"/>
    <row r="5" spans="2:125" ht="13.2" x14ac:dyDescent="0.2"/>
    <row r="6" spans="2:125" ht="13.2" x14ac:dyDescent="0.2"/>
    <row r="7" spans="2:125" ht="13.2" x14ac:dyDescent="0.2"/>
    <row r="8" spans="2:125" ht="13.2" x14ac:dyDescent="0.2"/>
    <row r="9" spans="2:125" ht="13.2" x14ac:dyDescent="0.2">
      <c r="DU9" s="250"/>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0"/>
    </row>
    <row r="18" spans="125:125" ht="13.2" x14ac:dyDescent="0.2"/>
    <row r="19" spans="125:125" ht="13.2" x14ac:dyDescent="0.2"/>
    <row r="20" spans="125:125" ht="13.2" x14ac:dyDescent="0.2">
      <c r="DU20" s="250"/>
    </row>
    <row r="21" spans="125:125" ht="13.2" x14ac:dyDescent="0.2">
      <c r="DU21" s="250"/>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0"/>
    </row>
    <row r="29" spans="125:125" ht="13.2" x14ac:dyDescent="0.2"/>
    <row r="30" spans="125:125" ht="13.2" x14ac:dyDescent="0.2"/>
    <row r="31" spans="125:125" ht="13.2" x14ac:dyDescent="0.2"/>
    <row r="32" spans="125:125" ht="13.2" x14ac:dyDescent="0.2"/>
    <row r="33" spans="2:125" ht="13.2" x14ac:dyDescent="0.2">
      <c r="B33" s="250"/>
      <c r="G33" s="250"/>
      <c r="I33" s="250"/>
    </row>
    <row r="34" spans="2:125" ht="13.2" x14ac:dyDescent="0.2">
      <c r="C34" s="250"/>
      <c r="P34" s="250"/>
      <c r="DE34" s="250"/>
      <c r="DH34" s="250"/>
    </row>
    <row r="35" spans="2:125" ht="13.2" x14ac:dyDescent="0.2">
      <c r="D35" s="250"/>
      <c r="E35" s="250"/>
      <c r="DG35" s="250"/>
      <c r="DJ35" s="250"/>
      <c r="DP35" s="250"/>
      <c r="DQ35" s="250"/>
      <c r="DR35" s="250"/>
      <c r="DS35" s="250"/>
      <c r="DT35" s="250"/>
      <c r="DU35" s="250"/>
    </row>
    <row r="36" spans="2:125" ht="13.2" x14ac:dyDescent="0.2">
      <c r="F36" s="250"/>
      <c r="H36" s="250"/>
      <c r="J36" s="250"/>
      <c r="K36" s="250"/>
      <c r="L36" s="250"/>
      <c r="M36" s="250"/>
      <c r="N36" s="250"/>
      <c r="O36" s="250"/>
      <c r="Q36" s="250"/>
      <c r="R36" s="250"/>
      <c r="S36" s="250"/>
      <c r="T36" s="250"/>
      <c r="U36" s="250"/>
      <c r="V36" s="250"/>
      <c r="W36" s="250"/>
      <c r="X36" s="250"/>
      <c r="Y36" s="250"/>
      <c r="Z36" s="250"/>
      <c r="AA36" s="250"/>
      <c r="AB36" s="250"/>
      <c r="AC36" s="250"/>
      <c r="AD36" s="250"/>
      <c r="AE36" s="250"/>
      <c r="AF36" s="250"/>
      <c r="AG36" s="250"/>
      <c r="AH36" s="250"/>
      <c r="AI36" s="250"/>
      <c r="AJ36" s="250"/>
      <c r="AK36" s="250"/>
      <c r="AL36" s="250"/>
      <c r="AM36" s="250"/>
      <c r="AN36" s="250"/>
      <c r="AO36" s="250"/>
      <c r="AP36" s="250"/>
      <c r="AQ36" s="250"/>
      <c r="AR36" s="250"/>
      <c r="AS36" s="250"/>
      <c r="AT36" s="250"/>
      <c r="AU36" s="250"/>
      <c r="AV36" s="250"/>
      <c r="AW36" s="250"/>
      <c r="AX36" s="250"/>
      <c r="AY36" s="250"/>
      <c r="AZ36" s="250"/>
      <c r="BA36" s="250"/>
      <c r="BB36" s="250"/>
      <c r="BC36" s="250"/>
      <c r="BD36" s="250"/>
      <c r="BE36" s="250"/>
      <c r="BF36" s="250"/>
      <c r="BG36" s="250"/>
      <c r="BH36" s="250"/>
      <c r="BI36" s="250"/>
      <c r="BJ36" s="250"/>
      <c r="BK36" s="250"/>
      <c r="BL36" s="250"/>
      <c r="BM36" s="250"/>
      <c r="BN36" s="250"/>
      <c r="BO36" s="250"/>
      <c r="BP36" s="250"/>
      <c r="BQ36" s="250"/>
      <c r="BR36" s="250"/>
      <c r="BS36" s="250"/>
      <c r="BT36" s="250"/>
      <c r="BU36" s="250"/>
      <c r="BV36" s="250"/>
      <c r="BW36" s="250"/>
      <c r="BX36" s="250"/>
      <c r="BY36" s="250"/>
      <c r="BZ36" s="250"/>
      <c r="CA36" s="250"/>
      <c r="CB36" s="250"/>
      <c r="CC36" s="250"/>
      <c r="CD36" s="250"/>
      <c r="CE36" s="250"/>
      <c r="CF36" s="250"/>
      <c r="CG36" s="250"/>
      <c r="CH36" s="250"/>
      <c r="CI36" s="250"/>
      <c r="CJ36" s="250"/>
      <c r="CK36" s="250"/>
      <c r="CL36" s="250"/>
      <c r="CM36" s="250"/>
      <c r="CN36" s="250"/>
      <c r="CO36" s="250"/>
      <c r="CP36" s="250"/>
      <c r="CQ36" s="250"/>
      <c r="CR36" s="250"/>
      <c r="CS36" s="250"/>
      <c r="CT36" s="250"/>
      <c r="CU36" s="250"/>
      <c r="CV36" s="250"/>
      <c r="CW36" s="250"/>
      <c r="CX36" s="250"/>
      <c r="CY36" s="250"/>
      <c r="CZ36" s="250"/>
      <c r="DA36" s="250"/>
      <c r="DB36" s="250"/>
      <c r="DC36" s="250"/>
      <c r="DD36" s="250"/>
      <c r="DF36" s="250"/>
      <c r="DI36" s="250"/>
      <c r="DK36" s="250"/>
      <c r="DL36" s="250"/>
      <c r="DM36" s="250"/>
      <c r="DN36" s="250"/>
      <c r="DO36" s="250"/>
      <c r="DP36" s="250"/>
      <c r="DQ36" s="250"/>
      <c r="DR36" s="250"/>
      <c r="DS36" s="250"/>
      <c r="DT36" s="250"/>
      <c r="DU36" s="250"/>
    </row>
    <row r="37" spans="2:125" ht="13.2" x14ac:dyDescent="0.2">
      <c r="DU37" s="250"/>
    </row>
    <row r="38" spans="2:125" ht="13.2" x14ac:dyDescent="0.2">
      <c r="DT38" s="250"/>
      <c r="DU38" s="250"/>
    </row>
    <row r="39" spans="2:125" ht="13.2" x14ac:dyDescent="0.2"/>
    <row r="40" spans="2:125" ht="13.2" x14ac:dyDescent="0.2">
      <c r="DH40" s="250"/>
    </row>
    <row r="41" spans="2:125" ht="13.2" x14ac:dyDescent="0.2">
      <c r="DE41" s="250"/>
    </row>
    <row r="42" spans="2:125" ht="13.2" x14ac:dyDescent="0.2">
      <c r="DG42" s="250"/>
      <c r="DJ42" s="250"/>
    </row>
    <row r="43" spans="2:125" ht="13.2" x14ac:dyDescent="0.2">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F43" s="250"/>
      <c r="DI43" s="250"/>
      <c r="DK43" s="250"/>
      <c r="DL43" s="250"/>
      <c r="DM43" s="250"/>
      <c r="DN43" s="250"/>
      <c r="DO43" s="250"/>
      <c r="DP43" s="250"/>
      <c r="DQ43" s="250"/>
      <c r="DR43" s="250"/>
      <c r="DS43" s="250"/>
      <c r="DT43" s="250"/>
      <c r="DU43" s="250"/>
    </row>
    <row r="44" spans="2:125" ht="13.2" x14ac:dyDescent="0.2">
      <c r="DU44" s="250"/>
    </row>
    <row r="45" spans="2:125" ht="13.2" x14ac:dyDescent="0.2"/>
    <row r="46" spans="2:125" ht="13.2" x14ac:dyDescent="0.2"/>
    <row r="47" spans="2:125" ht="13.2" x14ac:dyDescent="0.2"/>
    <row r="48" spans="2:125" ht="13.2" x14ac:dyDescent="0.2">
      <c r="DT48" s="250"/>
      <c r="DU48" s="250"/>
    </row>
    <row r="49" spans="120:125" ht="13.2" x14ac:dyDescent="0.2">
      <c r="DU49" s="250"/>
    </row>
    <row r="50" spans="120:125" ht="13.2" x14ac:dyDescent="0.2">
      <c r="DU50" s="250"/>
    </row>
    <row r="51" spans="120:125" ht="13.2" x14ac:dyDescent="0.2">
      <c r="DP51" s="250"/>
      <c r="DQ51" s="250"/>
      <c r="DR51" s="250"/>
      <c r="DS51" s="250"/>
      <c r="DT51" s="250"/>
      <c r="DU51" s="250"/>
    </row>
    <row r="52" spans="120:125" ht="13.2" x14ac:dyDescent="0.2"/>
    <row r="53" spans="120:125" ht="13.2" x14ac:dyDescent="0.2"/>
    <row r="54" spans="120:125" ht="13.2" x14ac:dyDescent="0.2">
      <c r="DU54" s="250"/>
    </row>
    <row r="55" spans="120:125" ht="13.2" x14ac:dyDescent="0.2"/>
    <row r="56" spans="120:125" ht="13.2" x14ac:dyDescent="0.2"/>
    <row r="57" spans="120:125" ht="13.2" x14ac:dyDescent="0.2"/>
    <row r="58" spans="120:125" ht="13.2" x14ac:dyDescent="0.2">
      <c r="DU58" s="250"/>
    </row>
    <row r="59" spans="120:125" ht="13.2" x14ac:dyDescent="0.2"/>
    <row r="60" spans="120:125" ht="13.2" x14ac:dyDescent="0.2"/>
    <row r="61" spans="120:125" ht="13.2" x14ac:dyDescent="0.2"/>
    <row r="62" spans="120:125" ht="13.2" x14ac:dyDescent="0.2"/>
    <row r="63" spans="120:125" ht="13.2" x14ac:dyDescent="0.2">
      <c r="DU63" s="250"/>
    </row>
    <row r="64" spans="120:125" ht="13.2" x14ac:dyDescent="0.2">
      <c r="DT64" s="250"/>
      <c r="DU64" s="250"/>
    </row>
    <row r="65" spans="123:125" ht="13.2" x14ac:dyDescent="0.2"/>
    <row r="66" spans="123:125" ht="13.2" x14ac:dyDescent="0.2"/>
    <row r="67" spans="123:125" ht="13.2" x14ac:dyDescent="0.2"/>
    <row r="68" spans="123:125" ht="13.2" x14ac:dyDescent="0.2"/>
    <row r="69" spans="123:125" ht="13.2" x14ac:dyDescent="0.2">
      <c r="DS69" s="250"/>
      <c r="DT69" s="250"/>
      <c r="DU69" s="250"/>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0"/>
    </row>
    <row r="83" spans="116:125" ht="13.2" x14ac:dyDescent="0.2">
      <c r="DM83" s="250"/>
      <c r="DN83" s="250"/>
      <c r="DO83" s="250"/>
      <c r="DP83" s="250"/>
      <c r="DQ83" s="250"/>
      <c r="DR83" s="250"/>
      <c r="DS83" s="250"/>
      <c r="DT83" s="250"/>
      <c r="DU83" s="250"/>
    </row>
    <row r="84" spans="116:125" ht="13.2" x14ac:dyDescent="0.2"/>
    <row r="85" spans="116:125" ht="13.2" x14ac:dyDescent="0.2"/>
    <row r="86" spans="116:125" ht="13.2" x14ac:dyDescent="0.2"/>
    <row r="87" spans="116:125" ht="13.2" x14ac:dyDescent="0.2"/>
    <row r="88" spans="116:125" ht="13.2" x14ac:dyDescent="0.2">
      <c r="DU88" s="250"/>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0"/>
      <c r="DT94" s="250"/>
      <c r="DU94" s="250"/>
    </row>
    <row r="95" spans="116:125" ht="13.5" customHeight="1" x14ac:dyDescent="0.2">
      <c r="DU95" s="250"/>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0"/>
    </row>
    <row r="102" spans="124:125" ht="13.5" customHeight="1" x14ac:dyDescent="0.2"/>
    <row r="103" spans="124:125" ht="13.5" customHeight="1" x14ac:dyDescent="0.2"/>
    <row r="104" spans="124:125" ht="13.5" customHeight="1" x14ac:dyDescent="0.2">
      <c r="DT104" s="250"/>
      <c r="DU104" s="250"/>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0" t="s">
        <v>561</v>
      </c>
    </row>
    <row r="121" spans="125:125" ht="13.5" hidden="1" customHeight="1" x14ac:dyDescent="0.2">
      <c r="DU121" s="250"/>
    </row>
  </sheetData>
  <sheetProtection algorithmName="SHA-512" hashValue="pXysPhmhhp8bZRiMnnmw1cwLcZM7UmaVkGoIWnVStuCdF8nAP2pYD/z+krm1h/yP6d8gpP6LEvR9Uc3MK3YJtQ==" saltValue="+hi2+nsqB3NY8bdqhJpKGA==" spinCount="100000" sheet="1" objects="1" scenarios="1"/>
  <dataConsolidate/>
  <phoneticPr fontId="2"/>
  <printOptions horizontalCentered="1" verticalCentered="1"/>
  <pageMargins left="0" right="0" top="0.19685039370078741" bottom="0" header="0.39370078740157483" footer="0"/>
  <pageSetup paperSize="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51" customWidth="1"/>
    <col min="126" max="142" width="0" style="250" hidden="1" customWidth="1"/>
    <col min="143" max="16384" width="9" style="250" hidden="1"/>
  </cols>
  <sheetData>
    <row r="1" spans="1:125" ht="13.5" customHeight="1" x14ac:dyDescent="0.2">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1:125" ht="13.2" x14ac:dyDescent="0.2">
      <c r="B2" s="250"/>
      <c r="T2" s="250"/>
    </row>
    <row r="3" spans="1:125" ht="13.2" x14ac:dyDescent="0.2">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G3" s="250"/>
      <c r="DH3" s="250"/>
      <c r="DI3" s="250"/>
      <c r="DJ3" s="250"/>
      <c r="DK3" s="250"/>
      <c r="DL3" s="250"/>
      <c r="DM3" s="250"/>
      <c r="DN3" s="250"/>
      <c r="DO3" s="250"/>
      <c r="DP3" s="250"/>
      <c r="DQ3" s="250"/>
      <c r="DR3" s="250"/>
      <c r="DS3" s="250"/>
      <c r="DT3" s="250"/>
      <c r="DU3" s="250"/>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0"/>
      <c r="G33" s="250"/>
      <c r="I33" s="250"/>
    </row>
    <row r="34" spans="2:125" ht="13.2" x14ac:dyDescent="0.2">
      <c r="C34" s="250"/>
      <c r="P34" s="250"/>
      <c r="R34" s="250"/>
      <c r="U34" s="250"/>
    </row>
    <row r="35" spans="2:125" ht="13.2" x14ac:dyDescent="0.2">
      <c r="D35" s="250"/>
      <c r="E35" s="250"/>
      <c r="T35" s="250"/>
      <c r="W35" s="250"/>
      <c r="X35" s="250"/>
      <c r="Y35" s="250"/>
      <c r="Z35" s="250"/>
      <c r="AA35" s="250"/>
      <c r="AB35" s="250"/>
      <c r="AC35" s="250"/>
      <c r="AD35" s="250"/>
      <c r="AE35" s="250"/>
      <c r="AF35" s="250"/>
      <c r="AG35" s="250"/>
      <c r="AH35" s="250"/>
      <c r="AI35" s="250"/>
      <c r="AJ35" s="250"/>
      <c r="AK35" s="250"/>
      <c r="AL35" s="250"/>
      <c r="AM35" s="250"/>
      <c r="AN35" s="250"/>
      <c r="AO35" s="250"/>
      <c r="AP35" s="250"/>
      <c r="AQ35" s="250"/>
      <c r="AR35" s="250"/>
      <c r="AS35" s="250"/>
      <c r="AT35" s="250"/>
      <c r="AU35" s="250"/>
      <c r="AV35" s="250"/>
      <c r="AW35" s="250"/>
      <c r="AX35" s="250"/>
      <c r="AY35" s="250"/>
      <c r="AZ35" s="250"/>
      <c r="BA35" s="250"/>
      <c r="BB35" s="250"/>
      <c r="BC35" s="250"/>
      <c r="BD35" s="250"/>
      <c r="BE35" s="250"/>
      <c r="BF35" s="250"/>
      <c r="BG35" s="250"/>
      <c r="BH35" s="250"/>
      <c r="BI35" s="250"/>
      <c r="BJ35" s="250"/>
      <c r="BK35" s="250"/>
      <c r="BL35" s="250"/>
      <c r="BM35" s="250"/>
      <c r="BN35" s="250"/>
      <c r="BO35" s="250"/>
      <c r="BP35" s="250"/>
      <c r="BQ35" s="250"/>
      <c r="BR35" s="250"/>
      <c r="BS35" s="250"/>
      <c r="BT35" s="250"/>
      <c r="BU35" s="250"/>
      <c r="BV35" s="250"/>
      <c r="BW35" s="250"/>
      <c r="BX35" s="250"/>
      <c r="BY35" s="250"/>
      <c r="BZ35" s="250"/>
      <c r="CA35" s="250"/>
      <c r="CB35" s="250"/>
      <c r="CC35" s="250"/>
      <c r="CD35" s="250"/>
      <c r="CE35" s="250"/>
      <c r="CF35" s="250"/>
      <c r="CG35" s="250"/>
      <c r="CH35" s="250"/>
      <c r="CI35" s="250"/>
      <c r="CJ35" s="250"/>
      <c r="CK35" s="250"/>
      <c r="CL35" s="250"/>
      <c r="CM35" s="250"/>
      <c r="CN35" s="250"/>
      <c r="CO35" s="250"/>
      <c r="CP35" s="250"/>
      <c r="CQ35" s="250"/>
      <c r="CR35" s="250"/>
      <c r="CS35" s="250"/>
      <c r="CT35" s="250"/>
      <c r="CU35" s="250"/>
      <c r="CV35" s="250"/>
      <c r="CW35" s="250"/>
      <c r="CX35" s="250"/>
      <c r="CY35" s="250"/>
      <c r="CZ35" s="250"/>
      <c r="DA35" s="250"/>
      <c r="DB35" s="250"/>
      <c r="DC35" s="250"/>
      <c r="DD35" s="250"/>
      <c r="DE35" s="250"/>
      <c r="DF35" s="250"/>
      <c r="DG35" s="250"/>
      <c r="DH35" s="250"/>
      <c r="DI35" s="250"/>
      <c r="DJ35" s="250"/>
      <c r="DK35" s="250"/>
      <c r="DL35" s="250"/>
      <c r="DM35" s="250"/>
      <c r="DN35" s="250"/>
      <c r="DO35" s="250"/>
      <c r="DP35" s="250"/>
      <c r="DQ35" s="250"/>
      <c r="DR35" s="250"/>
      <c r="DS35" s="250"/>
      <c r="DT35" s="250"/>
      <c r="DU35" s="250"/>
    </row>
    <row r="36" spans="2:125" ht="13.2" x14ac:dyDescent="0.2">
      <c r="F36" s="250"/>
      <c r="H36" s="250"/>
      <c r="J36" s="250"/>
      <c r="K36" s="250"/>
      <c r="L36" s="250"/>
      <c r="M36" s="250"/>
      <c r="N36" s="250"/>
      <c r="O36" s="250"/>
      <c r="Q36" s="250"/>
      <c r="S36" s="250"/>
      <c r="V36" s="250"/>
    </row>
    <row r="37" spans="2:125" ht="13.2" x14ac:dyDescent="0.2"/>
    <row r="38" spans="2:125" ht="13.2" x14ac:dyDescent="0.2"/>
    <row r="39" spans="2:125" ht="13.2" x14ac:dyDescent="0.2"/>
    <row r="40" spans="2:125" ht="13.2" x14ac:dyDescent="0.2">
      <c r="U40" s="250"/>
    </row>
    <row r="41" spans="2:125" ht="13.2" x14ac:dyDescent="0.2">
      <c r="R41" s="250"/>
    </row>
    <row r="42" spans="2:125" ht="13.2" x14ac:dyDescent="0.2">
      <c r="T42" s="250"/>
      <c r="W42" s="250"/>
      <c r="X42" s="250"/>
      <c r="Y42" s="250"/>
      <c r="Z42" s="250"/>
      <c r="AA42" s="250"/>
      <c r="AB42" s="250"/>
      <c r="AC42" s="250"/>
      <c r="AD42" s="250"/>
      <c r="AE42" s="250"/>
      <c r="AF42" s="250"/>
      <c r="AG42" s="250"/>
      <c r="AH42" s="250"/>
      <c r="AI42" s="250"/>
      <c r="AJ42" s="250"/>
      <c r="AK42" s="250"/>
      <c r="AL42" s="250"/>
      <c r="AM42" s="250"/>
      <c r="AN42" s="250"/>
      <c r="AO42" s="250"/>
      <c r="AP42" s="250"/>
      <c r="AQ42" s="250"/>
      <c r="AR42" s="250"/>
      <c r="AS42" s="250"/>
      <c r="AT42" s="250"/>
      <c r="AU42" s="250"/>
      <c r="AV42" s="250"/>
      <c r="AW42" s="250"/>
      <c r="AX42" s="250"/>
      <c r="AY42" s="250"/>
      <c r="AZ42" s="250"/>
      <c r="BA42" s="250"/>
      <c r="BB42" s="250"/>
      <c r="BC42" s="250"/>
      <c r="BD42" s="250"/>
      <c r="BE42" s="250"/>
      <c r="BF42" s="250"/>
      <c r="BG42" s="250"/>
      <c r="BH42" s="250"/>
      <c r="BI42" s="250"/>
      <c r="BJ42" s="250"/>
      <c r="BK42" s="250"/>
      <c r="BL42" s="250"/>
      <c r="BM42" s="250"/>
      <c r="BN42" s="250"/>
      <c r="BO42" s="250"/>
      <c r="BP42" s="250"/>
      <c r="BQ42" s="250"/>
      <c r="BR42" s="250"/>
      <c r="BS42" s="250"/>
      <c r="BT42" s="250"/>
      <c r="BU42" s="250"/>
      <c r="BV42" s="250"/>
      <c r="BW42" s="250"/>
      <c r="BX42" s="250"/>
      <c r="BY42" s="250"/>
      <c r="BZ42" s="250"/>
      <c r="CA42" s="250"/>
      <c r="CB42" s="250"/>
      <c r="CC42" s="250"/>
      <c r="CD42" s="250"/>
      <c r="CE42" s="250"/>
      <c r="CF42" s="250"/>
      <c r="CG42" s="250"/>
      <c r="CH42" s="250"/>
      <c r="CI42" s="250"/>
      <c r="CJ42" s="250"/>
      <c r="CK42" s="250"/>
      <c r="CL42" s="250"/>
      <c r="CM42" s="250"/>
      <c r="CN42" s="250"/>
      <c r="CO42" s="250"/>
      <c r="CP42" s="250"/>
      <c r="CQ42" s="250"/>
      <c r="CR42" s="250"/>
      <c r="CS42" s="250"/>
      <c r="CT42" s="250"/>
      <c r="CU42" s="250"/>
      <c r="CV42" s="250"/>
      <c r="CW42" s="250"/>
      <c r="CX42" s="250"/>
      <c r="CY42" s="250"/>
      <c r="CZ42" s="250"/>
      <c r="DA42" s="250"/>
      <c r="DB42" s="250"/>
      <c r="DC42" s="250"/>
      <c r="DD42" s="250"/>
      <c r="DE42" s="250"/>
      <c r="DF42" s="250"/>
      <c r="DG42" s="250"/>
      <c r="DH42" s="250"/>
      <c r="DI42" s="250"/>
      <c r="DJ42" s="250"/>
      <c r="DK42" s="250"/>
      <c r="DL42" s="250"/>
      <c r="DM42" s="250"/>
      <c r="DN42" s="250"/>
      <c r="DO42" s="250"/>
      <c r="DP42" s="250"/>
      <c r="DQ42" s="250"/>
      <c r="DR42" s="250"/>
      <c r="DS42" s="250"/>
      <c r="DT42" s="250"/>
      <c r="DU42" s="250"/>
    </row>
    <row r="43" spans="2:125" ht="13.2" x14ac:dyDescent="0.2">
      <c r="Q43" s="250"/>
      <c r="S43" s="250"/>
      <c r="V43" s="250"/>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1" t="s">
        <v>562</v>
      </c>
    </row>
  </sheetData>
  <sheetProtection algorithmName="SHA-512" hashValue="aBf7oT5EIdcqf6rAZUTQAk1nONEBWSB6aClZnfmis48OaHKr86LPeIicT017c22t+POqZlfo6RH1DQkjN3kmCA==" saltValue="BMWjlVdHsREVCCeBETupiA==" spinCount="100000" sheet="1" objects="1" scenarios="1"/>
  <dataConsolidate/>
  <phoneticPr fontId="2"/>
  <printOptions horizontalCentered="1" verticalCentered="1"/>
  <pageMargins left="0" right="0" top="0.19685039370078741" bottom="0" header="0.39370078740157483" footer="0"/>
  <pageSetup paperSize="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s="1" customFormat="1" ht="16.5" customHeight="1" x14ac:dyDescent="0.2"/>
    <row r="17" s="1" customFormat="1" ht="16.5" customHeight="1" x14ac:dyDescent="0.2"/>
    <row r="18" s="1" customFormat="1" ht="16.5" customHeight="1" x14ac:dyDescent="0.2"/>
    <row r="19" s="1" customFormat="1" ht="16.5" customHeight="1" x14ac:dyDescent="0.2"/>
    <row r="20" s="1" customFormat="1" ht="16.5" customHeight="1" x14ac:dyDescent="0.2"/>
    <row r="21" s="1" customFormat="1" ht="16.5" customHeight="1" x14ac:dyDescent="0.2"/>
    <row r="22" s="1" customFormat="1" ht="16.5" customHeight="1" x14ac:dyDescent="0.2"/>
    <row r="23" s="1" customFormat="1" ht="16.5" customHeight="1" x14ac:dyDescent="0.2"/>
    <row r="24" s="1" customFormat="1" ht="16.5" customHeight="1" x14ac:dyDescent="0.2"/>
    <row r="25" s="1" customFormat="1" ht="16.5" customHeight="1" x14ac:dyDescent="0.2"/>
    <row r="26" s="1" customFormat="1" ht="16.5" customHeight="1" x14ac:dyDescent="0.2"/>
    <row r="27" s="1" customFormat="1" ht="16.5" customHeight="1" x14ac:dyDescent="0.2"/>
    <row r="28" s="1" customFormat="1" ht="16.5" customHeight="1" x14ac:dyDescent="0.2"/>
    <row r="29" s="1" customFormat="1" ht="16.5" customHeight="1" x14ac:dyDescent="0.2"/>
    <row r="30" s="1" customFormat="1" ht="16.5" customHeight="1" x14ac:dyDescent="0.2"/>
    <row r="31" s="1" customFormat="1" ht="16.5" customHeight="1" x14ac:dyDescent="0.2"/>
    <row r="32" s="1" customFormat="1"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563</v>
      </c>
      <c r="G46" s="8" t="s">
        <v>564</v>
      </c>
      <c r="H46" s="8" t="s">
        <v>565</v>
      </c>
      <c r="I46" s="8" t="s">
        <v>566</v>
      </c>
      <c r="J46" s="9" t="s">
        <v>567</v>
      </c>
    </row>
    <row r="47" spans="2:10" ht="57.75" customHeight="1" x14ac:dyDescent="0.2">
      <c r="B47" s="10"/>
      <c r="C47" s="1148" t="s">
        <v>3</v>
      </c>
      <c r="D47" s="1148"/>
      <c r="E47" s="1149"/>
      <c r="F47" s="11">
        <v>1.46</v>
      </c>
      <c r="G47" s="12">
        <v>1.46</v>
      </c>
      <c r="H47" s="12">
        <v>1.52</v>
      </c>
      <c r="I47" s="12">
        <v>2.57</v>
      </c>
      <c r="J47" s="13">
        <v>7.85</v>
      </c>
    </row>
    <row r="48" spans="2:10" ht="57.75" customHeight="1" x14ac:dyDescent="0.2">
      <c r="B48" s="14"/>
      <c r="C48" s="1150" t="s">
        <v>4</v>
      </c>
      <c r="D48" s="1150"/>
      <c r="E48" s="1151"/>
      <c r="F48" s="15">
        <v>1.61</v>
      </c>
      <c r="G48" s="16">
        <v>1.42</v>
      </c>
      <c r="H48" s="16">
        <v>2.14</v>
      </c>
      <c r="I48" s="16">
        <v>4.7300000000000004</v>
      </c>
      <c r="J48" s="17">
        <v>7.98</v>
      </c>
    </row>
    <row r="49" spans="2:10" ht="57.75" customHeight="1" thickBot="1" x14ac:dyDescent="0.25">
      <c r="B49" s="18"/>
      <c r="C49" s="1152" t="s">
        <v>5</v>
      </c>
      <c r="D49" s="1152"/>
      <c r="E49" s="1153"/>
      <c r="F49" s="19" t="s">
        <v>568</v>
      </c>
      <c r="G49" s="20" t="s">
        <v>569</v>
      </c>
      <c r="H49" s="20">
        <v>0</v>
      </c>
      <c r="I49" s="20">
        <v>2.63</v>
      </c>
      <c r="J49" s="21">
        <v>6.18</v>
      </c>
    </row>
    <row r="50" spans="2:10" ht="13.2" x14ac:dyDescent="0.2"/>
  </sheetData>
  <sheetProtection algorithmName="SHA-512" hashValue="DOXlPKog0gu6/pH+hxgrasmtwWNBhcjHXQUT5XARBwvrmBGpWXXfpzmPH6TZVxGMnOlFf/cijbj0sH7JLyxAFQ==" saltValue="RFkTlBkgm8vvm3I3ie34uA==" spinCount="100000" sheet="1" objects="1" scenarios="1"/>
  <mergeCells count="3">
    <mergeCell ref="C47:E47"/>
    <mergeCell ref="C48:E48"/>
    <mergeCell ref="C49:E49"/>
  </mergeCells>
  <phoneticPr fontId="2"/>
  <printOptions horizontalCentered="1"/>
  <pageMargins left="0" right="0" top="0.19685039370078741" bottom="0" header="0" footer="0"/>
  <pageSetup paperSize="9"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563</v>
      </c>
      <c r="G33" s="29" t="s">
        <v>564</v>
      </c>
      <c r="H33" s="29" t="s">
        <v>565</v>
      </c>
      <c r="I33" s="29" t="s">
        <v>566</v>
      </c>
      <c r="J33" s="30" t="s">
        <v>567</v>
      </c>
      <c r="K33" s="22"/>
      <c r="L33" s="22"/>
      <c r="M33" s="22"/>
      <c r="N33" s="22"/>
      <c r="O33" s="22"/>
      <c r="P33" s="22"/>
    </row>
    <row r="34" spans="1:16" ht="39" customHeight="1" x14ac:dyDescent="0.2">
      <c r="A34" s="22"/>
      <c r="B34" s="31"/>
      <c r="C34" s="1158" t="s">
        <v>570</v>
      </c>
      <c r="D34" s="1158"/>
      <c r="E34" s="1159"/>
      <c r="F34" s="32">
        <v>17.170000000000002</v>
      </c>
      <c r="G34" s="33">
        <v>17.86</v>
      </c>
      <c r="H34" s="33">
        <v>17.34</v>
      </c>
      <c r="I34" s="33">
        <v>14.77</v>
      </c>
      <c r="J34" s="34">
        <v>14.46</v>
      </c>
      <c r="K34" s="22"/>
      <c r="L34" s="22"/>
      <c r="M34" s="22"/>
      <c r="N34" s="22"/>
      <c r="O34" s="22"/>
      <c r="P34" s="22"/>
    </row>
    <row r="35" spans="1:16" ht="39" customHeight="1" x14ac:dyDescent="0.2">
      <c r="A35" s="22"/>
      <c r="B35" s="35"/>
      <c r="C35" s="1154" t="s">
        <v>571</v>
      </c>
      <c r="D35" s="1154"/>
      <c r="E35" s="1155"/>
      <c r="F35" s="36">
        <v>1.61</v>
      </c>
      <c r="G35" s="37">
        <v>1.42</v>
      </c>
      <c r="H35" s="37">
        <v>2.14</v>
      </c>
      <c r="I35" s="37">
        <v>4.7300000000000004</v>
      </c>
      <c r="J35" s="38">
        <v>7.97</v>
      </c>
      <c r="K35" s="22"/>
      <c r="L35" s="22"/>
      <c r="M35" s="22"/>
      <c r="N35" s="22"/>
      <c r="O35" s="22"/>
      <c r="P35" s="22"/>
    </row>
    <row r="36" spans="1:16" ht="39" customHeight="1" x14ac:dyDescent="0.2">
      <c r="A36" s="22"/>
      <c r="B36" s="35"/>
      <c r="C36" s="1154" t="s">
        <v>572</v>
      </c>
      <c r="D36" s="1154"/>
      <c r="E36" s="1155"/>
      <c r="F36" s="36">
        <v>0</v>
      </c>
      <c r="G36" s="37">
        <v>0</v>
      </c>
      <c r="H36" s="37">
        <v>1.7</v>
      </c>
      <c r="I36" s="37">
        <v>0.33</v>
      </c>
      <c r="J36" s="38">
        <v>1.1000000000000001</v>
      </c>
      <c r="K36" s="22"/>
      <c r="L36" s="22"/>
      <c r="M36" s="22"/>
      <c r="N36" s="22"/>
      <c r="O36" s="22"/>
      <c r="P36" s="22"/>
    </row>
    <row r="37" spans="1:16" ht="39" customHeight="1" x14ac:dyDescent="0.2">
      <c r="A37" s="22"/>
      <c r="B37" s="35"/>
      <c r="C37" s="1154" t="s">
        <v>573</v>
      </c>
      <c r="D37" s="1154"/>
      <c r="E37" s="1155"/>
      <c r="F37" s="36">
        <v>0.06</v>
      </c>
      <c r="G37" s="37">
        <v>0.47</v>
      </c>
      <c r="H37" s="37">
        <v>0.52</v>
      </c>
      <c r="I37" s="37">
        <v>0.67</v>
      </c>
      <c r="J37" s="38">
        <v>1.02</v>
      </c>
      <c r="K37" s="22"/>
      <c r="L37" s="22"/>
      <c r="M37" s="22"/>
      <c r="N37" s="22"/>
      <c r="O37" s="22"/>
      <c r="P37" s="22"/>
    </row>
    <row r="38" spans="1:16" ht="39" customHeight="1" x14ac:dyDescent="0.2">
      <c r="A38" s="22"/>
      <c r="B38" s="35"/>
      <c r="C38" s="1154" t="s">
        <v>574</v>
      </c>
      <c r="D38" s="1154"/>
      <c r="E38" s="1155"/>
      <c r="F38" s="36">
        <v>0.04</v>
      </c>
      <c r="G38" s="37">
        <v>0.08</v>
      </c>
      <c r="H38" s="37">
        <v>0.06</v>
      </c>
      <c r="I38" s="37">
        <v>0.21</v>
      </c>
      <c r="J38" s="38">
        <v>0.46</v>
      </c>
      <c r="K38" s="22"/>
      <c r="L38" s="22"/>
      <c r="M38" s="22"/>
      <c r="N38" s="22"/>
      <c r="O38" s="22"/>
      <c r="P38" s="22"/>
    </row>
    <row r="39" spans="1:16" ht="39" customHeight="1" x14ac:dyDescent="0.2">
      <c r="A39" s="22"/>
      <c r="B39" s="35"/>
      <c r="C39" s="1154" t="s">
        <v>575</v>
      </c>
      <c r="D39" s="1154"/>
      <c r="E39" s="1155"/>
      <c r="F39" s="36" t="s">
        <v>576</v>
      </c>
      <c r="G39" s="37" t="s">
        <v>577</v>
      </c>
      <c r="H39" s="37" t="s">
        <v>578</v>
      </c>
      <c r="I39" s="37" t="s">
        <v>579</v>
      </c>
      <c r="J39" s="38">
        <v>0.05</v>
      </c>
      <c r="K39" s="22"/>
      <c r="L39" s="22"/>
      <c r="M39" s="22"/>
      <c r="N39" s="22"/>
      <c r="O39" s="22"/>
      <c r="P39" s="22"/>
    </row>
    <row r="40" spans="1:16" ht="39" customHeight="1" x14ac:dyDescent="0.2">
      <c r="A40" s="22"/>
      <c r="B40" s="35"/>
      <c r="C40" s="1154" t="s">
        <v>580</v>
      </c>
      <c r="D40" s="1154"/>
      <c r="E40" s="1155"/>
      <c r="F40" s="36">
        <v>0</v>
      </c>
      <c r="G40" s="37">
        <v>0</v>
      </c>
      <c r="H40" s="37">
        <v>0</v>
      </c>
      <c r="I40" s="37">
        <v>0</v>
      </c>
      <c r="J40" s="38">
        <v>0</v>
      </c>
      <c r="K40" s="22"/>
      <c r="L40" s="22"/>
      <c r="M40" s="22"/>
      <c r="N40" s="22"/>
      <c r="O40" s="22"/>
      <c r="P40" s="22"/>
    </row>
    <row r="41" spans="1:16" ht="39" customHeight="1" x14ac:dyDescent="0.2">
      <c r="A41" s="22"/>
      <c r="B41" s="35"/>
      <c r="C41" s="1154"/>
      <c r="D41" s="1154"/>
      <c r="E41" s="1155"/>
      <c r="F41" s="36"/>
      <c r="G41" s="37"/>
      <c r="H41" s="37"/>
      <c r="I41" s="37"/>
      <c r="J41" s="38"/>
      <c r="K41" s="22"/>
      <c r="L41" s="22"/>
      <c r="M41" s="22"/>
      <c r="N41" s="22"/>
      <c r="O41" s="22"/>
      <c r="P41" s="22"/>
    </row>
    <row r="42" spans="1:16" ht="39" customHeight="1" x14ac:dyDescent="0.2">
      <c r="A42" s="22"/>
      <c r="B42" s="39"/>
      <c r="C42" s="1154" t="s">
        <v>581</v>
      </c>
      <c r="D42" s="1154"/>
      <c r="E42" s="1155"/>
      <c r="F42" s="36" t="s">
        <v>521</v>
      </c>
      <c r="G42" s="37" t="s">
        <v>521</v>
      </c>
      <c r="H42" s="37" t="s">
        <v>521</v>
      </c>
      <c r="I42" s="37" t="s">
        <v>521</v>
      </c>
      <c r="J42" s="38" t="s">
        <v>521</v>
      </c>
      <c r="K42" s="22"/>
      <c r="L42" s="22"/>
      <c r="M42" s="22"/>
      <c r="N42" s="22"/>
      <c r="O42" s="22"/>
      <c r="P42" s="22"/>
    </row>
    <row r="43" spans="1:16" ht="39" customHeight="1" thickBot="1" x14ac:dyDescent="0.25">
      <c r="A43" s="22"/>
      <c r="B43" s="40"/>
      <c r="C43" s="1156" t="s">
        <v>582</v>
      </c>
      <c r="D43" s="1156"/>
      <c r="E43" s="1157"/>
      <c r="F43" s="41" t="s">
        <v>521</v>
      </c>
      <c r="G43" s="42" t="s">
        <v>521</v>
      </c>
      <c r="H43" s="42" t="s">
        <v>521</v>
      </c>
      <c r="I43" s="42" t="s">
        <v>521</v>
      </c>
      <c r="J43" s="43" t="s">
        <v>521</v>
      </c>
      <c r="K43" s="22"/>
      <c r="L43" s="22"/>
      <c r="M43" s="22"/>
      <c r="N43" s="22"/>
      <c r="O43" s="22"/>
      <c r="P43" s="22"/>
    </row>
    <row r="44" spans="1:16" ht="39" customHeight="1" x14ac:dyDescent="0.2">
      <c r="A44" s="22"/>
      <c r="B44" s="44" t="s">
        <v>8</v>
      </c>
      <c r="C44" s="45"/>
      <c r="D44" s="45"/>
      <c r="E44" s="45"/>
      <c r="F44" s="22"/>
      <c r="G44" s="22"/>
      <c r="H44" s="22"/>
      <c r="I44" s="22"/>
      <c r="J44" s="22"/>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eD1NSXaWriX0Mcc1K+MVSYEa8rj9230Hvci+kpwh/cP7/SNQAOAcJsPNU0A7IyIzOZjqaDH2tiiIPdPIeYsgKQ==" saltValue="CJ7E0vEXVBpqvgTP0zNPD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2"/>
  <cols>
    <col min="1" max="1" width="6.6640625" style="47" customWidth="1"/>
    <col min="2" max="3" width="10.88671875" style="47" customWidth="1"/>
    <col min="4" max="4" width="10" style="47" customWidth="1"/>
    <col min="5" max="10" width="11" style="47" customWidth="1"/>
    <col min="11" max="15" width="13.109375" style="47" customWidth="1"/>
    <col min="16" max="21" width="11.441406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x14ac:dyDescent="0.25">
      <c r="A44" s="46"/>
      <c r="B44" s="49" t="s">
        <v>10</v>
      </c>
      <c r="C44" s="50"/>
      <c r="D44" s="50"/>
      <c r="E44" s="51"/>
      <c r="F44" s="51"/>
      <c r="G44" s="51"/>
      <c r="H44" s="51"/>
      <c r="I44" s="51"/>
      <c r="J44" s="52" t="s">
        <v>2</v>
      </c>
      <c r="K44" s="53" t="s">
        <v>563</v>
      </c>
      <c r="L44" s="54" t="s">
        <v>564</v>
      </c>
      <c r="M44" s="54" t="s">
        <v>565</v>
      </c>
      <c r="N44" s="54" t="s">
        <v>566</v>
      </c>
      <c r="O44" s="55" t="s">
        <v>567</v>
      </c>
      <c r="P44" s="46"/>
      <c r="Q44" s="46"/>
      <c r="R44" s="46"/>
      <c r="S44" s="46"/>
      <c r="T44" s="46"/>
      <c r="U44" s="46"/>
    </row>
    <row r="45" spans="1:21" ht="30.75" customHeight="1" x14ac:dyDescent="0.2">
      <c r="A45" s="46"/>
      <c r="B45" s="1160" t="s">
        <v>11</v>
      </c>
      <c r="C45" s="1161"/>
      <c r="D45" s="56"/>
      <c r="E45" s="1166" t="s">
        <v>12</v>
      </c>
      <c r="F45" s="1166"/>
      <c r="G45" s="1166"/>
      <c r="H45" s="1166"/>
      <c r="I45" s="1166"/>
      <c r="J45" s="1167"/>
      <c r="K45" s="57">
        <v>3176</v>
      </c>
      <c r="L45" s="58">
        <v>2994</v>
      </c>
      <c r="M45" s="58">
        <v>3021</v>
      </c>
      <c r="N45" s="58">
        <v>3046</v>
      </c>
      <c r="O45" s="59">
        <v>2995</v>
      </c>
      <c r="P45" s="46"/>
      <c r="Q45" s="46"/>
      <c r="R45" s="46"/>
      <c r="S45" s="46"/>
      <c r="T45" s="46"/>
      <c r="U45" s="46"/>
    </row>
    <row r="46" spans="1:21" ht="30.75" customHeight="1" x14ac:dyDescent="0.2">
      <c r="A46" s="46"/>
      <c r="B46" s="1162"/>
      <c r="C46" s="1163"/>
      <c r="D46" s="60"/>
      <c r="E46" s="1168" t="s">
        <v>13</v>
      </c>
      <c r="F46" s="1168"/>
      <c r="G46" s="1168"/>
      <c r="H46" s="1168"/>
      <c r="I46" s="1168"/>
      <c r="J46" s="1169"/>
      <c r="K46" s="61" t="s">
        <v>521</v>
      </c>
      <c r="L46" s="62" t="s">
        <v>521</v>
      </c>
      <c r="M46" s="62" t="s">
        <v>521</v>
      </c>
      <c r="N46" s="62" t="s">
        <v>521</v>
      </c>
      <c r="O46" s="63" t="s">
        <v>521</v>
      </c>
      <c r="P46" s="46"/>
      <c r="Q46" s="46"/>
      <c r="R46" s="46"/>
      <c r="S46" s="46"/>
      <c r="T46" s="46"/>
      <c r="U46" s="46"/>
    </row>
    <row r="47" spans="1:21" ht="30.75" customHeight="1" x14ac:dyDescent="0.2">
      <c r="A47" s="46"/>
      <c r="B47" s="1162"/>
      <c r="C47" s="1163"/>
      <c r="D47" s="60"/>
      <c r="E47" s="1168" t="s">
        <v>14</v>
      </c>
      <c r="F47" s="1168"/>
      <c r="G47" s="1168"/>
      <c r="H47" s="1168"/>
      <c r="I47" s="1168"/>
      <c r="J47" s="1169"/>
      <c r="K47" s="61" t="s">
        <v>521</v>
      </c>
      <c r="L47" s="62" t="s">
        <v>521</v>
      </c>
      <c r="M47" s="62" t="s">
        <v>521</v>
      </c>
      <c r="N47" s="62" t="s">
        <v>521</v>
      </c>
      <c r="O47" s="63" t="s">
        <v>521</v>
      </c>
      <c r="P47" s="46"/>
      <c r="Q47" s="46"/>
      <c r="R47" s="46"/>
      <c r="S47" s="46"/>
      <c r="T47" s="46"/>
      <c r="U47" s="46"/>
    </row>
    <row r="48" spans="1:21" ht="30.75" customHeight="1" x14ac:dyDescent="0.2">
      <c r="A48" s="46"/>
      <c r="B48" s="1162"/>
      <c r="C48" s="1163"/>
      <c r="D48" s="60"/>
      <c r="E48" s="1168" t="s">
        <v>15</v>
      </c>
      <c r="F48" s="1168"/>
      <c r="G48" s="1168"/>
      <c r="H48" s="1168"/>
      <c r="I48" s="1168"/>
      <c r="J48" s="1169"/>
      <c r="K48" s="61">
        <v>916</v>
      </c>
      <c r="L48" s="62">
        <v>820</v>
      </c>
      <c r="M48" s="62">
        <v>867</v>
      </c>
      <c r="N48" s="62">
        <v>646</v>
      </c>
      <c r="O48" s="63">
        <v>719</v>
      </c>
      <c r="P48" s="46"/>
      <c r="Q48" s="46"/>
      <c r="R48" s="46"/>
      <c r="S48" s="46"/>
      <c r="T48" s="46"/>
      <c r="U48" s="46"/>
    </row>
    <row r="49" spans="1:21" ht="30.75" customHeight="1" x14ac:dyDescent="0.2">
      <c r="A49" s="46"/>
      <c r="B49" s="1162"/>
      <c r="C49" s="1163"/>
      <c r="D49" s="60"/>
      <c r="E49" s="1168" t="s">
        <v>16</v>
      </c>
      <c r="F49" s="1168"/>
      <c r="G49" s="1168"/>
      <c r="H49" s="1168"/>
      <c r="I49" s="1168"/>
      <c r="J49" s="1169"/>
      <c r="K49" s="61">
        <v>2</v>
      </c>
      <c r="L49" s="62">
        <v>2</v>
      </c>
      <c r="M49" s="62" t="s">
        <v>521</v>
      </c>
      <c r="N49" s="62" t="s">
        <v>521</v>
      </c>
      <c r="O49" s="63" t="s">
        <v>521</v>
      </c>
      <c r="P49" s="46"/>
      <c r="Q49" s="46"/>
      <c r="R49" s="46"/>
      <c r="S49" s="46"/>
      <c r="T49" s="46"/>
      <c r="U49" s="46"/>
    </row>
    <row r="50" spans="1:21" ht="30.75" customHeight="1" x14ac:dyDescent="0.2">
      <c r="A50" s="46"/>
      <c r="B50" s="1162"/>
      <c r="C50" s="1163"/>
      <c r="D50" s="60"/>
      <c r="E50" s="1168" t="s">
        <v>17</v>
      </c>
      <c r="F50" s="1168"/>
      <c r="G50" s="1168"/>
      <c r="H50" s="1168"/>
      <c r="I50" s="1168"/>
      <c r="J50" s="1169"/>
      <c r="K50" s="61">
        <v>148</v>
      </c>
      <c r="L50" s="62">
        <v>146</v>
      </c>
      <c r="M50" s="62">
        <v>145</v>
      </c>
      <c r="N50" s="62">
        <v>138</v>
      </c>
      <c r="O50" s="63">
        <v>130</v>
      </c>
      <c r="P50" s="46"/>
      <c r="Q50" s="46"/>
      <c r="R50" s="46"/>
      <c r="S50" s="46"/>
      <c r="T50" s="46"/>
      <c r="U50" s="46"/>
    </row>
    <row r="51" spans="1:21" ht="30.75" customHeight="1" x14ac:dyDescent="0.2">
      <c r="A51" s="46"/>
      <c r="B51" s="1164"/>
      <c r="C51" s="1165"/>
      <c r="D51" s="64"/>
      <c r="E51" s="1168" t="s">
        <v>18</v>
      </c>
      <c r="F51" s="1168"/>
      <c r="G51" s="1168"/>
      <c r="H51" s="1168"/>
      <c r="I51" s="1168"/>
      <c r="J51" s="1169"/>
      <c r="K51" s="61">
        <v>0</v>
      </c>
      <c r="L51" s="62">
        <v>0</v>
      </c>
      <c r="M51" s="62">
        <v>0</v>
      </c>
      <c r="N51" s="62">
        <v>0</v>
      </c>
      <c r="O51" s="63">
        <v>0</v>
      </c>
      <c r="P51" s="46"/>
      <c r="Q51" s="46"/>
      <c r="R51" s="46"/>
      <c r="S51" s="46"/>
      <c r="T51" s="46"/>
      <c r="U51" s="46"/>
    </row>
    <row r="52" spans="1:21" ht="30.75" customHeight="1" x14ac:dyDescent="0.2">
      <c r="A52" s="46"/>
      <c r="B52" s="1170" t="s">
        <v>19</v>
      </c>
      <c r="C52" s="1171"/>
      <c r="D52" s="64"/>
      <c r="E52" s="1168" t="s">
        <v>20</v>
      </c>
      <c r="F52" s="1168"/>
      <c r="G52" s="1168"/>
      <c r="H52" s="1168"/>
      <c r="I52" s="1168"/>
      <c r="J52" s="1169"/>
      <c r="K52" s="61">
        <v>2413</v>
      </c>
      <c r="L52" s="62">
        <v>2426</v>
      </c>
      <c r="M52" s="62">
        <v>2371</v>
      </c>
      <c r="N52" s="62">
        <v>2368</v>
      </c>
      <c r="O52" s="63">
        <v>2304</v>
      </c>
      <c r="P52" s="46"/>
      <c r="Q52" s="46"/>
      <c r="R52" s="46"/>
      <c r="S52" s="46"/>
      <c r="T52" s="46"/>
      <c r="U52" s="46"/>
    </row>
    <row r="53" spans="1:21" ht="30.75" customHeight="1" thickBot="1" x14ac:dyDescent="0.25">
      <c r="A53" s="46"/>
      <c r="B53" s="1172" t="s">
        <v>21</v>
      </c>
      <c r="C53" s="1173"/>
      <c r="D53" s="65"/>
      <c r="E53" s="1174" t="s">
        <v>22</v>
      </c>
      <c r="F53" s="1174"/>
      <c r="G53" s="1174"/>
      <c r="H53" s="1174"/>
      <c r="I53" s="1174"/>
      <c r="J53" s="1175"/>
      <c r="K53" s="66">
        <v>1829</v>
      </c>
      <c r="L53" s="67">
        <v>1536</v>
      </c>
      <c r="M53" s="67">
        <v>1662</v>
      </c>
      <c r="N53" s="67">
        <v>1462</v>
      </c>
      <c r="O53" s="68">
        <v>1540</v>
      </c>
      <c r="P53" s="46"/>
      <c r="Q53" s="46"/>
      <c r="R53" s="46"/>
      <c r="S53" s="46"/>
      <c r="T53" s="46"/>
      <c r="U53" s="46"/>
    </row>
    <row r="54" spans="1:21" ht="24" customHeight="1" x14ac:dyDescent="0.2">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thickBot="1" x14ac:dyDescent="0.25">
      <c r="A55" s="46"/>
      <c r="B55" s="70" t="s">
        <v>24</v>
      </c>
      <c r="C55" s="71"/>
      <c r="D55" s="71"/>
      <c r="E55" s="71"/>
      <c r="F55" s="71"/>
      <c r="G55" s="71"/>
      <c r="H55" s="71"/>
      <c r="I55" s="71"/>
      <c r="J55" s="71"/>
      <c r="K55" s="72"/>
      <c r="L55" s="72"/>
      <c r="M55" s="72"/>
      <c r="N55" s="72"/>
      <c r="O55" s="73" t="s">
        <v>583</v>
      </c>
      <c r="P55" s="46"/>
      <c r="Q55" s="46"/>
      <c r="R55" s="46"/>
      <c r="S55" s="46"/>
      <c r="T55" s="46"/>
      <c r="U55" s="46"/>
    </row>
    <row r="56" spans="1:21" ht="31.5" customHeight="1" thickBot="1" x14ac:dyDescent="0.25">
      <c r="A56" s="46"/>
      <c r="B56" s="74"/>
      <c r="C56" s="75"/>
      <c r="D56" s="75"/>
      <c r="E56" s="76"/>
      <c r="F56" s="76"/>
      <c r="G56" s="76"/>
      <c r="H56" s="76"/>
      <c r="I56" s="76"/>
      <c r="J56" s="77" t="s">
        <v>2</v>
      </c>
      <c r="K56" s="78" t="s">
        <v>584</v>
      </c>
      <c r="L56" s="79" t="s">
        <v>585</v>
      </c>
      <c r="M56" s="79" t="s">
        <v>586</v>
      </c>
      <c r="N56" s="79" t="s">
        <v>587</v>
      </c>
      <c r="O56" s="80" t="s">
        <v>588</v>
      </c>
      <c r="P56" s="46"/>
      <c r="Q56" s="46"/>
      <c r="R56" s="46"/>
      <c r="S56" s="46"/>
      <c r="T56" s="46"/>
      <c r="U56" s="46"/>
    </row>
    <row r="57" spans="1:21" ht="31.5" customHeight="1" x14ac:dyDescent="0.2">
      <c r="B57" s="1176" t="s">
        <v>25</v>
      </c>
      <c r="C57" s="1177"/>
      <c r="D57" s="1180" t="s">
        <v>26</v>
      </c>
      <c r="E57" s="1181"/>
      <c r="F57" s="1181"/>
      <c r="G57" s="1181"/>
      <c r="H57" s="1181"/>
      <c r="I57" s="1181"/>
      <c r="J57" s="1182"/>
      <c r="K57" s="81" t="s">
        <v>611</v>
      </c>
      <c r="L57" s="82" t="s">
        <v>611</v>
      </c>
      <c r="M57" s="82" t="s">
        <v>611</v>
      </c>
      <c r="N57" s="82" t="s">
        <v>611</v>
      </c>
      <c r="O57" s="83" t="s">
        <v>611</v>
      </c>
    </row>
    <row r="58" spans="1:21" ht="31.5" customHeight="1" thickBot="1" x14ac:dyDescent="0.25">
      <c r="B58" s="1178"/>
      <c r="C58" s="1179"/>
      <c r="D58" s="1183" t="s">
        <v>27</v>
      </c>
      <c r="E58" s="1184"/>
      <c r="F58" s="1184"/>
      <c r="G58" s="1184"/>
      <c r="H58" s="1184"/>
      <c r="I58" s="1184"/>
      <c r="J58" s="1185"/>
      <c r="K58" s="84" t="s">
        <v>611</v>
      </c>
      <c r="L58" s="85" t="s">
        <v>611</v>
      </c>
      <c r="M58" s="85" t="s">
        <v>611</v>
      </c>
      <c r="N58" s="85" t="s">
        <v>611</v>
      </c>
      <c r="O58" s="86" t="s">
        <v>611</v>
      </c>
    </row>
    <row r="59" spans="1:21" ht="24" customHeight="1" x14ac:dyDescent="0.2">
      <c r="B59" s="87"/>
      <c r="C59" s="87"/>
      <c r="D59" s="88" t="s">
        <v>28</v>
      </c>
      <c r="E59" s="89"/>
      <c r="F59" s="89"/>
      <c r="G59" s="89"/>
      <c r="H59" s="89"/>
      <c r="I59" s="89"/>
      <c r="J59" s="89"/>
      <c r="K59" s="89"/>
      <c r="L59" s="89"/>
      <c r="M59" s="89"/>
      <c r="N59" s="89"/>
      <c r="O59" s="89"/>
    </row>
    <row r="60" spans="1:21" ht="24" customHeight="1" x14ac:dyDescent="0.2">
      <c r="B60" s="90"/>
      <c r="C60" s="90"/>
      <c r="D60" s="88" t="s">
        <v>29</v>
      </c>
      <c r="E60" s="89"/>
      <c r="F60" s="89"/>
      <c r="G60" s="89"/>
      <c r="H60" s="89"/>
      <c r="I60" s="89"/>
      <c r="J60" s="89"/>
      <c r="K60" s="89"/>
      <c r="L60" s="89"/>
      <c r="M60" s="89"/>
      <c r="N60" s="89"/>
      <c r="O60" s="89"/>
    </row>
    <row r="61" spans="1:21" ht="24" customHeight="1" x14ac:dyDescent="0.2">
      <c r="A61" s="46"/>
      <c r="B61" s="69"/>
      <c r="C61" s="46"/>
      <c r="D61" s="46"/>
      <c r="E61" s="46"/>
      <c r="F61" s="46"/>
      <c r="G61" s="46"/>
      <c r="H61" s="46"/>
      <c r="I61" s="46"/>
      <c r="J61" s="46"/>
      <c r="K61" s="46"/>
      <c r="L61" s="46"/>
      <c r="M61" s="46"/>
      <c r="N61" s="46"/>
      <c r="O61" s="46"/>
      <c r="P61" s="46"/>
      <c r="Q61" s="46"/>
      <c r="R61" s="46"/>
      <c r="S61" s="46"/>
      <c r="T61" s="46"/>
      <c r="U61" s="46"/>
    </row>
    <row r="62" spans="1:21" ht="24" customHeight="1" x14ac:dyDescent="0.2">
      <c r="A62" s="46"/>
      <c r="B62" s="69"/>
      <c r="C62" s="46"/>
      <c r="D62" s="46"/>
      <c r="E62" s="46"/>
      <c r="F62" s="46"/>
      <c r="G62" s="46"/>
      <c r="H62" s="46"/>
      <c r="I62" s="46"/>
      <c r="J62" s="46"/>
      <c r="K62" s="46"/>
      <c r="L62" s="46"/>
      <c r="M62" s="46"/>
      <c r="N62" s="46"/>
      <c r="O62" s="46"/>
      <c r="P62" s="46"/>
      <c r="Q62" s="46"/>
      <c r="R62" s="46"/>
      <c r="S62" s="46"/>
      <c r="T62" s="46"/>
      <c r="U62" s="46"/>
    </row>
  </sheetData>
  <sheetProtection algorithmName="SHA-512" hashValue="JiTwdz6z50/RnchqhfRbH7h1KqH22v/NX1EvTDp76Z1tMwKJQG04imkca38t9lCZ5XlYZVVIFr98A5oXX2H/Ng==" saltValue="cHL/E/06FsdtDlDfeT6aZ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2"/>
  <cols>
    <col min="1" max="1" width="6.6640625" style="91" customWidth="1"/>
    <col min="2" max="3" width="12.6640625" style="91" customWidth="1"/>
    <col min="4" max="4" width="11.6640625" style="91" customWidth="1"/>
    <col min="5" max="8" width="10.33203125" style="91" customWidth="1"/>
    <col min="9" max="13" width="16.33203125" style="91" customWidth="1"/>
    <col min="14" max="19" width="12.6640625" style="91" customWidth="1"/>
    <col min="20" max="16384" width="0" style="91"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2" t="s">
        <v>9</v>
      </c>
    </row>
    <row r="40" spans="2:13" ht="27.75" customHeight="1" thickBot="1" x14ac:dyDescent="0.25">
      <c r="B40" s="93" t="s">
        <v>10</v>
      </c>
      <c r="C40" s="94"/>
      <c r="D40" s="94"/>
      <c r="E40" s="95"/>
      <c r="F40" s="95"/>
      <c r="G40" s="95"/>
      <c r="H40" s="96" t="s">
        <v>2</v>
      </c>
      <c r="I40" s="97" t="s">
        <v>563</v>
      </c>
      <c r="J40" s="98" t="s">
        <v>564</v>
      </c>
      <c r="K40" s="98" t="s">
        <v>565</v>
      </c>
      <c r="L40" s="98" t="s">
        <v>566</v>
      </c>
      <c r="M40" s="99" t="s">
        <v>567</v>
      </c>
    </row>
    <row r="41" spans="2:13" ht="27.75" customHeight="1" x14ac:dyDescent="0.2">
      <c r="B41" s="1186" t="s">
        <v>30</v>
      </c>
      <c r="C41" s="1187"/>
      <c r="D41" s="100"/>
      <c r="E41" s="1192" t="s">
        <v>31</v>
      </c>
      <c r="F41" s="1192"/>
      <c r="G41" s="1192"/>
      <c r="H41" s="1193"/>
      <c r="I41" s="339">
        <v>28554</v>
      </c>
      <c r="J41" s="340">
        <v>27800</v>
      </c>
      <c r="K41" s="340">
        <v>26982</v>
      </c>
      <c r="L41" s="340">
        <v>27235</v>
      </c>
      <c r="M41" s="341">
        <v>26608</v>
      </c>
    </row>
    <row r="42" spans="2:13" ht="27.75" customHeight="1" x14ac:dyDescent="0.2">
      <c r="B42" s="1188"/>
      <c r="C42" s="1189"/>
      <c r="D42" s="101"/>
      <c r="E42" s="1194" t="s">
        <v>32</v>
      </c>
      <c r="F42" s="1194"/>
      <c r="G42" s="1194"/>
      <c r="H42" s="1195"/>
      <c r="I42" s="342">
        <v>1313</v>
      </c>
      <c r="J42" s="343">
        <v>1204</v>
      </c>
      <c r="K42" s="343">
        <v>1094</v>
      </c>
      <c r="L42" s="343">
        <v>982</v>
      </c>
      <c r="M42" s="344">
        <v>870</v>
      </c>
    </row>
    <row r="43" spans="2:13" ht="27.75" customHeight="1" x14ac:dyDescent="0.2">
      <c r="B43" s="1188"/>
      <c r="C43" s="1189"/>
      <c r="D43" s="101"/>
      <c r="E43" s="1194" t="s">
        <v>33</v>
      </c>
      <c r="F43" s="1194"/>
      <c r="G43" s="1194"/>
      <c r="H43" s="1195"/>
      <c r="I43" s="342">
        <v>10872</v>
      </c>
      <c r="J43" s="343">
        <v>10407</v>
      </c>
      <c r="K43" s="343">
        <v>9682</v>
      </c>
      <c r="L43" s="343">
        <v>8041</v>
      </c>
      <c r="M43" s="344">
        <v>7267</v>
      </c>
    </row>
    <row r="44" spans="2:13" ht="27.75" customHeight="1" x14ac:dyDescent="0.2">
      <c r="B44" s="1188"/>
      <c r="C44" s="1189"/>
      <c r="D44" s="101"/>
      <c r="E44" s="1194" t="s">
        <v>34</v>
      </c>
      <c r="F44" s="1194"/>
      <c r="G44" s="1194"/>
      <c r="H44" s="1195"/>
      <c r="I44" s="342">
        <v>2</v>
      </c>
      <c r="J44" s="343" t="s">
        <v>521</v>
      </c>
      <c r="K44" s="343" t="s">
        <v>521</v>
      </c>
      <c r="L44" s="343" t="s">
        <v>521</v>
      </c>
      <c r="M44" s="344" t="s">
        <v>521</v>
      </c>
    </row>
    <row r="45" spans="2:13" ht="27.75" customHeight="1" x14ac:dyDescent="0.2">
      <c r="B45" s="1188"/>
      <c r="C45" s="1189"/>
      <c r="D45" s="101"/>
      <c r="E45" s="1194" t="s">
        <v>35</v>
      </c>
      <c r="F45" s="1194"/>
      <c r="G45" s="1194"/>
      <c r="H45" s="1195"/>
      <c r="I45" s="342">
        <v>8836</v>
      </c>
      <c r="J45" s="343">
        <v>8137</v>
      </c>
      <c r="K45" s="343">
        <v>7674</v>
      </c>
      <c r="L45" s="343">
        <v>7143</v>
      </c>
      <c r="M45" s="344">
        <v>6656</v>
      </c>
    </row>
    <row r="46" spans="2:13" ht="27.75" customHeight="1" x14ac:dyDescent="0.2">
      <c r="B46" s="1188"/>
      <c r="C46" s="1189"/>
      <c r="D46" s="102"/>
      <c r="E46" s="1194" t="s">
        <v>36</v>
      </c>
      <c r="F46" s="1194"/>
      <c r="G46" s="1194"/>
      <c r="H46" s="1195"/>
      <c r="I46" s="342" t="s">
        <v>521</v>
      </c>
      <c r="J46" s="343" t="s">
        <v>521</v>
      </c>
      <c r="K46" s="343" t="s">
        <v>521</v>
      </c>
      <c r="L46" s="343" t="s">
        <v>521</v>
      </c>
      <c r="M46" s="344" t="s">
        <v>521</v>
      </c>
    </row>
    <row r="47" spans="2:13" ht="27.75" customHeight="1" x14ac:dyDescent="0.2">
      <c r="B47" s="1188"/>
      <c r="C47" s="1189"/>
      <c r="D47" s="103"/>
      <c r="E47" s="1196" t="s">
        <v>37</v>
      </c>
      <c r="F47" s="1197"/>
      <c r="G47" s="1197"/>
      <c r="H47" s="1198"/>
      <c r="I47" s="342" t="s">
        <v>521</v>
      </c>
      <c r="J47" s="343" t="s">
        <v>521</v>
      </c>
      <c r="K47" s="343" t="s">
        <v>521</v>
      </c>
      <c r="L47" s="343" t="s">
        <v>521</v>
      </c>
      <c r="M47" s="344" t="s">
        <v>521</v>
      </c>
    </row>
    <row r="48" spans="2:13" ht="27.75" customHeight="1" x14ac:dyDescent="0.2">
      <c r="B48" s="1188"/>
      <c r="C48" s="1189"/>
      <c r="D48" s="101"/>
      <c r="E48" s="1194" t="s">
        <v>38</v>
      </c>
      <c r="F48" s="1194"/>
      <c r="G48" s="1194"/>
      <c r="H48" s="1195"/>
      <c r="I48" s="342" t="s">
        <v>521</v>
      </c>
      <c r="J48" s="343" t="s">
        <v>521</v>
      </c>
      <c r="K48" s="343" t="s">
        <v>521</v>
      </c>
      <c r="L48" s="343" t="s">
        <v>521</v>
      </c>
      <c r="M48" s="344" t="s">
        <v>521</v>
      </c>
    </row>
    <row r="49" spans="2:13" ht="27.75" customHeight="1" x14ac:dyDescent="0.2">
      <c r="B49" s="1190"/>
      <c r="C49" s="1191"/>
      <c r="D49" s="101"/>
      <c r="E49" s="1194" t="s">
        <v>39</v>
      </c>
      <c r="F49" s="1194"/>
      <c r="G49" s="1194"/>
      <c r="H49" s="1195"/>
      <c r="I49" s="342" t="s">
        <v>521</v>
      </c>
      <c r="J49" s="343" t="s">
        <v>521</v>
      </c>
      <c r="K49" s="343" t="s">
        <v>521</v>
      </c>
      <c r="L49" s="343" t="s">
        <v>521</v>
      </c>
      <c r="M49" s="344" t="s">
        <v>521</v>
      </c>
    </row>
    <row r="50" spans="2:13" ht="27.75" customHeight="1" x14ac:dyDescent="0.2">
      <c r="B50" s="1199" t="s">
        <v>40</v>
      </c>
      <c r="C50" s="1200"/>
      <c r="D50" s="104"/>
      <c r="E50" s="1194" t="s">
        <v>41</v>
      </c>
      <c r="F50" s="1194"/>
      <c r="G50" s="1194"/>
      <c r="H50" s="1195"/>
      <c r="I50" s="342">
        <v>1293</v>
      </c>
      <c r="J50" s="343">
        <v>1343</v>
      </c>
      <c r="K50" s="343">
        <v>1405</v>
      </c>
      <c r="L50" s="343">
        <v>1764</v>
      </c>
      <c r="M50" s="344">
        <v>3097</v>
      </c>
    </row>
    <row r="51" spans="2:13" ht="27.75" customHeight="1" x14ac:dyDescent="0.2">
      <c r="B51" s="1188"/>
      <c r="C51" s="1189"/>
      <c r="D51" s="101"/>
      <c r="E51" s="1194" t="s">
        <v>42</v>
      </c>
      <c r="F51" s="1194"/>
      <c r="G51" s="1194"/>
      <c r="H51" s="1195"/>
      <c r="I51" s="342">
        <v>5554</v>
      </c>
      <c r="J51" s="343">
        <v>5214</v>
      </c>
      <c r="K51" s="343">
        <v>4894</v>
      </c>
      <c r="L51" s="343">
        <v>4628</v>
      </c>
      <c r="M51" s="344">
        <v>4168</v>
      </c>
    </row>
    <row r="52" spans="2:13" ht="27.75" customHeight="1" x14ac:dyDescent="0.2">
      <c r="B52" s="1190"/>
      <c r="C52" s="1191"/>
      <c r="D52" s="101"/>
      <c r="E52" s="1194" t="s">
        <v>43</v>
      </c>
      <c r="F52" s="1194"/>
      <c r="G52" s="1194"/>
      <c r="H52" s="1195"/>
      <c r="I52" s="342">
        <v>21769</v>
      </c>
      <c r="J52" s="343">
        <v>22350</v>
      </c>
      <c r="K52" s="343">
        <v>21947</v>
      </c>
      <c r="L52" s="343">
        <v>22179</v>
      </c>
      <c r="M52" s="344">
        <v>21653</v>
      </c>
    </row>
    <row r="53" spans="2:13" ht="27.75" customHeight="1" thickBot="1" x14ac:dyDescent="0.25">
      <c r="B53" s="1201" t="s">
        <v>44</v>
      </c>
      <c r="C53" s="1202"/>
      <c r="D53" s="105"/>
      <c r="E53" s="1203" t="s">
        <v>45</v>
      </c>
      <c r="F53" s="1203"/>
      <c r="G53" s="1203"/>
      <c r="H53" s="1204"/>
      <c r="I53" s="345">
        <v>20961</v>
      </c>
      <c r="J53" s="346">
        <v>18640</v>
      </c>
      <c r="K53" s="346">
        <v>17186</v>
      </c>
      <c r="L53" s="346">
        <v>14831</v>
      </c>
      <c r="M53" s="347">
        <v>12483</v>
      </c>
    </row>
    <row r="54" spans="2:13" ht="27.75" customHeight="1" x14ac:dyDescent="0.2">
      <c r="B54" s="106" t="s">
        <v>46</v>
      </c>
      <c r="C54" s="107"/>
      <c r="D54" s="107"/>
      <c r="E54" s="108"/>
      <c r="F54" s="108"/>
      <c r="G54" s="108"/>
      <c r="H54" s="108"/>
      <c r="I54" s="109"/>
      <c r="J54" s="109"/>
      <c r="K54" s="109"/>
      <c r="L54" s="109"/>
      <c r="M54" s="109"/>
    </row>
    <row r="55" spans="2:13" ht="13.2" x14ac:dyDescent="0.2"/>
  </sheetData>
  <sheetProtection algorithmName="SHA-512" hashValue="+i3lptxTx0gbqJJQrqstcZOXuGL3fmc1KN5Yy91u52G65xdTSSPBPUmOrYALbV5IAqg3FgbaQDmdPS4TNWEIDw==" saltValue="qWSO4Ofh3hDJ7Gte6KlmJ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A6" zoomScale="70" zoomScaleNormal="7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0" t="s">
        <v>47</v>
      </c>
    </row>
    <row r="54" spans="2:8" ht="29.25" customHeight="1" thickBot="1" x14ac:dyDescent="0.3">
      <c r="B54" s="111" t="s">
        <v>1</v>
      </c>
      <c r="C54" s="112"/>
      <c r="D54" s="112"/>
      <c r="E54" s="113" t="s">
        <v>2</v>
      </c>
      <c r="F54" s="114" t="s">
        <v>565</v>
      </c>
      <c r="G54" s="114" t="s">
        <v>566</v>
      </c>
      <c r="H54" s="115" t="s">
        <v>567</v>
      </c>
    </row>
    <row r="55" spans="2:8" ht="52.5" customHeight="1" x14ac:dyDescent="0.2">
      <c r="B55" s="116"/>
      <c r="C55" s="1213" t="s">
        <v>48</v>
      </c>
      <c r="D55" s="1213"/>
      <c r="E55" s="1214"/>
      <c r="F55" s="117">
        <v>219</v>
      </c>
      <c r="G55" s="117">
        <v>379</v>
      </c>
      <c r="H55" s="118">
        <v>1202</v>
      </c>
    </row>
    <row r="56" spans="2:8" ht="52.5" customHeight="1" x14ac:dyDescent="0.2">
      <c r="B56" s="119"/>
      <c r="C56" s="1215" t="s">
        <v>49</v>
      </c>
      <c r="D56" s="1215"/>
      <c r="E56" s="1216"/>
      <c r="F56" s="120">
        <v>1</v>
      </c>
      <c r="G56" s="120">
        <v>1</v>
      </c>
      <c r="H56" s="121">
        <v>273</v>
      </c>
    </row>
    <row r="57" spans="2:8" ht="53.25" customHeight="1" x14ac:dyDescent="0.2">
      <c r="B57" s="119"/>
      <c r="C57" s="1217" t="s">
        <v>50</v>
      </c>
      <c r="D57" s="1217"/>
      <c r="E57" s="1218"/>
      <c r="F57" s="122">
        <v>675</v>
      </c>
      <c r="G57" s="122">
        <v>849</v>
      </c>
      <c r="H57" s="123">
        <v>1018</v>
      </c>
    </row>
    <row r="58" spans="2:8" ht="45.75" customHeight="1" x14ac:dyDescent="0.2">
      <c r="B58" s="124"/>
      <c r="C58" s="1205" t="s">
        <v>605</v>
      </c>
      <c r="D58" s="1206"/>
      <c r="E58" s="1207"/>
      <c r="F58" s="125">
        <v>377</v>
      </c>
      <c r="G58" s="125">
        <v>370</v>
      </c>
      <c r="H58" s="126">
        <v>364</v>
      </c>
    </row>
    <row r="59" spans="2:8" ht="45.75" customHeight="1" x14ac:dyDescent="0.2">
      <c r="B59" s="124"/>
      <c r="C59" s="1205" t="s">
        <v>606</v>
      </c>
      <c r="D59" s="1206"/>
      <c r="E59" s="1207"/>
      <c r="F59" s="125">
        <v>54</v>
      </c>
      <c r="G59" s="125">
        <v>112</v>
      </c>
      <c r="H59" s="126">
        <v>166</v>
      </c>
    </row>
    <row r="60" spans="2:8" ht="45.75" customHeight="1" x14ac:dyDescent="0.2">
      <c r="B60" s="124"/>
      <c r="C60" s="1205" t="s">
        <v>607</v>
      </c>
      <c r="D60" s="1206"/>
      <c r="E60" s="1207"/>
      <c r="F60" s="125">
        <v>24</v>
      </c>
      <c r="G60" s="125">
        <v>27</v>
      </c>
      <c r="H60" s="126">
        <v>139</v>
      </c>
    </row>
    <row r="61" spans="2:8" ht="45.75" customHeight="1" x14ac:dyDescent="0.2">
      <c r="B61" s="124"/>
      <c r="C61" s="1205" t="s">
        <v>608</v>
      </c>
      <c r="D61" s="1206"/>
      <c r="E61" s="1207"/>
      <c r="F61" s="125">
        <v>113</v>
      </c>
      <c r="G61" s="125">
        <v>109</v>
      </c>
      <c r="H61" s="126">
        <v>103</v>
      </c>
    </row>
    <row r="62" spans="2:8" ht="45.75" customHeight="1" thickBot="1" x14ac:dyDescent="0.25">
      <c r="B62" s="127"/>
      <c r="C62" s="1208" t="s">
        <v>609</v>
      </c>
      <c r="D62" s="1209"/>
      <c r="E62" s="1210"/>
      <c r="F62" s="128">
        <v>1</v>
      </c>
      <c r="G62" s="128">
        <v>101</v>
      </c>
      <c r="H62" s="129">
        <v>101</v>
      </c>
    </row>
    <row r="63" spans="2:8" ht="52.5" customHeight="1" thickBot="1" x14ac:dyDescent="0.25">
      <c r="B63" s="130"/>
      <c r="C63" s="1211" t="s">
        <v>51</v>
      </c>
      <c r="D63" s="1211"/>
      <c r="E63" s="1212"/>
      <c r="F63" s="131">
        <v>896</v>
      </c>
      <c r="G63" s="131">
        <v>1229</v>
      </c>
      <c r="H63" s="132">
        <v>2492</v>
      </c>
    </row>
    <row r="64" spans="2:8" ht="13.2" x14ac:dyDescent="0.2"/>
  </sheetData>
  <sheetProtection algorithmName="SHA-512" hashValue="q2s4JHwFSF15fd+iQ3TU6LUOKeWzIzlo/h7us7NvQurG6hKUdO8gRZmVnOhryElTE7LsatLixgoBXTsF7rqwxg==" saltValue="7aGQHC0Qq3DKmb1B6VtY9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8DE6A4-D02B-4F37-8B1C-8A588D70D34D}">
  <sheetPr>
    <pageSetUpPr fitToPage="1"/>
  </sheetPr>
  <dimension ref="A1:DE85"/>
  <sheetViews>
    <sheetView showGridLines="0" zoomScale="85" zoomScaleNormal="85" zoomScaleSheetLayoutView="55" workbookViewId="0">
      <selection activeCell="AN65" sqref="AN65:DC69"/>
    </sheetView>
  </sheetViews>
  <sheetFormatPr defaultColWidth="0" defaultRowHeight="13.5" customHeight="1" zeroHeight="1" x14ac:dyDescent="0.2"/>
  <cols>
    <col min="1" max="1" width="6.33203125" style="252" customWidth="1"/>
    <col min="2" max="107" width="2.44140625" style="252" customWidth="1"/>
    <col min="108" max="108" width="6.109375" style="258" customWidth="1"/>
    <col min="109" max="109" width="5.88671875" style="256" customWidth="1"/>
    <col min="110" max="16384" width="8.6640625" style="252" hidden="1"/>
  </cols>
  <sheetData>
    <row r="1" spans="1:109" ht="42.75" customHeight="1" x14ac:dyDescent="0.2">
      <c r="A1" s="348"/>
      <c r="B1" s="349"/>
      <c r="DD1" s="252"/>
      <c r="DE1" s="252"/>
    </row>
    <row r="2" spans="1:109" ht="25.5" customHeight="1" x14ac:dyDescent="0.2">
      <c r="A2" s="350"/>
      <c r="C2" s="350"/>
      <c r="O2" s="350"/>
      <c r="P2" s="350"/>
      <c r="Q2" s="350"/>
      <c r="R2" s="350"/>
      <c r="S2" s="350"/>
      <c r="T2" s="350"/>
      <c r="U2" s="350"/>
      <c r="V2" s="350"/>
      <c r="W2" s="350"/>
      <c r="X2" s="350"/>
      <c r="Y2" s="350"/>
      <c r="Z2" s="350"/>
      <c r="AA2" s="350"/>
      <c r="AB2" s="350"/>
      <c r="AC2" s="350"/>
      <c r="AD2" s="350"/>
      <c r="AE2" s="350"/>
      <c r="AF2" s="350"/>
      <c r="AG2" s="350"/>
      <c r="AH2" s="350"/>
      <c r="AI2" s="350"/>
      <c r="AU2" s="350"/>
      <c r="BG2" s="350"/>
      <c r="BS2" s="350"/>
      <c r="CE2" s="350"/>
      <c r="CQ2" s="350"/>
      <c r="DD2" s="252"/>
      <c r="DE2" s="252"/>
    </row>
    <row r="3" spans="1:109" ht="25.5" customHeight="1" x14ac:dyDescent="0.2">
      <c r="A3" s="350"/>
      <c r="C3" s="350"/>
      <c r="O3" s="350"/>
      <c r="P3" s="350"/>
      <c r="Q3" s="350"/>
      <c r="R3" s="350"/>
      <c r="S3" s="350"/>
      <c r="T3" s="350"/>
      <c r="U3" s="350"/>
      <c r="V3" s="350"/>
      <c r="W3" s="350"/>
      <c r="X3" s="350"/>
      <c r="Y3" s="350"/>
      <c r="Z3" s="350"/>
      <c r="AA3" s="350"/>
      <c r="AB3" s="350"/>
      <c r="AC3" s="350"/>
      <c r="AD3" s="350"/>
      <c r="AE3" s="350"/>
      <c r="AF3" s="350"/>
      <c r="AG3" s="350"/>
      <c r="AH3" s="350"/>
      <c r="AI3" s="350"/>
      <c r="AU3" s="350"/>
      <c r="BG3" s="350"/>
      <c r="BS3" s="350"/>
      <c r="CE3" s="350"/>
      <c r="CQ3" s="350"/>
      <c r="DD3" s="252"/>
      <c r="DE3" s="252"/>
    </row>
    <row r="4" spans="1:109" s="250" customFormat="1" ht="13.2" x14ac:dyDescent="0.2">
      <c r="A4" s="350"/>
      <c r="B4" s="350"/>
      <c r="C4" s="350"/>
      <c r="D4" s="350"/>
      <c r="E4" s="350"/>
      <c r="F4" s="350"/>
      <c r="G4" s="350"/>
      <c r="H4" s="350"/>
      <c r="I4" s="350"/>
      <c r="J4" s="350"/>
      <c r="K4" s="350"/>
      <c r="L4" s="350"/>
      <c r="M4" s="350"/>
      <c r="N4" s="350"/>
      <c r="O4" s="350"/>
      <c r="P4" s="350"/>
      <c r="Q4" s="350"/>
      <c r="R4" s="350"/>
      <c r="S4" s="350"/>
      <c r="T4" s="350"/>
      <c r="U4" s="350"/>
      <c r="V4" s="350"/>
      <c r="W4" s="350"/>
      <c r="X4" s="350"/>
      <c r="Y4" s="350"/>
      <c r="Z4" s="350"/>
      <c r="AA4" s="350"/>
      <c r="AB4" s="350"/>
      <c r="AC4" s="350"/>
      <c r="AD4" s="350"/>
      <c r="AE4" s="350"/>
      <c r="AF4" s="350"/>
      <c r="AG4" s="350"/>
      <c r="AH4" s="350"/>
      <c r="AI4" s="350"/>
      <c r="AJ4" s="350"/>
      <c r="AK4" s="350"/>
      <c r="AL4" s="350"/>
      <c r="AM4" s="350"/>
      <c r="AN4" s="350"/>
      <c r="AO4" s="350"/>
      <c r="AP4" s="350"/>
      <c r="AQ4" s="350"/>
      <c r="AR4" s="350"/>
      <c r="AS4" s="350"/>
      <c r="AT4" s="350"/>
      <c r="AU4" s="350"/>
      <c r="AV4" s="350"/>
      <c r="AW4" s="350"/>
      <c r="AX4" s="350"/>
      <c r="AY4" s="350"/>
      <c r="AZ4" s="350"/>
      <c r="BA4" s="350"/>
      <c r="BB4" s="350"/>
      <c r="BC4" s="350"/>
      <c r="BD4" s="350"/>
      <c r="BE4" s="350"/>
      <c r="BF4" s="350"/>
      <c r="BG4" s="350"/>
      <c r="BH4" s="350"/>
      <c r="BI4" s="350"/>
      <c r="BJ4" s="350"/>
      <c r="BK4" s="350"/>
      <c r="BL4" s="350"/>
      <c r="BM4" s="350"/>
      <c r="BN4" s="350"/>
      <c r="BO4" s="350"/>
      <c r="BP4" s="350"/>
      <c r="BQ4" s="350"/>
      <c r="BR4" s="350"/>
      <c r="BS4" s="350"/>
      <c r="BT4" s="350"/>
      <c r="BU4" s="350"/>
      <c r="BV4" s="350"/>
      <c r="BW4" s="350"/>
      <c r="BX4" s="350"/>
      <c r="BY4" s="350"/>
      <c r="BZ4" s="350"/>
      <c r="CA4" s="350"/>
      <c r="CB4" s="350"/>
      <c r="CC4" s="350"/>
      <c r="CD4" s="350"/>
      <c r="CE4" s="350"/>
      <c r="CF4" s="350"/>
      <c r="CG4" s="350"/>
      <c r="CH4" s="350"/>
      <c r="CI4" s="350"/>
      <c r="CJ4" s="350"/>
      <c r="CK4" s="350"/>
      <c r="CL4" s="350"/>
      <c r="CM4" s="350"/>
      <c r="CN4" s="350"/>
      <c r="CO4" s="350"/>
      <c r="CP4" s="350"/>
      <c r="CQ4" s="350"/>
      <c r="CR4" s="350"/>
      <c r="CS4" s="350"/>
      <c r="CT4" s="350"/>
      <c r="CU4" s="350"/>
      <c r="CV4" s="350"/>
      <c r="CW4" s="350"/>
      <c r="CX4" s="350"/>
      <c r="CY4" s="350"/>
      <c r="CZ4" s="350"/>
      <c r="DA4" s="350"/>
      <c r="DB4" s="350"/>
      <c r="DC4" s="350"/>
      <c r="DD4" s="350"/>
      <c r="DE4" s="350"/>
    </row>
    <row r="5" spans="1:109" s="250" customFormat="1" ht="13.2" x14ac:dyDescent="0.2">
      <c r="A5" s="350"/>
      <c r="B5" s="350"/>
      <c r="C5" s="350"/>
      <c r="D5" s="350"/>
      <c r="E5" s="350"/>
      <c r="F5" s="350"/>
      <c r="G5" s="350"/>
      <c r="H5" s="350"/>
      <c r="I5" s="350"/>
      <c r="J5" s="350"/>
      <c r="K5" s="350"/>
      <c r="L5" s="350"/>
      <c r="M5" s="350"/>
      <c r="N5" s="350"/>
      <c r="O5" s="350"/>
      <c r="P5" s="350"/>
      <c r="Q5" s="350"/>
      <c r="R5" s="350"/>
      <c r="S5" s="350"/>
      <c r="T5" s="350"/>
      <c r="U5" s="350"/>
      <c r="V5" s="350"/>
      <c r="W5" s="350"/>
      <c r="X5" s="350"/>
      <c r="Y5" s="350"/>
      <c r="Z5" s="350"/>
      <c r="AA5" s="350"/>
      <c r="AB5" s="350"/>
      <c r="AC5" s="350"/>
      <c r="AD5" s="350"/>
      <c r="AE5" s="350"/>
      <c r="AF5" s="350"/>
      <c r="AG5" s="350"/>
      <c r="AH5" s="350"/>
      <c r="AI5" s="350"/>
      <c r="AJ5" s="350"/>
      <c r="AK5" s="350"/>
      <c r="AL5" s="350"/>
      <c r="AM5" s="350"/>
      <c r="AN5" s="350"/>
      <c r="AO5" s="350"/>
      <c r="AP5" s="350"/>
      <c r="AQ5" s="350"/>
      <c r="AR5" s="350"/>
      <c r="AS5" s="350"/>
      <c r="AT5" s="350"/>
      <c r="AU5" s="350"/>
      <c r="AV5" s="350"/>
      <c r="AW5" s="350"/>
      <c r="AX5" s="350"/>
      <c r="AY5" s="350"/>
      <c r="AZ5" s="350"/>
      <c r="BA5" s="350"/>
      <c r="BB5" s="350"/>
      <c r="BC5" s="350"/>
      <c r="BD5" s="350"/>
      <c r="BE5" s="350"/>
      <c r="BF5" s="350"/>
      <c r="BG5" s="350"/>
      <c r="BH5" s="350"/>
      <c r="BI5" s="350"/>
      <c r="BJ5" s="350"/>
      <c r="BK5" s="350"/>
      <c r="BL5" s="350"/>
      <c r="BM5" s="350"/>
      <c r="BN5" s="350"/>
      <c r="BO5" s="350"/>
      <c r="BP5" s="350"/>
      <c r="BQ5" s="350"/>
      <c r="BR5" s="350"/>
      <c r="BS5" s="350"/>
      <c r="BT5" s="350"/>
      <c r="BU5" s="350"/>
      <c r="BV5" s="350"/>
      <c r="BW5" s="350"/>
      <c r="BX5" s="350"/>
      <c r="BY5" s="350"/>
      <c r="BZ5" s="350"/>
      <c r="CA5" s="350"/>
      <c r="CB5" s="350"/>
      <c r="CC5" s="350"/>
      <c r="CD5" s="350"/>
      <c r="CE5" s="350"/>
      <c r="CF5" s="350"/>
      <c r="CG5" s="350"/>
      <c r="CH5" s="350"/>
      <c r="CI5" s="350"/>
      <c r="CJ5" s="350"/>
      <c r="CK5" s="350"/>
      <c r="CL5" s="350"/>
      <c r="CM5" s="350"/>
      <c r="CN5" s="350"/>
      <c r="CO5" s="350"/>
      <c r="CP5" s="350"/>
      <c r="CQ5" s="350"/>
      <c r="CR5" s="350"/>
      <c r="CS5" s="350"/>
      <c r="CT5" s="350"/>
      <c r="CU5" s="350"/>
      <c r="CV5" s="350"/>
      <c r="CW5" s="350"/>
      <c r="CX5" s="350"/>
      <c r="CY5" s="350"/>
      <c r="CZ5" s="350"/>
      <c r="DA5" s="350"/>
      <c r="DB5" s="350"/>
      <c r="DC5" s="350"/>
      <c r="DD5" s="350"/>
      <c r="DE5" s="350"/>
    </row>
    <row r="6" spans="1:109" s="250" customFormat="1" ht="13.2" x14ac:dyDescent="0.2">
      <c r="A6" s="350"/>
      <c r="B6" s="350"/>
      <c r="C6" s="350"/>
      <c r="D6" s="350"/>
      <c r="E6" s="350"/>
      <c r="F6" s="350"/>
      <c r="G6" s="350"/>
      <c r="H6" s="350"/>
      <c r="I6" s="350"/>
      <c r="J6" s="350"/>
      <c r="K6" s="350"/>
      <c r="L6" s="350"/>
      <c r="M6" s="350"/>
      <c r="N6" s="350"/>
      <c r="O6" s="350"/>
      <c r="P6" s="350"/>
      <c r="Q6" s="350"/>
      <c r="R6" s="350"/>
      <c r="S6" s="350"/>
      <c r="T6" s="350"/>
      <c r="U6" s="350"/>
      <c r="V6" s="350"/>
      <c r="W6" s="350"/>
      <c r="X6" s="350"/>
      <c r="Y6" s="350"/>
      <c r="Z6" s="350"/>
      <c r="AA6" s="350"/>
      <c r="AB6" s="350"/>
      <c r="AC6" s="350"/>
      <c r="AD6" s="350"/>
      <c r="AE6" s="350"/>
      <c r="AF6" s="350"/>
      <c r="AG6" s="350"/>
      <c r="AH6" s="350"/>
      <c r="AI6" s="350"/>
      <c r="AJ6" s="350"/>
      <c r="AK6" s="350"/>
      <c r="AL6" s="350"/>
      <c r="AM6" s="350"/>
      <c r="AN6" s="350"/>
      <c r="AO6" s="350"/>
      <c r="AP6" s="350"/>
      <c r="AQ6" s="350"/>
      <c r="AR6" s="350"/>
      <c r="AS6" s="350"/>
      <c r="AT6" s="350"/>
      <c r="AU6" s="350"/>
      <c r="AV6" s="350"/>
      <c r="AW6" s="350"/>
      <c r="AX6" s="350"/>
      <c r="AY6" s="350"/>
      <c r="AZ6" s="350"/>
      <c r="BA6" s="350"/>
      <c r="BB6" s="350"/>
      <c r="BC6" s="350"/>
      <c r="BD6" s="350"/>
      <c r="BE6" s="350"/>
      <c r="BF6" s="350"/>
      <c r="BG6" s="350"/>
      <c r="BH6" s="350"/>
      <c r="BI6" s="350"/>
      <c r="BJ6" s="350"/>
      <c r="BK6" s="350"/>
      <c r="BL6" s="350"/>
      <c r="BM6" s="350"/>
      <c r="BN6" s="350"/>
      <c r="BO6" s="350"/>
      <c r="BP6" s="350"/>
      <c r="BQ6" s="350"/>
      <c r="BR6" s="350"/>
      <c r="BS6" s="350"/>
      <c r="BT6" s="350"/>
      <c r="BU6" s="350"/>
      <c r="BV6" s="350"/>
      <c r="BW6" s="350"/>
      <c r="BX6" s="350"/>
      <c r="BY6" s="350"/>
      <c r="BZ6" s="350"/>
      <c r="CA6" s="350"/>
      <c r="CB6" s="350"/>
      <c r="CC6" s="350"/>
      <c r="CD6" s="350"/>
      <c r="CE6" s="350"/>
      <c r="CF6" s="350"/>
      <c r="CG6" s="350"/>
      <c r="CH6" s="350"/>
      <c r="CI6" s="350"/>
      <c r="CJ6" s="350"/>
      <c r="CK6" s="350"/>
      <c r="CL6" s="350"/>
      <c r="CM6" s="350"/>
      <c r="CN6" s="350"/>
      <c r="CO6" s="350"/>
      <c r="CP6" s="350"/>
      <c r="CQ6" s="350"/>
      <c r="CR6" s="350"/>
      <c r="CS6" s="350"/>
      <c r="CT6" s="350"/>
      <c r="CU6" s="350"/>
      <c r="CV6" s="350"/>
      <c r="CW6" s="350"/>
      <c r="CX6" s="350"/>
      <c r="CY6" s="350"/>
      <c r="CZ6" s="350"/>
      <c r="DA6" s="350"/>
      <c r="DB6" s="350"/>
      <c r="DC6" s="350"/>
      <c r="DD6" s="350"/>
      <c r="DE6" s="350"/>
    </row>
    <row r="7" spans="1:109" s="250" customFormat="1" ht="13.2" x14ac:dyDescent="0.2">
      <c r="A7" s="350"/>
      <c r="B7" s="350"/>
      <c r="C7" s="350"/>
      <c r="D7" s="350"/>
      <c r="E7" s="350"/>
      <c r="F7" s="350"/>
      <c r="G7" s="350"/>
      <c r="H7" s="350"/>
      <c r="I7" s="350"/>
      <c r="J7" s="350"/>
      <c r="K7" s="350"/>
      <c r="L7" s="350"/>
      <c r="M7" s="350"/>
      <c r="N7" s="350"/>
      <c r="O7" s="350"/>
      <c r="P7" s="350"/>
      <c r="Q7" s="350"/>
      <c r="R7" s="350"/>
      <c r="S7" s="350"/>
      <c r="T7" s="350"/>
      <c r="U7" s="350"/>
      <c r="V7" s="350"/>
      <c r="W7" s="350"/>
      <c r="X7" s="350"/>
      <c r="Y7" s="350"/>
      <c r="Z7" s="350"/>
      <c r="AA7" s="350"/>
      <c r="AB7" s="350"/>
      <c r="AC7" s="350"/>
      <c r="AD7" s="350"/>
      <c r="AE7" s="350"/>
      <c r="AF7" s="350"/>
      <c r="AG7" s="350"/>
      <c r="AH7" s="350"/>
      <c r="AI7" s="350"/>
      <c r="AJ7" s="350"/>
      <c r="AK7" s="350"/>
      <c r="AL7" s="350"/>
      <c r="AM7" s="350"/>
      <c r="AN7" s="350"/>
      <c r="AO7" s="350"/>
      <c r="AP7" s="350"/>
      <c r="AQ7" s="350"/>
      <c r="AR7" s="350"/>
      <c r="AS7" s="350"/>
      <c r="AT7" s="350"/>
      <c r="AU7" s="350"/>
      <c r="AV7" s="350"/>
      <c r="AW7" s="350"/>
      <c r="AX7" s="350"/>
      <c r="AY7" s="350"/>
      <c r="AZ7" s="350"/>
      <c r="BA7" s="350"/>
      <c r="BB7" s="350"/>
      <c r="BC7" s="350"/>
      <c r="BD7" s="350"/>
      <c r="BE7" s="350"/>
      <c r="BF7" s="350"/>
      <c r="BG7" s="350"/>
      <c r="BH7" s="350"/>
      <c r="BI7" s="350"/>
      <c r="BJ7" s="350"/>
      <c r="BK7" s="350"/>
      <c r="BL7" s="350"/>
      <c r="BM7" s="350"/>
      <c r="BN7" s="350"/>
      <c r="BO7" s="350"/>
      <c r="BP7" s="350"/>
      <c r="BQ7" s="350"/>
      <c r="BR7" s="350"/>
      <c r="BS7" s="350"/>
      <c r="BT7" s="350"/>
      <c r="BU7" s="350"/>
      <c r="BV7" s="350"/>
      <c r="BW7" s="350"/>
      <c r="BX7" s="350"/>
      <c r="BY7" s="350"/>
      <c r="BZ7" s="350"/>
      <c r="CA7" s="350"/>
      <c r="CB7" s="350"/>
      <c r="CC7" s="350"/>
      <c r="CD7" s="350"/>
      <c r="CE7" s="350"/>
      <c r="CF7" s="350"/>
      <c r="CG7" s="350"/>
      <c r="CH7" s="350"/>
      <c r="CI7" s="350"/>
      <c r="CJ7" s="350"/>
      <c r="CK7" s="350"/>
      <c r="CL7" s="350"/>
      <c r="CM7" s="350"/>
      <c r="CN7" s="350"/>
      <c r="CO7" s="350"/>
      <c r="CP7" s="350"/>
      <c r="CQ7" s="350"/>
      <c r="CR7" s="350"/>
      <c r="CS7" s="350"/>
      <c r="CT7" s="350"/>
      <c r="CU7" s="350"/>
      <c r="CV7" s="350"/>
      <c r="CW7" s="350"/>
      <c r="CX7" s="350"/>
      <c r="CY7" s="350"/>
      <c r="CZ7" s="350"/>
      <c r="DA7" s="350"/>
      <c r="DB7" s="350"/>
      <c r="DC7" s="350"/>
      <c r="DD7" s="350"/>
      <c r="DE7" s="350"/>
    </row>
    <row r="8" spans="1:109" s="250" customFormat="1" ht="13.2" x14ac:dyDescent="0.2">
      <c r="A8" s="350"/>
      <c r="B8" s="350"/>
      <c r="C8" s="350"/>
      <c r="D8" s="350"/>
      <c r="E8" s="350"/>
      <c r="F8" s="350"/>
      <c r="G8" s="350"/>
      <c r="H8" s="350"/>
      <c r="I8" s="350"/>
      <c r="J8" s="350"/>
      <c r="K8" s="350"/>
      <c r="L8" s="350"/>
      <c r="M8" s="350"/>
      <c r="N8" s="350"/>
      <c r="O8" s="350"/>
      <c r="P8" s="350"/>
      <c r="Q8" s="350"/>
      <c r="R8" s="350"/>
      <c r="S8" s="350"/>
      <c r="T8" s="350"/>
      <c r="U8" s="350"/>
      <c r="V8" s="350"/>
      <c r="W8" s="350"/>
      <c r="X8" s="350"/>
      <c r="Y8" s="350"/>
      <c r="Z8" s="350"/>
      <c r="AA8" s="350"/>
      <c r="AB8" s="350"/>
      <c r="AC8" s="350"/>
      <c r="AD8" s="350"/>
      <c r="AE8" s="350"/>
      <c r="AF8" s="350"/>
      <c r="AG8" s="350"/>
      <c r="AH8" s="350"/>
      <c r="AI8" s="350"/>
      <c r="AJ8" s="350"/>
      <c r="AK8" s="350"/>
      <c r="AL8" s="350"/>
      <c r="AM8" s="350"/>
      <c r="AN8" s="350"/>
      <c r="AO8" s="350"/>
      <c r="AP8" s="350"/>
      <c r="AQ8" s="350"/>
      <c r="AR8" s="350"/>
      <c r="AS8" s="350"/>
      <c r="AT8" s="350"/>
      <c r="AU8" s="350"/>
      <c r="AV8" s="350"/>
      <c r="AW8" s="350"/>
      <c r="AX8" s="350"/>
      <c r="AY8" s="350"/>
      <c r="AZ8" s="350"/>
      <c r="BA8" s="350"/>
      <c r="BB8" s="350"/>
      <c r="BC8" s="350"/>
      <c r="BD8" s="350"/>
      <c r="BE8" s="350"/>
      <c r="BF8" s="350"/>
      <c r="BG8" s="350"/>
      <c r="BH8" s="350"/>
      <c r="BI8" s="350"/>
      <c r="BJ8" s="350"/>
      <c r="BK8" s="350"/>
      <c r="BL8" s="350"/>
      <c r="BM8" s="350"/>
      <c r="BN8" s="350"/>
      <c r="BO8" s="350"/>
      <c r="BP8" s="350"/>
      <c r="BQ8" s="350"/>
      <c r="BR8" s="350"/>
      <c r="BS8" s="350"/>
      <c r="BT8" s="350"/>
      <c r="BU8" s="350"/>
      <c r="BV8" s="350"/>
      <c r="BW8" s="350"/>
      <c r="BX8" s="350"/>
      <c r="BY8" s="350"/>
      <c r="BZ8" s="350"/>
      <c r="CA8" s="350"/>
      <c r="CB8" s="350"/>
      <c r="CC8" s="350"/>
      <c r="CD8" s="350"/>
      <c r="CE8" s="350"/>
      <c r="CF8" s="350"/>
      <c r="CG8" s="350"/>
      <c r="CH8" s="350"/>
      <c r="CI8" s="350"/>
      <c r="CJ8" s="350"/>
      <c r="CK8" s="350"/>
      <c r="CL8" s="350"/>
      <c r="CM8" s="350"/>
      <c r="CN8" s="350"/>
      <c r="CO8" s="350"/>
      <c r="CP8" s="350"/>
      <c r="CQ8" s="350"/>
      <c r="CR8" s="350"/>
      <c r="CS8" s="350"/>
      <c r="CT8" s="350"/>
      <c r="CU8" s="350"/>
      <c r="CV8" s="350"/>
      <c r="CW8" s="350"/>
      <c r="CX8" s="350"/>
      <c r="CY8" s="350"/>
      <c r="CZ8" s="350"/>
      <c r="DA8" s="350"/>
      <c r="DB8" s="350"/>
      <c r="DC8" s="350"/>
      <c r="DD8" s="350"/>
      <c r="DE8" s="350"/>
    </row>
    <row r="9" spans="1:109" s="250" customFormat="1" ht="13.2" x14ac:dyDescent="0.2">
      <c r="A9" s="350"/>
      <c r="B9" s="350"/>
      <c r="C9" s="350"/>
      <c r="D9" s="350"/>
      <c r="E9" s="350"/>
      <c r="F9" s="350"/>
      <c r="G9" s="350"/>
      <c r="H9" s="350"/>
      <c r="I9" s="350"/>
      <c r="J9" s="350"/>
      <c r="K9" s="350"/>
      <c r="L9" s="350"/>
      <c r="M9" s="350"/>
      <c r="N9" s="350"/>
      <c r="O9" s="350"/>
      <c r="P9" s="350"/>
      <c r="Q9" s="350"/>
      <c r="R9" s="350"/>
      <c r="S9" s="350"/>
      <c r="T9" s="350"/>
      <c r="U9" s="350"/>
      <c r="V9" s="350"/>
      <c r="W9" s="350"/>
      <c r="X9" s="350"/>
      <c r="Y9" s="350"/>
      <c r="Z9" s="350"/>
      <c r="AA9" s="350"/>
      <c r="AB9" s="350"/>
      <c r="AC9" s="350"/>
      <c r="AD9" s="350"/>
      <c r="AE9" s="350"/>
      <c r="AF9" s="350"/>
      <c r="AG9" s="350"/>
      <c r="AH9" s="350"/>
      <c r="AI9" s="350"/>
      <c r="AJ9" s="350"/>
      <c r="AK9" s="350"/>
      <c r="AL9" s="350"/>
      <c r="AM9" s="350"/>
      <c r="AN9" s="350"/>
      <c r="AO9" s="350"/>
      <c r="AP9" s="350"/>
      <c r="AQ9" s="350"/>
      <c r="AR9" s="350"/>
      <c r="AS9" s="350"/>
      <c r="AT9" s="350"/>
      <c r="AU9" s="350"/>
      <c r="AV9" s="350"/>
      <c r="AW9" s="350"/>
      <c r="AX9" s="350"/>
      <c r="AY9" s="350"/>
      <c r="AZ9" s="350"/>
      <c r="BA9" s="350"/>
      <c r="BB9" s="350"/>
      <c r="BC9" s="350"/>
      <c r="BD9" s="350"/>
      <c r="BE9" s="350"/>
      <c r="BF9" s="350"/>
      <c r="BG9" s="350"/>
      <c r="BH9" s="350"/>
      <c r="BI9" s="350"/>
      <c r="BJ9" s="350"/>
      <c r="BK9" s="350"/>
      <c r="BL9" s="350"/>
      <c r="BM9" s="350"/>
      <c r="BN9" s="350"/>
      <c r="BO9" s="350"/>
      <c r="BP9" s="350"/>
      <c r="BQ9" s="350"/>
      <c r="BR9" s="350"/>
      <c r="BS9" s="350"/>
      <c r="BT9" s="350"/>
      <c r="BU9" s="350"/>
      <c r="BV9" s="350"/>
      <c r="BW9" s="350"/>
      <c r="BX9" s="350"/>
      <c r="BY9" s="350"/>
      <c r="BZ9" s="350"/>
      <c r="CA9" s="350"/>
      <c r="CB9" s="350"/>
      <c r="CC9" s="350"/>
      <c r="CD9" s="350"/>
      <c r="CE9" s="350"/>
      <c r="CF9" s="350"/>
      <c r="CG9" s="350"/>
      <c r="CH9" s="350"/>
      <c r="CI9" s="350"/>
      <c r="CJ9" s="350"/>
      <c r="CK9" s="350"/>
      <c r="CL9" s="350"/>
      <c r="CM9" s="350"/>
      <c r="CN9" s="350"/>
      <c r="CO9" s="350"/>
      <c r="CP9" s="350"/>
      <c r="CQ9" s="350"/>
      <c r="CR9" s="350"/>
      <c r="CS9" s="350"/>
      <c r="CT9" s="350"/>
      <c r="CU9" s="350"/>
      <c r="CV9" s="350"/>
      <c r="CW9" s="350"/>
      <c r="CX9" s="350"/>
      <c r="CY9" s="350"/>
      <c r="CZ9" s="350"/>
      <c r="DA9" s="350"/>
      <c r="DB9" s="350"/>
      <c r="DC9" s="350"/>
      <c r="DD9" s="350"/>
      <c r="DE9" s="350"/>
    </row>
    <row r="10" spans="1:109" s="250" customFormat="1" ht="13.2" x14ac:dyDescent="0.2">
      <c r="A10" s="350"/>
      <c r="B10" s="350"/>
      <c r="C10" s="350"/>
      <c r="D10" s="350"/>
      <c r="E10" s="350"/>
      <c r="F10" s="350"/>
      <c r="G10" s="350"/>
      <c r="H10" s="350"/>
      <c r="I10" s="350"/>
      <c r="J10" s="350"/>
      <c r="K10" s="350"/>
      <c r="L10" s="350"/>
      <c r="M10" s="350"/>
      <c r="N10" s="350"/>
      <c r="O10" s="350"/>
      <c r="P10" s="350"/>
      <c r="Q10" s="350"/>
      <c r="R10" s="350"/>
      <c r="S10" s="350"/>
      <c r="T10" s="350"/>
      <c r="U10" s="350"/>
      <c r="V10" s="350"/>
      <c r="W10" s="350"/>
      <c r="X10" s="350"/>
      <c r="Y10" s="350"/>
      <c r="Z10" s="350"/>
      <c r="AA10" s="350"/>
      <c r="AB10" s="350"/>
      <c r="AC10" s="350"/>
      <c r="AD10" s="350"/>
      <c r="AE10" s="350"/>
      <c r="AF10" s="350"/>
      <c r="AG10" s="350"/>
      <c r="AH10" s="350"/>
      <c r="AI10" s="350"/>
      <c r="AJ10" s="350"/>
      <c r="AK10" s="350"/>
      <c r="AL10" s="350"/>
      <c r="AM10" s="350"/>
      <c r="AN10" s="350"/>
      <c r="AO10" s="350"/>
      <c r="AP10" s="350"/>
      <c r="AQ10" s="350"/>
      <c r="AR10" s="350"/>
      <c r="AS10" s="350"/>
      <c r="AT10" s="350"/>
      <c r="AU10" s="350"/>
      <c r="AV10" s="350"/>
      <c r="AW10" s="350"/>
      <c r="AX10" s="350"/>
      <c r="AY10" s="350"/>
      <c r="AZ10" s="350"/>
      <c r="BA10" s="350"/>
      <c r="BB10" s="350"/>
      <c r="BC10" s="350"/>
      <c r="BD10" s="350"/>
      <c r="BE10" s="350"/>
      <c r="BF10" s="350"/>
      <c r="BG10" s="350"/>
      <c r="BH10" s="350"/>
      <c r="BI10" s="350"/>
      <c r="BJ10" s="350"/>
      <c r="BK10" s="350"/>
      <c r="BL10" s="350"/>
      <c r="BM10" s="350"/>
      <c r="BN10" s="350"/>
      <c r="BO10" s="350"/>
      <c r="BP10" s="350"/>
      <c r="BQ10" s="350"/>
      <c r="BR10" s="350"/>
      <c r="BS10" s="350"/>
      <c r="BT10" s="350"/>
      <c r="BU10" s="350"/>
      <c r="BV10" s="350"/>
      <c r="BW10" s="350"/>
      <c r="BX10" s="350"/>
      <c r="BY10" s="350"/>
      <c r="BZ10" s="350"/>
      <c r="CA10" s="350"/>
      <c r="CB10" s="350"/>
      <c r="CC10" s="350"/>
      <c r="CD10" s="350"/>
      <c r="CE10" s="350"/>
      <c r="CF10" s="350"/>
      <c r="CG10" s="350"/>
      <c r="CH10" s="350"/>
      <c r="CI10" s="350"/>
      <c r="CJ10" s="350"/>
      <c r="CK10" s="350"/>
      <c r="CL10" s="350"/>
      <c r="CM10" s="350"/>
      <c r="CN10" s="350"/>
      <c r="CO10" s="350"/>
      <c r="CP10" s="350"/>
      <c r="CQ10" s="350"/>
      <c r="CR10" s="350"/>
      <c r="CS10" s="350"/>
      <c r="CT10" s="350"/>
      <c r="CU10" s="350"/>
      <c r="CV10" s="350"/>
      <c r="CW10" s="350"/>
      <c r="CX10" s="350"/>
      <c r="CY10" s="350"/>
      <c r="CZ10" s="350"/>
      <c r="DA10" s="350"/>
      <c r="DB10" s="350"/>
      <c r="DC10" s="350"/>
      <c r="DD10" s="350"/>
      <c r="DE10" s="350"/>
    </row>
    <row r="11" spans="1:109" s="250" customFormat="1" ht="13.2" x14ac:dyDescent="0.2">
      <c r="A11" s="350"/>
      <c r="B11" s="350"/>
      <c r="C11" s="350"/>
      <c r="D11" s="350"/>
      <c r="E11" s="350"/>
      <c r="F11" s="350"/>
      <c r="G11" s="350"/>
      <c r="H11" s="350"/>
      <c r="I11" s="350"/>
      <c r="J11" s="350"/>
      <c r="K11" s="350"/>
      <c r="L11" s="350"/>
      <c r="M11" s="350"/>
      <c r="N11" s="350"/>
      <c r="O11" s="350"/>
      <c r="P11" s="350"/>
      <c r="Q11" s="350"/>
      <c r="R11" s="350"/>
      <c r="S11" s="350"/>
      <c r="T11" s="350"/>
      <c r="U11" s="350"/>
      <c r="V11" s="350"/>
      <c r="W11" s="350"/>
      <c r="X11" s="350"/>
      <c r="Y11" s="350"/>
      <c r="Z11" s="350"/>
      <c r="AA11" s="350"/>
      <c r="AB11" s="350"/>
      <c r="AC11" s="350"/>
      <c r="AD11" s="350"/>
      <c r="AE11" s="350"/>
      <c r="AF11" s="350"/>
      <c r="AG11" s="350"/>
      <c r="AH11" s="350"/>
      <c r="AI11" s="350"/>
      <c r="AJ11" s="350"/>
      <c r="AK11" s="350"/>
      <c r="AL11" s="350"/>
      <c r="AM11" s="350"/>
      <c r="AN11" s="350"/>
      <c r="AO11" s="350"/>
      <c r="AP11" s="350"/>
      <c r="AQ11" s="350"/>
      <c r="AR11" s="350"/>
      <c r="AS11" s="350"/>
      <c r="AT11" s="350"/>
      <c r="AU11" s="350"/>
      <c r="AV11" s="350"/>
      <c r="AW11" s="350"/>
      <c r="AX11" s="350"/>
      <c r="AY11" s="350"/>
      <c r="AZ11" s="350"/>
      <c r="BA11" s="350"/>
      <c r="BB11" s="350"/>
      <c r="BC11" s="350"/>
      <c r="BD11" s="350"/>
      <c r="BE11" s="350"/>
      <c r="BF11" s="350"/>
      <c r="BG11" s="350"/>
      <c r="BH11" s="350"/>
      <c r="BI11" s="350"/>
      <c r="BJ11" s="350"/>
      <c r="BK11" s="350"/>
      <c r="BL11" s="350"/>
      <c r="BM11" s="350"/>
      <c r="BN11" s="350"/>
      <c r="BO11" s="350"/>
      <c r="BP11" s="350"/>
      <c r="BQ11" s="350"/>
      <c r="BR11" s="350"/>
      <c r="BS11" s="350"/>
      <c r="BT11" s="350"/>
      <c r="BU11" s="350"/>
      <c r="BV11" s="350"/>
      <c r="BW11" s="350"/>
      <c r="BX11" s="350"/>
      <c r="BY11" s="350"/>
      <c r="BZ11" s="350"/>
      <c r="CA11" s="350"/>
      <c r="CB11" s="350"/>
      <c r="CC11" s="350"/>
      <c r="CD11" s="350"/>
      <c r="CE11" s="350"/>
      <c r="CF11" s="350"/>
      <c r="CG11" s="350"/>
      <c r="CH11" s="350"/>
      <c r="CI11" s="350"/>
      <c r="CJ11" s="350"/>
      <c r="CK11" s="350"/>
      <c r="CL11" s="350"/>
      <c r="CM11" s="350"/>
      <c r="CN11" s="350"/>
      <c r="CO11" s="350"/>
      <c r="CP11" s="350"/>
      <c r="CQ11" s="350"/>
      <c r="CR11" s="350"/>
      <c r="CS11" s="350"/>
      <c r="CT11" s="350"/>
      <c r="CU11" s="350"/>
      <c r="CV11" s="350"/>
      <c r="CW11" s="350"/>
      <c r="CX11" s="350"/>
      <c r="CY11" s="350"/>
      <c r="CZ11" s="350"/>
      <c r="DA11" s="350"/>
      <c r="DB11" s="350"/>
      <c r="DC11" s="350"/>
      <c r="DD11" s="350"/>
      <c r="DE11" s="350"/>
    </row>
    <row r="12" spans="1:109" s="250" customFormat="1" ht="13.2" x14ac:dyDescent="0.2">
      <c r="A12" s="350"/>
      <c r="B12" s="350"/>
      <c r="C12" s="350"/>
      <c r="D12" s="350"/>
      <c r="E12" s="350"/>
      <c r="F12" s="350"/>
      <c r="G12" s="350"/>
      <c r="H12" s="350"/>
      <c r="I12" s="350"/>
      <c r="J12" s="350"/>
      <c r="K12" s="350"/>
      <c r="L12" s="350"/>
      <c r="M12" s="350"/>
      <c r="N12" s="350"/>
      <c r="O12" s="350"/>
      <c r="P12" s="350"/>
      <c r="Q12" s="350"/>
      <c r="R12" s="350"/>
      <c r="S12" s="350"/>
      <c r="T12" s="350"/>
      <c r="U12" s="350"/>
      <c r="V12" s="350"/>
      <c r="W12" s="350"/>
      <c r="X12" s="350"/>
      <c r="Y12" s="350"/>
      <c r="Z12" s="350"/>
      <c r="AA12" s="350"/>
      <c r="AB12" s="350"/>
      <c r="AC12" s="350"/>
      <c r="AD12" s="350"/>
      <c r="AE12" s="350"/>
      <c r="AF12" s="350"/>
      <c r="AG12" s="350"/>
      <c r="AH12" s="350"/>
      <c r="AI12" s="350"/>
      <c r="AJ12" s="350"/>
      <c r="AK12" s="350"/>
      <c r="AL12" s="350"/>
      <c r="AM12" s="350"/>
      <c r="AN12" s="350"/>
      <c r="AO12" s="350"/>
      <c r="AP12" s="350"/>
      <c r="AQ12" s="350"/>
      <c r="AR12" s="350"/>
      <c r="AS12" s="350"/>
      <c r="AT12" s="350"/>
      <c r="AU12" s="350"/>
      <c r="AV12" s="350"/>
      <c r="AW12" s="350"/>
      <c r="AX12" s="350"/>
      <c r="AY12" s="350"/>
      <c r="AZ12" s="350"/>
      <c r="BA12" s="350"/>
      <c r="BB12" s="350"/>
      <c r="BC12" s="350"/>
      <c r="BD12" s="350"/>
      <c r="BE12" s="350"/>
      <c r="BF12" s="350"/>
      <c r="BG12" s="350"/>
      <c r="BH12" s="350"/>
      <c r="BI12" s="350"/>
      <c r="BJ12" s="350"/>
      <c r="BK12" s="350"/>
      <c r="BL12" s="350"/>
      <c r="BM12" s="350"/>
      <c r="BN12" s="350"/>
      <c r="BO12" s="350"/>
      <c r="BP12" s="350"/>
      <c r="BQ12" s="350"/>
      <c r="BR12" s="350"/>
      <c r="BS12" s="350"/>
      <c r="BT12" s="350"/>
      <c r="BU12" s="350"/>
      <c r="BV12" s="350"/>
      <c r="BW12" s="350"/>
      <c r="BX12" s="350"/>
      <c r="BY12" s="350"/>
      <c r="BZ12" s="350"/>
      <c r="CA12" s="350"/>
      <c r="CB12" s="350"/>
      <c r="CC12" s="350"/>
      <c r="CD12" s="350"/>
      <c r="CE12" s="350"/>
      <c r="CF12" s="350"/>
      <c r="CG12" s="350"/>
      <c r="CH12" s="350"/>
      <c r="CI12" s="350"/>
      <c r="CJ12" s="350"/>
      <c r="CK12" s="350"/>
      <c r="CL12" s="350"/>
      <c r="CM12" s="350"/>
      <c r="CN12" s="350"/>
      <c r="CO12" s="350"/>
      <c r="CP12" s="350"/>
      <c r="CQ12" s="350"/>
      <c r="CR12" s="350"/>
      <c r="CS12" s="350"/>
      <c r="CT12" s="350"/>
      <c r="CU12" s="350"/>
      <c r="CV12" s="350"/>
      <c r="CW12" s="350"/>
      <c r="CX12" s="350"/>
      <c r="CY12" s="350"/>
      <c r="CZ12" s="350"/>
      <c r="DA12" s="350"/>
      <c r="DB12" s="350"/>
      <c r="DC12" s="350"/>
      <c r="DD12" s="350"/>
      <c r="DE12" s="350"/>
    </row>
    <row r="13" spans="1:109" s="250" customFormat="1" ht="13.2" x14ac:dyDescent="0.2">
      <c r="A13" s="350"/>
      <c r="B13" s="350"/>
      <c r="C13" s="350"/>
      <c r="D13" s="350"/>
      <c r="E13" s="350"/>
      <c r="F13" s="350"/>
      <c r="G13" s="350"/>
      <c r="H13" s="350"/>
      <c r="I13" s="350"/>
      <c r="J13" s="350"/>
      <c r="K13" s="350"/>
      <c r="L13" s="350"/>
      <c r="M13" s="350"/>
      <c r="N13" s="350"/>
      <c r="O13" s="350"/>
      <c r="P13" s="350"/>
      <c r="Q13" s="350"/>
      <c r="R13" s="350"/>
      <c r="S13" s="350"/>
      <c r="T13" s="350"/>
      <c r="U13" s="350"/>
      <c r="V13" s="350"/>
      <c r="W13" s="350"/>
      <c r="X13" s="350"/>
      <c r="Y13" s="350"/>
      <c r="Z13" s="350"/>
      <c r="AA13" s="350"/>
      <c r="AB13" s="350"/>
      <c r="AC13" s="350"/>
      <c r="AD13" s="350"/>
      <c r="AE13" s="350"/>
      <c r="AF13" s="350"/>
      <c r="AG13" s="350"/>
      <c r="AH13" s="350"/>
      <c r="AI13" s="350"/>
      <c r="AJ13" s="350"/>
      <c r="AK13" s="350"/>
      <c r="AL13" s="350"/>
      <c r="AM13" s="350"/>
      <c r="AN13" s="350"/>
      <c r="AO13" s="350"/>
      <c r="AP13" s="350"/>
      <c r="AQ13" s="350"/>
      <c r="AR13" s="350"/>
      <c r="AS13" s="350"/>
      <c r="AT13" s="350"/>
      <c r="AU13" s="350"/>
      <c r="AV13" s="350"/>
      <c r="AW13" s="350"/>
      <c r="AX13" s="350"/>
      <c r="AY13" s="350"/>
      <c r="AZ13" s="350"/>
      <c r="BA13" s="350"/>
      <c r="BB13" s="350"/>
      <c r="BC13" s="350"/>
      <c r="BD13" s="350"/>
      <c r="BE13" s="350"/>
      <c r="BF13" s="350"/>
      <c r="BG13" s="350"/>
      <c r="BH13" s="350"/>
      <c r="BI13" s="350"/>
      <c r="BJ13" s="350"/>
      <c r="BK13" s="350"/>
      <c r="BL13" s="350"/>
      <c r="BM13" s="350"/>
      <c r="BN13" s="350"/>
      <c r="BO13" s="350"/>
      <c r="BP13" s="350"/>
      <c r="BQ13" s="350"/>
      <c r="BR13" s="350"/>
      <c r="BS13" s="350"/>
      <c r="BT13" s="350"/>
      <c r="BU13" s="350"/>
      <c r="BV13" s="350"/>
      <c r="BW13" s="350"/>
      <c r="BX13" s="350"/>
      <c r="BY13" s="350"/>
      <c r="BZ13" s="350"/>
      <c r="CA13" s="350"/>
      <c r="CB13" s="350"/>
      <c r="CC13" s="350"/>
      <c r="CD13" s="350"/>
      <c r="CE13" s="350"/>
      <c r="CF13" s="350"/>
      <c r="CG13" s="350"/>
      <c r="CH13" s="350"/>
      <c r="CI13" s="350"/>
      <c r="CJ13" s="350"/>
      <c r="CK13" s="350"/>
      <c r="CL13" s="350"/>
      <c r="CM13" s="350"/>
      <c r="CN13" s="350"/>
      <c r="CO13" s="350"/>
      <c r="CP13" s="350"/>
      <c r="CQ13" s="350"/>
      <c r="CR13" s="350"/>
      <c r="CS13" s="350"/>
      <c r="CT13" s="350"/>
      <c r="CU13" s="350"/>
      <c r="CV13" s="350"/>
      <c r="CW13" s="350"/>
      <c r="CX13" s="350"/>
      <c r="CY13" s="350"/>
      <c r="CZ13" s="350"/>
      <c r="DA13" s="350"/>
      <c r="DB13" s="350"/>
      <c r="DC13" s="350"/>
      <c r="DD13" s="350"/>
      <c r="DE13" s="350"/>
    </row>
    <row r="14" spans="1:109" s="250" customFormat="1" ht="13.2" x14ac:dyDescent="0.2">
      <c r="A14" s="350"/>
      <c r="B14" s="350"/>
      <c r="C14" s="350"/>
      <c r="D14" s="350"/>
      <c r="E14" s="350"/>
      <c r="F14" s="350"/>
      <c r="G14" s="350"/>
      <c r="H14" s="350"/>
      <c r="I14" s="350"/>
      <c r="J14" s="350"/>
      <c r="K14" s="350"/>
      <c r="L14" s="350"/>
      <c r="M14" s="350"/>
      <c r="N14" s="350"/>
      <c r="O14" s="350"/>
      <c r="P14" s="350"/>
      <c r="Q14" s="350"/>
      <c r="R14" s="350"/>
      <c r="S14" s="350"/>
      <c r="T14" s="350"/>
      <c r="U14" s="350"/>
      <c r="V14" s="350"/>
      <c r="W14" s="350"/>
      <c r="X14" s="350"/>
      <c r="Y14" s="350"/>
      <c r="Z14" s="350"/>
      <c r="AA14" s="350"/>
      <c r="AB14" s="350"/>
      <c r="AC14" s="350"/>
      <c r="AD14" s="350"/>
      <c r="AE14" s="350"/>
      <c r="AF14" s="350"/>
      <c r="AG14" s="350"/>
      <c r="AH14" s="350"/>
      <c r="AI14" s="350"/>
      <c r="AJ14" s="350"/>
      <c r="AK14" s="350"/>
      <c r="AL14" s="350"/>
      <c r="AM14" s="350"/>
      <c r="AN14" s="350"/>
      <c r="AO14" s="350"/>
      <c r="AP14" s="350"/>
      <c r="AQ14" s="350"/>
      <c r="AR14" s="350"/>
      <c r="AS14" s="350"/>
      <c r="AT14" s="350"/>
      <c r="AU14" s="350"/>
      <c r="AV14" s="350"/>
      <c r="AW14" s="350"/>
      <c r="AX14" s="350"/>
      <c r="AY14" s="350"/>
      <c r="AZ14" s="350"/>
      <c r="BA14" s="350"/>
      <c r="BB14" s="350"/>
      <c r="BC14" s="350"/>
      <c r="BD14" s="350"/>
      <c r="BE14" s="350"/>
      <c r="BF14" s="350"/>
      <c r="BG14" s="350"/>
      <c r="BH14" s="350"/>
      <c r="BI14" s="350"/>
      <c r="BJ14" s="350"/>
      <c r="BK14" s="350"/>
      <c r="BL14" s="350"/>
      <c r="BM14" s="350"/>
      <c r="BN14" s="350"/>
      <c r="BO14" s="350"/>
      <c r="BP14" s="350"/>
      <c r="BQ14" s="350"/>
      <c r="BR14" s="350"/>
      <c r="BS14" s="350"/>
      <c r="BT14" s="350"/>
      <c r="BU14" s="350"/>
      <c r="BV14" s="350"/>
      <c r="BW14" s="350"/>
      <c r="BX14" s="350"/>
      <c r="BY14" s="350"/>
      <c r="BZ14" s="350"/>
      <c r="CA14" s="350"/>
      <c r="CB14" s="350"/>
      <c r="CC14" s="350"/>
      <c r="CD14" s="350"/>
      <c r="CE14" s="350"/>
      <c r="CF14" s="350"/>
      <c r="CG14" s="350"/>
      <c r="CH14" s="350"/>
      <c r="CI14" s="350"/>
      <c r="CJ14" s="350"/>
      <c r="CK14" s="350"/>
      <c r="CL14" s="350"/>
      <c r="CM14" s="350"/>
      <c r="CN14" s="350"/>
      <c r="CO14" s="350"/>
      <c r="CP14" s="350"/>
      <c r="CQ14" s="350"/>
      <c r="CR14" s="350"/>
      <c r="CS14" s="350"/>
      <c r="CT14" s="350"/>
      <c r="CU14" s="350"/>
      <c r="CV14" s="350"/>
      <c r="CW14" s="350"/>
      <c r="CX14" s="350"/>
      <c r="CY14" s="350"/>
      <c r="CZ14" s="350"/>
      <c r="DA14" s="350"/>
      <c r="DB14" s="350"/>
      <c r="DC14" s="350"/>
      <c r="DD14" s="350"/>
      <c r="DE14" s="350"/>
    </row>
    <row r="15" spans="1:109" s="250" customFormat="1" ht="13.2" x14ac:dyDescent="0.2">
      <c r="A15" s="252"/>
      <c r="B15" s="350"/>
      <c r="C15" s="350"/>
      <c r="D15" s="350"/>
      <c r="E15" s="350"/>
      <c r="F15" s="350"/>
      <c r="G15" s="350"/>
      <c r="H15" s="350"/>
      <c r="I15" s="350"/>
      <c r="J15" s="350"/>
      <c r="K15" s="350"/>
      <c r="L15" s="350"/>
      <c r="M15" s="350"/>
      <c r="N15" s="350"/>
      <c r="O15" s="350"/>
      <c r="P15" s="350"/>
      <c r="Q15" s="350"/>
      <c r="R15" s="350"/>
      <c r="S15" s="350"/>
      <c r="T15" s="350"/>
      <c r="U15" s="350"/>
      <c r="V15" s="350"/>
      <c r="W15" s="350"/>
      <c r="X15" s="350"/>
      <c r="Y15" s="350"/>
      <c r="Z15" s="350"/>
      <c r="AA15" s="350"/>
      <c r="AB15" s="350"/>
      <c r="AC15" s="350"/>
      <c r="AD15" s="350"/>
      <c r="AE15" s="350"/>
      <c r="AF15" s="350"/>
      <c r="AG15" s="350"/>
      <c r="AH15" s="350"/>
      <c r="AI15" s="350"/>
      <c r="AJ15" s="350"/>
      <c r="AK15" s="350"/>
      <c r="AL15" s="350"/>
      <c r="AM15" s="350"/>
      <c r="AN15" s="350"/>
      <c r="AO15" s="350"/>
      <c r="AP15" s="350"/>
      <c r="AQ15" s="350"/>
      <c r="AR15" s="350"/>
      <c r="AS15" s="350"/>
      <c r="AT15" s="350"/>
      <c r="AU15" s="350"/>
      <c r="AV15" s="350"/>
      <c r="AW15" s="350"/>
      <c r="AX15" s="350"/>
      <c r="AY15" s="350"/>
      <c r="AZ15" s="350"/>
      <c r="BA15" s="350"/>
      <c r="BB15" s="350"/>
      <c r="BC15" s="350"/>
      <c r="BD15" s="350"/>
      <c r="BE15" s="350"/>
      <c r="BF15" s="350"/>
      <c r="BG15" s="350"/>
      <c r="BH15" s="350"/>
      <c r="BI15" s="350"/>
      <c r="BJ15" s="350"/>
      <c r="BK15" s="350"/>
      <c r="BL15" s="350"/>
      <c r="BM15" s="350"/>
      <c r="BN15" s="350"/>
      <c r="BO15" s="350"/>
      <c r="BP15" s="350"/>
      <c r="BQ15" s="350"/>
      <c r="BR15" s="350"/>
      <c r="BS15" s="350"/>
      <c r="BT15" s="350"/>
      <c r="BU15" s="350"/>
      <c r="BV15" s="350"/>
      <c r="BW15" s="350"/>
      <c r="BX15" s="350"/>
      <c r="BY15" s="350"/>
      <c r="BZ15" s="350"/>
      <c r="CA15" s="350"/>
      <c r="CB15" s="350"/>
      <c r="CC15" s="350"/>
      <c r="CD15" s="350"/>
      <c r="CE15" s="350"/>
      <c r="CF15" s="350"/>
      <c r="CG15" s="350"/>
      <c r="CH15" s="350"/>
      <c r="CI15" s="350"/>
      <c r="CJ15" s="350"/>
      <c r="CK15" s="350"/>
      <c r="CL15" s="350"/>
      <c r="CM15" s="350"/>
      <c r="CN15" s="350"/>
      <c r="CO15" s="350"/>
      <c r="CP15" s="350"/>
      <c r="CQ15" s="350"/>
      <c r="CR15" s="350"/>
      <c r="CS15" s="350"/>
      <c r="CT15" s="350"/>
      <c r="CU15" s="350"/>
      <c r="CV15" s="350"/>
      <c r="CW15" s="350"/>
      <c r="CX15" s="350"/>
      <c r="CY15" s="350"/>
      <c r="CZ15" s="350"/>
      <c r="DA15" s="350"/>
      <c r="DB15" s="350"/>
      <c r="DC15" s="350"/>
      <c r="DD15" s="350"/>
      <c r="DE15" s="350"/>
    </row>
    <row r="16" spans="1:109" s="250" customFormat="1" ht="13.2" x14ac:dyDescent="0.2">
      <c r="A16" s="252"/>
      <c r="B16" s="350"/>
      <c r="C16" s="350"/>
      <c r="D16" s="350"/>
      <c r="E16" s="350"/>
      <c r="F16" s="350"/>
      <c r="G16" s="350"/>
      <c r="H16" s="350"/>
      <c r="I16" s="350"/>
      <c r="J16" s="350"/>
      <c r="K16" s="350"/>
      <c r="L16" s="350"/>
      <c r="M16" s="350"/>
      <c r="N16" s="350"/>
      <c r="O16" s="350"/>
      <c r="P16" s="350"/>
      <c r="Q16" s="350"/>
      <c r="R16" s="350"/>
      <c r="S16" s="350"/>
      <c r="T16" s="350"/>
      <c r="U16" s="350"/>
      <c r="V16" s="350"/>
      <c r="W16" s="350"/>
      <c r="X16" s="350"/>
      <c r="Y16" s="350"/>
      <c r="Z16" s="350"/>
      <c r="AA16" s="350"/>
      <c r="AB16" s="350"/>
      <c r="AC16" s="350"/>
      <c r="AD16" s="350"/>
      <c r="AE16" s="350"/>
      <c r="AF16" s="350"/>
      <c r="AG16" s="350"/>
      <c r="AH16" s="350"/>
      <c r="AI16" s="350"/>
      <c r="AJ16" s="350"/>
      <c r="AK16" s="350"/>
      <c r="AL16" s="350"/>
      <c r="AM16" s="350"/>
      <c r="AN16" s="350"/>
      <c r="AO16" s="350"/>
      <c r="AP16" s="350"/>
      <c r="AQ16" s="350"/>
      <c r="AR16" s="350"/>
      <c r="AS16" s="350"/>
      <c r="AT16" s="350"/>
      <c r="AU16" s="350"/>
      <c r="AV16" s="350"/>
      <c r="AW16" s="350"/>
      <c r="AX16" s="350"/>
      <c r="AY16" s="350"/>
      <c r="AZ16" s="350"/>
      <c r="BA16" s="350"/>
      <c r="BB16" s="350"/>
      <c r="BC16" s="350"/>
      <c r="BD16" s="350"/>
      <c r="BE16" s="350"/>
      <c r="BF16" s="350"/>
      <c r="BG16" s="350"/>
      <c r="BH16" s="350"/>
      <c r="BI16" s="350"/>
      <c r="BJ16" s="350"/>
      <c r="BK16" s="350"/>
      <c r="BL16" s="350"/>
      <c r="BM16" s="350"/>
      <c r="BN16" s="350"/>
      <c r="BO16" s="350"/>
      <c r="BP16" s="350"/>
      <c r="BQ16" s="350"/>
      <c r="BR16" s="350"/>
      <c r="BS16" s="350"/>
      <c r="BT16" s="350"/>
      <c r="BU16" s="350"/>
      <c r="BV16" s="350"/>
      <c r="BW16" s="350"/>
      <c r="BX16" s="350"/>
      <c r="BY16" s="350"/>
      <c r="BZ16" s="350"/>
      <c r="CA16" s="350"/>
      <c r="CB16" s="350"/>
      <c r="CC16" s="350"/>
      <c r="CD16" s="350"/>
      <c r="CE16" s="350"/>
      <c r="CF16" s="350"/>
      <c r="CG16" s="350"/>
      <c r="CH16" s="350"/>
      <c r="CI16" s="350"/>
      <c r="CJ16" s="350"/>
      <c r="CK16" s="350"/>
      <c r="CL16" s="350"/>
      <c r="CM16" s="350"/>
      <c r="CN16" s="350"/>
      <c r="CO16" s="350"/>
      <c r="CP16" s="350"/>
      <c r="CQ16" s="350"/>
      <c r="CR16" s="350"/>
      <c r="CS16" s="350"/>
      <c r="CT16" s="350"/>
      <c r="CU16" s="350"/>
      <c r="CV16" s="350"/>
      <c r="CW16" s="350"/>
      <c r="CX16" s="350"/>
      <c r="CY16" s="350"/>
      <c r="CZ16" s="350"/>
      <c r="DA16" s="350"/>
      <c r="DB16" s="350"/>
      <c r="DC16" s="350"/>
      <c r="DD16" s="350"/>
      <c r="DE16" s="350"/>
    </row>
    <row r="17" spans="1:109" s="250" customFormat="1" ht="13.2" x14ac:dyDescent="0.2">
      <c r="A17" s="252"/>
      <c r="B17" s="350"/>
      <c r="C17" s="350"/>
      <c r="D17" s="350"/>
      <c r="E17" s="350"/>
      <c r="F17" s="350"/>
      <c r="G17" s="350"/>
      <c r="H17" s="350"/>
      <c r="I17" s="350"/>
      <c r="J17" s="350"/>
      <c r="K17" s="350"/>
      <c r="L17" s="350"/>
      <c r="M17" s="350"/>
      <c r="N17" s="350"/>
      <c r="O17" s="350"/>
      <c r="P17" s="350"/>
      <c r="Q17" s="350"/>
      <c r="R17" s="350"/>
      <c r="S17" s="350"/>
      <c r="T17" s="350"/>
      <c r="U17" s="350"/>
      <c r="V17" s="350"/>
      <c r="W17" s="350"/>
      <c r="X17" s="350"/>
      <c r="Y17" s="350"/>
      <c r="Z17" s="350"/>
      <c r="AA17" s="350"/>
      <c r="AB17" s="350"/>
      <c r="AC17" s="350"/>
      <c r="AD17" s="350"/>
      <c r="AE17" s="350"/>
      <c r="AF17" s="350"/>
      <c r="AG17" s="350"/>
      <c r="AH17" s="350"/>
      <c r="AI17" s="350"/>
      <c r="AJ17" s="350"/>
      <c r="AK17" s="350"/>
      <c r="AL17" s="350"/>
      <c r="AM17" s="350"/>
      <c r="AN17" s="350"/>
      <c r="AO17" s="350"/>
      <c r="AP17" s="350"/>
      <c r="AQ17" s="350"/>
      <c r="AR17" s="350"/>
      <c r="AS17" s="350"/>
      <c r="AT17" s="350"/>
      <c r="AU17" s="350"/>
      <c r="AV17" s="350"/>
      <c r="AW17" s="350"/>
      <c r="AX17" s="350"/>
      <c r="AY17" s="350"/>
      <c r="AZ17" s="350"/>
      <c r="BA17" s="350"/>
      <c r="BB17" s="350"/>
      <c r="BC17" s="350"/>
      <c r="BD17" s="350"/>
      <c r="BE17" s="350"/>
      <c r="BF17" s="350"/>
      <c r="BG17" s="350"/>
      <c r="BH17" s="350"/>
      <c r="BI17" s="350"/>
      <c r="BJ17" s="350"/>
      <c r="BK17" s="350"/>
      <c r="BL17" s="350"/>
      <c r="BM17" s="350"/>
      <c r="BN17" s="350"/>
      <c r="BO17" s="350"/>
      <c r="BP17" s="350"/>
      <c r="BQ17" s="350"/>
      <c r="BR17" s="350"/>
      <c r="BS17" s="350"/>
      <c r="BT17" s="350"/>
      <c r="BU17" s="350"/>
      <c r="BV17" s="350"/>
      <c r="BW17" s="350"/>
      <c r="BX17" s="350"/>
      <c r="BY17" s="350"/>
      <c r="BZ17" s="350"/>
      <c r="CA17" s="350"/>
      <c r="CB17" s="350"/>
      <c r="CC17" s="350"/>
      <c r="CD17" s="350"/>
      <c r="CE17" s="350"/>
      <c r="CF17" s="350"/>
      <c r="CG17" s="350"/>
      <c r="CH17" s="350"/>
      <c r="CI17" s="350"/>
      <c r="CJ17" s="350"/>
      <c r="CK17" s="350"/>
      <c r="CL17" s="350"/>
      <c r="CM17" s="350"/>
      <c r="CN17" s="350"/>
      <c r="CO17" s="350"/>
      <c r="CP17" s="350"/>
      <c r="CQ17" s="350"/>
      <c r="CR17" s="350"/>
      <c r="CS17" s="350"/>
      <c r="CT17" s="350"/>
      <c r="CU17" s="350"/>
      <c r="CV17" s="350"/>
      <c r="CW17" s="350"/>
      <c r="CX17" s="350"/>
      <c r="CY17" s="350"/>
      <c r="CZ17" s="350"/>
      <c r="DA17" s="350"/>
      <c r="DB17" s="350"/>
      <c r="DC17" s="350"/>
      <c r="DD17" s="350"/>
      <c r="DE17" s="350"/>
    </row>
    <row r="18" spans="1:109" s="250" customFormat="1" ht="13.2" x14ac:dyDescent="0.2">
      <c r="A18" s="252"/>
      <c r="B18" s="350"/>
      <c r="C18" s="350"/>
      <c r="D18" s="350"/>
      <c r="E18" s="350"/>
      <c r="F18" s="350"/>
      <c r="G18" s="350"/>
      <c r="H18" s="350"/>
      <c r="I18" s="350"/>
      <c r="J18" s="350"/>
      <c r="K18" s="350"/>
      <c r="L18" s="350"/>
      <c r="M18" s="350"/>
      <c r="N18" s="350"/>
      <c r="O18" s="350"/>
      <c r="P18" s="350"/>
      <c r="Q18" s="350"/>
      <c r="R18" s="350"/>
      <c r="S18" s="350"/>
      <c r="T18" s="350"/>
      <c r="U18" s="350"/>
      <c r="V18" s="350"/>
      <c r="W18" s="350"/>
      <c r="X18" s="350"/>
      <c r="Y18" s="350"/>
      <c r="Z18" s="350"/>
      <c r="AA18" s="350"/>
      <c r="AB18" s="350"/>
      <c r="AC18" s="350"/>
      <c r="AD18" s="350"/>
      <c r="AE18" s="350"/>
      <c r="AF18" s="350"/>
      <c r="AG18" s="350"/>
      <c r="AH18" s="350"/>
      <c r="AI18" s="350"/>
      <c r="AJ18" s="350"/>
      <c r="AK18" s="350"/>
      <c r="AL18" s="350"/>
      <c r="AM18" s="350"/>
      <c r="AN18" s="350"/>
      <c r="AO18" s="350"/>
      <c r="AP18" s="350"/>
      <c r="AQ18" s="350"/>
      <c r="AR18" s="350"/>
      <c r="AS18" s="350"/>
      <c r="AT18" s="350"/>
      <c r="AU18" s="350"/>
      <c r="AV18" s="350"/>
      <c r="AW18" s="350"/>
      <c r="AX18" s="350"/>
      <c r="AY18" s="350"/>
      <c r="AZ18" s="350"/>
      <c r="BA18" s="350"/>
      <c r="BB18" s="350"/>
      <c r="BC18" s="350"/>
      <c r="BD18" s="350"/>
      <c r="BE18" s="350"/>
      <c r="BF18" s="350"/>
      <c r="BG18" s="350"/>
      <c r="BH18" s="350"/>
      <c r="BI18" s="350"/>
      <c r="BJ18" s="350"/>
      <c r="BK18" s="350"/>
      <c r="BL18" s="350"/>
      <c r="BM18" s="350"/>
      <c r="BN18" s="350"/>
      <c r="BO18" s="350"/>
      <c r="BP18" s="350"/>
      <c r="BQ18" s="350"/>
      <c r="BR18" s="350"/>
      <c r="BS18" s="350"/>
      <c r="BT18" s="350"/>
      <c r="BU18" s="350"/>
      <c r="BV18" s="350"/>
      <c r="BW18" s="350"/>
      <c r="BX18" s="350"/>
      <c r="BY18" s="350"/>
      <c r="BZ18" s="350"/>
      <c r="CA18" s="350"/>
      <c r="CB18" s="350"/>
      <c r="CC18" s="350"/>
      <c r="CD18" s="350"/>
      <c r="CE18" s="350"/>
      <c r="CF18" s="350"/>
      <c r="CG18" s="350"/>
      <c r="CH18" s="350"/>
      <c r="CI18" s="350"/>
      <c r="CJ18" s="350"/>
      <c r="CK18" s="350"/>
      <c r="CL18" s="350"/>
      <c r="CM18" s="350"/>
      <c r="CN18" s="350"/>
      <c r="CO18" s="350"/>
      <c r="CP18" s="350"/>
      <c r="CQ18" s="350"/>
      <c r="CR18" s="350"/>
      <c r="CS18" s="350"/>
      <c r="CT18" s="350"/>
      <c r="CU18" s="350"/>
      <c r="CV18" s="350"/>
      <c r="CW18" s="350"/>
      <c r="CX18" s="350"/>
      <c r="CY18" s="350"/>
      <c r="CZ18" s="350"/>
      <c r="DA18" s="350"/>
      <c r="DB18" s="350"/>
      <c r="DC18" s="350"/>
      <c r="DD18" s="350"/>
      <c r="DE18" s="350"/>
    </row>
    <row r="19" spans="1:109" ht="13.2" x14ac:dyDescent="0.2">
      <c r="DD19" s="252"/>
      <c r="DE19" s="252"/>
    </row>
    <row r="20" spans="1:109" ht="13.2" x14ac:dyDescent="0.2">
      <c r="DD20" s="252"/>
      <c r="DE20" s="252"/>
    </row>
    <row r="21" spans="1:109" ht="17.25" customHeight="1" x14ac:dyDescent="0.2">
      <c r="B21" s="351"/>
      <c r="C21" s="254"/>
      <c r="D21" s="254"/>
      <c r="E21" s="254"/>
      <c r="F21" s="254"/>
      <c r="G21" s="254"/>
      <c r="H21" s="254"/>
      <c r="I21" s="254"/>
      <c r="J21" s="254"/>
      <c r="K21" s="254"/>
      <c r="L21" s="254"/>
      <c r="M21" s="254"/>
      <c r="N21" s="352"/>
      <c r="O21" s="254"/>
      <c r="P21" s="254"/>
      <c r="Q21" s="254"/>
      <c r="R21" s="254"/>
      <c r="S21" s="254"/>
      <c r="T21" s="254"/>
      <c r="U21" s="254"/>
      <c r="V21" s="254"/>
      <c r="W21" s="254"/>
      <c r="X21" s="254"/>
      <c r="Y21" s="254"/>
      <c r="Z21" s="254"/>
      <c r="AA21" s="254"/>
      <c r="AB21" s="254"/>
      <c r="AC21" s="254"/>
      <c r="AD21" s="254"/>
      <c r="AE21" s="254"/>
      <c r="AF21" s="254"/>
      <c r="AG21" s="254"/>
      <c r="AH21" s="254"/>
      <c r="AI21" s="254"/>
      <c r="AJ21" s="254"/>
      <c r="AK21" s="254"/>
      <c r="AL21" s="254"/>
      <c r="AM21" s="254"/>
      <c r="AN21" s="254"/>
      <c r="AO21" s="254"/>
      <c r="AP21" s="254"/>
      <c r="AQ21" s="254"/>
      <c r="AR21" s="254"/>
      <c r="AS21" s="254"/>
      <c r="AT21" s="352"/>
      <c r="AU21" s="254"/>
      <c r="AV21" s="254"/>
      <c r="AW21" s="254"/>
      <c r="AX21" s="254"/>
      <c r="AY21" s="254"/>
      <c r="AZ21" s="254"/>
      <c r="BA21" s="254"/>
      <c r="BB21" s="254"/>
      <c r="BC21" s="254"/>
      <c r="BD21" s="254"/>
      <c r="BE21" s="254"/>
      <c r="BF21" s="352"/>
      <c r="BG21" s="254"/>
      <c r="BH21" s="254"/>
      <c r="BI21" s="254"/>
      <c r="BJ21" s="254"/>
      <c r="BK21" s="254"/>
      <c r="BL21" s="254"/>
      <c r="BM21" s="254"/>
      <c r="BN21" s="254"/>
      <c r="BO21" s="254"/>
      <c r="BP21" s="254"/>
      <c r="BQ21" s="254"/>
      <c r="BR21" s="352"/>
      <c r="BS21" s="254"/>
      <c r="BT21" s="254"/>
      <c r="BU21" s="254"/>
      <c r="BV21" s="254"/>
      <c r="BW21" s="254"/>
      <c r="BX21" s="254"/>
      <c r="BY21" s="254"/>
      <c r="BZ21" s="254"/>
      <c r="CA21" s="254"/>
      <c r="CB21" s="254"/>
      <c r="CC21" s="254"/>
      <c r="CD21" s="352"/>
      <c r="CE21" s="254"/>
      <c r="CF21" s="254"/>
      <c r="CG21" s="254"/>
      <c r="CH21" s="254"/>
      <c r="CI21" s="254"/>
      <c r="CJ21" s="254"/>
      <c r="CK21" s="254"/>
      <c r="CL21" s="254"/>
      <c r="CM21" s="254"/>
      <c r="CN21" s="254"/>
      <c r="CO21" s="254"/>
      <c r="CP21" s="352"/>
      <c r="CQ21" s="254"/>
      <c r="CR21" s="254"/>
      <c r="CS21" s="254"/>
      <c r="CT21" s="254"/>
      <c r="CU21" s="254"/>
      <c r="CV21" s="254"/>
      <c r="CW21" s="254"/>
      <c r="CX21" s="254"/>
      <c r="CY21" s="254"/>
      <c r="CZ21" s="254"/>
      <c r="DA21" s="254"/>
      <c r="DB21" s="352"/>
      <c r="DC21" s="254"/>
      <c r="DD21" s="255"/>
      <c r="DE21" s="252"/>
    </row>
    <row r="22" spans="1:109" ht="17.25" customHeight="1" x14ac:dyDescent="0.2">
      <c r="B22" s="256"/>
    </row>
    <row r="23" spans="1:109" ht="13.2" x14ac:dyDescent="0.2">
      <c r="B23" s="256"/>
    </row>
    <row r="24" spans="1:109" ht="13.2" x14ac:dyDescent="0.2">
      <c r="B24" s="256"/>
    </row>
    <row r="25" spans="1:109" ht="13.2" x14ac:dyDescent="0.2">
      <c r="B25" s="256"/>
    </row>
    <row r="26" spans="1:109" ht="13.2" x14ac:dyDescent="0.2">
      <c r="B26" s="256"/>
    </row>
    <row r="27" spans="1:109" ht="13.2" x14ac:dyDescent="0.2">
      <c r="B27" s="256"/>
    </row>
    <row r="28" spans="1:109" ht="13.2" x14ac:dyDescent="0.2">
      <c r="B28" s="256"/>
    </row>
    <row r="29" spans="1:109" ht="13.2" x14ac:dyDescent="0.2">
      <c r="B29" s="256"/>
    </row>
    <row r="30" spans="1:109" ht="13.2" x14ac:dyDescent="0.2">
      <c r="B30" s="256"/>
    </row>
    <row r="31" spans="1:109" ht="13.2" x14ac:dyDescent="0.2">
      <c r="B31" s="256"/>
    </row>
    <row r="32" spans="1:109" ht="13.2" x14ac:dyDescent="0.2">
      <c r="B32" s="256"/>
    </row>
    <row r="33" spans="2:109" ht="13.2" x14ac:dyDescent="0.2">
      <c r="B33" s="256"/>
    </row>
    <row r="34" spans="2:109" ht="13.2" x14ac:dyDescent="0.2">
      <c r="B34" s="256"/>
    </row>
    <row r="35" spans="2:109" ht="13.2" x14ac:dyDescent="0.2">
      <c r="B35" s="256"/>
    </row>
    <row r="36" spans="2:109" ht="13.2" x14ac:dyDescent="0.2">
      <c r="B36" s="256"/>
    </row>
    <row r="37" spans="2:109" ht="13.2" x14ac:dyDescent="0.2">
      <c r="B37" s="256"/>
    </row>
    <row r="38" spans="2:109" ht="13.2" x14ac:dyDescent="0.2">
      <c r="B38" s="256"/>
    </row>
    <row r="39" spans="2:109" ht="13.2" x14ac:dyDescent="0.2">
      <c r="B39" s="337"/>
      <c r="C39" s="308"/>
      <c r="D39" s="308"/>
      <c r="E39" s="308"/>
      <c r="F39" s="308"/>
      <c r="G39" s="308"/>
      <c r="H39" s="308"/>
      <c r="I39" s="308"/>
      <c r="J39" s="308"/>
      <c r="K39" s="308"/>
      <c r="L39" s="308"/>
      <c r="M39" s="308"/>
      <c r="N39" s="308"/>
      <c r="O39" s="308"/>
      <c r="P39" s="308"/>
      <c r="Q39" s="308"/>
      <c r="R39" s="308"/>
      <c r="S39" s="308"/>
      <c r="T39" s="308"/>
      <c r="U39" s="308"/>
      <c r="V39" s="308"/>
      <c r="W39" s="308"/>
      <c r="X39" s="308"/>
      <c r="Y39" s="308"/>
      <c r="Z39" s="308"/>
      <c r="AA39" s="308"/>
      <c r="AB39" s="308"/>
      <c r="AC39" s="308"/>
      <c r="AD39" s="308"/>
      <c r="AE39" s="308"/>
      <c r="AF39" s="308"/>
      <c r="AG39" s="308"/>
      <c r="AH39" s="308"/>
      <c r="AI39" s="308"/>
      <c r="AJ39" s="308"/>
      <c r="AK39" s="308"/>
      <c r="AL39" s="308"/>
      <c r="AM39" s="308"/>
      <c r="AN39" s="308"/>
      <c r="AO39" s="308"/>
      <c r="AP39" s="308"/>
      <c r="AQ39" s="308"/>
      <c r="AR39" s="308"/>
      <c r="AS39" s="308"/>
      <c r="AT39" s="308"/>
      <c r="AU39" s="308"/>
      <c r="AV39" s="308"/>
      <c r="AW39" s="308"/>
      <c r="AX39" s="308"/>
      <c r="AY39" s="308"/>
      <c r="AZ39" s="308"/>
      <c r="BA39" s="308"/>
      <c r="BB39" s="308"/>
      <c r="BC39" s="308"/>
      <c r="BD39" s="308"/>
      <c r="BE39" s="308"/>
      <c r="BF39" s="308"/>
      <c r="BG39" s="308"/>
      <c r="BH39" s="308"/>
      <c r="BI39" s="308"/>
      <c r="BJ39" s="308"/>
      <c r="BK39" s="308"/>
      <c r="BL39" s="308"/>
      <c r="BM39" s="308"/>
      <c r="BN39" s="308"/>
      <c r="BO39" s="308"/>
      <c r="BP39" s="308"/>
      <c r="BQ39" s="308"/>
      <c r="BR39" s="308"/>
      <c r="BS39" s="308"/>
      <c r="BT39" s="308"/>
      <c r="BU39" s="308"/>
      <c r="BV39" s="308"/>
      <c r="BW39" s="308"/>
      <c r="BX39" s="308"/>
      <c r="BY39" s="308"/>
      <c r="BZ39" s="308"/>
      <c r="CA39" s="308"/>
      <c r="CB39" s="308"/>
      <c r="CC39" s="308"/>
      <c r="CD39" s="308"/>
      <c r="CE39" s="308"/>
      <c r="CF39" s="308"/>
      <c r="CG39" s="308"/>
      <c r="CH39" s="308"/>
      <c r="CI39" s="308"/>
      <c r="CJ39" s="308"/>
      <c r="CK39" s="308"/>
      <c r="CL39" s="308"/>
      <c r="CM39" s="308"/>
      <c r="CN39" s="308"/>
      <c r="CO39" s="308"/>
      <c r="CP39" s="308"/>
      <c r="CQ39" s="308"/>
      <c r="CR39" s="308"/>
      <c r="CS39" s="308"/>
      <c r="CT39" s="308"/>
      <c r="CU39" s="308"/>
      <c r="CV39" s="308"/>
      <c r="CW39" s="308"/>
      <c r="CX39" s="308"/>
      <c r="CY39" s="308"/>
      <c r="CZ39" s="308"/>
      <c r="DA39" s="308"/>
      <c r="DB39" s="308"/>
      <c r="DC39" s="308"/>
      <c r="DD39" s="338"/>
    </row>
    <row r="40" spans="2:109" ht="13.2" x14ac:dyDescent="0.2">
      <c r="B40" s="353"/>
      <c r="DD40" s="353"/>
      <c r="DE40" s="252"/>
    </row>
    <row r="41" spans="2:109" ht="16.2" x14ac:dyDescent="0.2">
      <c r="B41" s="253" t="s">
        <v>613</v>
      </c>
      <c r="C41" s="254"/>
      <c r="D41" s="254"/>
      <c r="E41" s="254"/>
      <c r="F41" s="254"/>
      <c r="G41" s="254"/>
      <c r="H41" s="254"/>
      <c r="I41" s="254"/>
      <c r="J41" s="254"/>
      <c r="K41" s="254"/>
      <c r="L41" s="254"/>
      <c r="M41" s="254"/>
      <c r="N41" s="254"/>
      <c r="O41" s="254"/>
      <c r="P41" s="254"/>
      <c r="Q41" s="254"/>
      <c r="R41" s="254"/>
      <c r="S41" s="254"/>
      <c r="T41" s="254"/>
      <c r="U41" s="254"/>
      <c r="V41" s="254"/>
      <c r="W41" s="254"/>
      <c r="X41" s="254"/>
      <c r="Y41" s="254"/>
      <c r="Z41" s="254"/>
      <c r="AA41" s="254"/>
      <c r="AB41" s="254"/>
      <c r="AC41" s="254"/>
      <c r="AD41" s="254"/>
      <c r="AE41" s="254"/>
      <c r="AF41" s="254"/>
      <c r="AG41" s="254"/>
      <c r="AH41" s="254"/>
      <c r="AI41" s="254"/>
      <c r="AJ41" s="254"/>
      <c r="AK41" s="254"/>
      <c r="AL41" s="254"/>
      <c r="AM41" s="254"/>
      <c r="AN41" s="254"/>
      <c r="AO41" s="254"/>
      <c r="AP41" s="254"/>
      <c r="AQ41" s="254"/>
      <c r="AR41" s="254"/>
      <c r="AS41" s="254"/>
      <c r="AT41" s="254"/>
      <c r="AU41" s="254"/>
      <c r="AV41" s="254"/>
      <c r="AW41" s="254"/>
      <c r="AX41" s="254"/>
      <c r="AY41" s="254"/>
      <c r="AZ41" s="254"/>
      <c r="BA41" s="254"/>
      <c r="BB41" s="254"/>
      <c r="BC41" s="254"/>
      <c r="BD41" s="254"/>
      <c r="BE41" s="254"/>
      <c r="BF41" s="254"/>
      <c r="BG41" s="254"/>
      <c r="BH41" s="254"/>
      <c r="BI41" s="254"/>
      <c r="BJ41" s="254"/>
      <c r="BK41" s="254"/>
      <c r="BL41" s="254"/>
      <c r="BM41" s="254"/>
      <c r="BN41" s="254"/>
      <c r="BO41" s="254"/>
      <c r="BP41" s="254"/>
      <c r="BQ41" s="254"/>
      <c r="BR41" s="254"/>
      <c r="BS41" s="254"/>
      <c r="BT41" s="254"/>
      <c r="BU41" s="254"/>
      <c r="BV41" s="254"/>
      <c r="BW41" s="254"/>
      <c r="BX41" s="254"/>
      <c r="BY41" s="254"/>
      <c r="BZ41" s="254"/>
      <c r="CA41" s="254"/>
      <c r="CB41" s="254"/>
      <c r="CC41" s="254"/>
      <c r="CD41" s="254"/>
      <c r="CE41" s="254"/>
      <c r="CF41" s="254"/>
      <c r="CG41" s="254"/>
      <c r="CH41" s="254"/>
      <c r="CI41" s="254"/>
      <c r="CJ41" s="254"/>
      <c r="CK41" s="254"/>
      <c r="CL41" s="254"/>
      <c r="CM41" s="254"/>
      <c r="CN41" s="254"/>
      <c r="CO41" s="254"/>
      <c r="CP41" s="254"/>
      <c r="CQ41" s="254"/>
      <c r="CR41" s="254"/>
      <c r="CS41" s="254"/>
      <c r="CT41" s="254"/>
      <c r="CU41" s="254"/>
      <c r="CV41" s="254"/>
      <c r="CW41" s="254"/>
      <c r="CX41" s="254"/>
      <c r="CY41" s="254"/>
      <c r="CZ41" s="254"/>
      <c r="DA41" s="254"/>
      <c r="DB41" s="254"/>
      <c r="DC41" s="254"/>
      <c r="DD41" s="255"/>
    </row>
    <row r="42" spans="2:109" ht="13.2" x14ac:dyDescent="0.2">
      <c r="B42" s="256"/>
      <c r="G42" s="354"/>
      <c r="I42" s="355"/>
      <c r="J42" s="355"/>
      <c r="K42" s="355"/>
      <c r="AM42" s="354"/>
      <c r="AN42" s="354" t="s">
        <v>614</v>
      </c>
      <c r="AP42" s="355"/>
      <c r="AQ42" s="355"/>
      <c r="AR42" s="355"/>
      <c r="AY42" s="354"/>
      <c r="BA42" s="355"/>
      <c r="BB42" s="355"/>
      <c r="BC42" s="355"/>
      <c r="BK42" s="354"/>
      <c r="BM42" s="355"/>
      <c r="BN42" s="355"/>
      <c r="BO42" s="355"/>
      <c r="BW42" s="354"/>
      <c r="BY42" s="355"/>
      <c r="BZ42" s="355"/>
      <c r="CA42" s="355"/>
      <c r="CI42" s="354"/>
      <c r="CK42" s="355"/>
      <c r="CL42" s="355"/>
      <c r="CM42" s="355"/>
      <c r="CU42" s="354"/>
      <c r="CW42" s="355"/>
      <c r="CX42" s="355"/>
      <c r="CY42" s="355"/>
    </row>
    <row r="43" spans="2:109" ht="13.5" customHeight="1" x14ac:dyDescent="0.2">
      <c r="B43" s="256"/>
      <c r="AN43" s="1241" t="s">
        <v>615</v>
      </c>
      <c r="AO43" s="1232"/>
      <c r="AP43" s="1232"/>
      <c r="AQ43" s="1232"/>
      <c r="AR43" s="1232"/>
      <c r="AS43" s="1232"/>
      <c r="AT43" s="1232"/>
      <c r="AU43" s="1232"/>
      <c r="AV43" s="1232"/>
      <c r="AW43" s="1232"/>
      <c r="AX43" s="1232"/>
      <c r="AY43" s="1232"/>
      <c r="AZ43" s="1232"/>
      <c r="BA43" s="1232"/>
      <c r="BB43" s="1232"/>
      <c r="BC43" s="1232"/>
      <c r="BD43" s="1232"/>
      <c r="BE43" s="1232"/>
      <c r="BF43" s="1232"/>
      <c r="BG43" s="1232"/>
      <c r="BH43" s="1232"/>
      <c r="BI43" s="1232"/>
      <c r="BJ43" s="1232"/>
      <c r="BK43" s="1232"/>
      <c r="BL43" s="1232"/>
      <c r="BM43" s="1232"/>
      <c r="BN43" s="1232"/>
      <c r="BO43" s="1232"/>
      <c r="BP43" s="1232"/>
      <c r="BQ43" s="1232"/>
      <c r="BR43" s="1232"/>
      <c r="BS43" s="1232"/>
      <c r="BT43" s="1232"/>
      <c r="BU43" s="1232"/>
      <c r="BV43" s="1232"/>
      <c r="BW43" s="1232"/>
      <c r="BX43" s="1232"/>
      <c r="BY43" s="1232"/>
      <c r="BZ43" s="1232"/>
      <c r="CA43" s="1232"/>
      <c r="CB43" s="1232"/>
      <c r="CC43" s="1232"/>
      <c r="CD43" s="1232"/>
      <c r="CE43" s="1232"/>
      <c r="CF43" s="1232"/>
      <c r="CG43" s="1232"/>
      <c r="CH43" s="1232"/>
      <c r="CI43" s="1232"/>
      <c r="CJ43" s="1232"/>
      <c r="CK43" s="1232"/>
      <c r="CL43" s="1232"/>
      <c r="CM43" s="1232"/>
      <c r="CN43" s="1232"/>
      <c r="CO43" s="1232"/>
      <c r="CP43" s="1232"/>
      <c r="CQ43" s="1232"/>
      <c r="CR43" s="1232"/>
      <c r="CS43" s="1232"/>
      <c r="CT43" s="1232"/>
      <c r="CU43" s="1232"/>
      <c r="CV43" s="1232"/>
      <c r="CW43" s="1232"/>
      <c r="CX43" s="1232"/>
      <c r="CY43" s="1232"/>
      <c r="CZ43" s="1232"/>
      <c r="DA43" s="1232"/>
      <c r="DB43" s="1232"/>
      <c r="DC43" s="1233"/>
    </row>
    <row r="44" spans="2:109" ht="13.2" x14ac:dyDescent="0.2">
      <c r="B44" s="256"/>
      <c r="AN44" s="1234"/>
      <c r="AO44" s="1235"/>
      <c r="AP44" s="1235"/>
      <c r="AQ44" s="1235"/>
      <c r="AR44" s="1235"/>
      <c r="AS44" s="1235"/>
      <c r="AT44" s="1235"/>
      <c r="AU44" s="1235"/>
      <c r="AV44" s="1235"/>
      <c r="AW44" s="1235"/>
      <c r="AX44" s="1235"/>
      <c r="AY44" s="1235"/>
      <c r="AZ44" s="1235"/>
      <c r="BA44" s="1235"/>
      <c r="BB44" s="1235"/>
      <c r="BC44" s="1235"/>
      <c r="BD44" s="1235"/>
      <c r="BE44" s="1235"/>
      <c r="BF44" s="1235"/>
      <c r="BG44" s="1235"/>
      <c r="BH44" s="1235"/>
      <c r="BI44" s="1235"/>
      <c r="BJ44" s="1235"/>
      <c r="BK44" s="1235"/>
      <c r="BL44" s="1235"/>
      <c r="BM44" s="1235"/>
      <c r="BN44" s="1235"/>
      <c r="BO44" s="1235"/>
      <c r="BP44" s="1235"/>
      <c r="BQ44" s="1235"/>
      <c r="BR44" s="1235"/>
      <c r="BS44" s="1235"/>
      <c r="BT44" s="1235"/>
      <c r="BU44" s="1235"/>
      <c r="BV44" s="1235"/>
      <c r="BW44" s="1235"/>
      <c r="BX44" s="1235"/>
      <c r="BY44" s="1235"/>
      <c r="BZ44" s="1235"/>
      <c r="CA44" s="1235"/>
      <c r="CB44" s="1235"/>
      <c r="CC44" s="1235"/>
      <c r="CD44" s="1235"/>
      <c r="CE44" s="1235"/>
      <c r="CF44" s="1235"/>
      <c r="CG44" s="1235"/>
      <c r="CH44" s="1235"/>
      <c r="CI44" s="1235"/>
      <c r="CJ44" s="1235"/>
      <c r="CK44" s="1235"/>
      <c r="CL44" s="1235"/>
      <c r="CM44" s="1235"/>
      <c r="CN44" s="1235"/>
      <c r="CO44" s="1235"/>
      <c r="CP44" s="1235"/>
      <c r="CQ44" s="1235"/>
      <c r="CR44" s="1235"/>
      <c r="CS44" s="1235"/>
      <c r="CT44" s="1235"/>
      <c r="CU44" s="1235"/>
      <c r="CV44" s="1235"/>
      <c r="CW44" s="1235"/>
      <c r="CX44" s="1235"/>
      <c r="CY44" s="1235"/>
      <c r="CZ44" s="1235"/>
      <c r="DA44" s="1235"/>
      <c r="DB44" s="1235"/>
      <c r="DC44" s="1236"/>
    </row>
    <row r="45" spans="2:109" ht="13.2" x14ac:dyDescent="0.2">
      <c r="B45" s="256"/>
      <c r="AN45" s="1234"/>
      <c r="AO45" s="1235"/>
      <c r="AP45" s="1235"/>
      <c r="AQ45" s="1235"/>
      <c r="AR45" s="1235"/>
      <c r="AS45" s="1235"/>
      <c r="AT45" s="1235"/>
      <c r="AU45" s="1235"/>
      <c r="AV45" s="1235"/>
      <c r="AW45" s="1235"/>
      <c r="AX45" s="1235"/>
      <c r="AY45" s="1235"/>
      <c r="AZ45" s="1235"/>
      <c r="BA45" s="1235"/>
      <c r="BB45" s="1235"/>
      <c r="BC45" s="1235"/>
      <c r="BD45" s="1235"/>
      <c r="BE45" s="1235"/>
      <c r="BF45" s="1235"/>
      <c r="BG45" s="1235"/>
      <c r="BH45" s="1235"/>
      <c r="BI45" s="1235"/>
      <c r="BJ45" s="1235"/>
      <c r="BK45" s="1235"/>
      <c r="BL45" s="1235"/>
      <c r="BM45" s="1235"/>
      <c r="BN45" s="1235"/>
      <c r="BO45" s="1235"/>
      <c r="BP45" s="1235"/>
      <c r="BQ45" s="1235"/>
      <c r="BR45" s="1235"/>
      <c r="BS45" s="1235"/>
      <c r="BT45" s="1235"/>
      <c r="BU45" s="1235"/>
      <c r="BV45" s="1235"/>
      <c r="BW45" s="1235"/>
      <c r="BX45" s="1235"/>
      <c r="BY45" s="1235"/>
      <c r="BZ45" s="1235"/>
      <c r="CA45" s="1235"/>
      <c r="CB45" s="1235"/>
      <c r="CC45" s="1235"/>
      <c r="CD45" s="1235"/>
      <c r="CE45" s="1235"/>
      <c r="CF45" s="1235"/>
      <c r="CG45" s="1235"/>
      <c r="CH45" s="1235"/>
      <c r="CI45" s="1235"/>
      <c r="CJ45" s="1235"/>
      <c r="CK45" s="1235"/>
      <c r="CL45" s="1235"/>
      <c r="CM45" s="1235"/>
      <c r="CN45" s="1235"/>
      <c r="CO45" s="1235"/>
      <c r="CP45" s="1235"/>
      <c r="CQ45" s="1235"/>
      <c r="CR45" s="1235"/>
      <c r="CS45" s="1235"/>
      <c r="CT45" s="1235"/>
      <c r="CU45" s="1235"/>
      <c r="CV45" s="1235"/>
      <c r="CW45" s="1235"/>
      <c r="CX45" s="1235"/>
      <c r="CY45" s="1235"/>
      <c r="CZ45" s="1235"/>
      <c r="DA45" s="1235"/>
      <c r="DB45" s="1235"/>
      <c r="DC45" s="1236"/>
    </row>
    <row r="46" spans="2:109" ht="13.2" x14ac:dyDescent="0.2">
      <c r="B46" s="256"/>
      <c r="AN46" s="1234"/>
      <c r="AO46" s="1235"/>
      <c r="AP46" s="1235"/>
      <c r="AQ46" s="1235"/>
      <c r="AR46" s="1235"/>
      <c r="AS46" s="1235"/>
      <c r="AT46" s="1235"/>
      <c r="AU46" s="1235"/>
      <c r="AV46" s="1235"/>
      <c r="AW46" s="1235"/>
      <c r="AX46" s="1235"/>
      <c r="AY46" s="1235"/>
      <c r="AZ46" s="1235"/>
      <c r="BA46" s="1235"/>
      <c r="BB46" s="1235"/>
      <c r="BC46" s="1235"/>
      <c r="BD46" s="1235"/>
      <c r="BE46" s="1235"/>
      <c r="BF46" s="1235"/>
      <c r="BG46" s="1235"/>
      <c r="BH46" s="1235"/>
      <c r="BI46" s="1235"/>
      <c r="BJ46" s="1235"/>
      <c r="BK46" s="1235"/>
      <c r="BL46" s="1235"/>
      <c r="BM46" s="1235"/>
      <c r="BN46" s="1235"/>
      <c r="BO46" s="1235"/>
      <c r="BP46" s="1235"/>
      <c r="BQ46" s="1235"/>
      <c r="BR46" s="1235"/>
      <c r="BS46" s="1235"/>
      <c r="BT46" s="1235"/>
      <c r="BU46" s="1235"/>
      <c r="BV46" s="1235"/>
      <c r="BW46" s="1235"/>
      <c r="BX46" s="1235"/>
      <c r="BY46" s="1235"/>
      <c r="BZ46" s="1235"/>
      <c r="CA46" s="1235"/>
      <c r="CB46" s="1235"/>
      <c r="CC46" s="1235"/>
      <c r="CD46" s="1235"/>
      <c r="CE46" s="1235"/>
      <c r="CF46" s="1235"/>
      <c r="CG46" s="1235"/>
      <c r="CH46" s="1235"/>
      <c r="CI46" s="1235"/>
      <c r="CJ46" s="1235"/>
      <c r="CK46" s="1235"/>
      <c r="CL46" s="1235"/>
      <c r="CM46" s="1235"/>
      <c r="CN46" s="1235"/>
      <c r="CO46" s="1235"/>
      <c r="CP46" s="1235"/>
      <c r="CQ46" s="1235"/>
      <c r="CR46" s="1235"/>
      <c r="CS46" s="1235"/>
      <c r="CT46" s="1235"/>
      <c r="CU46" s="1235"/>
      <c r="CV46" s="1235"/>
      <c r="CW46" s="1235"/>
      <c r="CX46" s="1235"/>
      <c r="CY46" s="1235"/>
      <c r="CZ46" s="1235"/>
      <c r="DA46" s="1235"/>
      <c r="DB46" s="1235"/>
      <c r="DC46" s="1236"/>
    </row>
    <row r="47" spans="2:109" ht="13.2" x14ac:dyDescent="0.2">
      <c r="B47" s="256"/>
      <c r="AN47" s="1237"/>
      <c r="AO47" s="1238"/>
      <c r="AP47" s="1238"/>
      <c r="AQ47" s="1238"/>
      <c r="AR47" s="1238"/>
      <c r="AS47" s="1238"/>
      <c r="AT47" s="1238"/>
      <c r="AU47" s="1238"/>
      <c r="AV47" s="1238"/>
      <c r="AW47" s="1238"/>
      <c r="AX47" s="1238"/>
      <c r="AY47" s="1238"/>
      <c r="AZ47" s="1238"/>
      <c r="BA47" s="1238"/>
      <c r="BB47" s="1238"/>
      <c r="BC47" s="1238"/>
      <c r="BD47" s="1238"/>
      <c r="BE47" s="1238"/>
      <c r="BF47" s="1238"/>
      <c r="BG47" s="1238"/>
      <c r="BH47" s="1238"/>
      <c r="BI47" s="1238"/>
      <c r="BJ47" s="1238"/>
      <c r="BK47" s="1238"/>
      <c r="BL47" s="1238"/>
      <c r="BM47" s="1238"/>
      <c r="BN47" s="1238"/>
      <c r="BO47" s="1238"/>
      <c r="BP47" s="1238"/>
      <c r="BQ47" s="1238"/>
      <c r="BR47" s="1238"/>
      <c r="BS47" s="1238"/>
      <c r="BT47" s="1238"/>
      <c r="BU47" s="1238"/>
      <c r="BV47" s="1238"/>
      <c r="BW47" s="1238"/>
      <c r="BX47" s="1238"/>
      <c r="BY47" s="1238"/>
      <c r="BZ47" s="1238"/>
      <c r="CA47" s="1238"/>
      <c r="CB47" s="1238"/>
      <c r="CC47" s="1238"/>
      <c r="CD47" s="1238"/>
      <c r="CE47" s="1238"/>
      <c r="CF47" s="1238"/>
      <c r="CG47" s="1238"/>
      <c r="CH47" s="1238"/>
      <c r="CI47" s="1238"/>
      <c r="CJ47" s="1238"/>
      <c r="CK47" s="1238"/>
      <c r="CL47" s="1238"/>
      <c r="CM47" s="1238"/>
      <c r="CN47" s="1238"/>
      <c r="CO47" s="1238"/>
      <c r="CP47" s="1238"/>
      <c r="CQ47" s="1238"/>
      <c r="CR47" s="1238"/>
      <c r="CS47" s="1238"/>
      <c r="CT47" s="1238"/>
      <c r="CU47" s="1238"/>
      <c r="CV47" s="1238"/>
      <c r="CW47" s="1238"/>
      <c r="CX47" s="1238"/>
      <c r="CY47" s="1238"/>
      <c r="CZ47" s="1238"/>
      <c r="DA47" s="1238"/>
      <c r="DB47" s="1238"/>
      <c r="DC47" s="1239"/>
    </row>
    <row r="48" spans="2:109" ht="13.2" x14ac:dyDescent="0.2">
      <c r="B48" s="256"/>
      <c r="H48" s="356"/>
      <c r="I48" s="356"/>
      <c r="J48" s="356"/>
      <c r="AN48" s="356"/>
      <c r="AO48" s="356"/>
      <c r="AP48" s="356"/>
      <c r="AZ48" s="356"/>
      <c r="BA48" s="356"/>
      <c r="BB48" s="356"/>
      <c r="BL48" s="356"/>
      <c r="BM48" s="356"/>
      <c r="BN48" s="356"/>
      <c r="BX48" s="356"/>
      <c r="BY48" s="356"/>
      <c r="BZ48" s="356"/>
      <c r="CJ48" s="356"/>
      <c r="CK48" s="356"/>
      <c r="CL48" s="356"/>
      <c r="CV48" s="356"/>
      <c r="CW48" s="356"/>
      <c r="CX48" s="356"/>
    </row>
    <row r="49" spans="1:109" ht="13.2" x14ac:dyDescent="0.2">
      <c r="B49" s="256"/>
      <c r="AN49" s="252" t="s">
        <v>616</v>
      </c>
    </row>
    <row r="50" spans="1:109" ht="13.2" x14ac:dyDescent="0.2">
      <c r="B50" s="256"/>
      <c r="G50" s="1225"/>
      <c r="H50" s="1225"/>
      <c r="I50" s="1225"/>
      <c r="J50" s="1225"/>
      <c r="K50" s="357"/>
      <c r="L50" s="357"/>
      <c r="M50" s="358"/>
      <c r="N50" s="358"/>
      <c r="AN50" s="1228"/>
      <c r="AO50" s="1229"/>
      <c r="AP50" s="1229"/>
      <c r="AQ50" s="1229"/>
      <c r="AR50" s="1229"/>
      <c r="AS50" s="1229"/>
      <c r="AT50" s="1229"/>
      <c r="AU50" s="1229"/>
      <c r="AV50" s="1229"/>
      <c r="AW50" s="1229"/>
      <c r="AX50" s="1229"/>
      <c r="AY50" s="1229"/>
      <c r="AZ50" s="1229"/>
      <c r="BA50" s="1229"/>
      <c r="BB50" s="1229"/>
      <c r="BC50" s="1229"/>
      <c r="BD50" s="1229"/>
      <c r="BE50" s="1229"/>
      <c r="BF50" s="1229"/>
      <c r="BG50" s="1229"/>
      <c r="BH50" s="1229"/>
      <c r="BI50" s="1229"/>
      <c r="BJ50" s="1229"/>
      <c r="BK50" s="1229"/>
      <c r="BL50" s="1229"/>
      <c r="BM50" s="1229"/>
      <c r="BN50" s="1229"/>
      <c r="BO50" s="1230"/>
      <c r="BP50" s="1224" t="s">
        <v>563</v>
      </c>
      <c r="BQ50" s="1224"/>
      <c r="BR50" s="1224"/>
      <c r="BS50" s="1224"/>
      <c r="BT50" s="1224"/>
      <c r="BU50" s="1224"/>
      <c r="BV50" s="1224"/>
      <c r="BW50" s="1224"/>
      <c r="BX50" s="1224" t="s">
        <v>564</v>
      </c>
      <c r="BY50" s="1224"/>
      <c r="BZ50" s="1224"/>
      <c r="CA50" s="1224"/>
      <c r="CB50" s="1224"/>
      <c r="CC50" s="1224"/>
      <c r="CD50" s="1224"/>
      <c r="CE50" s="1224"/>
      <c r="CF50" s="1224" t="s">
        <v>565</v>
      </c>
      <c r="CG50" s="1224"/>
      <c r="CH50" s="1224"/>
      <c r="CI50" s="1224"/>
      <c r="CJ50" s="1224"/>
      <c r="CK50" s="1224"/>
      <c r="CL50" s="1224"/>
      <c r="CM50" s="1224"/>
      <c r="CN50" s="1224" t="s">
        <v>566</v>
      </c>
      <c r="CO50" s="1224"/>
      <c r="CP50" s="1224"/>
      <c r="CQ50" s="1224"/>
      <c r="CR50" s="1224"/>
      <c r="CS50" s="1224"/>
      <c r="CT50" s="1224"/>
      <c r="CU50" s="1224"/>
      <c r="CV50" s="1224" t="s">
        <v>567</v>
      </c>
      <c r="CW50" s="1224"/>
      <c r="CX50" s="1224"/>
      <c r="CY50" s="1224"/>
      <c r="CZ50" s="1224"/>
      <c r="DA50" s="1224"/>
      <c r="DB50" s="1224"/>
      <c r="DC50" s="1224"/>
    </row>
    <row r="51" spans="1:109" ht="13.5" customHeight="1" x14ac:dyDescent="0.2">
      <c r="B51" s="256"/>
      <c r="G51" s="1227"/>
      <c r="H51" s="1227"/>
      <c r="I51" s="1240"/>
      <c r="J51" s="1240"/>
      <c r="K51" s="1226"/>
      <c r="L51" s="1226"/>
      <c r="M51" s="1226"/>
      <c r="N51" s="1226"/>
      <c r="AM51" s="356"/>
      <c r="AN51" s="1222" t="s">
        <v>617</v>
      </c>
      <c r="AO51" s="1222"/>
      <c r="AP51" s="1222"/>
      <c r="AQ51" s="1222"/>
      <c r="AR51" s="1222"/>
      <c r="AS51" s="1222"/>
      <c r="AT51" s="1222"/>
      <c r="AU51" s="1222"/>
      <c r="AV51" s="1222"/>
      <c r="AW51" s="1222"/>
      <c r="AX51" s="1222"/>
      <c r="AY51" s="1222"/>
      <c r="AZ51" s="1222"/>
      <c r="BA51" s="1222"/>
      <c r="BB51" s="1222" t="s">
        <v>618</v>
      </c>
      <c r="BC51" s="1222"/>
      <c r="BD51" s="1222"/>
      <c r="BE51" s="1222"/>
      <c r="BF51" s="1222"/>
      <c r="BG51" s="1222"/>
      <c r="BH51" s="1222"/>
      <c r="BI51" s="1222"/>
      <c r="BJ51" s="1222"/>
      <c r="BK51" s="1222"/>
      <c r="BL51" s="1222"/>
      <c r="BM51" s="1222"/>
      <c r="BN51" s="1222"/>
      <c r="BO51" s="1222"/>
      <c r="BP51" s="1219">
        <v>163.80000000000001</v>
      </c>
      <c r="BQ51" s="1219"/>
      <c r="BR51" s="1219"/>
      <c r="BS51" s="1219"/>
      <c r="BT51" s="1219"/>
      <c r="BU51" s="1219"/>
      <c r="BV51" s="1219"/>
      <c r="BW51" s="1219"/>
      <c r="BX51" s="1219">
        <v>146.5</v>
      </c>
      <c r="BY51" s="1219"/>
      <c r="BZ51" s="1219"/>
      <c r="CA51" s="1219"/>
      <c r="CB51" s="1219"/>
      <c r="CC51" s="1219"/>
      <c r="CD51" s="1219"/>
      <c r="CE51" s="1219"/>
      <c r="CF51" s="1219">
        <v>137</v>
      </c>
      <c r="CG51" s="1219"/>
      <c r="CH51" s="1219"/>
      <c r="CI51" s="1219"/>
      <c r="CJ51" s="1219"/>
      <c r="CK51" s="1219"/>
      <c r="CL51" s="1219"/>
      <c r="CM51" s="1219"/>
      <c r="CN51" s="1219">
        <v>115.3</v>
      </c>
      <c r="CO51" s="1219"/>
      <c r="CP51" s="1219"/>
      <c r="CQ51" s="1219"/>
      <c r="CR51" s="1219"/>
      <c r="CS51" s="1219"/>
      <c r="CT51" s="1219"/>
      <c r="CU51" s="1219"/>
      <c r="CV51" s="1219">
        <v>92.8</v>
      </c>
      <c r="CW51" s="1219"/>
      <c r="CX51" s="1219"/>
      <c r="CY51" s="1219"/>
      <c r="CZ51" s="1219"/>
      <c r="DA51" s="1219"/>
      <c r="DB51" s="1219"/>
      <c r="DC51" s="1219"/>
    </row>
    <row r="52" spans="1:109" ht="13.2" x14ac:dyDescent="0.2">
      <c r="B52" s="256"/>
      <c r="G52" s="1227"/>
      <c r="H52" s="1227"/>
      <c r="I52" s="1240"/>
      <c r="J52" s="1240"/>
      <c r="K52" s="1226"/>
      <c r="L52" s="1226"/>
      <c r="M52" s="1226"/>
      <c r="N52" s="1226"/>
      <c r="AM52" s="356"/>
      <c r="AN52" s="1222"/>
      <c r="AO52" s="1222"/>
      <c r="AP52" s="1222"/>
      <c r="AQ52" s="1222"/>
      <c r="AR52" s="1222"/>
      <c r="AS52" s="1222"/>
      <c r="AT52" s="1222"/>
      <c r="AU52" s="1222"/>
      <c r="AV52" s="1222"/>
      <c r="AW52" s="1222"/>
      <c r="AX52" s="1222"/>
      <c r="AY52" s="1222"/>
      <c r="AZ52" s="1222"/>
      <c r="BA52" s="1222"/>
      <c r="BB52" s="1222"/>
      <c r="BC52" s="1222"/>
      <c r="BD52" s="1222"/>
      <c r="BE52" s="1222"/>
      <c r="BF52" s="1222"/>
      <c r="BG52" s="1222"/>
      <c r="BH52" s="1222"/>
      <c r="BI52" s="1222"/>
      <c r="BJ52" s="1222"/>
      <c r="BK52" s="1222"/>
      <c r="BL52" s="1222"/>
      <c r="BM52" s="1222"/>
      <c r="BN52" s="1222"/>
      <c r="BO52" s="1222"/>
      <c r="BP52" s="1219"/>
      <c r="BQ52" s="1219"/>
      <c r="BR52" s="1219"/>
      <c r="BS52" s="1219"/>
      <c r="BT52" s="1219"/>
      <c r="BU52" s="1219"/>
      <c r="BV52" s="1219"/>
      <c r="BW52" s="1219"/>
      <c r="BX52" s="1219"/>
      <c r="BY52" s="1219"/>
      <c r="BZ52" s="1219"/>
      <c r="CA52" s="1219"/>
      <c r="CB52" s="1219"/>
      <c r="CC52" s="1219"/>
      <c r="CD52" s="1219"/>
      <c r="CE52" s="1219"/>
      <c r="CF52" s="1219"/>
      <c r="CG52" s="1219"/>
      <c r="CH52" s="1219"/>
      <c r="CI52" s="1219"/>
      <c r="CJ52" s="1219"/>
      <c r="CK52" s="1219"/>
      <c r="CL52" s="1219"/>
      <c r="CM52" s="1219"/>
      <c r="CN52" s="1219"/>
      <c r="CO52" s="1219"/>
      <c r="CP52" s="1219"/>
      <c r="CQ52" s="1219"/>
      <c r="CR52" s="1219"/>
      <c r="CS52" s="1219"/>
      <c r="CT52" s="1219"/>
      <c r="CU52" s="1219"/>
      <c r="CV52" s="1219"/>
      <c r="CW52" s="1219"/>
      <c r="CX52" s="1219"/>
      <c r="CY52" s="1219"/>
      <c r="CZ52" s="1219"/>
      <c r="DA52" s="1219"/>
      <c r="DB52" s="1219"/>
      <c r="DC52" s="1219"/>
    </row>
    <row r="53" spans="1:109" ht="13.2" x14ac:dyDescent="0.2">
      <c r="A53" s="355"/>
      <c r="B53" s="256"/>
      <c r="G53" s="1227"/>
      <c r="H53" s="1227"/>
      <c r="I53" s="1225"/>
      <c r="J53" s="1225"/>
      <c r="K53" s="1226"/>
      <c r="L53" s="1226"/>
      <c r="M53" s="1226"/>
      <c r="N53" s="1226"/>
      <c r="AM53" s="356"/>
      <c r="AN53" s="1222"/>
      <c r="AO53" s="1222"/>
      <c r="AP53" s="1222"/>
      <c r="AQ53" s="1222"/>
      <c r="AR53" s="1222"/>
      <c r="AS53" s="1222"/>
      <c r="AT53" s="1222"/>
      <c r="AU53" s="1222"/>
      <c r="AV53" s="1222"/>
      <c r="AW53" s="1222"/>
      <c r="AX53" s="1222"/>
      <c r="AY53" s="1222"/>
      <c r="AZ53" s="1222"/>
      <c r="BA53" s="1222"/>
      <c r="BB53" s="1222" t="s">
        <v>619</v>
      </c>
      <c r="BC53" s="1222"/>
      <c r="BD53" s="1222"/>
      <c r="BE53" s="1222"/>
      <c r="BF53" s="1222"/>
      <c r="BG53" s="1222"/>
      <c r="BH53" s="1222"/>
      <c r="BI53" s="1222"/>
      <c r="BJ53" s="1222"/>
      <c r="BK53" s="1222"/>
      <c r="BL53" s="1222"/>
      <c r="BM53" s="1222"/>
      <c r="BN53" s="1222"/>
      <c r="BO53" s="1222"/>
      <c r="BP53" s="1219">
        <v>61.9</v>
      </c>
      <c r="BQ53" s="1219"/>
      <c r="BR53" s="1219"/>
      <c r="BS53" s="1219"/>
      <c r="BT53" s="1219"/>
      <c r="BU53" s="1219"/>
      <c r="BV53" s="1219"/>
      <c r="BW53" s="1219"/>
      <c r="BX53" s="1219">
        <v>63.3</v>
      </c>
      <c r="BY53" s="1219"/>
      <c r="BZ53" s="1219"/>
      <c r="CA53" s="1219"/>
      <c r="CB53" s="1219"/>
      <c r="CC53" s="1219"/>
      <c r="CD53" s="1219"/>
      <c r="CE53" s="1219"/>
      <c r="CF53" s="1219">
        <v>64.7</v>
      </c>
      <c r="CG53" s="1219"/>
      <c r="CH53" s="1219"/>
      <c r="CI53" s="1219"/>
      <c r="CJ53" s="1219"/>
      <c r="CK53" s="1219"/>
      <c r="CL53" s="1219"/>
      <c r="CM53" s="1219"/>
      <c r="CN53" s="1219">
        <v>65.7</v>
      </c>
      <c r="CO53" s="1219"/>
      <c r="CP53" s="1219"/>
      <c r="CQ53" s="1219"/>
      <c r="CR53" s="1219"/>
      <c r="CS53" s="1219"/>
      <c r="CT53" s="1219"/>
      <c r="CU53" s="1219"/>
      <c r="CV53" s="1219">
        <v>66.3</v>
      </c>
      <c r="CW53" s="1219"/>
      <c r="CX53" s="1219"/>
      <c r="CY53" s="1219"/>
      <c r="CZ53" s="1219"/>
      <c r="DA53" s="1219"/>
      <c r="DB53" s="1219"/>
      <c r="DC53" s="1219"/>
    </row>
    <row r="54" spans="1:109" ht="13.2" x14ac:dyDescent="0.2">
      <c r="A54" s="355"/>
      <c r="B54" s="256"/>
      <c r="G54" s="1227"/>
      <c r="H54" s="1227"/>
      <c r="I54" s="1225"/>
      <c r="J54" s="1225"/>
      <c r="K54" s="1226"/>
      <c r="L54" s="1226"/>
      <c r="M54" s="1226"/>
      <c r="N54" s="1226"/>
      <c r="AM54" s="356"/>
      <c r="AN54" s="1222"/>
      <c r="AO54" s="1222"/>
      <c r="AP54" s="1222"/>
      <c r="AQ54" s="1222"/>
      <c r="AR54" s="1222"/>
      <c r="AS54" s="1222"/>
      <c r="AT54" s="1222"/>
      <c r="AU54" s="1222"/>
      <c r="AV54" s="1222"/>
      <c r="AW54" s="1222"/>
      <c r="AX54" s="1222"/>
      <c r="AY54" s="1222"/>
      <c r="AZ54" s="1222"/>
      <c r="BA54" s="1222"/>
      <c r="BB54" s="1222"/>
      <c r="BC54" s="1222"/>
      <c r="BD54" s="1222"/>
      <c r="BE54" s="1222"/>
      <c r="BF54" s="1222"/>
      <c r="BG54" s="1222"/>
      <c r="BH54" s="1222"/>
      <c r="BI54" s="1222"/>
      <c r="BJ54" s="1222"/>
      <c r="BK54" s="1222"/>
      <c r="BL54" s="1222"/>
      <c r="BM54" s="1222"/>
      <c r="BN54" s="1222"/>
      <c r="BO54" s="1222"/>
      <c r="BP54" s="1219"/>
      <c r="BQ54" s="1219"/>
      <c r="BR54" s="1219"/>
      <c r="BS54" s="1219"/>
      <c r="BT54" s="1219"/>
      <c r="BU54" s="1219"/>
      <c r="BV54" s="1219"/>
      <c r="BW54" s="1219"/>
      <c r="BX54" s="1219"/>
      <c r="BY54" s="1219"/>
      <c r="BZ54" s="1219"/>
      <c r="CA54" s="1219"/>
      <c r="CB54" s="1219"/>
      <c r="CC54" s="1219"/>
      <c r="CD54" s="1219"/>
      <c r="CE54" s="1219"/>
      <c r="CF54" s="1219"/>
      <c r="CG54" s="1219"/>
      <c r="CH54" s="1219"/>
      <c r="CI54" s="1219"/>
      <c r="CJ54" s="1219"/>
      <c r="CK54" s="1219"/>
      <c r="CL54" s="1219"/>
      <c r="CM54" s="1219"/>
      <c r="CN54" s="1219"/>
      <c r="CO54" s="1219"/>
      <c r="CP54" s="1219"/>
      <c r="CQ54" s="1219"/>
      <c r="CR54" s="1219"/>
      <c r="CS54" s="1219"/>
      <c r="CT54" s="1219"/>
      <c r="CU54" s="1219"/>
      <c r="CV54" s="1219"/>
      <c r="CW54" s="1219"/>
      <c r="CX54" s="1219"/>
      <c r="CY54" s="1219"/>
      <c r="CZ54" s="1219"/>
      <c r="DA54" s="1219"/>
      <c r="DB54" s="1219"/>
      <c r="DC54" s="1219"/>
    </row>
    <row r="55" spans="1:109" ht="13.2" x14ac:dyDescent="0.2">
      <c r="A55" s="355"/>
      <c r="B55" s="256"/>
      <c r="G55" s="1225"/>
      <c r="H55" s="1225"/>
      <c r="I55" s="1225"/>
      <c r="J55" s="1225"/>
      <c r="K55" s="1226"/>
      <c r="L55" s="1226"/>
      <c r="M55" s="1226"/>
      <c r="N55" s="1226"/>
      <c r="AN55" s="1224" t="s">
        <v>620</v>
      </c>
      <c r="AO55" s="1224"/>
      <c r="AP55" s="1224"/>
      <c r="AQ55" s="1224"/>
      <c r="AR55" s="1224"/>
      <c r="AS55" s="1224"/>
      <c r="AT55" s="1224"/>
      <c r="AU55" s="1224"/>
      <c r="AV55" s="1224"/>
      <c r="AW55" s="1224"/>
      <c r="AX55" s="1224"/>
      <c r="AY55" s="1224"/>
      <c r="AZ55" s="1224"/>
      <c r="BA55" s="1224"/>
      <c r="BB55" s="1222" t="s">
        <v>618</v>
      </c>
      <c r="BC55" s="1222"/>
      <c r="BD55" s="1222"/>
      <c r="BE55" s="1222"/>
      <c r="BF55" s="1222"/>
      <c r="BG55" s="1222"/>
      <c r="BH55" s="1222"/>
      <c r="BI55" s="1222"/>
      <c r="BJ55" s="1222"/>
      <c r="BK55" s="1222"/>
      <c r="BL55" s="1222"/>
      <c r="BM55" s="1222"/>
      <c r="BN55" s="1222"/>
      <c r="BO55" s="1222"/>
      <c r="BP55" s="1219">
        <v>30.2</v>
      </c>
      <c r="BQ55" s="1219"/>
      <c r="BR55" s="1219"/>
      <c r="BS55" s="1219"/>
      <c r="BT55" s="1219"/>
      <c r="BU55" s="1219"/>
      <c r="BV55" s="1219"/>
      <c r="BW55" s="1219"/>
      <c r="BX55" s="1219">
        <v>25.4</v>
      </c>
      <c r="BY55" s="1219"/>
      <c r="BZ55" s="1219"/>
      <c r="CA55" s="1219"/>
      <c r="CB55" s="1219"/>
      <c r="CC55" s="1219"/>
      <c r="CD55" s="1219"/>
      <c r="CE55" s="1219"/>
      <c r="CF55" s="1219">
        <v>23</v>
      </c>
      <c r="CG55" s="1219"/>
      <c r="CH55" s="1219"/>
      <c r="CI55" s="1219"/>
      <c r="CJ55" s="1219"/>
      <c r="CK55" s="1219"/>
      <c r="CL55" s="1219"/>
      <c r="CM55" s="1219"/>
      <c r="CN55" s="1219">
        <v>28</v>
      </c>
      <c r="CO55" s="1219"/>
      <c r="CP55" s="1219"/>
      <c r="CQ55" s="1219"/>
      <c r="CR55" s="1219"/>
      <c r="CS55" s="1219"/>
      <c r="CT55" s="1219"/>
      <c r="CU55" s="1219"/>
      <c r="CV55" s="1219">
        <v>19.2</v>
      </c>
      <c r="CW55" s="1219"/>
      <c r="CX55" s="1219"/>
      <c r="CY55" s="1219"/>
      <c r="CZ55" s="1219"/>
      <c r="DA55" s="1219"/>
      <c r="DB55" s="1219"/>
      <c r="DC55" s="1219"/>
    </row>
    <row r="56" spans="1:109" ht="13.2" x14ac:dyDescent="0.2">
      <c r="A56" s="355"/>
      <c r="B56" s="256"/>
      <c r="G56" s="1225"/>
      <c r="H56" s="1225"/>
      <c r="I56" s="1225"/>
      <c r="J56" s="1225"/>
      <c r="K56" s="1226"/>
      <c r="L56" s="1226"/>
      <c r="M56" s="1226"/>
      <c r="N56" s="1226"/>
      <c r="AN56" s="1224"/>
      <c r="AO56" s="1224"/>
      <c r="AP56" s="1224"/>
      <c r="AQ56" s="1224"/>
      <c r="AR56" s="1224"/>
      <c r="AS56" s="1224"/>
      <c r="AT56" s="1224"/>
      <c r="AU56" s="1224"/>
      <c r="AV56" s="1224"/>
      <c r="AW56" s="1224"/>
      <c r="AX56" s="1224"/>
      <c r="AY56" s="1224"/>
      <c r="AZ56" s="1224"/>
      <c r="BA56" s="1224"/>
      <c r="BB56" s="1222"/>
      <c r="BC56" s="1222"/>
      <c r="BD56" s="1222"/>
      <c r="BE56" s="1222"/>
      <c r="BF56" s="1222"/>
      <c r="BG56" s="1222"/>
      <c r="BH56" s="1222"/>
      <c r="BI56" s="1222"/>
      <c r="BJ56" s="1222"/>
      <c r="BK56" s="1222"/>
      <c r="BL56" s="1222"/>
      <c r="BM56" s="1222"/>
      <c r="BN56" s="1222"/>
      <c r="BO56" s="1222"/>
      <c r="BP56" s="1219"/>
      <c r="BQ56" s="1219"/>
      <c r="BR56" s="1219"/>
      <c r="BS56" s="1219"/>
      <c r="BT56" s="1219"/>
      <c r="BU56" s="1219"/>
      <c r="BV56" s="1219"/>
      <c r="BW56" s="1219"/>
      <c r="BX56" s="1219"/>
      <c r="BY56" s="1219"/>
      <c r="BZ56" s="1219"/>
      <c r="CA56" s="1219"/>
      <c r="CB56" s="1219"/>
      <c r="CC56" s="1219"/>
      <c r="CD56" s="1219"/>
      <c r="CE56" s="1219"/>
      <c r="CF56" s="1219"/>
      <c r="CG56" s="1219"/>
      <c r="CH56" s="1219"/>
      <c r="CI56" s="1219"/>
      <c r="CJ56" s="1219"/>
      <c r="CK56" s="1219"/>
      <c r="CL56" s="1219"/>
      <c r="CM56" s="1219"/>
      <c r="CN56" s="1219"/>
      <c r="CO56" s="1219"/>
      <c r="CP56" s="1219"/>
      <c r="CQ56" s="1219"/>
      <c r="CR56" s="1219"/>
      <c r="CS56" s="1219"/>
      <c r="CT56" s="1219"/>
      <c r="CU56" s="1219"/>
      <c r="CV56" s="1219"/>
      <c r="CW56" s="1219"/>
      <c r="CX56" s="1219"/>
      <c r="CY56" s="1219"/>
      <c r="CZ56" s="1219"/>
      <c r="DA56" s="1219"/>
      <c r="DB56" s="1219"/>
      <c r="DC56" s="1219"/>
    </row>
    <row r="57" spans="1:109" s="355" customFormat="1" ht="13.2" x14ac:dyDescent="0.2">
      <c r="B57" s="359"/>
      <c r="G57" s="1225"/>
      <c r="H57" s="1225"/>
      <c r="I57" s="1220"/>
      <c r="J57" s="1220"/>
      <c r="K57" s="1226"/>
      <c r="L57" s="1226"/>
      <c r="M57" s="1226"/>
      <c r="N57" s="1226"/>
      <c r="AM57" s="252"/>
      <c r="AN57" s="1224"/>
      <c r="AO57" s="1224"/>
      <c r="AP57" s="1224"/>
      <c r="AQ57" s="1224"/>
      <c r="AR57" s="1224"/>
      <c r="AS57" s="1224"/>
      <c r="AT57" s="1224"/>
      <c r="AU57" s="1224"/>
      <c r="AV57" s="1224"/>
      <c r="AW57" s="1224"/>
      <c r="AX57" s="1224"/>
      <c r="AY57" s="1224"/>
      <c r="AZ57" s="1224"/>
      <c r="BA57" s="1224"/>
      <c r="BB57" s="1222" t="s">
        <v>619</v>
      </c>
      <c r="BC57" s="1222"/>
      <c r="BD57" s="1222"/>
      <c r="BE57" s="1222"/>
      <c r="BF57" s="1222"/>
      <c r="BG57" s="1222"/>
      <c r="BH57" s="1222"/>
      <c r="BI57" s="1222"/>
      <c r="BJ57" s="1222"/>
      <c r="BK57" s="1222"/>
      <c r="BL57" s="1222"/>
      <c r="BM57" s="1222"/>
      <c r="BN57" s="1222"/>
      <c r="BO57" s="1222"/>
      <c r="BP57" s="1219">
        <v>58.9</v>
      </c>
      <c r="BQ57" s="1219"/>
      <c r="BR57" s="1219"/>
      <c r="BS57" s="1219"/>
      <c r="BT57" s="1219"/>
      <c r="BU57" s="1219"/>
      <c r="BV57" s="1219"/>
      <c r="BW57" s="1219"/>
      <c r="BX57" s="1219">
        <v>60</v>
      </c>
      <c r="BY57" s="1219"/>
      <c r="BZ57" s="1219"/>
      <c r="CA57" s="1219"/>
      <c r="CB57" s="1219"/>
      <c r="CC57" s="1219"/>
      <c r="CD57" s="1219"/>
      <c r="CE57" s="1219"/>
      <c r="CF57" s="1219">
        <v>60.6</v>
      </c>
      <c r="CG57" s="1219"/>
      <c r="CH57" s="1219"/>
      <c r="CI57" s="1219"/>
      <c r="CJ57" s="1219"/>
      <c r="CK57" s="1219"/>
      <c r="CL57" s="1219"/>
      <c r="CM57" s="1219"/>
      <c r="CN57" s="1219">
        <v>62.3</v>
      </c>
      <c r="CO57" s="1219"/>
      <c r="CP57" s="1219"/>
      <c r="CQ57" s="1219"/>
      <c r="CR57" s="1219"/>
      <c r="CS57" s="1219"/>
      <c r="CT57" s="1219"/>
      <c r="CU57" s="1219"/>
      <c r="CV57" s="1219">
        <v>62.1</v>
      </c>
      <c r="CW57" s="1219"/>
      <c r="CX57" s="1219"/>
      <c r="CY57" s="1219"/>
      <c r="CZ57" s="1219"/>
      <c r="DA57" s="1219"/>
      <c r="DB57" s="1219"/>
      <c r="DC57" s="1219"/>
      <c r="DD57" s="360"/>
      <c r="DE57" s="359"/>
    </row>
    <row r="58" spans="1:109" s="355" customFormat="1" ht="13.2" x14ac:dyDescent="0.2">
      <c r="A58" s="252"/>
      <c r="B58" s="359"/>
      <c r="G58" s="1225"/>
      <c r="H58" s="1225"/>
      <c r="I58" s="1220"/>
      <c r="J58" s="1220"/>
      <c r="K58" s="1226"/>
      <c r="L58" s="1226"/>
      <c r="M58" s="1226"/>
      <c r="N58" s="1226"/>
      <c r="AM58" s="252"/>
      <c r="AN58" s="1224"/>
      <c r="AO58" s="1224"/>
      <c r="AP58" s="1224"/>
      <c r="AQ58" s="1224"/>
      <c r="AR58" s="1224"/>
      <c r="AS58" s="1224"/>
      <c r="AT58" s="1224"/>
      <c r="AU58" s="1224"/>
      <c r="AV58" s="1224"/>
      <c r="AW58" s="1224"/>
      <c r="AX58" s="1224"/>
      <c r="AY58" s="1224"/>
      <c r="AZ58" s="1224"/>
      <c r="BA58" s="1224"/>
      <c r="BB58" s="1222"/>
      <c r="BC58" s="1222"/>
      <c r="BD58" s="1222"/>
      <c r="BE58" s="1222"/>
      <c r="BF58" s="1222"/>
      <c r="BG58" s="1222"/>
      <c r="BH58" s="1222"/>
      <c r="BI58" s="1222"/>
      <c r="BJ58" s="1222"/>
      <c r="BK58" s="1222"/>
      <c r="BL58" s="1222"/>
      <c r="BM58" s="1222"/>
      <c r="BN58" s="1222"/>
      <c r="BO58" s="1222"/>
      <c r="BP58" s="1219"/>
      <c r="BQ58" s="1219"/>
      <c r="BR58" s="1219"/>
      <c r="BS58" s="1219"/>
      <c r="BT58" s="1219"/>
      <c r="BU58" s="1219"/>
      <c r="BV58" s="1219"/>
      <c r="BW58" s="1219"/>
      <c r="BX58" s="1219"/>
      <c r="BY58" s="1219"/>
      <c r="BZ58" s="1219"/>
      <c r="CA58" s="1219"/>
      <c r="CB58" s="1219"/>
      <c r="CC58" s="1219"/>
      <c r="CD58" s="1219"/>
      <c r="CE58" s="1219"/>
      <c r="CF58" s="1219"/>
      <c r="CG58" s="1219"/>
      <c r="CH58" s="1219"/>
      <c r="CI58" s="1219"/>
      <c r="CJ58" s="1219"/>
      <c r="CK58" s="1219"/>
      <c r="CL58" s="1219"/>
      <c r="CM58" s="1219"/>
      <c r="CN58" s="1219"/>
      <c r="CO58" s="1219"/>
      <c r="CP58" s="1219"/>
      <c r="CQ58" s="1219"/>
      <c r="CR58" s="1219"/>
      <c r="CS58" s="1219"/>
      <c r="CT58" s="1219"/>
      <c r="CU58" s="1219"/>
      <c r="CV58" s="1219"/>
      <c r="CW58" s="1219"/>
      <c r="CX58" s="1219"/>
      <c r="CY58" s="1219"/>
      <c r="CZ58" s="1219"/>
      <c r="DA58" s="1219"/>
      <c r="DB58" s="1219"/>
      <c r="DC58" s="1219"/>
      <c r="DD58" s="360"/>
      <c r="DE58" s="359"/>
    </row>
    <row r="59" spans="1:109" s="355" customFormat="1" ht="13.2" x14ac:dyDescent="0.2">
      <c r="A59" s="252"/>
      <c r="B59" s="359"/>
      <c r="K59" s="361"/>
      <c r="L59" s="361"/>
      <c r="M59" s="361"/>
      <c r="N59" s="361"/>
      <c r="AQ59" s="361"/>
      <c r="AR59" s="361"/>
      <c r="AS59" s="361"/>
      <c r="AT59" s="361"/>
      <c r="BC59" s="361"/>
      <c r="BD59" s="361"/>
      <c r="BE59" s="361"/>
      <c r="BF59" s="361"/>
      <c r="BO59" s="361"/>
      <c r="BP59" s="361"/>
      <c r="BQ59" s="361"/>
      <c r="BR59" s="361"/>
      <c r="CA59" s="361"/>
      <c r="CB59" s="361"/>
      <c r="CC59" s="361"/>
      <c r="CD59" s="361"/>
      <c r="CM59" s="361"/>
      <c r="CN59" s="361"/>
      <c r="CO59" s="361"/>
      <c r="CP59" s="361"/>
      <c r="CY59" s="361"/>
      <c r="CZ59" s="361"/>
      <c r="DA59" s="361"/>
      <c r="DB59" s="361"/>
      <c r="DC59" s="361"/>
      <c r="DD59" s="360"/>
      <c r="DE59" s="359"/>
    </row>
    <row r="60" spans="1:109" s="355" customFormat="1" ht="13.2" x14ac:dyDescent="0.2">
      <c r="A60" s="252"/>
      <c r="B60" s="359"/>
      <c r="K60" s="361"/>
      <c r="L60" s="361"/>
      <c r="M60" s="361"/>
      <c r="N60" s="361"/>
      <c r="AQ60" s="361"/>
      <c r="AR60" s="361"/>
      <c r="AS60" s="361"/>
      <c r="AT60" s="361"/>
      <c r="BC60" s="361"/>
      <c r="BD60" s="361"/>
      <c r="BE60" s="361"/>
      <c r="BF60" s="361"/>
      <c r="BO60" s="361"/>
      <c r="BP60" s="361"/>
      <c r="BQ60" s="361"/>
      <c r="BR60" s="361"/>
      <c r="CA60" s="361"/>
      <c r="CB60" s="361"/>
      <c r="CC60" s="361"/>
      <c r="CD60" s="361"/>
      <c r="CM60" s="361"/>
      <c r="CN60" s="361"/>
      <c r="CO60" s="361"/>
      <c r="CP60" s="361"/>
      <c r="CY60" s="361"/>
      <c r="CZ60" s="361"/>
      <c r="DA60" s="361"/>
      <c r="DB60" s="361"/>
      <c r="DC60" s="361"/>
      <c r="DD60" s="360"/>
      <c r="DE60" s="359"/>
    </row>
    <row r="61" spans="1:109" s="355" customFormat="1" ht="13.2" x14ac:dyDescent="0.2">
      <c r="A61" s="252"/>
      <c r="B61" s="362"/>
      <c r="C61" s="363"/>
      <c r="D61" s="363"/>
      <c r="E61" s="363"/>
      <c r="F61" s="363"/>
      <c r="G61" s="363"/>
      <c r="H61" s="363"/>
      <c r="I61" s="363"/>
      <c r="J61" s="363"/>
      <c r="K61" s="363"/>
      <c r="L61" s="363"/>
      <c r="M61" s="364"/>
      <c r="N61" s="364"/>
      <c r="O61" s="363"/>
      <c r="P61" s="363"/>
      <c r="Q61" s="363"/>
      <c r="R61" s="363"/>
      <c r="S61" s="363"/>
      <c r="T61" s="363"/>
      <c r="U61" s="363"/>
      <c r="V61" s="363"/>
      <c r="W61" s="363"/>
      <c r="X61" s="363"/>
      <c r="Y61" s="363"/>
      <c r="Z61" s="363"/>
      <c r="AA61" s="363"/>
      <c r="AB61" s="363"/>
      <c r="AC61" s="363"/>
      <c r="AD61" s="363"/>
      <c r="AE61" s="363"/>
      <c r="AF61" s="363"/>
      <c r="AG61" s="363"/>
      <c r="AH61" s="363"/>
      <c r="AI61" s="363"/>
      <c r="AJ61" s="363"/>
      <c r="AK61" s="363"/>
      <c r="AL61" s="363"/>
      <c r="AM61" s="363"/>
      <c r="AN61" s="363"/>
      <c r="AO61" s="363"/>
      <c r="AP61" s="363"/>
      <c r="AQ61" s="363"/>
      <c r="AR61" s="363"/>
      <c r="AS61" s="364"/>
      <c r="AT61" s="364"/>
      <c r="AU61" s="363"/>
      <c r="AV61" s="363"/>
      <c r="AW61" s="363"/>
      <c r="AX61" s="363"/>
      <c r="AY61" s="363"/>
      <c r="AZ61" s="363"/>
      <c r="BA61" s="363"/>
      <c r="BB61" s="363"/>
      <c r="BC61" s="363"/>
      <c r="BD61" s="363"/>
      <c r="BE61" s="364"/>
      <c r="BF61" s="364"/>
      <c r="BG61" s="363"/>
      <c r="BH61" s="363"/>
      <c r="BI61" s="363"/>
      <c r="BJ61" s="363"/>
      <c r="BK61" s="363"/>
      <c r="BL61" s="363"/>
      <c r="BM61" s="363"/>
      <c r="BN61" s="363"/>
      <c r="BO61" s="363"/>
      <c r="BP61" s="363"/>
      <c r="BQ61" s="364"/>
      <c r="BR61" s="364"/>
      <c r="BS61" s="363"/>
      <c r="BT61" s="363"/>
      <c r="BU61" s="363"/>
      <c r="BV61" s="363"/>
      <c r="BW61" s="363"/>
      <c r="BX61" s="363"/>
      <c r="BY61" s="363"/>
      <c r="BZ61" s="363"/>
      <c r="CA61" s="363"/>
      <c r="CB61" s="363"/>
      <c r="CC61" s="364"/>
      <c r="CD61" s="364"/>
      <c r="CE61" s="363"/>
      <c r="CF61" s="363"/>
      <c r="CG61" s="363"/>
      <c r="CH61" s="363"/>
      <c r="CI61" s="363"/>
      <c r="CJ61" s="363"/>
      <c r="CK61" s="363"/>
      <c r="CL61" s="363"/>
      <c r="CM61" s="363"/>
      <c r="CN61" s="363"/>
      <c r="CO61" s="364"/>
      <c r="CP61" s="364"/>
      <c r="CQ61" s="363"/>
      <c r="CR61" s="363"/>
      <c r="CS61" s="363"/>
      <c r="CT61" s="363"/>
      <c r="CU61" s="363"/>
      <c r="CV61" s="363"/>
      <c r="CW61" s="363"/>
      <c r="CX61" s="363"/>
      <c r="CY61" s="363"/>
      <c r="CZ61" s="363"/>
      <c r="DA61" s="364"/>
      <c r="DB61" s="364"/>
      <c r="DC61" s="364"/>
      <c r="DD61" s="365"/>
      <c r="DE61" s="359"/>
    </row>
    <row r="62" spans="1:109" ht="13.2" x14ac:dyDescent="0.2">
      <c r="B62" s="353"/>
      <c r="C62" s="353"/>
      <c r="D62" s="353"/>
      <c r="E62" s="353"/>
      <c r="F62" s="353"/>
      <c r="G62" s="353"/>
      <c r="H62" s="353"/>
      <c r="I62" s="353"/>
      <c r="J62" s="353"/>
      <c r="K62" s="353"/>
      <c r="L62" s="353"/>
      <c r="M62" s="353"/>
      <c r="N62" s="353"/>
      <c r="O62" s="353"/>
      <c r="P62" s="353"/>
      <c r="Q62" s="353"/>
      <c r="R62" s="353"/>
      <c r="S62" s="353"/>
      <c r="T62" s="353"/>
      <c r="U62" s="353"/>
      <c r="V62" s="353"/>
      <c r="W62" s="353"/>
      <c r="X62" s="353"/>
      <c r="Y62" s="353"/>
      <c r="Z62" s="353"/>
      <c r="AA62" s="353"/>
      <c r="AB62" s="353"/>
      <c r="AC62" s="353"/>
      <c r="AD62" s="353"/>
      <c r="AE62" s="353"/>
      <c r="AF62" s="353"/>
      <c r="AG62" s="353"/>
      <c r="AH62" s="353"/>
      <c r="AI62" s="353"/>
      <c r="AJ62" s="353"/>
      <c r="AK62" s="353"/>
      <c r="AL62" s="353"/>
      <c r="AM62" s="353"/>
      <c r="AN62" s="353"/>
      <c r="AO62" s="353"/>
      <c r="AP62" s="353"/>
      <c r="AQ62" s="353"/>
      <c r="AR62" s="353"/>
      <c r="AS62" s="353"/>
      <c r="AT62" s="353"/>
      <c r="AU62" s="353"/>
      <c r="AV62" s="353"/>
      <c r="AW62" s="353"/>
      <c r="AX62" s="353"/>
      <c r="AY62" s="353"/>
      <c r="AZ62" s="353"/>
      <c r="BA62" s="353"/>
      <c r="BB62" s="353"/>
      <c r="BC62" s="353"/>
      <c r="BD62" s="353"/>
      <c r="BE62" s="353"/>
      <c r="BF62" s="353"/>
      <c r="BG62" s="353"/>
      <c r="BH62" s="353"/>
      <c r="BI62" s="353"/>
      <c r="BJ62" s="353"/>
      <c r="BK62" s="353"/>
      <c r="BL62" s="353"/>
      <c r="BM62" s="353"/>
      <c r="BN62" s="353"/>
      <c r="BO62" s="353"/>
      <c r="BP62" s="353"/>
      <c r="BQ62" s="353"/>
      <c r="BR62" s="353"/>
      <c r="BS62" s="353"/>
      <c r="BT62" s="353"/>
      <c r="BU62" s="353"/>
      <c r="BV62" s="353"/>
      <c r="BW62" s="353"/>
      <c r="BX62" s="353"/>
      <c r="BY62" s="353"/>
      <c r="BZ62" s="353"/>
      <c r="CA62" s="353"/>
      <c r="CB62" s="353"/>
      <c r="CC62" s="353"/>
      <c r="CD62" s="353"/>
      <c r="CE62" s="353"/>
      <c r="CF62" s="353"/>
      <c r="CG62" s="353"/>
      <c r="CH62" s="353"/>
      <c r="CI62" s="353"/>
      <c r="CJ62" s="353"/>
      <c r="CK62" s="353"/>
      <c r="CL62" s="353"/>
      <c r="CM62" s="353"/>
      <c r="CN62" s="353"/>
      <c r="CO62" s="353"/>
      <c r="CP62" s="353"/>
      <c r="CQ62" s="353"/>
      <c r="CR62" s="353"/>
      <c r="CS62" s="353"/>
      <c r="CT62" s="353"/>
      <c r="CU62" s="353"/>
      <c r="CV62" s="353"/>
      <c r="CW62" s="353"/>
      <c r="CX62" s="353"/>
      <c r="CY62" s="353"/>
      <c r="CZ62" s="353"/>
      <c r="DA62" s="353"/>
      <c r="DB62" s="353"/>
      <c r="DC62" s="353"/>
      <c r="DD62" s="353"/>
      <c r="DE62" s="252"/>
    </row>
    <row r="63" spans="1:109" ht="16.2" x14ac:dyDescent="0.2">
      <c r="B63" s="309" t="s">
        <v>621</v>
      </c>
    </row>
    <row r="64" spans="1:109" ht="13.2" x14ac:dyDescent="0.2">
      <c r="B64" s="256"/>
      <c r="G64" s="354"/>
      <c r="I64" s="366"/>
      <c r="J64" s="366"/>
      <c r="K64" s="366"/>
      <c r="L64" s="366"/>
      <c r="M64" s="366"/>
      <c r="N64" s="367"/>
      <c r="AM64" s="354"/>
      <c r="AN64" s="354" t="s">
        <v>614</v>
      </c>
      <c r="AP64" s="355"/>
      <c r="AQ64" s="355"/>
      <c r="AR64" s="355"/>
      <c r="AY64" s="354"/>
      <c r="BA64" s="355"/>
      <c r="BB64" s="355"/>
      <c r="BC64" s="355"/>
      <c r="BK64" s="354"/>
      <c r="BM64" s="355"/>
      <c r="BN64" s="355"/>
      <c r="BO64" s="355"/>
      <c r="BW64" s="354"/>
      <c r="BY64" s="355"/>
      <c r="BZ64" s="355"/>
      <c r="CA64" s="355"/>
      <c r="CI64" s="354"/>
      <c r="CK64" s="355"/>
      <c r="CL64" s="355"/>
      <c r="CM64" s="355"/>
      <c r="CU64" s="354"/>
      <c r="CW64" s="355"/>
      <c r="CX64" s="355"/>
      <c r="CY64" s="355"/>
    </row>
    <row r="65" spans="2:107" ht="13.2" x14ac:dyDescent="0.2">
      <c r="B65" s="256"/>
      <c r="AN65" s="1231" t="s">
        <v>622</v>
      </c>
      <c r="AO65" s="1232"/>
      <c r="AP65" s="1232"/>
      <c r="AQ65" s="1232"/>
      <c r="AR65" s="1232"/>
      <c r="AS65" s="1232"/>
      <c r="AT65" s="1232"/>
      <c r="AU65" s="1232"/>
      <c r="AV65" s="1232"/>
      <c r="AW65" s="1232"/>
      <c r="AX65" s="1232"/>
      <c r="AY65" s="1232"/>
      <c r="AZ65" s="1232"/>
      <c r="BA65" s="1232"/>
      <c r="BB65" s="1232"/>
      <c r="BC65" s="1232"/>
      <c r="BD65" s="1232"/>
      <c r="BE65" s="1232"/>
      <c r="BF65" s="1232"/>
      <c r="BG65" s="1232"/>
      <c r="BH65" s="1232"/>
      <c r="BI65" s="1232"/>
      <c r="BJ65" s="1232"/>
      <c r="BK65" s="1232"/>
      <c r="BL65" s="1232"/>
      <c r="BM65" s="1232"/>
      <c r="BN65" s="1232"/>
      <c r="BO65" s="1232"/>
      <c r="BP65" s="1232"/>
      <c r="BQ65" s="1232"/>
      <c r="BR65" s="1232"/>
      <c r="BS65" s="1232"/>
      <c r="BT65" s="1232"/>
      <c r="BU65" s="1232"/>
      <c r="BV65" s="1232"/>
      <c r="BW65" s="1232"/>
      <c r="BX65" s="1232"/>
      <c r="BY65" s="1232"/>
      <c r="BZ65" s="1232"/>
      <c r="CA65" s="1232"/>
      <c r="CB65" s="1232"/>
      <c r="CC65" s="1232"/>
      <c r="CD65" s="1232"/>
      <c r="CE65" s="1232"/>
      <c r="CF65" s="1232"/>
      <c r="CG65" s="1232"/>
      <c r="CH65" s="1232"/>
      <c r="CI65" s="1232"/>
      <c r="CJ65" s="1232"/>
      <c r="CK65" s="1232"/>
      <c r="CL65" s="1232"/>
      <c r="CM65" s="1232"/>
      <c r="CN65" s="1232"/>
      <c r="CO65" s="1232"/>
      <c r="CP65" s="1232"/>
      <c r="CQ65" s="1232"/>
      <c r="CR65" s="1232"/>
      <c r="CS65" s="1232"/>
      <c r="CT65" s="1232"/>
      <c r="CU65" s="1232"/>
      <c r="CV65" s="1232"/>
      <c r="CW65" s="1232"/>
      <c r="CX65" s="1232"/>
      <c r="CY65" s="1232"/>
      <c r="CZ65" s="1232"/>
      <c r="DA65" s="1232"/>
      <c r="DB65" s="1232"/>
      <c r="DC65" s="1233"/>
    </row>
    <row r="66" spans="2:107" ht="13.2" x14ac:dyDescent="0.2">
      <c r="B66" s="256"/>
      <c r="AN66" s="1234"/>
      <c r="AO66" s="1235"/>
      <c r="AP66" s="1235"/>
      <c r="AQ66" s="1235"/>
      <c r="AR66" s="1235"/>
      <c r="AS66" s="1235"/>
      <c r="AT66" s="1235"/>
      <c r="AU66" s="1235"/>
      <c r="AV66" s="1235"/>
      <c r="AW66" s="1235"/>
      <c r="AX66" s="1235"/>
      <c r="AY66" s="1235"/>
      <c r="AZ66" s="1235"/>
      <c r="BA66" s="1235"/>
      <c r="BB66" s="1235"/>
      <c r="BC66" s="1235"/>
      <c r="BD66" s="1235"/>
      <c r="BE66" s="1235"/>
      <c r="BF66" s="1235"/>
      <c r="BG66" s="1235"/>
      <c r="BH66" s="1235"/>
      <c r="BI66" s="1235"/>
      <c r="BJ66" s="1235"/>
      <c r="BK66" s="1235"/>
      <c r="BL66" s="1235"/>
      <c r="BM66" s="1235"/>
      <c r="BN66" s="1235"/>
      <c r="BO66" s="1235"/>
      <c r="BP66" s="1235"/>
      <c r="BQ66" s="1235"/>
      <c r="BR66" s="1235"/>
      <c r="BS66" s="1235"/>
      <c r="BT66" s="1235"/>
      <c r="BU66" s="1235"/>
      <c r="BV66" s="1235"/>
      <c r="BW66" s="1235"/>
      <c r="BX66" s="1235"/>
      <c r="BY66" s="1235"/>
      <c r="BZ66" s="1235"/>
      <c r="CA66" s="1235"/>
      <c r="CB66" s="1235"/>
      <c r="CC66" s="1235"/>
      <c r="CD66" s="1235"/>
      <c r="CE66" s="1235"/>
      <c r="CF66" s="1235"/>
      <c r="CG66" s="1235"/>
      <c r="CH66" s="1235"/>
      <c r="CI66" s="1235"/>
      <c r="CJ66" s="1235"/>
      <c r="CK66" s="1235"/>
      <c r="CL66" s="1235"/>
      <c r="CM66" s="1235"/>
      <c r="CN66" s="1235"/>
      <c r="CO66" s="1235"/>
      <c r="CP66" s="1235"/>
      <c r="CQ66" s="1235"/>
      <c r="CR66" s="1235"/>
      <c r="CS66" s="1235"/>
      <c r="CT66" s="1235"/>
      <c r="CU66" s="1235"/>
      <c r="CV66" s="1235"/>
      <c r="CW66" s="1235"/>
      <c r="CX66" s="1235"/>
      <c r="CY66" s="1235"/>
      <c r="CZ66" s="1235"/>
      <c r="DA66" s="1235"/>
      <c r="DB66" s="1235"/>
      <c r="DC66" s="1236"/>
    </row>
    <row r="67" spans="2:107" ht="13.2" x14ac:dyDescent="0.2">
      <c r="B67" s="256"/>
      <c r="AN67" s="1234"/>
      <c r="AO67" s="1235"/>
      <c r="AP67" s="1235"/>
      <c r="AQ67" s="1235"/>
      <c r="AR67" s="1235"/>
      <c r="AS67" s="1235"/>
      <c r="AT67" s="1235"/>
      <c r="AU67" s="1235"/>
      <c r="AV67" s="1235"/>
      <c r="AW67" s="1235"/>
      <c r="AX67" s="1235"/>
      <c r="AY67" s="1235"/>
      <c r="AZ67" s="1235"/>
      <c r="BA67" s="1235"/>
      <c r="BB67" s="1235"/>
      <c r="BC67" s="1235"/>
      <c r="BD67" s="1235"/>
      <c r="BE67" s="1235"/>
      <c r="BF67" s="1235"/>
      <c r="BG67" s="1235"/>
      <c r="BH67" s="1235"/>
      <c r="BI67" s="1235"/>
      <c r="BJ67" s="1235"/>
      <c r="BK67" s="1235"/>
      <c r="BL67" s="1235"/>
      <c r="BM67" s="1235"/>
      <c r="BN67" s="1235"/>
      <c r="BO67" s="1235"/>
      <c r="BP67" s="1235"/>
      <c r="BQ67" s="1235"/>
      <c r="BR67" s="1235"/>
      <c r="BS67" s="1235"/>
      <c r="BT67" s="1235"/>
      <c r="BU67" s="1235"/>
      <c r="BV67" s="1235"/>
      <c r="BW67" s="1235"/>
      <c r="BX67" s="1235"/>
      <c r="BY67" s="1235"/>
      <c r="BZ67" s="1235"/>
      <c r="CA67" s="1235"/>
      <c r="CB67" s="1235"/>
      <c r="CC67" s="1235"/>
      <c r="CD67" s="1235"/>
      <c r="CE67" s="1235"/>
      <c r="CF67" s="1235"/>
      <c r="CG67" s="1235"/>
      <c r="CH67" s="1235"/>
      <c r="CI67" s="1235"/>
      <c r="CJ67" s="1235"/>
      <c r="CK67" s="1235"/>
      <c r="CL67" s="1235"/>
      <c r="CM67" s="1235"/>
      <c r="CN67" s="1235"/>
      <c r="CO67" s="1235"/>
      <c r="CP67" s="1235"/>
      <c r="CQ67" s="1235"/>
      <c r="CR67" s="1235"/>
      <c r="CS67" s="1235"/>
      <c r="CT67" s="1235"/>
      <c r="CU67" s="1235"/>
      <c r="CV67" s="1235"/>
      <c r="CW67" s="1235"/>
      <c r="CX67" s="1235"/>
      <c r="CY67" s="1235"/>
      <c r="CZ67" s="1235"/>
      <c r="DA67" s="1235"/>
      <c r="DB67" s="1235"/>
      <c r="DC67" s="1236"/>
    </row>
    <row r="68" spans="2:107" ht="13.2" x14ac:dyDescent="0.2">
      <c r="B68" s="256"/>
      <c r="AN68" s="1234"/>
      <c r="AO68" s="1235"/>
      <c r="AP68" s="1235"/>
      <c r="AQ68" s="1235"/>
      <c r="AR68" s="1235"/>
      <c r="AS68" s="1235"/>
      <c r="AT68" s="1235"/>
      <c r="AU68" s="1235"/>
      <c r="AV68" s="1235"/>
      <c r="AW68" s="1235"/>
      <c r="AX68" s="1235"/>
      <c r="AY68" s="1235"/>
      <c r="AZ68" s="1235"/>
      <c r="BA68" s="1235"/>
      <c r="BB68" s="1235"/>
      <c r="BC68" s="1235"/>
      <c r="BD68" s="1235"/>
      <c r="BE68" s="1235"/>
      <c r="BF68" s="1235"/>
      <c r="BG68" s="1235"/>
      <c r="BH68" s="1235"/>
      <c r="BI68" s="1235"/>
      <c r="BJ68" s="1235"/>
      <c r="BK68" s="1235"/>
      <c r="BL68" s="1235"/>
      <c r="BM68" s="1235"/>
      <c r="BN68" s="1235"/>
      <c r="BO68" s="1235"/>
      <c r="BP68" s="1235"/>
      <c r="BQ68" s="1235"/>
      <c r="BR68" s="1235"/>
      <c r="BS68" s="1235"/>
      <c r="BT68" s="1235"/>
      <c r="BU68" s="1235"/>
      <c r="BV68" s="1235"/>
      <c r="BW68" s="1235"/>
      <c r="BX68" s="1235"/>
      <c r="BY68" s="1235"/>
      <c r="BZ68" s="1235"/>
      <c r="CA68" s="1235"/>
      <c r="CB68" s="1235"/>
      <c r="CC68" s="1235"/>
      <c r="CD68" s="1235"/>
      <c r="CE68" s="1235"/>
      <c r="CF68" s="1235"/>
      <c r="CG68" s="1235"/>
      <c r="CH68" s="1235"/>
      <c r="CI68" s="1235"/>
      <c r="CJ68" s="1235"/>
      <c r="CK68" s="1235"/>
      <c r="CL68" s="1235"/>
      <c r="CM68" s="1235"/>
      <c r="CN68" s="1235"/>
      <c r="CO68" s="1235"/>
      <c r="CP68" s="1235"/>
      <c r="CQ68" s="1235"/>
      <c r="CR68" s="1235"/>
      <c r="CS68" s="1235"/>
      <c r="CT68" s="1235"/>
      <c r="CU68" s="1235"/>
      <c r="CV68" s="1235"/>
      <c r="CW68" s="1235"/>
      <c r="CX68" s="1235"/>
      <c r="CY68" s="1235"/>
      <c r="CZ68" s="1235"/>
      <c r="DA68" s="1235"/>
      <c r="DB68" s="1235"/>
      <c r="DC68" s="1236"/>
    </row>
    <row r="69" spans="2:107" ht="13.2" x14ac:dyDescent="0.2">
      <c r="B69" s="256"/>
      <c r="AN69" s="1237"/>
      <c r="AO69" s="1238"/>
      <c r="AP69" s="1238"/>
      <c r="AQ69" s="1238"/>
      <c r="AR69" s="1238"/>
      <c r="AS69" s="1238"/>
      <c r="AT69" s="1238"/>
      <c r="AU69" s="1238"/>
      <c r="AV69" s="1238"/>
      <c r="AW69" s="1238"/>
      <c r="AX69" s="1238"/>
      <c r="AY69" s="1238"/>
      <c r="AZ69" s="1238"/>
      <c r="BA69" s="1238"/>
      <c r="BB69" s="1238"/>
      <c r="BC69" s="1238"/>
      <c r="BD69" s="1238"/>
      <c r="BE69" s="1238"/>
      <c r="BF69" s="1238"/>
      <c r="BG69" s="1238"/>
      <c r="BH69" s="1238"/>
      <c r="BI69" s="1238"/>
      <c r="BJ69" s="1238"/>
      <c r="BK69" s="1238"/>
      <c r="BL69" s="1238"/>
      <c r="BM69" s="1238"/>
      <c r="BN69" s="1238"/>
      <c r="BO69" s="1238"/>
      <c r="BP69" s="1238"/>
      <c r="BQ69" s="1238"/>
      <c r="BR69" s="1238"/>
      <c r="BS69" s="1238"/>
      <c r="BT69" s="1238"/>
      <c r="BU69" s="1238"/>
      <c r="BV69" s="1238"/>
      <c r="BW69" s="1238"/>
      <c r="BX69" s="1238"/>
      <c r="BY69" s="1238"/>
      <c r="BZ69" s="1238"/>
      <c r="CA69" s="1238"/>
      <c r="CB69" s="1238"/>
      <c r="CC69" s="1238"/>
      <c r="CD69" s="1238"/>
      <c r="CE69" s="1238"/>
      <c r="CF69" s="1238"/>
      <c r="CG69" s="1238"/>
      <c r="CH69" s="1238"/>
      <c r="CI69" s="1238"/>
      <c r="CJ69" s="1238"/>
      <c r="CK69" s="1238"/>
      <c r="CL69" s="1238"/>
      <c r="CM69" s="1238"/>
      <c r="CN69" s="1238"/>
      <c r="CO69" s="1238"/>
      <c r="CP69" s="1238"/>
      <c r="CQ69" s="1238"/>
      <c r="CR69" s="1238"/>
      <c r="CS69" s="1238"/>
      <c r="CT69" s="1238"/>
      <c r="CU69" s="1238"/>
      <c r="CV69" s="1238"/>
      <c r="CW69" s="1238"/>
      <c r="CX69" s="1238"/>
      <c r="CY69" s="1238"/>
      <c r="CZ69" s="1238"/>
      <c r="DA69" s="1238"/>
      <c r="DB69" s="1238"/>
      <c r="DC69" s="1239"/>
    </row>
    <row r="70" spans="2:107" ht="13.2" x14ac:dyDescent="0.2">
      <c r="B70" s="256"/>
      <c r="H70" s="368"/>
      <c r="I70" s="368"/>
      <c r="J70" s="369"/>
      <c r="K70" s="369"/>
      <c r="L70" s="370"/>
      <c r="M70" s="369"/>
      <c r="N70" s="370"/>
      <c r="AN70" s="356"/>
      <c r="AO70" s="356"/>
      <c r="AP70" s="356"/>
      <c r="AZ70" s="356"/>
      <c r="BA70" s="356"/>
      <c r="BB70" s="356"/>
      <c r="BL70" s="356"/>
      <c r="BM70" s="356"/>
      <c r="BN70" s="356"/>
      <c r="BX70" s="356"/>
      <c r="BY70" s="356"/>
      <c r="BZ70" s="356"/>
      <c r="CJ70" s="356"/>
      <c r="CK70" s="356"/>
      <c r="CL70" s="356"/>
      <c r="CV70" s="356"/>
      <c r="CW70" s="356"/>
      <c r="CX70" s="356"/>
    </row>
    <row r="71" spans="2:107" ht="13.2" x14ac:dyDescent="0.2">
      <c r="B71" s="256"/>
      <c r="G71" s="371"/>
      <c r="I71" s="372"/>
      <c r="J71" s="369"/>
      <c r="K71" s="369"/>
      <c r="L71" s="370"/>
      <c r="M71" s="369"/>
      <c r="N71" s="370"/>
      <c r="AM71" s="371"/>
      <c r="AN71" s="252" t="s">
        <v>616</v>
      </c>
    </row>
    <row r="72" spans="2:107" ht="13.2" x14ac:dyDescent="0.2">
      <c r="B72" s="256"/>
      <c r="G72" s="1225"/>
      <c r="H72" s="1225"/>
      <c r="I72" s="1225"/>
      <c r="J72" s="1225"/>
      <c r="K72" s="357"/>
      <c r="L72" s="357"/>
      <c r="M72" s="358"/>
      <c r="N72" s="358"/>
      <c r="AN72" s="1228"/>
      <c r="AO72" s="1229"/>
      <c r="AP72" s="1229"/>
      <c r="AQ72" s="1229"/>
      <c r="AR72" s="1229"/>
      <c r="AS72" s="1229"/>
      <c r="AT72" s="1229"/>
      <c r="AU72" s="1229"/>
      <c r="AV72" s="1229"/>
      <c r="AW72" s="1229"/>
      <c r="AX72" s="1229"/>
      <c r="AY72" s="1229"/>
      <c r="AZ72" s="1229"/>
      <c r="BA72" s="1229"/>
      <c r="BB72" s="1229"/>
      <c r="BC72" s="1229"/>
      <c r="BD72" s="1229"/>
      <c r="BE72" s="1229"/>
      <c r="BF72" s="1229"/>
      <c r="BG72" s="1229"/>
      <c r="BH72" s="1229"/>
      <c r="BI72" s="1229"/>
      <c r="BJ72" s="1229"/>
      <c r="BK72" s="1229"/>
      <c r="BL72" s="1229"/>
      <c r="BM72" s="1229"/>
      <c r="BN72" s="1229"/>
      <c r="BO72" s="1230"/>
      <c r="BP72" s="1224" t="s">
        <v>563</v>
      </c>
      <c r="BQ72" s="1224"/>
      <c r="BR72" s="1224"/>
      <c r="BS72" s="1224"/>
      <c r="BT72" s="1224"/>
      <c r="BU72" s="1224"/>
      <c r="BV72" s="1224"/>
      <c r="BW72" s="1224"/>
      <c r="BX72" s="1224" t="s">
        <v>564</v>
      </c>
      <c r="BY72" s="1224"/>
      <c r="BZ72" s="1224"/>
      <c r="CA72" s="1224"/>
      <c r="CB72" s="1224"/>
      <c r="CC72" s="1224"/>
      <c r="CD72" s="1224"/>
      <c r="CE72" s="1224"/>
      <c r="CF72" s="1224" t="s">
        <v>565</v>
      </c>
      <c r="CG72" s="1224"/>
      <c r="CH72" s="1224"/>
      <c r="CI72" s="1224"/>
      <c r="CJ72" s="1224"/>
      <c r="CK72" s="1224"/>
      <c r="CL72" s="1224"/>
      <c r="CM72" s="1224"/>
      <c r="CN72" s="1224" t="s">
        <v>566</v>
      </c>
      <c r="CO72" s="1224"/>
      <c r="CP72" s="1224"/>
      <c r="CQ72" s="1224"/>
      <c r="CR72" s="1224"/>
      <c r="CS72" s="1224"/>
      <c r="CT72" s="1224"/>
      <c r="CU72" s="1224"/>
      <c r="CV72" s="1224" t="s">
        <v>567</v>
      </c>
      <c r="CW72" s="1224"/>
      <c r="CX72" s="1224"/>
      <c r="CY72" s="1224"/>
      <c r="CZ72" s="1224"/>
      <c r="DA72" s="1224"/>
      <c r="DB72" s="1224"/>
      <c r="DC72" s="1224"/>
    </row>
    <row r="73" spans="2:107" ht="13.2" x14ac:dyDescent="0.2">
      <c r="B73" s="256"/>
      <c r="G73" s="1227"/>
      <c r="H73" s="1227"/>
      <c r="I73" s="1227"/>
      <c r="J73" s="1227"/>
      <c r="K73" s="1223"/>
      <c r="L73" s="1223"/>
      <c r="M73" s="1223"/>
      <c r="N73" s="1223"/>
      <c r="AM73" s="356"/>
      <c r="AN73" s="1222" t="s">
        <v>617</v>
      </c>
      <c r="AO73" s="1222"/>
      <c r="AP73" s="1222"/>
      <c r="AQ73" s="1222"/>
      <c r="AR73" s="1222"/>
      <c r="AS73" s="1222"/>
      <c r="AT73" s="1222"/>
      <c r="AU73" s="1222"/>
      <c r="AV73" s="1222"/>
      <c r="AW73" s="1222"/>
      <c r="AX73" s="1222"/>
      <c r="AY73" s="1222"/>
      <c r="AZ73" s="1222"/>
      <c r="BA73" s="1222"/>
      <c r="BB73" s="1222" t="s">
        <v>618</v>
      </c>
      <c r="BC73" s="1222"/>
      <c r="BD73" s="1222"/>
      <c r="BE73" s="1222"/>
      <c r="BF73" s="1222"/>
      <c r="BG73" s="1222"/>
      <c r="BH73" s="1222"/>
      <c r="BI73" s="1222"/>
      <c r="BJ73" s="1222"/>
      <c r="BK73" s="1222"/>
      <c r="BL73" s="1222"/>
      <c r="BM73" s="1222"/>
      <c r="BN73" s="1222"/>
      <c r="BO73" s="1222"/>
      <c r="BP73" s="1219">
        <v>163.80000000000001</v>
      </c>
      <c r="BQ73" s="1219"/>
      <c r="BR73" s="1219"/>
      <c r="BS73" s="1219"/>
      <c r="BT73" s="1219"/>
      <c r="BU73" s="1219"/>
      <c r="BV73" s="1219"/>
      <c r="BW73" s="1219"/>
      <c r="BX73" s="1219">
        <v>146.5</v>
      </c>
      <c r="BY73" s="1219"/>
      <c r="BZ73" s="1219"/>
      <c r="CA73" s="1219"/>
      <c r="CB73" s="1219"/>
      <c r="CC73" s="1219"/>
      <c r="CD73" s="1219"/>
      <c r="CE73" s="1219"/>
      <c r="CF73" s="1219">
        <v>137</v>
      </c>
      <c r="CG73" s="1219"/>
      <c r="CH73" s="1219"/>
      <c r="CI73" s="1219"/>
      <c r="CJ73" s="1219"/>
      <c r="CK73" s="1219"/>
      <c r="CL73" s="1219"/>
      <c r="CM73" s="1219"/>
      <c r="CN73" s="1219">
        <v>115.3</v>
      </c>
      <c r="CO73" s="1219"/>
      <c r="CP73" s="1219"/>
      <c r="CQ73" s="1219"/>
      <c r="CR73" s="1219"/>
      <c r="CS73" s="1219"/>
      <c r="CT73" s="1219"/>
      <c r="CU73" s="1219"/>
      <c r="CV73" s="1219">
        <v>92.8</v>
      </c>
      <c r="CW73" s="1219"/>
      <c r="CX73" s="1219"/>
      <c r="CY73" s="1219"/>
      <c r="CZ73" s="1219"/>
      <c r="DA73" s="1219"/>
      <c r="DB73" s="1219"/>
      <c r="DC73" s="1219"/>
    </row>
    <row r="74" spans="2:107" ht="13.2" x14ac:dyDescent="0.2">
      <c r="B74" s="256"/>
      <c r="G74" s="1227"/>
      <c r="H74" s="1227"/>
      <c r="I74" s="1227"/>
      <c r="J74" s="1227"/>
      <c r="K74" s="1223"/>
      <c r="L74" s="1223"/>
      <c r="M74" s="1223"/>
      <c r="N74" s="1223"/>
      <c r="AM74" s="356"/>
      <c r="AN74" s="1222"/>
      <c r="AO74" s="1222"/>
      <c r="AP74" s="1222"/>
      <c r="AQ74" s="1222"/>
      <c r="AR74" s="1222"/>
      <c r="AS74" s="1222"/>
      <c r="AT74" s="1222"/>
      <c r="AU74" s="1222"/>
      <c r="AV74" s="1222"/>
      <c r="AW74" s="1222"/>
      <c r="AX74" s="1222"/>
      <c r="AY74" s="1222"/>
      <c r="AZ74" s="1222"/>
      <c r="BA74" s="1222"/>
      <c r="BB74" s="1222"/>
      <c r="BC74" s="1222"/>
      <c r="BD74" s="1222"/>
      <c r="BE74" s="1222"/>
      <c r="BF74" s="1222"/>
      <c r="BG74" s="1222"/>
      <c r="BH74" s="1222"/>
      <c r="BI74" s="1222"/>
      <c r="BJ74" s="1222"/>
      <c r="BK74" s="1222"/>
      <c r="BL74" s="1222"/>
      <c r="BM74" s="1222"/>
      <c r="BN74" s="1222"/>
      <c r="BO74" s="1222"/>
      <c r="BP74" s="1219"/>
      <c r="BQ74" s="1219"/>
      <c r="BR74" s="1219"/>
      <c r="BS74" s="1219"/>
      <c r="BT74" s="1219"/>
      <c r="BU74" s="1219"/>
      <c r="BV74" s="1219"/>
      <c r="BW74" s="1219"/>
      <c r="BX74" s="1219"/>
      <c r="BY74" s="1219"/>
      <c r="BZ74" s="1219"/>
      <c r="CA74" s="1219"/>
      <c r="CB74" s="1219"/>
      <c r="CC74" s="1219"/>
      <c r="CD74" s="1219"/>
      <c r="CE74" s="1219"/>
      <c r="CF74" s="1219"/>
      <c r="CG74" s="1219"/>
      <c r="CH74" s="1219"/>
      <c r="CI74" s="1219"/>
      <c r="CJ74" s="1219"/>
      <c r="CK74" s="1219"/>
      <c r="CL74" s="1219"/>
      <c r="CM74" s="1219"/>
      <c r="CN74" s="1219"/>
      <c r="CO74" s="1219"/>
      <c r="CP74" s="1219"/>
      <c r="CQ74" s="1219"/>
      <c r="CR74" s="1219"/>
      <c r="CS74" s="1219"/>
      <c r="CT74" s="1219"/>
      <c r="CU74" s="1219"/>
      <c r="CV74" s="1219"/>
      <c r="CW74" s="1219"/>
      <c r="CX74" s="1219"/>
      <c r="CY74" s="1219"/>
      <c r="CZ74" s="1219"/>
      <c r="DA74" s="1219"/>
      <c r="DB74" s="1219"/>
      <c r="DC74" s="1219"/>
    </row>
    <row r="75" spans="2:107" ht="13.2" x14ac:dyDescent="0.2">
      <c r="B75" s="256"/>
      <c r="G75" s="1227"/>
      <c r="H75" s="1227"/>
      <c r="I75" s="1225"/>
      <c r="J75" s="1225"/>
      <c r="K75" s="1226"/>
      <c r="L75" s="1226"/>
      <c r="M75" s="1226"/>
      <c r="N75" s="1226"/>
      <c r="AM75" s="356"/>
      <c r="AN75" s="1222"/>
      <c r="AO75" s="1222"/>
      <c r="AP75" s="1222"/>
      <c r="AQ75" s="1222"/>
      <c r="AR75" s="1222"/>
      <c r="AS75" s="1222"/>
      <c r="AT75" s="1222"/>
      <c r="AU75" s="1222"/>
      <c r="AV75" s="1222"/>
      <c r="AW75" s="1222"/>
      <c r="AX75" s="1222"/>
      <c r="AY75" s="1222"/>
      <c r="AZ75" s="1222"/>
      <c r="BA75" s="1222"/>
      <c r="BB75" s="1222" t="s">
        <v>623</v>
      </c>
      <c r="BC75" s="1222"/>
      <c r="BD75" s="1222"/>
      <c r="BE75" s="1222"/>
      <c r="BF75" s="1222"/>
      <c r="BG75" s="1222"/>
      <c r="BH75" s="1222"/>
      <c r="BI75" s="1222"/>
      <c r="BJ75" s="1222"/>
      <c r="BK75" s="1222"/>
      <c r="BL75" s="1222"/>
      <c r="BM75" s="1222"/>
      <c r="BN75" s="1222"/>
      <c r="BO75" s="1222"/>
      <c r="BP75" s="1219">
        <v>13.7</v>
      </c>
      <c r="BQ75" s="1219"/>
      <c r="BR75" s="1219"/>
      <c r="BS75" s="1219"/>
      <c r="BT75" s="1219"/>
      <c r="BU75" s="1219"/>
      <c r="BV75" s="1219"/>
      <c r="BW75" s="1219"/>
      <c r="BX75" s="1219">
        <v>13.3</v>
      </c>
      <c r="BY75" s="1219"/>
      <c r="BZ75" s="1219"/>
      <c r="CA75" s="1219"/>
      <c r="CB75" s="1219"/>
      <c r="CC75" s="1219"/>
      <c r="CD75" s="1219"/>
      <c r="CE75" s="1219"/>
      <c r="CF75" s="1219">
        <v>13.2</v>
      </c>
      <c r="CG75" s="1219"/>
      <c r="CH75" s="1219"/>
      <c r="CI75" s="1219"/>
      <c r="CJ75" s="1219"/>
      <c r="CK75" s="1219"/>
      <c r="CL75" s="1219"/>
      <c r="CM75" s="1219"/>
      <c r="CN75" s="1219">
        <v>12.2</v>
      </c>
      <c r="CO75" s="1219"/>
      <c r="CP75" s="1219"/>
      <c r="CQ75" s="1219"/>
      <c r="CR75" s="1219"/>
      <c r="CS75" s="1219"/>
      <c r="CT75" s="1219"/>
      <c r="CU75" s="1219"/>
      <c r="CV75" s="1219">
        <v>12</v>
      </c>
      <c r="CW75" s="1219"/>
      <c r="CX75" s="1219"/>
      <c r="CY75" s="1219"/>
      <c r="CZ75" s="1219"/>
      <c r="DA75" s="1219"/>
      <c r="DB75" s="1219"/>
      <c r="DC75" s="1219"/>
    </row>
    <row r="76" spans="2:107" ht="13.2" x14ac:dyDescent="0.2">
      <c r="B76" s="256"/>
      <c r="G76" s="1227"/>
      <c r="H76" s="1227"/>
      <c r="I76" s="1225"/>
      <c r="J76" s="1225"/>
      <c r="K76" s="1226"/>
      <c r="L76" s="1226"/>
      <c r="M76" s="1226"/>
      <c r="N76" s="1226"/>
      <c r="AM76" s="356"/>
      <c r="AN76" s="1222"/>
      <c r="AO76" s="1222"/>
      <c r="AP76" s="1222"/>
      <c r="AQ76" s="1222"/>
      <c r="AR76" s="1222"/>
      <c r="AS76" s="1222"/>
      <c r="AT76" s="1222"/>
      <c r="AU76" s="1222"/>
      <c r="AV76" s="1222"/>
      <c r="AW76" s="1222"/>
      <c r="AX76" s="1222"/>
      <c r="AY76" s="1222"/>
      <c r="AZ76" s="1222"/>
      <c r="BA76" s="1222"/>
      <c r="BB76" s="1222"/>
      <c r="BC76" s="1222"/>
      <c r="BD76" s="1222"/>
      <c r="BE76" s="1222"/>
      <c r="BF76" s="1222"/>
      <c r="BG76" s="1222"/>
      <c r="BH76" s="1222"/>
      <c r="BI76" s="1222"/>
      <c r="BJ76" s="1222"/>
      <c r="BK76" s="1222"/>
      <c r="BL76" s="1222"/>
      <c r="BM76" s="1222"/>
      <c r="BN76" s="1222"/>
      <c r="BO76" s="1222"/>
      <c r="BP76" s="1219"/>
      <c r="BQ76" s="1219"/>
      <c r="BR76" s="1219"/>
      <c r="BS76" s="1219"/>
      <c r="BT76" s="1219"/>
      <c r="BU76" s="1219"/>
      <c r="BV76" s="1219"/>
      <c r="BW76" s="1219"/>
      <c r="BX76" s="1219"/>
      <c r="BY76" s="1219"/>
      <c r="BZ76" s="1219"/>
      <c r="CA76" s="1219"/>
      <c r="CB76" s="1219"/>
      <c r="CC76" s="1219"/>
      <c r="CD76" s="1219"/>
      <c r="CE76" s="1219"/>
      <c r="CF76" s="1219"/>
      <c r="CG76" s="1219"/>
      <c r="CH76" s="1219"/>
      <c r="CI76" s="1219"/>
      <c r="CJ76" s="1219"/>
      <c r="CK76" s="1219"/>
      <c r="CL76" s="1219"/>
      <c r="CM76" s="1219"/>
      <c r="CN76" s="1219"/>
      <c r="CO76" s="1219"/>
      <c r="CP76" s="1219"/>
      <c r="CQ76" s="1219"/>
      <c r="CR76" s="1219"/>
      <c r="CS76" s="1219"/>
      <c r="CT76" s="1219"/>
      <c r="CU76" s="1219"/>
      <c r="CV76" s="1219"/>
      <c r="CW76" s="1219"/>
      <c r="CX76" s="1219"/>
      <c r="CY76" s="1219"/>
      <c r="CZ76" s="1219"/>
      <c r="DA76" s="1219"/>
      <c r="DB76" s="1219"/>
      <c r="DC76" s="1219"/>
    </row>
    <row r="77" spans="2:107" ht="13.2" x14ac:dyDescent="0.2">
      <c r="B77" s="256"/>
      <c r="G77" s="1225"/>
      <c r="H77" s="1225"/>
      <c r="I77" s="1225"/>
      <c r="J77" s="1225"/>
      <c r="K77" s="1223"/>
      <c r="L77" s="1223"/>
      <c r="M77" s="1223"/>
      <c r="N77" s="1223"/>
      <c r="AN77" s="1224" t="s">
        <v>620</v>
      </c>
      <c r="AO77" s="1224"/>
      <c r="AP77" s="1224"/>
      <c r="AQ77" s="1224"/>
      <c r="AR77" s="1224"/>
      <c r="AS77" s="1224"/>
      <c r="AT77" s="1224"/>
      <c r="AU77" s="1224"/>
      <c r="AV77" s="1224"/>
      <c r="AW77" s="1224"/>
      <c r="AX77" s="1224"/>
      <c r="AY77" s="1224"/>
      <c r="AZ77" s="1224"/>
      <c r="BA77" s="1224"/>
      <c r="BB77" s="1222" t="s">
        <v>618</v>
      </c>
      <c r="BC77" s="1222"/>
      <c r="BD77" s="1222"/>
      <c r="BE77" s="1222"/>
      <c r="BF77" s="1222"/>
      <c r="BG77" s="1222"/>
      <c r="BH77" s="1222"/>
      <c r="BI77" s="1222"/>
      <c r="BJ77" s="1222"/>
      <c r="BK77" s="1222"/>
      <c r="BL77" s="1222"/>
      <c r="BM77" s="1222"/>
      <c r="BN77" s="1222"/>
      <c r="BO77" s="1222"/>
      <c r="BP77" s="1219">
        <v>30.2</v>
      </c>
      <c r="BQ77" s="1219"/>
      <c r="BR77" s="1219"/>
      <c r="BS77" s="1219"/>
      <c r="BT77" s="1219"/>
      <c r="BU77" s="1219"/>
      <c r="BV77" s="1219"/>
      <c r="BW77" s="1219"/>
      <c r="BX77" s="1219">
        <v>25.4</v>
      </c>
      <c r="BY77" s="1219"/>
      <c r="BZ77" s="1219"/>
      <c r="CA77" s="1219"/>
      <c r="CB77" s="1219"/>
      <c r="CC77" s="1219"/>
      <c r="CD77" s="1219"/>
      <c r="CE77" s="1219"/>
      <c r="CF77" s="1219">
        <v>23</v>
      </c>
      <c r="CG77" s="1219"/>
      <c r="CH77" s="1219"/>
      <c r="CI77" s="1219"/>
      <c r="CJ77" s="1219"/>
      <c r="CK77" s="1219"/>
      <c r="CL77" s="1219"/>
      <c r="CM77" s="1219"/>
      <c r="CN77" s="1219">
        <v>28</v>
      </c>
      <c r="CO77" s="1219"/>
      <c r="CP77" s="1219"/>
      <c r="CQ77" s="1219"/>
      <c r="CR77" s="1219"/>
      <c r="CS77" s="1219"/>
      <c r="CT77" s="1219"/>
      <c r="CU77" s="1219"/>
      <c r="CV77" s="1219">
        <v>19.2</v>
      </c>
      <c r="CW77" s="1219"/>
      <c r="CX77" s="1219"/>
      <c r="CY77" s="1219"/>
      <c r="CZ77" s="1219"/>
      <c r="DA77" s="1219"/>
      <c r="DB77" s="1219"/>
      <c r="DC77" s="1219"/>
    </row>
    <row r="78" spans="2:107" ht="13.2" x14ac:dyDescent="0.2">
      <c r="B78" s="256"/>
      <c r="G78" s="1225"/>
      <c r="H78" s="1225"/>
      <c r="I78" s="1225"/>
      <c r="J78" s="1225"/>
      <c r="K78" s="1223"/>
      <c r="L78" s="1223"/>
      <c r="M78" s="1223"/>
      <c r="N78" s="1223"/>
      <c r="AN78" s="1224"/>
      <c r="AO78" s="1224"/>
      <c r="AP78" s="1224"/>
      <c r="AQ78" s="1224"/>
      <c r="AR78" s="1224"/>
      <c r="AS78" s="1224"/>
      <c r="AT78" s="1224"/>
      <c r="AU78" s="1224"/>
      <c r="AV78" s="1224"/>
      <c r="AW78" s="1224"/>
      <c r="AX78" s="1224"/>
      <c r="AY78" s="1224"/>
      <c r="AZ78" s="1224"/>
      <c r="BA78" s="1224"/>
      <c r="BB78" s="1222"/>
      <c r="BC78" s="1222"/>
      <c r="BD78" s="1222"/>
      <c r="BE78" s="1222"/>
      <c r="BF78" s="1222"/>
      <c r="BG78" s="1222"/>
      <c r="BH78" s="1222"/>
      <c r="BI78" s="1222"/>
      <c r="BJ78" s="1222"/>
      <c r="BK78" s="1222"/>
      <c r="BL78" s="1222"/>
      <c r="BM78" s="1222"/>
      <c r="BN78" s="1222"/>
      <c r="BO78" s="1222"/>
      <c r="BP78" s="1219"/>
      <c r="BQ78" s="1219"/>
      <c r="BR78" s="1219"/>
      <c r="BS78" s="1219"/>
      <c r="BT78" s="1219"/>
      <c r="BU78" s="1219"/>
      <c r="BV78" s="1219"/>
      <c r="BW78" s="1219"/>
      <c r="BX78" s="1219"/>
      <c r="BY78" s="1219"/>
      <c r="BZ78" s="1219"/>
      <c r="CA78" s="1219"/>
      <c r="CB78" s="1219"/>
      <c r="CC78" s="1219"/>
      <c r="CD78" s="1219"/>
      <c r="CE78" s="1219"/>
      <c r="CF78" s="1219"/>
      <c r="CG78" s="1219"/>
      <c r="CH78" s="1219"/>
      <c r="CI78" s="1219"/>
      <c r="CJ78" s="1219"/>
      <c r="CK78" s="1219"/>
      <c r="CL78" s="1219"/>
      <c r="CM78" s="1219"/>
      <c r="CN78" s="1219"/>
      <c r="CO78" s="1219"/>
      <c r="CP78" s="1219"/>
      <c r="CQ78" s="1219"/>
      <c r="CR78" s="1219"/>
      <c r="CS78" s="1219"/>
      <c r="CT78" s="1219"/>
      <c r="CU78" s="1219"/>
      <c r="CV78" s="1219"/>
      <c r="CW78" s="1219"/>
      <c r="CX78" s="1219"/>
      <c r="CY78" s="1219"/>
      <c r="CZ78" s="1219"/>
      <c r="DA78" s="1219"/>
      <c r="DB78" s="1219"/>
      <c r="DC78" s="1219"/>
    </row>
    <row r="79" spans="2:107" ht="13.2" x14ac:dyDescent="0.2">
      <c r="B79" s="256"/>
      <c r="G79" s="1225"/>
      <c r="H79" s="1225"/>
      <c r="I79" s="1220"/>
      <c r="J79" s="1220"/>
      <c r="K79" s="1221"/>
      <c r="L79" s="1221"/>
      <c r="M79" s="1221"/>
      <c r="N79" s="1221"/>
      <c r="AN79" s="1224"/>
      <c r="AO79" s="1224"/>
      <c r="AP79" s="1224"/>
      <c r="AQ79" s="1224"/>
      <c r="AR79" s="1224"/>
      <c r="AS79" s="1224"/>
      <c r="AT79" s="1224"/>
      <c r="AU79" s="1224"/>
      <c r="AV79" s="1224"/>
      <c r="AW79" s="1224"/>
      <c r="AX79" s="1224"/>
      <c r="AY79" s="1224"/>
      <c r="AZ79" s="1224"/>
      <c r="BA79" s="1224"/>
      <c r="BB79" s="1222" t="s">
        <v>623</v>
      </c>
      <c r="BC79" s="1222"/>
      <c r="BD79" s="1222"/>
      <c r="BE79" s="1222"/>
      <c r="BF79" s="1222"/>
      <c r="BG79" s="1222"/>
      <c r="BH79" s="1222"/>
      <c r="BI79" s="1222"/>
      <c r="BJ79" s="1222"/>
      <c r="BK79" s="1222"/>
      <c r="BL79" s="1222"/>
      <c r="BM79" s="1222"/>
      <c r="BN79" s="1222"/>
      <c r="BO79" s="1222"/>
      <c r="BP79" s="1219">
        <v>8</v>
      </c>
      <c r="BQ79" s="1219"/>
      <c r="BR79" s="1219"/>
      <c r="BS79" s="1219"/>
      <c r="BT79" s="1219"/>
      <c r="BU79" s="1219"/>
      <c r="BV79" s="1219"/>
      <c r="BW79" s="1219"/>
      <c r="BX79" s="1219">
        <v>7.8</v>
      </c>
      <c r="BY79" s="1219"/>
      <c r="BZ79" s="1219"/>
      <c r="CA79" s="1219"/>
      <c r="CB79" s="1219"/>
      <c r="CC79" s="1219"/>
      <c r="CD79" s="1219"/>
      <c r="CE79" s="1219"/>
      <c r="CF79" s="1219">
        <v>7.7</v>
      </c>
      <c r="CG79" s="1219"/>
      <c r="CH79" s="1219"/>
      <c r="CI79" s="1219"/>
      <c r="CJ79" s="1219"/>
      <c r="CK79" s="1219"/>
      <c r="CL79" s="1219"/>
      <c r="CM79" s="1219"/>
      <c r="CN79" s="1219">
        <v>7.5</v>
      </c>
      <c r="CO79" s="1219"/>
      <c r="CP79" s="1219"/>
      <c r="CQ79" s="1219"/>
      <c r="CR79" s="1219"/>
      <c r="CS79" s="1219"/>
      <c r="CT79" s="1219"/>
      <c r="CU79" s="1219"/>
      <c r="CV79" s="1219">
        <v>8</v>
      </c>
      <c r="CW79" s="1219"/>
      <c r="CX79" s="1219"/>
      <c r="CY79" s="1219"/>
      <c r="CZ79" s="1219"/>
      <c r="DA79" s="1219"/>
      <c r="DB79" s="1219"/>
      <c r="DC79" s="1219"/>
    </row>
    <row r="80" spans="2:107" ht="13.2" x14ac:dyDescent="0.2">
      <c r="B80" s="256"/>
      <c r="G80" s="1225"/>
      <c r="H80" s="1225"/>
      <c r="I80" s="1220"/>
      <c r="J80" s="1220"/>
      <c r="K80" s="1221"/>
      <c r="L80" s="1221"/>
      <c r="M80" s="1221"/>
      <c r="N80" s="1221"/>
      <c r="AN80" s="1224"/>
      <c r="AO80" s="1224"/>
      <c r="AP80" s="1224"/>
      <c r="AQ80" s="1224"/>
      <c r="AR80" s="1224"/>
      <c r="AS80" s="1224"/>
      <c r="AT80" s="1224"/>
      <c r="AU80" s="1224"/>
      <c r="AV80" s="1224"/>
      <c r="AW80" s="1224"/>
      <c r="AX80" s="1224"/>
      <c r="AY80" s="1224"/>
      <c r="AZ80" s="1224"/>
      <c r="BA80" s="1224"/>
      <c r="BB80" s="1222"/>
      <c r="BC80" s="1222"/>
      <c r="BD80" s="1222"/>
      <c r="BE80" s="1222"/>
      <c r="BF80" s="1222"/>
      <c r="BG80" s="1222"/>
      <c r="BH80" s="1222"/>
      <c r="BI80" s="1222"/>
      <c r="BJ80" s="1222"/>
      <c r="BK80" s="1222"/>
      <c r="BL80" s="1222"/>
      <c r="BM80" s="1222"/>
      <c r="BN80" s="1222"/>
      <c r="BO80" s="1222"/>
      <c r="BP80" s="1219"/>
      <c r="BQ80" s="1219"/>
      <c r="BR80" s="1219"/>
      <c r="BS80" s="1219"/>
      <c r="BT80" s="1219"/>
      <c r="BU80" s="1219"/>
      <c r="BV80" s="1219"/>
      <c r="BW80" s="1219"/>
      <c r="BX80" s="1219"/>
      <c r="BY80" s="1219"/>
      <c r="BZ80" s="1219"/>
      <c r="CA80" s="1219"/>
      <c r="CB80" s="1219"/>
      <c r="CC80" s="1219"/>
      <c r="CD80" s="1219"/>
      <c r="CE80" s="1219"/>
      <c r="CF80" s="1219"/>
      <c r="CG80" s="1219"/>
      <c r="CH80" s="1219"/>
      <c r="CI80" s="1219"/>
      <c r="CJ80" s="1219"/>
      <c r="CK80" s="1219"/>
      <c r="CL80" s="1219"/>
      <c r="CM80" s="1219"/>
      <c r="CN80" s="1219"/>
      <c r="CO80" s="1219"/>
      <c r="CP80" s="1219"/>
      <c r="CQ80" s="1219"/>
      <c r="CR80" s="1219"/>
      <c r="CS80" s="1219"/>
      <c r="CT80" s="1219"/>
      <c r="CU80" s="1219"/>
      <c r="CV80" s="1219"/>
      <c r="CW80" s="1219"/>
      <c r="CX80" s="1219"/>
      <c r="CY80" s="1219"/>
      <c r="CZ80" s="1219"/>
      <c r="DA80" s="1219"/>
      <c r="DB80" s="1219"/>
      <c r="DC80" s="1219"/>
    </row>
    <row r="81" spans="2:109" ht="13.2" x14ac:dyDescent="0.2">
      <c r="B81" s="256"/>
    </row>
    <row r="82" spans="2:109" ht="16.2" x14ac:dyDescent="0.2">
      <c r="B82" s="256"/>
      <c r="K82" s="373"/>
      <c r="L82" s="373"/>
      <c r="M82" s="373"/>
      <c r="N82" s="373"/>
      <c r="AQ82" s="373"/>
      <c r="AR82" s="373"/>
      <c r="AS82" s="373"/>
      <c r="AT82" s="373"/>
      <c r="BC82" s="373"/>
      <c r="BD82" s="373"/>
      <c r="BE82" s="373"/>
      <c r="BF82" s="373"/>
      <c r="BO82" s="373"/>
      <c r="BP82" s="373"/>
      <c r="BQ82" s="373"/>
      <c r="BR82" s="373"/>
      <c r="CA82" s="373"/>
      <c r="CB82" s="373"/>
      <c r="CC82" s="373"/>
      <c r="CD82" s="373"/>
      <c r="CM82" s="373"/>
      <c r="CN82" s="373"/>
      <c r="CO82" s="373"/>
      <c r="CP82" s="373"/>
      <c r="CY82" s="373"/>
      <c r="CZ82" s="373"/>
      <c r="DA82" s="373"/>
      <c r="DB82" s="373"/>
      <c r="DC82" s="373"/>
    </row>
    <row r="83" spans="2:109" ht="13.2" x14ac:dyDescent="0.2">
      <c r="B83" s="337"/>
      <c r="C83" s="308"/>
      <c r="D83" s="308"/>
      <c r="E83" s="308"/>
      <c r="F83" s="308"/>
      <c r="G83" s="308"/>
      <c r="H83" s="308"/>
      <c r="I83" s="308"/>
      <c r="J83" s="308"/>
      <c r="K83" s="308"/>
      <c r="L83" s="308"/>
      <c r="M83" s="308"/>
      <c r="N83" s="308"/>
      <c r="O83" s="308"/>
      <c r="P83" s="308"/>
      <c r="Q83" s="308"/>
      <c r="R83" s="308"/>
      <c r="S83" s="308"/>
      <c r="T83" s="308"/>
      <c r="U83" s="308"/>
      <c r="V83" s="308"/>
      <c r="W83" s="308"/>
      <c r="X83" s="308"/>
      <c r="Y83" s="308"/>
      <c r="Z83" s="308"/>
      <c r="AA83" s="308"/>
      <c r="AB83" s="308"/>
      <c r="AC83" s="308"/>
      <c r="AD83" s="308"/>
      <c r="AE83" s="308"/>
      <c r="AF83" s="308"/>
      <c r="AG83" s="308"/>
      <c r="AH83" s="308"/>
      <c r="AI83" s="308"/>
      <c r="AJ83" s="308"/>
      <c r="AK83" s="308"/>
      <c r="AL83" s="308"/>
      <c r="AM83" s="308"/>
      <c r="AN83" s="308"/>
      <c r="AO83" s="308"/>
      <c r="AP83" s="308"/>
      <c r="AQ83" s="308"/>
      <c r="AR83" s="308"/>
      <c r="AS83" s="308"/>
      <c r="AT83" s="308"/>
      <c r="AU83" s="308"/>
      <c r="AV83" s="308"/>
      <c r="AW83" s="308"/>
      <c r="AX83" s="308"/>
      <c r="AY83" s="308"/>
      <c r="AZ83" s="308"/>
      <c r="BA83" s="308"/>
      <c r="BB83" s="308"/>
      <c r="BC83" s="308"/>
      <c r="BD83" s="308"/>
      <c r="BE83" s="308"/>
      <c r="BF83" s="308"/>
      <c r="BG83" s="308"/>
      <c r="BH83" s="308"/>
      <c r="BI83" s="308"/>
      <c r="BJ83" s="308"/>
      <c r="BK83" s="308"/>
      <c r="BL83" s="308"/>
      <c r="BM83" s="308"/>
      <c r="BN83" s="308"/>
      <c r="BO83" s="308"/>
      <c r="BP83" s="308"/>
      <c r="BQ83" s="308"/>
      <c r="BR83" s="308"/>
      <c r="BS83" s="308"/>
      <c r="BT83" s="308"/>
      <c r="BU83" s="308"/>
      <c r="BV83" s="308"/>
      <c r="BW83" s="308"/>
      <c r="BX83" s="308"/>
      <c r="BY83" s="308"/>
      <c r="BZ83" s="308"/>
      <c r="CA83" s="308"/>
      <c r="CB83" s="308"/>
      <c r="CC83" s="308"/>
      <c r="CD83" s="308"/>
      <c r="CE83" s="308"/>
      <c r="CF83" s="308"/>
      <c r="CG83" s="308"/>
      <c r="CH83" s="308"/>
      <c r="CI83" s="308"/>
      <c r="CJ83" s="308"/>
      <c r="CK83" s="308"/>
      <c r="CL83" s="308"/>
      <c r="CM83" s="308"/>
      <c r="CN83" s="308"/>
      <c r="CO83" s="308"/>
      <c r="CP83" s="308"/>
      <c r="CQ83" s="308"/>
      <c r="CR83" s="308"/>
      <c r="CS83" s="308"/>
      <c r="CT83" s="308"/>
      <c r="CU83" s="308"/>
      <c r="CV83" s="308"/>
      <c r="CW83" s="308"/>
      <c r="CX83" s="308"/>
      <c r="CY83" s="308"/>
      <c r="CZ83" s="308"/>
      <c r="DA83" s="308"/>
      <c r="DB83" s="308"/>
      <c r="DC83" s="308"/>
      <c r="DD83" s="338"/>
    </row>
    <row r="84" spans="2:109" ht="13.2" x14ac:dyDescent="0.2">
      <c r="DD84" s="252"/>
      <c r="DE84" s="252"/>
    </row>
    <row r="85" spans="2:109" ht="13.2" x14ac:dyDescent="0.2">
      <c r="DD85" s="252"/>
      <c r="DE85" s="252"/>
    </row>
  </sheetData>
  <sheetProtection algorithmName="SHA-512" hashValue="IKUbi/BnueJxS3NhbBO5gFaZAwbXif1ke8Si++ORhcElpf1XdcsIQZnlr2Gin6HAdzzP5JhNeW0kCgCNw066Hg==" saltValue="DJalKj/iBTQzw9MKMVeXJA=="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CC0CC1-2BF2-464F-A67C-12AE5445D0AB}">
  <sheetPr>
    <pageSetUpPr fitToPage="1"/>
  </sheetPr>
  <dimension ref="A1:DR125"/>
  <sheetViews>
    <sheetView showGridLines="0" topLeftCell="B1" zoomScaleNormal="100" zoomScaleSheetLayoutView="70" workbookViewId="0">
      <selection activeCell="B1" sqref="B1"/>
    </sheetView>
  </sheetViews>
  <sheetFormatPr defaultColWidth="0" defaultRowHeight="13.5" customHeight="1" zeroHeight="1" x14ac:dyDescent="0.2"/>
  <cols>
    <col min="1" max="34" width="2.44140625" style="251" customWidth="1"/>
    <col min="35" max="122" width="2.44140625" style="250" customWidth="1"/>
    <col min="123" max="16384" width="2.44140625" style="250" hidden="1"/>
  </cols>
  <sheetData>
    <row r="1" spans="1:34" ht="13.5" customHeight="1" x14ac:dyDescent="0.2">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row>
    <row r="2" spans="1:34" ht="13.2" x14ac:dyDescent="0.2">
      <c r="S2" s="250"/>
      <c r="AH2" s="250"/>
    </row>
    <row r="3" spans="1:34" ht="13.2" x14ac:dyDescent="0.2">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row>
    <row r="4" spans="1:34" ht="13.2" x14ac:dyDescent="0.2"/>
    <row r="5" spans="1:34" ht="13.2" x14ac:dyDescent="0.2"/>
    <row r="6" spans="1:34" ht="13.2" x14ac:dyDescent="0.2"/>
    <row r="7" spans="1:34" ht="13.2" x14ac:dyDescent="0.2"/>
    <row r="8" spans="1:34" ht="13.2" x14ac:dyDescent="0.2"/>
    <row r="9" spans="1:34" ht="13.2" x14ac:dyDescent="0.2">
      <c r="AH9" s="250"/>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50"/>
    </row>
    <row r="18" spans="12:34" ht="13.2" x14ac:dyDescent="0.2"/>
    <row r="19" spans="12:34" ht="13.2" x14ac:dyDescent="0.2"/>
    <row r="20" spans="12:34" ht="13.2" x14ac:dyDescent="0.2">
      <c r="AH20" s="250"/>
    </row>
    <row r="21" spans="12:34" ht="13.2" x14ac:dyDescent="0.2">
      <c r="AH21" s="250"/>
    </row>
    <row r="22" spans="12:34" ht="13.2" x14ac:dyDescent="0.2"/>
    <row r="23" spans="12:34" ht="13.2" x14ac:dyDescent="0.2"/>
    <row r="24" spans="12:34" ht="13.2" x14ac:dyDescent="0.2">
      <c r="Q24" s="250"/>
    </row>
    <row r="25" spans="12:34" ht="13.2" x14ac:dyDescent="0.2"/>
    <row r="26" spans="12:34" ht="13.2" x14ac:dyDescent="0.2"/>
    <row r="27" spans="12:34" ht="13.2" x14ac:dyDescent="0.2"/>
    <row r="28" spans="12:34" ht="13.2" x14ac:dyDescent="0.2">
      <c r="O28" s="250"/>
      <c r="T28" s="250"/>
      <c r="AH28" s="250"/>
    </row>
    <row r="29" spans="12:34" ht="13.2" x14ac:dyDescent="0.2"/>
    <row r="30" spans="12:34" ht="13.2" x14ac:dyDescent="0.2"/>
    <row r="31" spans="12:34" ht="13.2" x14ac:dyDescent="0.2">
      <c r="Q31" s="250"/>
    </row>
    <row r="32" spans="12:34" ht="13.2" x14ac:dyDescent="0.2">
      <c r="L32" s="250"/>
    </row>
    <row r="33" spans="2:34" ht="13.2" x14ac:dyDescent="0.2">
      <c r="C33" s="250"/>
      <c r="E33" s="250"/>
      <c r="G33" s="250"/>
      <c r="I33" s="250"/>
      <c r="X33" s="250"/>
    </row>
    <row r="34" spans="2:34" ht="13.2" x14ac:dyDescent="0.2">
      <c r="B34" s="250"/>
      <c r="P34" s="250"/>
      <c r="R34" s="250"/>
      <c r="T34" s="250"/>
    </row>
    <row r="35" spans="2:34" ht="13.2" x14ac:dyDescent="0.2">
      <c r="D35" s="250"/>
      <c r="W35" s="250"/>
      <c r="AC35" s="250"/>
      <c r="AD35" s="250"/>
      <c r="AE35" s="250"/>
      <c r="AF35" s="250"/>
      <c r="AG35" s="250"/>
      <c r="AH35" s="250"/>
    </row>
    <row r="36" spans="2:34" ht="13.2" x14ac:dyDescent="0.2">
      <c r="H36" s="250"/>
      <c r="J36" s="250"/>
      <c r="K36" s="250"/>
      <c r="M36" s="250"/>
      <c r="Y36" s="250"/>
      <c r="Z36" s="250"/>
      <c r="AA36" s="250"/>
      <c r="AB36" s="250"/>
      <c r="AC36" s="250"/>
      <c r="AD36" s="250"/>
      <c r="AE36" s="250"/>
      <c r="AF36" s="250"/>
      <c r="AG36" s="250"/>
      <c r="AH36" s="250"/>
    </row>
    <row r="37" spans="2:34" ht="13.2" x14ac:dyDescent="0.2">
      <c r="AH37" s="250"/>
    </row>
    <row r="38" spans="2:34" ht="13.2" x14ac:dyDescent="0.2">
      <c r="AG38" s="250"/>
      <c r="AH38" s="250"/>
    </row>
    <row r="39" spans="2:34" ht="13.2" x14ac:dyDescent="0.2"/>
    <row r="40" spans="2:34" ht="13.2" x14ac:dyDescent="0.2">
      <c r="X40" s="250"/>
    </row>
    <row r="41" spans="2:34" ht="13.2" x14ac:dyDescent="0.2">
      <c r="R41" s="250"/>
    </row>
    <row r="42" spans="2:34" ht="13.2" x14ac:dyDescent="0.2">
      <c r="W42" s="250"/>
    </row>
    <row r="43" spans="2:34" ht="13.2" x14ac:dyDescent="0.2">
      <c r="Y43" s="250"/>
      <c r="Z43" s="250"/>
      <c r="AA43" s="250"/>
      <c r="AB43" s="250"/>
      <c r="AC43" s="250"/>
      <c r="AD43" s="250"/>
      <c r="AE43" s="250"/>
      <c r="AF43" s="250"/>
      <c r="AG43" s="250"/>
      <c r="AH43" s="250"/>
    </row>
    <row r="44" spans="2:34" ht="13.2" x14ac:dyDescent="0.2">
      <c r="AH44" s="250"/>
    </row>
    <row r="45" spans="2:34" ht="13.2" x14ac:dyDescent="0.2">
      <c r="X45" s="250"/>
    </row>
    <row r="46" spans="2:34" ht="13.2" x14ac:dyDescent="0.2"/>
    <row r="47" spans="2:34" ht="13.2" x14ac:dyDescent="0.2"/>
    <row r="48" spans="2:34" ht="13.2" x14ac:dyDescent="0.2">
      <c r="W48" s="250"/>
      <c r="Y48" s="250"/>
      <c r="Z48" s="250"/>
      <c r="AA48" s="250"/>
      <c r="AB48" s="250"/>
      <c r="AC48" s="250"/>
      <c r="AD48" s="250"/>
      <c r="AE48" s="250"/>
      <c r="AF48" s="250"/>
      <c r="AG48" s="250"/>
      <c r="AH48" s="250"/>
    </row>
    <row r="49" spans="28:34" ht="13.2" x14ac:dyDescent="0.2"/>
    <row r="50" spans="28:34" ht="13.2" x14ac:dyDescent="0.2">
      <c r="AE50" s="250"/>
      <c r="AF50" s="250"/>
      <c r="AG50" s="250"/>
      <c r="AH50" s="250"/>
    </row>
    <row r="51" spans="28:34" ht="13.2" x14ac:dyDescent="0.2">
      <c r="AC51" s="250"/>
      <c r="AD51" s="250"/>
      <c r="AE51" s="250"/>
      <c r="AF51" s="250"/>
      <c r="AG51" s="250"/>
      <c r="AH51" s="250"/>
    </row>
    <row r="52" spans="28:34" ht="13.2" x14ac:dyDescent="0.2"/>
    <row r="53" spans="28:34" ht="13.2" x14ac:dyDescent="0.2">
      <c r="AF53" s="250"/>
      <c r="AG53" s="250"/>
      <c r="AH53" s="250"/>
    </row>
    <row r="54" spans="28:34" ht="13.2" x14ac:dyDescent="0.2">
      <c r="AH54" s="250"/>
    </row>
    <row r="55" spans="28:34" ht="13.2" x14ac:dyDescent="0.2"/>
    <row r="56" spans="28:34" ht="13.2" x14ac:dyDescent="0.2">
      <c r="AB56" s="250"/>
      <c r="AC56" s="250"/>
      <c r="AD56" s="250"/>
      <c r="AE56" s="250"/>
      <c r="AF56" s="250"/>
      <c r="AG56" s="250"/>
      <c r="AH56" s="250"/>
    </row>
    <row r="57" spans="28:34" ht="13.2" x14ac:dyDescent="0.2">
      <c r="AH57" s="250"/>
    </row>
    <row r="58" spans="28:34" ht="13.2" x14ac:dyDescent="0.2">
      <c r="AH58" s="250"/>
    </row>
    <row r="59" spans="28:34" ht="13.2" x14ac:dyDescent="0.2"/>
    <row r="60" spans="28:34" ht="13.2" x14ac:dyDescent="0.2"/>
    <row r="61" spans="28:34" ht="13.2" x14ac:dyDescent="0.2"/>
    <row r="62" spans="28:34" ht="13.2" x14ac:dyDescent="0.2"/>
    <row r="63" spans="28:34" ht="13.2" x14ac:dyDescent="0.2">
      <c r="AH63" s="250"/>
    </row>
    <row r="64" spans="28:34" ht="13.2" x14ac:dyDescent="0.2">
      <c r="AG64" s="250"/>
      <c r="AH64" s="250"/>
    </row>
    <row r="65" spans="28:34" ht="13.2" x14ac:dyDescent="0.2"/>
    <row r="66" spans="28:34" ht="13.2" x14ac:dyDescent="0.2"/>
    <row r="67" spans="28:34" ht="13.2" x14ac:dyDescent="0.2"/>
    <row r="68" spans="28:34" ht="13.2" x14ac:dyDescent="0.2">
      <c r="AB68" s="250"/>
      <c r="AC68" s="250"/>
      <c r="AD68" s="250"/>
      <c r="AE68" s="250"/>
      <c r="AF68" s="250"/>
      <c r="AG68" s="250"/>
      <c r="AH68" s="250"/>
    </row>
    <row r="69" spans="28:34" ht="13.2" x14ac:dyDescent="0.2">
      <c r="AF69" s="250"/>
      <c r="AG69" s="250"/>
      <c r="AH69" s="250"/>
    </row>
    <row r="70" spans="28:34" ht="13.2" x14ac:dyDescent="0.2"/>
    <row r="71" spans="28:34" ht="13.2" x14ac:dyDescent="0.2"/>
    <row r="72" spans="28:34" ht="13.2" x14ac:dyDescent="0.2"/>
    <row r="73" spans="28:34" ht="13.2" x14ac:dyDescent="0.2"/>
    <row r="74" spans="28:34" ht="13.2" x14ac:dyDescent="0.2"/>
    <row r="75" spans="28:34" ht="13.2" x14ac:dyDescent="0.2">
      <c r="AH75" s="250"/>
    </row>
    <row r="76" spans="28:34" ht="13.2" x14ac:dyDescent="0.2">
      <c r="AF76" s="250"/>
      <c r="AG76" s="250"/>
      <c r="AH76" s="250"/>
    </row>
    <row r="77" spans="28:34" ht="13.2" x14ac:dyDescent="0.2">
      <c r="AG77" s="250"/>
      <c r="AH77" s="250"/>
    </row>
    <row r="78" spans="28:34" ht="13.2" x14ac:dyDescent="0.2"/>
    <row r="79" spans="28:34" ht="13.2" x14ac:dyDescent="0.2"/>
    <row r="80" spans="28:34" ht="13.2" x14ac:dyDescent="0.2"/>
    <row r="81" spans="25:34" ht="13.2" x14ac:dyDescent="0.2"/>
    <row r="82" spans="25:34" ht="13.2" x14ac:dyDescent="0.2">
      <c r="Y82" s="250"/>
    </row>
    <row r="83" spans="25:34" ht="13.2" x14ac:dyDescent="0.2">
      <c r="Y83" s="250"/>
      <c r="Z83" s="250"/>
      <c r="AA83" s="250"/>
      <c r="AB83" s="250"/>
      <c r="AC83" s="250"/>
      <c r="AD83" s="250"/>
      <c r="AE83" s="250"/>
      <c r="AF83" s="250"/>
      <c r="AG83" s="250"/>
      <c r="AH83" s="250"/>
    </row>
    <row r="84" spans="25:34" ht="13.2" x14ac:dyDescent="0.2"/>
    <row r="85" spans="25:34" ht="13.2" x14ac:dyDescent="0.2"/>
    <row r="86" spans="25:34" ht="13.2" x14ac:dyDescent="0.2"/>
    <row r="87" spans="25:34" ht="13.2" x14ac:dyDescent="0.2"/>
    <row r="88" spans="25:34" ht="13.2" x14ac:dyDescent="0.2">
      <c r="AH88" s="25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0"/>
      <c r="AG94" s="250"/>
      <c r="AH94" s="250"/>
    </row>
    <row r="95" spans="25:34" ht="13.5" customHeight="1" x14ac:dyDescent="0.2">
      <c r="AH95" s="25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0"/>
    </row>
    <row r="102" spans="33:34" ht="13.5" customHeight="1" x14ac:dyDescent="0.2"/>
    <row r="103" spans="33:34" ht="13.5" customHeight="1" x14ac:dyDescent="0.2"/>
    <row r="104" spans="33:34" ht="13.5" customHeight="1" x14ac:dyDescent="0.2">
      <c r="AG104" s="250"/>
      <c r="AH104" s="25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0"/>
    </row>
    <row r="117" spans="34:122" ht="13.5" customHeight="1" x14ac:dyDescent="0.2"/>
    <row r="118" spans="34:122" ht="13.5" customHeight="1" x14ac:dyDescent="0.2"/>
    <row r="119" spans="34:122" ht="13.5" customHeight="1" x14ac:dyDescent="0.2"/>
    <row r="120" spans="34:122" ht="13.5" customHeight="1" x14ac:dyDescent="0.2">
      <c r="AH120" s="250"/>
    </row>
    <row r="121" spans="34:122" ht="13.5" customHeight="1" x14ac:dyDescent="0.2">
      <c r="AH121" s="250"/>
    </row>
    <row r="122" spans="34:122" ht="13.5" customHeight="1" x14ac:dyDescent="0.2"/>
    <row r="123" spans="34:122" ht="13.5" customHeight="1" x14ac:dyDescent="0.2"/>
    <row r="124" spans="34:122" ht="13.5" customHeight="1" x14ac:dyDescent="0.2"/>
    <row r="125" spans="34:122" ht="13.5" customHeight="1" x14ac:dyDescent="0.2">
      <c r="DR125" s="250" t="s">
        <v>510</v>
      </c>
    </row>
  </sheetData>
  <sheetProtection algorithmName="SHA-512" hashValue="h01yXv7vQaIHBomGOQ+T+T6NJcnEuStqsw7DKOTK09H1X3/FGLlRTmF8Zx1iSwNtfgm3vtssNgDDv6TqasCfAw==" saltValue="PLR0UaTsdC4elsWMz7zVG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0938CB-E8EB-461D-A7C2-1D41F2C58146}">
  <sheetPr>
    <pageSetUpPr fitToPage="1"/>
  </sheetPr>
  <dimension ref="A1:DR125"/>
  <sheetViews>
    <sheetView showGridLines="0" zoomScaleNormal="100" zoomScaleSheetLayoutView="55" workbookViewId="0">
      <selection activeCell="B1" sqref="B1"/>
    </sheetView>
  </sheetViews>
  <sheetFormatPr defaultColWidth="0" defaultRowHeight="13.5" customHeight="1" zeroHeight="1" x14ac:dyDescent="0.2"/>
  <cols>
    <col min="1" max="34" width="2.44140625" style="251" customWidth="1"/>
    <col min="35" max="122" width="2.44140625" style="250" customWidth="1"/>
    <col min="123" max="16384" width="2.44140625" style="250" hidden="1"/>
  </cols>
  <sheetData>
    <row r="1" spans="2:34" ht="13.5" customHeight="1" x14ac:dyDescent="0.2">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row>
    <row r="2" spans="2:34" ht="13.2" x14ac:dyDescent="0.2">
      <c r="S2" s="250"/>
      <c r="AH2" s="250"/>
    </row>
    <row r="3" spans="2:34" ht="13.2" x14ac:dyDescent="0.2">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row>
    <row r="4" spans="2:34" ht="13.2" x14ac:dyDescent="0.2"/>
    <row r="5" spans="2:34" ht="13.2" x14ac:dyDescent="0.2"/>
    <row r="6" spans="2:34" ht="13.2" x14ac:dyDescent="0.2"/>
    <row r="7" spans="2:34" ht="13.2" x14ac:dyDescent="0.2"/>
    <row r="8" spans="2:34" ht="13.2" x14ac:dyDescent="0.2"/>
    <row r="9" spans="2:34" ht="13.2" x14ac:dyDescent="0.2">
      <c r="AH9" s="250"/>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50"/>
    </row>
    <row r="18" spans="12:34" ht="13.2" x14ac:dyDescent="0.2"/>
    <row r="19" spans="12:34" ht="13.2" x14ac:dyDescent="0.2"/>
    <row r="20" spans="12:34" ht="13.2" x14ac:dyDescent="0.2">
      <c r="AH20" s="250"/>
    </row>
    <row r="21" spans="12:34" ht="13.2" x14ac:dyDescent="0.2">
      <c r="AH21" s="250"/>
    </row>
    <row r="22" spans="12:34" ht="13.2" x14ac:dyDescent="0.2"/>
    <row r="23" spans="12:34" ht="13.2" x14ac:dyDescent="0.2"/>
    <row r="24" spans="12:34" ht="13.2" x14ac:dyDescent="0.2">
      <c r="Q24" s="250"/>
    </row>
    <row r="25" spans="12:34" ht="13.2" x14ac:dyDescent="0.2"/>
    <row r="26" spans="12:34" ht="13.2" x14ac:dyDescent="0.2"/>
    <row r="27" spans="12:34" ht="13.2" x14ac:dyDescent="0.2"/>
    <row r="28" spans="12:34" ht="13.2" x14ac:dyDescent="0.2">
      <c r="O28" s="250"/>
      <c r="T28" s="250"/>
      <c r="AH28" s="250"/>
    </row>
    <row r="29" spans="12:34" ht="13.2" x14ac:dyDescent="0.2"/>
    <row r="30" spans="12:34" ht="13.2" x14ac:dyDescent="0.2"/>
    <row r="31" spans="12:34" ht="13.2" x14ac:dyDescent="0.2">
      <c r="Q31" s="250"/>
    </row>
    <row r="32" spans="12:34" ht="13.2" x14ac:dyDescent="0.2">
      <c r="L32" s="250"/>
    </row>
    <row r="33" spans="2:34" ht="13.2" x14ac:dyDescent="0.2">
      <c r="C33" s="250"/>
      <c r="E33" s="250"/>
      <c r="G33" s="250"/>
      <c r="I33" s="250"/>
      <c r="X33" s="250"/>
    </row>
    <row r="34" spans="2:34" ht="13.2" x14ac:dyDescent="0.2">
      <c r="B34" s="250"/>
      <c r="P34" s="250"/>
      <c r="R34" s="250"/>
      <c r="T34" s="250"/>
    </row>
    <row r="35" spans="2:34" ht="13.2" x14ac:dyDescent="0.2">
      <c r="D35" s="250"/>
      <c r="W35" s="250"/>
      <c r="AC35" s="250"/>
      <c r="AD35" s="250"/>
      <c r="AE35" s="250"/>
      <c r="AF35" s="250"/>
      <c r="AG35" s="250"/>
      <c r="AH35" s="250"/>
    </row>
    <row r="36" spans="2:34" ht="13.2" x14ac:dyDescent="0.2">
      <c r="H36" s="250"/>
      <c r="J36" s="250"/>
      <c r="K36" s="250"/>
      <c r="M36" s="250"/>
      <c r="Y36" s="250"/>
      <c r="Z36" s="250"/>
      <c r="AA36" s="250"/>
      <c r="AB36" s="250"/>
      <c r="AC36" s="250"/>
      <c r="AD36" s="250"/>
      <c r="AE36" s="250"/>
      <c r="AF36" s="250"/>
      <c r="AG36" s="250"/>
      <c r="AH36" s="250"/>
    </row>
    <row r="37" spans="2:34" ht="13.2" x14ac:dyDescent="0.2">
      <c r="AH37" s="250"/>
    </row>
    <row r="38" spans="2:34" ht="13.2" x14ac:dyDescent="0.2">
      <c r="AG38" s="250"/>
      <c r="AH38" s="250"/>
    </row>
    <row r="39" spans="2:34" ht="13.2" x14ac:dyDescent="0.2"/>
    <row r="40" spans="2:34" ht="13.2" x14ac:dyDescent="0.2">
      <c r="X40" s="250"/>
    </row>
    <row r="41" spans="2:34" ht="13.2" x14ac:dyDescent="0.2">
      <c r="R41" s="250"/>
    </row>
    <row r="42" spans="2:34" ht="13.2" x14ac:dyDescent="0.2">
      <c r="W42" s="250"/>
    </row>
    <row r="43" spans="2:34" ht="13.2" x14ac:dyDescent="0.2">
      <c r="Y43" s="250"/>
      <c r="Z43" s="250"/>
      <c r="AA43" s="250"/>
      <c r="AB43" s="250"/>
      <c r="AC43" s="250"/>
      <c r="AD43" s="250"/>
      <c r="AE43" s="250"/>
      <c r="AF43" s="250"/>
      <c r="AG43" s="250"/>
      <c r="AH43" s="250"/>
    </row>
    <row r="44" spans="2:34" ht="13.2" x14ac:dyDescent="0.2">
      <c r="AH44" s="250"/>
    </row>
    <row r="45" spans="2:34" ht="13.2" x14ac:dyDescent="0.2">
      <c r="X45" s="250"/>
    </row>
    <row r="46" spans="2:34" ht="13.2" x14ac:dyDescent="0.2"/>
    <row r="47" spans="2:34" ht="13.2" x14ac:dyDescent="0.2"/>
    <row r="48" spans="2:34" ht="13.2" x14ac:dyDescent="0.2">
      <c r="W48" s="250"/>
      <c r="Y48" s="250"/>
      <c r="Z48" s="250"/>
      <c r="AA48" s="250"/>
      <c r="AB48" s="250"/>
      <c r="AC48" s="250"/>
      <c r="AD48" s="250"/>
      <c r="AE48" s="250"/>
      <c r="AF48" s="250"/>
      <c r="AG48" s="250"/>
      <c r="AH48" s="250"/>
    </row>
    <row r="49" spans="28:34" ht="13.2" x14ac:dyDescent="0.2"/>
    <row r="50" spans="28:34" ht="13.2" x14ac:dyDescent="0.2">
      <c r="AE50" s="250"/>
      <c r="AF50" s="250"/>
      <c r="AG50" s="250"/>
      <c r="AH50" s="250"/>
    </row>
    <row r="51" spans="28:34" ht="13.2" x14ac:dyDescent="0.2">
      <c r="AC51" s="250"/>
      <c r="AD51" s="250"/>
      <c r="AE51" s="250"/>
      <c r="AF51" s="250"/>
      <c r="AG51" s="250"/>
      <c r="AH51" s="250"/>
    </row>
    <row r="52" spans="28:34" ht="13.2" x14ac:dyDescent="0.2"/>
    <row r="53" spans="28:34" ht="13.2" x14ac:dyDescent="0.2">
      <c r="AF53" s="250"/>
      <c r="AG53" s="250"/>
      <c r="AH53" s="250"/>
    </row>
    <row r="54" spans="28:34" ht="13.2" x14ac:dyDescent="0.2">
      <c r="AH54" s="250"/>
    </row>
    <row r="55" spans="28:34" ht="13.2" x14ac:dyDescent="0.2"/>
    <row r="56" spans="28:34" ht="13.2" x14ac:dyDescent="0.2">
      <c r="AB56" s="250"/>
      <c r="AC56" s="250"/>
      <c r="AD56" s="250"/>
      <c r="AE56" s="250"/>
      <c r="AF56" s="250"/>
      <c r="AG56" s="250"/>
      <c r="AH56" s="250"/>
    </row>
    <row r="57" spans="28:34" ht="13.2" x14ac:dyDescent="0.2">
      <c r="AH57" s="250"/>
    </row>
    <row r="58" spans="28:34" ht="13.2" x14ac:dyDescent="0.2">
      <c r="AH58" s="250"/>
    </row>
    <row r="59" spans="28:34" ht="13.2" x14ac:dyDescent="0.2">
      <c r="AG59" s="250"/>
      <c r="AH59" s="250"/>
    </row>
    <row r="60" spans="28:34" ht="13.2" x14ac:dyDescent="0.2"/>
    <row r="61" spans="28:34" ht="13.2" x14ac:dyDescent="0.2"/>
    <row r="62" spans="28:34" ht="13.2" x14ac:dyDescent="0.2"/>
    <row r="63" spans="28:34" ht="13.2" x14ac:dyDescent="0.2">
      <c r="AH63" s="250"/>
    </row>
    <row r="64" spans="28:34" ht="13.2" x14ac:dyDescent="0.2">
      <c r="AG64" s="250"/>
      <c r="AH64" s="250"/>
    </row>
    <row r="65" spans="28:34" ht="13.2" x14ac:dyDescent="0.2"/>
    <row r="66" spans="28:34" ht="13.2" x14ac:dyDescent="0.2"/>
    <row r="67" spans="28:34" ht="13.2" x14ac:dyDescent="0.2"/>
    <row r="68" spans="28:34" ht="13.2" x14ac:dyDescent="0.2">
      <c r="AB68" s="250"/>
      <c r="AC68" s="250"/>
      <c r="AD68" s="250"/>
      <c r="AE68" s="250"/>
      <c r="AF68" s="250"/>
      <c r="AG68" s="250"/>
      <c r="AH68" s="250"/>
    </row>
    <row r="69" spans="28:34" ht="13.2" x14ac:dyDescent="0.2">
      <c r="AF69" s="250"/>
      <c r="AG69" s="250"/>
      <c r="AH69" s="250"/>
    </row>
    <row r="70" spans="28:34" ht="13.2" x14ac:dyDescent="0.2"/>
    <row r="71" spans="28:34" ht="13.2" x14ac:dyDescent="0.2"/>
    <row r="72" spans="28:34" ht="13.2" x14ac:dyDescent="0.2"/>
    <row r="73" spans="28:34" ht="13.2" x14ac:dyDescent="0.2"/>
    <row r="74" spans="28:34" ht="13.2" x14ac:dyDescent="0.2"/>
    <row r="75" spans="28:34" ht="13.2" x14ac:dyDescent="0.2">
      <c r="AH75" s="250"/>
    </row>
    <row r="76" spans="28:34" ht="13.2" x14ac:dyDescent="0.2">
      <c r="AF76" s="250"/>
      <c r="AG76" s="250"/>
      <c r="AH76" s="250"/>
    </row>
    <row r="77" spans="28:34" ht="13.2" x14ac:dyDescent="0.2">
      <c r="AG77" s="250"/>
      <c r="AH77" s="250"/>
    </row>
    <row r="78" spans="28:34" ht="13.2" x14ac:dyDescent="0.2"/>
    <row r="79" spans="28:34" ht="13.2" x14ac:dyDescent="0.2"/>
    <row r="80" spans="28:34" ht="13.2" x14ac:dyDescent="0.2"/>
    <row r="81" spans="25:34" ht="13.2" x14ac:dyDescent="0.2"/>
    <row r="82" spans="25:34" ht="13.2" x14ac:dyDescent="0.2">
      <c r="Y82" s="250"/>
    </row>
    <row r="83" spans="25:34" ht="13.2" x14ac:dyDescent="0.2">
      <c r="Y83" s="250"/>
      <c r="Z83" s="250"/>
      <c r="AA83" s="250"/>
      <c r="AB83" s="250"/>
      <c r="AC83" s="250"/>
      <c r="AD83" s="250"/>
      <c r="AE83" s="250"/>
      <c r="AF83" s="250"/>
      <c r="AG83" s="250"/>
      <c r="AH83" s="250"/>
    </row>
    <row r="84" spans="25:34" ht="13.2" x14ac:dyDescent="0.2"/>
    <row r="85" spans="25:34" ht="13.2" x14ac:dyDescent="0.2"/>
    <row r="86" spans="25:34" ht="13.2" x14ac:dyDescent="0.2"/>
    <row r="87" spans="25:34" ht="13.2" x14ac:dyDescent="0.2"/>
    <row r="88" spans="25:34" ht="13.2" x14ac:dyDescent="0.2">
      <c r="AH88" s="25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0"/>
      <c r="AG94" s="250"/>
      <c r="AH94" s="250"/>
    </row>
    <row r="95" spans="25:34" ht="13.5" customHeight="1" x14ac:dyDescent="0.2">
      <c r="AH95" s="25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0"/>
    </row>
    <row r="102" spans="33:34" ht="13.5" customHeight="1" x14ac:dyDescent="0.2"/>
    <row r="103" spans="33:34" ht="13.5" customHeight="1" x14ac:dyDescent="0.2"/>
    <row r="104" spans="33:34" ht="13.5" customHeight="1" x14ac:dyDescent="0.2">
      <c r="AG104" s="250"/>
      <c r="AH104" s="25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0"/>
    </row>
    <row r="117" spans="34:122" ht="13.5" customHeight="1" x14ac:dyDescent="0.2"/>
    <row r="118" spans="34:122" ht="13.5" customHeight="1" x14ac:dyDescent="0.2"/>
    <row r="119" spans="34:122" ht="13.5" customHeight="1" x14ac:dyDescent="0.2"/>
    <row r="120" spans="34:122" ht="13.5" customHeight="1" x14ac:dyDescent="0.2">
      <c r="AH120" s="250"/>
    </row>
    <row r="121" spans="34:122" ht="13.5" customHeight="1" x14ac:dyDescent="0.2">
      <c r="AH121" s="250"/>
    </row>
    <row r="122" spans="34:122" ht="13.5" customHeight="1" x14ac:dyDescent="0.2"/>
    <row r="123" spans="34:122" ht="13.5" customHeight="1" x14ac:dyDescent="0.2"/>
    <row r="124" spans="34:122" ht="13.5" customHeight="1" x14ac:dyDescent="0.2"/>
    <row r="125" spans="34:122" ht="13.5" customHeight="1" x14ac:dyDescent="0.2">
      <c r="DR125" s="250" t="s">
        <v>510</v>
      </c>
    </row>
  </sheetData>
  <sheetProtection algorithmName="SHA-512" hashValue="+jnX3kRTrLJ3FMQ+FQA8FhjvlXUrT9aikBw8WEu8tkxAxVKnONCgRd9DOZxeDm+5ihR181T8sKq+ScC4O/QpRQ==" saltValue="SRN1vZsXCZs32nmdoww+k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39" customWidth="1"/>
    <col min="2" max="8" width="13.33203125" style="139" customWidth="1"/>
    <col min="9" max="16384" width="11.109375" style="139"/>
  </cols>
  <sheetData>
    <row r="1" spans="1:8" x14ac:dyDescent="0.2">
      <c r="A1" s="133"/>
      <c r="B1" s="134"/>
      <c r="C1" s="135"/>
      <c r="D1" s="136"/>
      <c r="E1" s="137"/>
      <c r="F1" s="137"/>
      <c r="G1" s="137"/>
      <c r="H1" s="138"/>
    </row>
    <row r="2" spans="1:8" x14ac:dyDescent="0.2">
      <c r="A2" s="140"/>
      <c r="B2" s="141"/>
      <c r="C2" s="142"/>
      <c r="D2" s="143" t="s">
        <v>52</v>
      </c>
      <c r="E2" s="144"/>
      <c r="F2" s="145" t="s">
        <v>560</v>
      </c>
      <c r="G2" s="146"/>
      <c r="H2" s="147"/>
    </row>
    <row r="3" spans="1:8" x14ac:dyDescent="0.2">
      <c r="A3" s="143" t="s">
        <v>553</v>
      </c>
      <c r="B3" s="148"/>
      <c r="C3" s="149"/>
      <c r="D3" s="150">
        <v>40635</v>
      </c>
      <c r="E3" s="151"/>
      <c r="F3" s="152">
        <v>70615</v>
      </c>
      <c r="G3" s="153"/>
      <c r="H3" s="154"/>
    </row>
    <row r="4" spans="1:8" x14ac:dyDescent="0.2">
      <c r="A4" s="155"/>
      <c r="B4" s="156"/>
      <c r="C4" s="157"/>
      <c r="D4" s="158">
        <v>12658</v>
      </c>
      <c r="E4" s="159"/>
      <c r="F4" s="160">
        <v>37382</v>
      </c>
      <c r="G4" s="161"/>
      <c r="H4" s="162"/>
    </row>
    <row r="5" spans="1:8" x14ac:dyDescent="0.2">
      <c r="A5" s="143" t="s">
        <v>555</v>
      </c>
      <c r="B5" s="148"/>
      <c r="C5" s="149"/>
      <c r="D5" s="150">
        <v>26066</v>
      </c>
      <c r="E5" s="151"/>
      <c r="F5" s="152">
        <v>69185</v>
      </c>
      <c r="G5" s="153"/>
      <c r="H5" s="154"/>
    </row>
    <row r="6" spans="1:8" x14ac:dyDescent="0.2">
      <c r="A6" s="155"/>
      <c r="B6" s="156"/>
      <c r="C6" s="157"/>
      <c r="D6" s="158">
        <v>14501</v>
      </c>
      <c r="E6" s="159"/>
      <c r="F6" s="160">
        <v>38519</v>
      </c>
      <c r="G6" s="161"/>
      <c r="H6" s="162"/>
    </row>
    <row r="7" spans="1:8" x14ac:dyDescent="0.2">
      <c r="A7" s="143" t="s">
        <v>556</v>
      </c>
      <c r="B7" s="148"/>
      <c r="C7" s="149"/>
      <c r="D7" s="150">
        <v>27556</v>
      </c>
      <c r="E7" s="151"/>
      <c r="F7" s="152">
        <v>70166</v>
      </c>
      <c r="G7" s="153"/>
      <c r="H7" s="154"/>
    </row>
    <row r="8" spans="1:8" x14ac:dyDescent="0.2">
      <c r="A8" s="155"/>
      <c r="B8" s="156"/>
      <c r="C8" s="157"/>
      <c r="D8" s="158">
        <v>8814</v>
      </c>
      <c r="E8" s="159"/>
      <c r="F8" s="160">
        <v>36115</v>
      </c>
      <c r="G8" s="161"/>
      <c r="H8" s="162"/>
    </row>
    <row r="9" spans="1:8" x14ac:dyDescent="0.2">
      <c r="A9" s="143" t="s">
        <v>557</v>
      </c>
      <c r="B9" s="148"/>
      <c r="C9" s="149"/>
      <c r="D9" s="150">
        <v>38449</v>
      </c>
      <c r="E9" s="151"/>
      <c r="F9" s="152">
        <v>70329</v>
      </c>
      <c r="G9" s="153"/>
      <c r="H9" s="154"/>
    </row>
    <row r="10" spans="1:8" x14ac:dyDescent="0.2">
      <c r="A10" s="155"/>
      <c r="B10" s="156"/>
      <c r="C10" s="157"/>
      <c r="D10" s="158">
        <v>19773</v>
      </c>
      <c r="E10" s="159"/>
      <c r="F10" s="160">
        <v>39403</v>
      </c>
      <c r="G10" s="161"/>
      <c r="H10" s="162"/>
    </row>
    <row r="11" spans="1:8" x14ac:dyDescent="0.2">
      <c r="A11" s="143" t="s">
        <v>558</v>
      </c>
      <c r="B11" s="148"/>
      <c r="C11" s="149"/>
      <c r="D11" s="150">
        <v>37004</v>
      </c>
      <c r="E11" s="151"/>
      <c r="F11" s="152">
        <v>71871</v>
      </c>
      <c r="G11" s="153"/>
      <c r="H11" s="154"/>
    </row>
    <row r="12" spans="1:8" x14ac:dyDescent="0.2">
      <c r="A12" s="155"/>
      <c r="B12" s="156"/>
      <c r="C12" s="163"/>
      <c r="D12" s="158">
        <v>22018</v>
      </c>
      <c r="E12" s="159"/>
      <c r="F12" s="160">
        <v>38232</v>
      </c>
      <c r="G12" s="161"/>
      <c r="H12" s="162"/>
    </row>
    <row r="13" spans="1:8" x14ac:dyDescent="0.2">
      <c r="A13" s="143"/>
      <c r="B13" s="148"/>
      <c r="C13" s="149"/>
      <c r="D13" s="150">
        <v>33942</v>
      </c>
      <c r="E13" s="151"/>
      <c r="F13" s="152">
        <v>70433</v>
      </c>
      <c r="G13" s="164"/>
      <c r="H13" s="154"/>
    </row>
    <row r="14" spans="1:8" x14ac:dyDescent="0.2">
      <c r="A14" s="155"/>
      <c r="B14" s="156"/>
      <c r="C14" s="157"/>
      <c r="D14" s="158">
        <v>15553</v>
      </c>
      <c r="E14" s="159"/>
      <c r="F14" s="160">
        <v>37930</v>
      </c>
      <c r="G14" s="161"/>
      <c r="H14" s="162"/>
    </row>
    <row r="17" spans="1:11" x14ac:dyDescent="0.2">
      <c r="A17" s="139" t="s">
        <v>53</v>
      </c>
    </row>
    <row r="18" spans="1:11" x14ac:dyDescent="0.2">
      <c r="A18" s="165"/>
      <c r="B18" s="165" t="str">
        <f>実質収支比率等に係る経年分析!F$46</f>
        <v>H29</v>
      </c>
      <c r="C18" s="165" t="str">
        <f>実質収支比率等に係る経年分析!G$46</f>
        <v>H30</v>
      </c>
      <c r="D18" s="165" t="str">
        <f>実質収支比率等に係る経年分析!H$46</f>
        <v>R01</v>
      </c>
      <c r="E18" s="165" t="str">
        <f>実質収支比率等に係る経年分析!I$46</f>
        <v>R02</v>
      </c>
      <c r="F18" s="165" t="str">
        <f>実質収支比率等に係る経年分析!J$46</f>
        <v>R03</v>
      </c>
    </row>
    <row r="19" spans="1:11" x14ac:dyDescent="0.2">
      <c r="A19" s="165" t="s">
        <v>54</v>
      </c>
      <c r="B19" s="165">
        <f>ROUND(VALUE(SUBSTITUTE(実質収支比率等に係る経年分析!F$48,"▲","-")),2)</f>
        <v>1.61</v>
      </c>
      <c r="C19" s="165">
        <f>ROUND(VALUE(SUBSTITUTE(実質収支比率等に係る経年分析!G$48,"▲","-")),2)</f>
        <v>1.42</v>
      </c>
      <c r="D19" s="165">
        <f>ROUND(VALUE(SUBSTITUTE(実質収支比率等に係る経年分析!H$48,"▲","-")),2)</f>
        <v>2.14</v>
      </c>
      <c r="E19" s="165">
        <f>ROUND(VALUE(SUBSTITUTE(実質収支比率等に係る経年分析!I$48,"▲","-")),2)</f>
        <v>4.7300000000000004</v>
      </c>
      <c r="F19" s="165">
        <f>ROUND(VALUE(SUBSTITUTE(実質収支比率等に係る経年分析!J$48,"▲","-")),2)</f>
        <v>7.98</v>
      </c>
    </row>
    <row r="20" spans="1:11" x14ac:dyDescent="0.2">
      <c r="A20" s="165" t="s">
        <v>55</v>
      </c>
      <c r="B20" s="165">
        <f>ROUND(VALUE(SUBSTITUTE(実質収支比率等に係る経年分析!F$47,"▲","-")),2)</f>
        <v>1.46</v>
      </c>
      <c r="C20" s="165">
        <f>ROUND(VALUE(SUBSTITUTE(実質収支比率等に係る経年分析!G$47,"▲","-")),2)</f>
        <v>1.46</v>
      </c>
      <c r="D20" s="165">
        <f>ROUND(VALUE(SUBSTITUTE(実質収支比率等に係る経年分析!H$47,"▲","-")),2)</f>
        <v>1.52</v>
      </c>
      <c r="E20" s="165">
        <f>ROUND(VALUE(SUBSTITUTE(実質収支比率等に係る経年分析!I$47,"▲","-")),2)</f>
        <v>2.57</v>
      </c>
      <c r="F20" s="165">
        <f>ROUND(VALUE(SUBSTITUTE(実質収支比率等に係る経年分析!J$47,"▲","-")),2)</f>
        <v>7.85</v>
      </c>
    </row>
    <row r="21" spans="1:11" x14ac:dyDescent="0.2">
      <c r="A21" s="165" t="s">
        <v>56</v>
      </c>
      <c r="B21" s="165">
        <f>IF(ISNUMBER(VALUE(SUBSTITUTE(実質収支比率等に係る経年分析!F$49,"▲","-"))),ROUND(VALUE(SUBSTITUTE(実質収支比率等に係る経年分析!F$49,"▲","-")),2),NA())</f>
        <v>-1.58</v>
      </c>
      <c r="C21" s="165">
        <f>IF(ISNUMBER(VALUE(SUBSTITUTE(実質収支比率等に係る経年分析!G$49,"▲","-"))),ROUND(VALUE(SUBSTITUTE(実質収支比率等に係る経年分析!G$49,"▲","-")),2),NA())</f>
        <v>-1.01</v>
      </c>
      <c r="D21" s="165">
        <f>IF(ISNUMBER(VALUE(SUBSTITUTE(実質収支比率等に係る経年分析!H$49,"▲","-"))),ROUND(VALUE(SUBSTITUTE(実質収支比率等に係る経年分析!H$49,"▲","-")),2),NA())</f>
        <v>0</v>
      </c>
      <c r="E21" s="165">
        <f>IF(ISNUMBER(VALUE(SUBSTITUTE(実質収支比率等に係る経年分析!I$49,"▲","-"))),ROUND(VALUE(SUBSTITUTE(実質収支比率等に係る経年分析!I$49,"▲","-")),2),NA())</f>
        <v>2.63</v>
      </c>
      <c r="F21" s="165">
        <f>IF(ISNUMBER(VALUE(SUBSTITUTE(実質収支比率等に係る経年分析!J$49,"▲","-"))),ROUND(VALUE(SUBSTITUTE(実質収支比率等に係る経年分析!J$49,"▲","-")),2),NA())</f>
        <v>6.18</v>
      </c>
    </row>
    <row r="24" spans="1:11" x14ac:dyDescent="0.2">
      <c r="A24" s="139" t="s">
        <v>57</v>
      </c>
    </row>
    <row r="25" spans="1:11" x14ac:dyDescent="0.2">
      <c r="A25" s="166"/>
      <c r="B25" s="166" t="str">
        <f>連結実質赤字比率に係る赤字・黒字の構成分析!F$33</f>
        <v>H29</v>
      </c>
      <c r="C25" s="166"/>
      <c r="D25" s="166" t="str">
        <f>連結実質赤字比率に係る赤字・黒字の構成分析!G$33</f>
        <v>H30</v>
      </c>
      <c r="E25" s="166"/>
      <c r="F25" s="166" t="str">
        <f>連結実質赤字比率に係る赤字・黒字の構成分析!H$33</f>
        <v>R01</v>
      </c>
      <c r="G25" s="166"/>
      <c r="H25" s="166" t="str">
        <f>連結実質赤字比率に係る赤字・黒字の構成分析!I$33</f>
        <v>R02</v>
      </c>
      <c r="I25" s="166"/>
      <c r="J25" s="166" t="str">
        <f>連結実質赤字比率に係る赤字・黒字の構成分析!J$33</f>
        <v>R03</v>
      </c>
      <c r="K25" s="166"/>
    </row>
    <row r="26" spans="1:11" x14ac:dyDescent="0.2">
      <c r="A26" s="166"/>
      <c r="B26" s="166" t="s">
        <v>58</v>
      </c>
      <c r="C26" s="166" t="s">
        <v>59</v>
      </c>
      <c r="D26" s="166" t="s">
        <v>58</v>
      </c>
      <c r="E26" s="166" t="s">
        <v>59</v>
      </c>
      <c r="F26" s="166" t="s">
        <v>58</v>
      </c>
      <c r="G26" s="166" t="s">
        <v>59</v>
      </c>
      <c r="H26" s="166" t="s">
        <v>58</v>
      </c>
      <c r="I26" s="166" t="s">
        <v>59</v>
      </c>
      <c r="J26" s="166" t="s">
        <v>58</v>
      </c>
      <c r="K26" s="166" t="s">
        <v>59</v>
      </c>
    </row>
    <row r="27" spans="1:11" x14ac:dyDescent="0.2">
      <c r="A27" s="166" t="str">
        <f>IF(連結実質赤字比率に係る赤字・黒字の構成分析!C$43="",NA(),連結実質赤字比率に係る赤字・黒字の構成分析!C$43)</f>
        <v>その他会計（黒字）</v>
      </c>
      <c r="B27" s="166" t="e">
        <f>IF(ROUND(VALUE(SUBSTITUTE(連結実質赤字比率に係る赤字・黒字の構成分析!F$43,"▲", "-")), 2) &lt; 0, ABS(ROUND(VALUE(SUBSTITUTE(連結実質赤字比率に係る赤字・黒字の構成分析!F$43,"▲", "-")), 2)), NA())</f>
        <v>#VALUE!</v>
      </c>
      <c r="C27" s="166" t="e">
        <f>IF(ROUND(VALUE(SUBSTITUTE(連結実質赤字比率に係る赤字・黒字の構成分析!F$43,"▲", "-")), 2) &gt;= 0, ABS(ROUND(VALUE(SUBSTITUTE(連結実質赤字比率に係る赤字・黒字の構成分析!F$43,"▲", "-")), 2)), NA())</f>
        <v>#VALUE!</v>
      </c>
      <c r="D27" s="166" t="e">
        <f>IF(ROUND(VALUE(SUBSTITUTE(連結実質赤字比率に係る赤字・黒字の構成分析!G$43,"▲", "-")), 2) &lt; 0, ABS(ROUND(VALUE(SUBSTITUTE(連結実質赤字比率に係る赤字・黒字の構成分析!G$43,"▲", "-")), 2)), NA())</f>
        <v>#VALUE!</v>
      </c>
      <c r="E27" s="166" t="e">
        <f>IF(ROUND(VALUE(SUBSTITUTE(連結実質赤字比率に係る赤字・黒字の構成分析!G$43,"▲", "-")), 2) &gt;= 0, ABS(ROUND(VALUE(SUBSTITUTE(連結実質赤字比率に係る赤字・黒字の構成分析!G$43,"▲", "-")), 2)), NA())</f>
        <v>#VALUE!</v>
      </c>
      <c r="F27" s="166" t="e">
        <f>IF(ROUND(VALUE(SUBSTITUTE(連結実質赤字比率に係る赤字・黒字の構成分析!H$43,"▲", "-")), 2) &lt; 0, ABS(ROUND(VALUE(SUBSTITUTE(連結実質赤字比率に係る赤字・黒字の構成分析!H$43,"▲", "-")), 2)), NA())</f>
        <v>#VALUE!</v>
      </c>
      <c r="G27" s="166" t="e">
        <f>IF(ROUND(VALUE(SUBSTITUTE(連結実質赤字比率に係る赤字・黒字の構成分析!H$43,"▲", "-")), 2) &gt;= 0, ABS(ROUND(VALUE(SUBSTITUTE(連結実質赤字比率に係る赤字・黒字の構成分析!H$43,"▲", "-")), 2)), NA())</f>
        <v>#VALUE!</v>
      </c>
      <c r="H27" s="166" t="e">
        <f>IF(ROUND(VALUE(SUBSTITUTE(連結実質赤字比率に係る赤字・黒字の構成分析!I$43,"▲", "-")), 2) &lt; 0, ABS(ROUND(VALUE(SUBSTITUTE(連結実質赤字比率に係る赤字・黒字の構成分析!I$43,"▲", "-")), 2)), NA())</f>
        <v>#VALUE!</v>
      </c>
      <c r="I27" s="166" t="e">
        <f>IF(ROUND(VALUE(SUBSTITUTE(連結実質赤字比率に係る赤字・黒字の構成分析!I$43,"▲", "-")), 2) &gt;= 0, ABS(ROUND(VALUE(SUBSTITUTE(連結実質赤字比率に係る赤字・黒字の構成分析!I$43,"▲", "-")), 2)), NA())</f>
        <v>#VALUE!</v>
      </c>
      <c r="J27" s="166" t="e">
        <f>IF(ROUND(VALUE(SUBSTITUTE(連結実質赤字比率に係る赤字・黒字の構成分析!J$43,"▲", "-")), 2) &lt; 0, ABS(ROUND(VALUE(SUBSTITUTE(連結実質赤字比率に係る赤字・黒字の構成分析!J$43,"▲", "-")), 2)), NA())</f>
        <v>#VALUE!</v>
      </c>
      <c r="K27" s="166" t="e">
        <f>IF(ROUND(VALUE(SUBSTITUTE(連結実質赤字比率に係る赤字・黒字の構成分析!J$43,"▲", "-")), 2) &gt;= 0, ABS(ROUND(VALUE(SUBSTITUTE(連結実質赤字比率に係る赤字・黒字の構成分析!J$43,"▲", "-")), 2)), NA())</f>
        <v>#VALUE!</v>
      </c>
    </row>
    <row r="28" spans="1:11" x14ac:dyDescent="0.2">
      <c r="A28" s="166" t="str">
        <f>IF(連結実質赤字比率に係る赤字・黒字の構成分析!C$42="",NA(),連結実質赤字比率に係る赤字・黒字の構成分析!C$42)</f>
        <v>その他会計（赤字）</v>
      </c>
      <c r="B28" s="166" t="e">
        <f>IF(ROUND(VALUE(SUBSTITUTE(連結実質赤字比率に係る赤字・黒字の構成分析!F$42,"▲", "-")), 2) &lt; 0, ABS(ROUND(VALUE(SUBSTITUTE(連結実質赤字比率に係る赤字・黒字の構成分析!F$42,"▲", "-")), 2)), NA())</f>
        <v>#VALUE!</v>
      </c>
      <c r="C28" s="166" t="e">
        <f>IF(ROUND(VALUE(SUBSTITUTE(連結実質赤字比率に係る赤字・黒字の構成分析!F$42,"▲", "-")), 2) &gt;= 0, ABS(ROUND(VALUE(SUBSTITUTE(連結実質赤字比率に係る赤字・黒字の構成分析!F$42,"▲", "-")), 2)), NA())</f>
        <v>#VALUE!</v>
      </c>
      <c r="D28" s="166" t="e">
        <f>IF(ROUND(VALUE(SUBSTITUTE(連結実質赤字比率に係る赤字・黒字の構成分析!G$42,"▲", "-")), 2) &lt; 0, ABS(ROUND(VALUE(SUBSTITUTE(連結実質赤字比率に係る赤字・黒字の構成分析!G$42,"▲", "-")), 2)), NA())</f>
        <v>#VALUE!</v>
      </c>
      <c r="E28" s="166" t="e">
        <f>IF(ROUND(VALUE(SUBSTITUTE(連結実質赤字比率に係る赤字・黒字の構成分析!G$42,"▲", "-")), 2) &gt;= 0, ABS(ROUND(VALUE(SUBSTITUTE(連結実質赤字比率に係る赤字・黒字の構成分析!G$42,"▲", "-")), 2)), NA())</f>
        <v>#VALUE!</v>
      </c>
      <c r="F28" s="166" t="e">
        <f>IF(ROUND(VALUE(SUBSTITUTE(連結実質赤字比率に係る赤字・黒字の構成分析!H$42,"▲", "-")), 2) &lt; 0, ABS(ROUND(VALUE(SUBSTITUTE(連結実質赤字比率に係る赤字・黒字の構成分析!H$42,"▲", "-")), 2)), NA())</f>
        <v>#VALUE!</v>
      </c>
      <c r="G28" s="166" t="e">
        <f>IF(ROUND(VALUE(SUBSTITUTE(連結実質赤字比率に係る赤字・黒字の構成分析!H$42,"▲", "-")), 2) &gt;= 0, ABS(ROUND(VALUE(SUBSTITUTE(連結実質赤字比率に係る赤字・黒字の構成分析!H$42,"▲", "-")), 2)), NA())</f>
        <v>#VALUE!</v>
      </c>
      <c r="H28" s="166" t="e">
        <f>IF(ROUND(VALUE(SUBSTITUTE(連結実質赤字比率に係る赤字・黒字の構成分析!I$42,"▲", "-")), 2) &lt; 0, ABS(ROUND(VALUE(SUBSTITUTE(連結実質赤字比率に係る赤字・黒字の構成分析!I$42,"▲", "-")), 2)), NA())</f>
        <v>#VALUE!</v>
      </c>
      <c r="I28" s="166" t="e">
        <f>IF(ROUND(VALUE(SUBSTITUTE(連結実質赤字比率に係る赤字・黒字の構成分析!I$42,"▲", "-")), 2) &gt;= 0, ABS(ROUND(VALUE(SUBSTITUTE(連結実質赤字比率に係る赤字・黒字の構成分析!I$42,"▲", "-")), 2)), NA())</f>
        <v>#VALUE!</v>
      </c>
      <c r="J28" s="166" t="e">
        <f>IF(ROUND(VALUE(SUBSTITUTE(連結実質赤字比率に係る赤字・黒字の構成分析!J$42,"▲", "-")), 2) &lt; 0, ABS(ROUND(VALUE(SUBSTITUTE(連結実質赤字比率に係る赤字・黒字の構成分析!J$42,"▲", "-")), 2)), NA())</f>
        <v>#VALUE!</v>
      </c>
      <c r="K28" s="166" t="e">
        <f>IF(ROUND(VALUE(SUBSTITUTE(連結実質赤字比率に係る赤字・黒字の構成分析!J$42,"▲", "-")), 2) &gt;= 0, ABS(ROUND(VALUE(SUBSTITUTE(連結実質赤字比率に係る赤字・黒字の構成分析!J$42,"▲", "-")), 2)), NA())</f>
        <v>#VALUE!</v>
      </c>
    </row>
    <row r="29" spans="1:11" x14ac:dyDescent="0.2">
      <c r="A29" s="166" t="e">
        <f>IF(連結実質赤字比率に係る赤字・黒字の構成分析!C$41="",NA(),連結実質赤字比率に係る赤字・黒字の構成分析!C$41)</f>
        <v>#N/A</v>
      </c>
      <c r="B29" s="166" t="e">
        <f>IF(ROUND(VALUE(SUBSTITUTE(連結実質赤字比率に係る赤字・黒字の構成分析!F$41,"▲", "-")), 2) &lt; 0, ABS(ROUND(VALUE(SUBSTITUTE(連結実質赤字比率に係る赤字・黒字の構成分析!F$41,"▲", "-")), 2)), NA())</f>
        <v>#VALUE!</v>
      </c>
      <c r="C29" s="166" t="e">
        <f>IF(ROUND(VALUE(SUBSTITUTE(連結実質赤字比率に係る赤字・黒字の構成分析!F$41,"▲", "-")), 2) &gt;= 0, ABS(ROUND(VALUE(SUBSTITUTE(連結実質赤字比率に係る赤字・黒字の構成分析!F$41,"▲", "-")), 2)), NA())</f>
        <v>#VALUE!</v>
      </c>
      <c r="D29" s="166" t="e">
        <f>IF(ROUND(VALUE(SUBSTITUTE(連結実質赤字比率に係る赤字・黒字の構成分析!G$41,"▲", "-")), 2) &lt; 0, ABS(ROUND(VALUE(SUBSTITUTE(連結実質赤字比率に係る赤字・黒字の構成分析!G$41,"▲", "-")), 2)), NA())</f>
        <v>#VALUE!</v>
      </c>
      <c r="E29" s="166" t="e">
        <f>IF(ROUND(VALUE(SUBSTITUTE(連結実質赤字比率に係る赤字・黒字の構成分析!G$41,"▲", "-")), 2) &gt;= 0, ABS(ROUND(VALUE(SUBSTITUTE(連結実質赤字比率に係る赤字・黒字の構成分析!G$41,"▲", "-")), 2)), NA())</f>
        <v>#VALUE!</v>
      </c>
      <c r="F29" s="166" t="e">
        <f>IF(ROUND(VALUE(SUBSTITUTE(連結実質赤字比率に係る赤字・黒字の構成分析!H$41,"▲", "-")), 2) &lt; 0, ABS(ROUND(VALUE(SUBSTITUTE(連結実質赤字比率に係る赤字・黒字の構成分析!H$41,"▲", "-")), 2)), NA())</f>
        <v>#VALUE!</v>
      </c>
      <c r="G29" s="166" t="e">
        <f>IF(ROUND(VALUE(SUBSTITUTE(連結実質赤字比率に係る赤字・黒字の構成分析!H$41,"▲", "-")), 2) &gt;= 0, ABS(ROUND(VALUE(SUBSTITUTE(連結実質赤字比率に係る赤字・黒字の構成分析!H$41,"▲", "-")), 2)), NA())</f>
        <v>#VALUE!</v>
      </c>
      <c r="H29" s="166" t="e">
        <f>IF(ROUND(VALUE(SUBSTITUTE(連結実質赤字比率に係る赤字・黒字の構成分析!I$41,"▲", "-")), 2) &lt; 0, ABS(ROUND(VALUE(SUBSTITUTE(連結実質赤字比率に係る赤字・黒字の構成分析!I$41,"▲", "-")), 2)), NA())</f>
        <v>#VALUE!</v>
      </c>
      <c r="I29" s="166" t="e">
        <f>IF(ROUND(VALUE(SUBSTITUTE(連結実質赤字比率に係る赤字・黒字の構成分析!I$41,"▲", "-")), 2) &gt;= 0, ABS(ROUND(VALUE(SUBSTITUTE(連結実質赤字比率に係る赤字・黒字の構成分析!I$41,"▲", "-")), 2)), NA())</f>
        <v>#VALUE!</v>
      </c>
      <c r="J29" s="166" t="e">
        <f>IF(ROUND(VALUE(SUBSTITUTE(連結実質赤字比率に係る赤字・黒字の構成分析!J$41,"▲", "-")), 2) &lt; 0, ABS(ROUND(VALUE(SUBSTITUTE(連結実質赤字比率に係る赤字・黒字の構成分析!J$41,"▲", "-")), 2)), NA())</f>
        <v>#VALUE!</v>
      </c>
      <c r="K29" s="166" t="e">
        <f>IF(ROUND(VALUE(SUBSTITUTE(連結実質赤字比率に係る赤字・黒字の構成分析!J$41,"▲", "-")), 2) &gt;= 0, ABS(ROUND(VALUE(SUBSTITUTE(連結実質赤字比率に係る赤字・黒字の構成分析!J$41,"▲", "-")), 2)), NA())</f>
        <v>#VALUE!</v>
      </c>
    </row>
    <row r="30" spans="1:11" x14ac:dyDescent="0.2">
      <c r="A30" s="166" t="str">
        <f>IF(連結実質赤字比率に係る赤字・黒字の構成分析!C$40="",NA(),連結実質赤字比率に係る赤字・黒字の構成分析!C$40)</f>
        <v>後期高齢者医療事業特別会計</v>
      </c>
      <c r="B30" s="166" t="e">
        <f>IF(ROUND(VALUE(SUBSTITUTE(連結実質赤字比率に係る赤字・黒字の構成分析!F$40,"▲", "-")), 2) &lt; 0, ABS(ROUND(VALUE(SUBSTITUTE(連結実質赤字比率に係る赤字・黒字の構成分析!F$40,"▲", "-")), 2)), NA())</f>
        <v>#N/A</v>
      </c>
      <c r="C30" s="166">
        <f>IF(ROUND(VALUE(SUBSTITUTE(連結実質赤字比率に係る赤字・黒字の構成分析!F$40,"▲", "-")), 2) &gt;= 0, ABS(ROUND(VALUE(SUBSTITUTE(連結実質赤字比率に係る赤字・黒字の構成分析!F$40,"▲", "-")), 2)), NA())</f>
        <v>0</v>
      </c>
      <c r="D30" s="166" t="e">
        <f>IF(ROUND(VALUE(SUBSTITUTE(連結実質赤字比率に係る赤字・黒字の構成分析!G$40,"▲", "-")), 2) &lt; 0, ABS(ROUND(VALUE(SUBSTITUTE(連結実質赤字比率に係る赤字・黒字の構成分析!G$40,"▲", "-")), 2)), NA())</f>
        <v>#N/A</v>
      </c>
      <c r="E30" s="166">
        <f>IF(ROUND(VALUE(SUBSTITUTE(連結実質赤字比率に係る赤字・黒字の構成分析!G$40,"▲", "-")), 2) &gt;= 0, ABS(ROUND(VALUE(SUBSTITUTE(連結実質赤字比率に係る赤字・黒字の構成分析!G$40,"▲", "-")), 2)), NA())</f>
        <v>0</v>
      </c>
      <c r="F30" s="166" t="e">
        <f>IF(ROUND(VALUE(SUBSTITUTE(連結実質赤字比率に係る赤字・黒字の構成分析!H$40,"▲", "-")), 2) &lt; 0, ABS(ROUND(VALUE(SUBSTITUTE(連結実質赤字比率に係る赤字・黒字の構成分析!H$40,"▲", "-")), 2)), NA())</f>
        <v>#N/A</v>
      </c>
      <c r="G30" s="166">
        <f>IF(ROUND(VALUE(SUBSTITUTE(連結実質赤字比率に係る赤字・黒字の構成分析!H$40,"▲", "-")), 2) &gt;= 0, ABS(ROUND(VALUE(SUBSTITUTE(連結実質赤字比率に係る赤字・黒字の構成分析!H$40,"▲", "-")), 2)), NA())</f>
        <v>0</v>
      </c>
      <c r="H30" s="166" t="e">
        <f>IF(ROUND(VALUE(SUBSTITUTE(連結実質赤字比率に係る赤字・黒字の構成分析!I$40,"▲", "-")), 2) &lt; 0, ABS(ROUND(VALUE(SUBSTITUTE(連結実質赤字比率に係る赤字・黒字の構成分析!I$40,"▲", "-")), 2)), NA())</f>
        <v>#N/A</v>
      </c>
      <c r="I30" s="166">
        <f>IF(ROUND(VALUE(SUBSTITUTE(連結実質赤字比率に係る赤字・黒字の構成分析!I$40,"▲", "-")), 2) &gt;= 0, ABS(ROUND(VALUE(SUBSTITUTE(連結実質赤字比率に係る赤字・黒字の構成分析!I$40,"▲", "-")), 2)), NA())</f>
        <v>0</v>
      </c>
      <c r="J30" s="166" t="e">
        <f>IF(ROUND(VALUE(SUBSTITUTE(連結実質赤字比率に係る赤字・黒字の構成分析!J$40,"▲", "-")), 2) &lt; 0, ABS(ROUND(VALUE(SUBSTITUTE(連結実質赤字比率に係る赤字・黒字の構成分析!J$40,"▲", "-")), 2)), NA())</f>
        <v>#N/A</v>
      </c>
      <c r="K30" s="166">
        <f>IF(ROUND(VALUE(SUBSTITUTE(連結実質赤字比率に係る赤字・黒字の構成分析!J$40,"▲", "-")), 2) &gt;= 0, ABS(ROUND(VALUE(SUBSTITUTE(連結実質赤字比率に係る赤字・黒字の構成分析!J$40,"▲", "-")), 2)), NA())</f>
        <v>0</v>
      </c>
    </row>
    <row r="31" spans="1:11" x14ac:dyDescent="0.2">
      <c r="A31" s="166" t="str">
        <f>IF(連結実質赤字比率に係る赤字・黒字の構成分析!C$39="",NA(),連結実質赤字比率に係る赤字・黒字の構成分析!C$39)</f>
        <v>国民健康保険事業特別会計</v>
      </c>
      <c r="B31" s="166">
        <f>IF(ROUND(VALUE(SUBSTITUTE(連結実質赤字比率に係る赤字・黒字の構成分析!F$39,"▲", "-")), 2) &lt; 0, ABS(ROUND(VALUE(SUBSTITUTE(連結実質赤字比率に係る赤字・黒字の構成分析!F$39,"▲", "-")), 2)), NA())</f>
        <v>1.81</v>
      </c>
      <c r="C31" s="166" t="e">
        <f>IF(ROUND(VALUE(SUBSTITUTE(連結実質赤字比率に係る赤字・黒字の構成分析!F$39,"▲", "-")), 2) &gt;= 0, ABS(ROUND(VALUE(SUBSTITUTE(連結実質赤字比率に係る赤字・黒字の構成分析!F$39,"▲", "-")), 2)), NA())</f>
        <v>#N/A</v>
      </c>
      <c r="D31" s="166">
        <f>IF(ROUND(VALUE(SUBSTITUTE(連結実質赤字比率に係る赤字・黒字の構成分析!G$39,"▲", "-")), 2) &lt; 0, ABS(ROUND(VALUE(SUBSTITUTE(連結実質赤字比率に係る赤字・黒字の構成分析!G$39,"▲", "-")), 2)), NA())</f>
        <v>0.92</v>
      </c>
      <c r="E31" s="166" t="e">
        <f>IF(ROUND(VALUE(SUBSTITUTE(連結実質赤字比率に係る赤字・黒字の構成分析!G$39,"▲", "-")), 2) &gt;= 0, ABS(ROUND(VALUE(SUBSTITUTE(連結実質赤字比率に係る赤字・黒字の構成分析!G$39,"▲", "-")), 2)), NA())</f>
        <v>#N/A</v>
      </c>
      <c r="F31" s="166">
        <f>IF(ROUND(VALUE(SUBSTITUTE(連結実質赤字比率に係る赤字・黒字の構成分析!H$39,"▲", "-")), 2) &lt; 0, ABS(ROUND(VALUE(SUBSTITUTE(連結実質赤字比率に係る赤字・黒字の構成分析!H$39,"▲", "-")), 2)), NA())</f>
        <v>0.51</v>
      </c>
      <c r="G31" s="166" t="e">
        <f>IF(ROUND(VALUE(SUBSTITUTE(連結実質赤字比率に係る赤字・黒字の構成分析!H$39,"▲", "-")), 2) &gt;= 0, ABS(ROUND(VALUE(SUBSTITUTE(連結実質赤字比率に係る赤字・黒字の構成分析!H$39,"▲", "-")), 2)), NA())</f>
        <v>#N/A</v>
      </c>
      <c r="H31" s="166">
        <f>IF(ROUND(VALUE(SUBSTITUTE(連結実質赤字比率に係る赤字・黒字の構成分析!I$39,"▲", "-")), 2) &lt; 0, ABS(ROUND(VALUE(SUBSTITUTE(連結実質赤字比率に係る赤字・黒字の構成分析!I$39,"▲", "-")), 2)), NA())</f>
        <v>0.43</v>
      </c>
      <c r="I31" s="166" t="e">
        <f>IF(ROUND(VALUE(SUBSTITUTE(連結実質赤字比率に係る赤字・黒字の構成分析!I$39,"▲", "-")), 2) &gt;= 0, ABS(ROUND(VALUE(SUBSTITUTE(連結実質赤字比率に係る赤字・黒字の構成分析!I$39,"▲", "-")), 2)), NA())</f>
        <v>#N/A</v>
      </c>
      <c r="J31" s="166" t="e">
        <f>IF(ROUND(VALUE(SUBSTITUTE(連結実質赤字比率に係る赤字・黒字の構成分析!J$39,"▲", "-")), 2) &lt; 0, ABS(ROUND(VALUE(SUBSTITUTE(連結実質赤字比率に係る赤字・黒字の構成分析!J$39,"▲", "-")), 2)), NA())</f>
        <v>#N/A</v>
      </c>
      <c r="K31" s="166">
        <f>IF(ROUND(VALUE(SUBSTITUTE(連結実質赤字比率に係る赤字・黒字の構成分析!J$39,"▲", "-")), 2) &gt;= 0, ABS(ROUND(VALUE(SUBSTITUTE(連結実質赤字比率に係る赤字・黒字の構成分析!J$39,"▲", "-")), 2)), NA())</f>
        <v>0.05</v>
      </c>
    </row>
    <row r="32" spans="1:11" x14ac:dyDescent="0.2">
      <c r="A32" s="166" t="str">
        <f>IF(連結実質赤字比率に係る赤字・黒字の構成分析!C$38="",NA(),連結実質赤字比率に係る赤字・黒字の構成分析!C$38)</f>
        <v>病院事業会計</v>
      </c>
      <c r="B32" s="166" t="e">
        <f>IF(ROUND(VALUE(SUBSTITUTE(連結実質赤字比率に係る赤字・黒字の構成分析!F$38,"▲", "-")), 2) &lt; 0, ABS(ROUND(VALUE(SUBSTITUTE(連結実質赤字比率に係る赤字・黒字の構成分析!F$38,"▲", "-")), 2)), NA())</f>
        <v>#N/A</v>
      </c>
      <c r="C32" s="166">
        <f>IF(ROUND(VALUE(SUBSTITUTE(連結実質赤字比率に係る赤字・黒字の構成分析!F$38,"▲", "-")), 2) &gt;= 0, ABS(ROUND(VALUE(SUBSTITUTE(連結実質赤字比率に係る赤字・黒字の構成分析!F$38,"▲", "-")), 2)), NA())</f>
        <v>0.04</v>
      </c>
      <c r="D32" s="166" t="e">
        <f>IF(ROUND(VALUE(SUBSTITUTE(連結実質赤字比率に係る赤字・黒字の構成分析!G$38,"▲", "-")), 2) &lt; 0, ABS(ROUND(VALUE(SUBSTITUTE(連結実質赤字比率に係る赤字・黒字の構成分析!G$38,"▲", "-")), 2)), NA())</f>
        <v>#N/A</v>
      </c>
      <c r="E32" s="166">
        <f>IF(ROUND(VALUE(SUBSTITUTE(連結実質赤字比率に係る赤字・黒字の構成分析!G$38,"▲", "-")), 2) &gt;= 0, ABS(ROUND(VALUE(SUBSTITUTE(連結実質赤字比率に係る赤字・黒字の構成分析!G$38,"▲", "-")), 2)), NA())</f>
        <v>0.08</v>
      </c>
      <c r="F32" s="166" t="e">
        <f>IF(ROUND(VALUE(SUBSTITUTE(連結実質赤字比率に係る赤字・黒字の構成分析!H$38,"▲", "-")), 2) &lt; 0, ABS(ROUND(VALUE(SUBSTITUTE(連結実質赤字比率に係る赤字・黒字の構成分析!H$38,"▲", "-")), 2)), NA())</f>
        <v>#N/A</v>
      </c>
      <c r="G32" s="166">
        <f>IF(ROUND(VALUE(SUBSTITUTE(連結実質赤字比率に係る赤字・黒字の構成分析!H$38,"▲", "-")), 2) &gt;= 0, ABS(ROUND(VALUE(SUBSTITUTE(連結実質赤字比率に係る赤字・黒字の構成分析!H$38,"▲", "-")), 2)), NA())</f>
        <v>0.06</v>
      </c>
      <c r="H32" s="166" t="e">
        <f>IF(ROUND(VALUE(SUBSTITUTE(連結実質赤字比率に係る赤字・黒字の構成分析!I$38,"▲", "-")), 2) &lt; 0, ABS(ROUND(VALUE(SUBSTITUTE(連結実質赤字比率に係る赤字・黒字の構成分析!I$38,"▲", "-")), 2)), NA())</f>
        <v>#N/A</v>
      </c>
      <c r="I32" s="166">
        <f>IF(ROUND(VALUE(SUBSTITUTE(連結実質赤字比率に係る赤字・黒字の構成分析!I$38,"▲", "-")), 2) &gt;= 0, ABS(ROUND(VALUE(SUBSTITUTE(連結実質赤字比率に係る赤字・黒字の構成分析!I$38,"▲", "-")), 2)), NA())</f>
        <v>0.21</v>
      </c>
      <c r="J32" s="166" t="e">
        <f>IF(ROUND(VALUE(SUBSTITUTE(連結実質赤字比率に係る赤字・黒字の構成分析!J$38,"▲", "-")), 2) &lt; 0, ABS(ROUND(VALUE(SUBSTITUTE(連結実質赤字比率に係る赤字・黒字の構成分析!J$38,"▲", "-")), 2)), NA())</f>
        <v>#N/A</v>
      </c>
      <c r="K32" s="166">
        <f>IF(ROUND(VALUE(SUBSTITUTE(連結実質赤字比率に係る赤字・黒字の構成分析!J$38,"▲", "-")), 2) &gt;= 0, ABS(ROUND(VALUE(SUBSTITUTE(連結実質赤字比率に係る赤字・黒字の構成分析!J$38,"▲", "-")), 2)), NA())</f>
        <v>0.46</v>
      </c>
    </row>
    <row r="33" spans="1:16" x14ac:dyDescent="0.2">
      <c r="A33" s="166" t="str">
        <f>IF(連結実質赤字比率に係る赤字・黒字の構成分析!C$37="",NA(),連結実質赤字比率に係る赤字・黒字の構成分析!C$37)</f>
        <v>介護保険事業特別会計</v>
      </c>
      <c r="B33" s="166" t="e">
        <f>IF(ROUND(VALUE(SUBSTITUTE(連結実質赤字比率に係る赤字・黒字の構成分析!F$37,"▲", "-")), 2) &lt; 0, ABS(ROUND(VALUE(SUBSTITUTE(連結実質赤字比率に係る赤字・黒字の構成分析!F$37,"▲", "-")), 2)), NA())</f>
        <v>#N/A</v>
      </c>
      <c r="C33" s="166">
        <f>IF(ROUND(VALUE(SUBSTITUTE(連結実質赤字比率に係る赤字・黒字の構成分析!F$37,"▲", "-")), 2) &gt;= 0, ABS(ROUND(VALUE(SUBSTITUTE(連結実質赤字比率に係る赤字・黒字の構成分析!F$37,"▲", "-")), 2)), NA())</f>
        <v>0.06</v>
      </c>
      <c r="D33" s="166" t="e">
        <f>IF(ROUND(VALUE(SUBSTITUTE(連結実質赤字比率に係る赤字・黒字の構成分析!G$37,"▲", "-")), 2) &lt; 0, ABS(ROUND(VALUE(SUBSTITUTE(連結実質赤字比率に係る赤字・黒字の構成分析!G$37,"▲", "-")), 2)), NA())</f>
        <v>#N/A</v>
      </c>
      <c r="E33" s="166">
        <f>IF(ROUND(VALUE(SUBSTITUTE(連結実質赤字比率に係る赤字・黒字の構成分析!G$37,"▲", "-")), 2) &gt;= 0, ABS(ROUND(VALUE(SUBSTITUTE(連結実質赤字比率に係る赤字・黒字の構成分析!G$37,"▲", "-")), 2)), NA())</f>
        <v>0.47</v>
      </c>
      <c r="F33" s="166" t="e">
        <f>IF(ROUND(VALUE(SUBSTITUTE(連結実質赤字比率に係る赤字・黒字の構成分析!H$37,"▲", "-")), 2) &lt; 0, ABS(ROUND(VALUE(SUBSTITUTE(連結実質赤字比率に係る赤字・黒字の構成分析!H$37,"▲", "-")), 2)), NA())</f>
        <v>#N/A</v>
      </c>
      <c r="G33" s="166">
        <f>IF(ROUND(VALUE(SUBSTITUTE(連結実質赤字比率に係る赤字・黒字の構成分析!H$37,"▲", "-")), 2) &gt;= 0, ABS(ROUND(VALUE(SUBSTITUTE(連結実質赤字比率に係る赤字・黒字の構成分析!H$37,"▲", "-")), 2)), NA())</f>
        <v>0.52</v>
      </c>
      <c r="H33" s="166" t="e">
        <f>IF(ROUND(VALUE(SUBSTITUTE(連結実質赤字比率に係る赤字・黒字の構成分析!I$37,"▲", "-")), 2) &lt; 0, ABS(ROUND(VALUE(SUBSTITUTE(連結実質赤字比率に係る赤字・黒字の構成分析!I$37,"▲", "-")), 2)), NA())</f>
        <v>#N/A</v>
      </c>
      <c r="I33" s="166">
        <f>IF(ROUND(VALUE(SUBSTITUTE(連結実質赤字比率に係る赤字・黒字の構成分析!I$37,"▲", "-")), 2) &gt;= 0, ABS(ROUND(VALUE(SUBSTITUTE(連結実質赤字比率に係る赤字・黒字の構成分析!I$37,"▲", "-")), 2)), NA())</f>
        <v>0.67</v>
      </c>
      <c r="J33" s="166" t="e">
        <f>IF(ROUND(VALUE(SUBSTITUTE(連結実質赤字比率に係る赤字・黒字の構成分析!J$37,"▲", "-")), 2) &lt; 0, ABS(ROUND(VALUE(SUBSTITUTE(連結実質赤字比率に係る赤字・黒字の構成分析!J$37,"▲", "-")), 2)), NA())</f>
        <v>#N/A</v>
      </c>
      <c r="K33" s="166">
        <f>IF(ROUND(VALUE(SUBSTITUTE(連結実質赤字比率に係る赤字・黒字の構成分析!J$37,"▲", "-")), 2) &gt;= 0, ABS(ROUND(VALUE(SUBSTITUTE(連結実質赤字比率に係る赤字・黒字の構成分析!J$37,"▲", "-")), 2)), NA())</f>
        <v>1.02</v>
      </c>
    </row>
    <row r="34" spans="1:16" x14ac:dyDescent="0.2">
      <c r="A34" s="166" t="str">
        <f>IF(連結実質赤字比率に係る赤字・黒字の構成分析!C$36="",NA(),連結実質赤字比率に係る赤字・黒字の構成分析!C$36)</f>
        <v>下水道事業会計</v>
      </c>
      <c r="B34" s="166" t="e">
        <f>IF(ROUND(VALUE(SUBSTITUTE(連結実質赤字比率に係る赤字・黒字の構成分析!F$36,"▲", "-")), 2) &lt; 0, ABS(ROUND(VALUE(SUBSTITUTE(連結実質赤字比率に係る赤字・黒字の構成分析!F$36,"▲", "-")), 2)), NA())</f>
        <v>#N/A</v>
      </c>
      <c r="C34" s="166">
        <f>IF(ROUND(VALUE(SUBSTITUTE(連結実質赤字比率に係る赤字・黒字の構成分析!F$36,"▲", "-")), 2) &gt;= 0, ABS(ROUND(VALUE(SUBSTITUTE(連結実質赤字比率に係る赤字・黒字の構成分析!F$36,"▲", "-")), 2)), NA())</f>
        <v>0</v>
      </c>
      <c r="D34" s="166" t="e">
        <f>IF(ROUND(VALUE(SUBSTITUTE(連結実質赤字比率に係る赤字・黒字の構成分析!G$36,"▲", "-")), 2) &lt; 0, ABS(ROUND(VALUE(SUBSTITUTE(連結実質赤字比率に係る赤字・黒字の構成分析!G$36,"▲", "-")), 2)), NA())</f>
        <v>#N/A</v>
      </c>
      <c r="E34" s="166">
        <f>IF(ROUND(VALUE(SUBSTITUTE(連結実質赤字比率に係る赤字・黒字の構成分析!G$36,"▲", "-")), 2) &gt;= 0, ABS(ROUND(VALUE(SUBSTITUTE(連結実質赤字比率に係る赤字・黒字の構成分析!G$36,"▲", "-")), 2)), NA())</f>
        <v>0</v>
      </c>
      <c r="F34" s="166" t="e">
        <f>IF(ROUND(VALUE(SUBSTITUTE(連結実質赤字比率に係る赤字・黒字の構成分析!H$36,"▲", "-")), 2) &lt; 0, ABS(ROUND(VALUE(SUBSTITUTE(連結実質赤字比率に係る赤字・黒字の構成分析!H$36,"▲", "-")), 2)), NA())</f>
        <v>#N/A</v>
      </c>
      <c r="G34" s="166">
        <f>IF(ROUND(VALUE(SUBSTITUTE(連結実質赤字比率に係る赤字・黒字の構成分析!H$36,"▲", "-")), 2) &gt;= 0, ABS(ROUND(VALUE(SUBSTITUTE(連結実質赤字比率に係る赤字・黒字の構成分析!H$36,"▲", "-")), 2)), NA())</f>
        <v>1.7</v>
      </c>
      <c r="H34" s="166" t="e">
        <f>IF(ROUND(VALUE(SUBSTITUTE(連結実質赤字比率に係る赤字・黒字の構成分析!I$36,"▲", "-")), 2) &lt; 0, ABS(ROUND(VALUE(SUBSTITUTE(連結実質赤字比率に係る赤字・黒字の構成分析!I$36,"▲", "-")), 2)), NA())</f>
        <v>#N/A</v>
      </c>
      <c r="I34" s="166">
        <f>IF(ROUND(VALUE(SUBSTITUTE(連結実質赤字比率に係る赤字・黒字の構成分析!I$36,"▲", "-")), 2) &gt;= 0, ABS(ROUND(VALUE(SUBSTITUTE(連結実質赤字比率に係る赤字・黒字の構成分析!I$36,"▲", "-")), 2)), NA())</f>
        <v>0.33</v>
      </c>
      <c r="J34" s="166" t="e">
        <f>IF(ROUND(VALUE(SUBSTITUTE(連結実質赤字比率に係る赤字・黒字の構成分析!J$36,"▲", "-")), 2) &lt; 0, ABS(ROUND(VALUE(SUBSTITUTE(連結実質赤字比率に係る赤字・黒字の構成分析!J$36,"▲", "-")), 2)), NA())</f>
        <v>#N/A</v>
      </c>
      <c r="K34" s="166">
        <f>IF(ROUND(VALUE(SUBSTITUTE(連結実質赤字比率に係る赤字・黒字の構成分析!J$36,"▲", "-")), 2) &gt;= 0, ABS(ROUND(VALUE(SUBSTITUTE(連結実質赤字比率に係る赤字・黒字の構成分析!J$36,"▲", "-")), 2)), NA())</f>
        <v>1.1000000000000001</v>
      </c>
    </row>
    <row r="35" spans="1:16" x14ac:dyDescent="0.2">
      <c r="A35" s="166" t="str">
        <f>IF(連結実質赤字比率に係る赤字・黒字の構成分析!C$35="",NA(),連結実質赤字比率に係る赤字・黒字の構成分析!C$35)</f>
        <v>一般会計</v>
      </c>
      <c r="B35" s="166" t="e">
        <f>IF(ROUND(VALUE(SUBSTITUTE(連結実質赤字比率に係る赤字・黒字の構成分析!F$35,"▲", "-")), 2) &lt; 0, ABS(ROUND(VALUE(SUBSTITUTE(連結実質赤字比率に係る赤字・黒字の構成分析!F$35,"▲", "-")), 2)), NA())</f>
        <v>#N/A</v>
      </c>
      <c r="C35" s="166">
        <f>IF(ROUND(VALUE(SUBSTITUTE(連結実質赤字比率に係る赤字・黒字の構成分析!F$35,"▲", "-")), 2) &gt;= 0, ABS(ROUND(VALUE(SUBSTITUTE(連結実質赤字比率に係る赤字・黒字の構成分析!F$35,"▲", "-")), 2)), NA())</f>
        <v>1.61</v>
      </c>
      <c r="D35" s="166" t="e">
        <f>IF(ROUND(VALUE(SUBSTITUTE(連結実質赤字比率に係る赤字・黒字の構成分析!G$35,"▲", "-")), 2) &lt; 0, ABS(ROUND(VALUE(SUBSTITUTE(連結実質赤字比率に係る赤字・黒字の構成分析!G$35,"▲", "-")), 2)), NA())</f>
        <v>#N/A</v>
      </c>
      <c r="E35" s="166">
        <f>IF(ROUND(VALUE(SUBSTITUTE(連結実質赤字比率に係る赤字・黒字の構成分析!G$35,"▲", "-")), 2) &gt;= 0, ABS(ROUND(VALUE(SUBSTITUTE(連結実質赤字比率に係る赤字・黒字の構成分析!G$35,"▲", "-")), 2)), NA())</f>
        <v>1.42</v>
      </c>
      <c r="F35" s="166" t="e">
        <f>IF(ROUND(VALUE(SUBSTITUTE(連結実質赤字比率に係る赤字・黒字の構成分析!H$35,"▲", "-")), 2) &lt; 0, ABS(ROUND(VALUE(SUBSTITUTE(連結実質赤字比率に係る赤字・黒字の構成分析!H$35,"▲", "-")), 2)), NA())</f>
        <v>#N/A</v>
      </c>
      <c r="G35" s="166">
        <f>IF(ROUND(VALUE(SUBSTITUTE(連結実質赤字比率に係る赤字・黒字の構成分析!H$35,"▲", "-")), 2) &gt;= 0, ABS(ROUND(VALUE(SUBSTITUTE(連結実質赤字比率に係る赤字・黒字の構成分析!H$35,"▲", "-")), 2)), NA())</f>
        <v>2.14</v>
      </c>
      <c r="H35" s="166" t="e">
        <f>IF(ROUND(VALUE(SUBSTITUTE(連結実質赤字比率に係る赤字・黒字の構成分析!I$35,"▲", "-")), 2) &lt; 0, ABS(ROUND(VALUE(SUBSTITUTE(連結実質赤字比率に係る赤字・黒字の構成分析!I$35,"▲", "-")), 2)), NA())</f>
        <v>#N/A</v>
      </c>
      <c r="I35" s="166">
        <f>IF(ROUND(VALUE(SUBSTITUTE(連結実質赤字比率に係る赤字・黒字の構成分析!I$35,"▲", "-")), 2) &gt;= 0, ABS(ROUND(VALUE(SUBSTITUTE(連結実質赤字比率に係る赤字・黒字の構成分析!I$35,"▲", "-")), 2)), NA())</f>
        <v>4.7300000000000004</v>
      </c>
      <c r="J35" s="166" t="e">
        <f>IF(ROUND(VALUE(SUBSTITUTE(連結実質赤字比率に係る赤字・黒字の構成分析!J$35,"▲", "-")), 2) &lt; 0, ABS(ROUND(VALUE(SUBSTITUTE(連結実質赤字比率に係る赤字・黒字の構成分析!J$35,"▲", "-")), 2)), NA())</f>
        <v>#N/A</v>
      </c>
      <c r="K35" s="166">
        <f>IF(ROUND(VALUE(SUBSTITUTE(連結実質赤字比率に係る赤字・黒字の構成分析!J$35,"▲", "-")), 2) &gt;= 0, ABS(ROUND(VALUE(SUBSTITUTE(連結実質赤字比率に係る赤字・黒字の構成分析!J$35,"▲", "-")), 2)), NA())</f>
        <v>7.97</v>
      </c>
    </row>
    <row r="36" spans="1:16" x14ac:dyDescent="0.2">
      <c r="A36" s="166" t="str">
        <f>IF(連結実質赤字比率に係る赤字・黒字の構成分析!C$34="",NA(),連結実質赤字比率に係る赤字・黒字の構成分析!C$34)</f>
        <v>水道事業会計</v>
      </c>
      <c r="B36" s="166" t="e">
        <f>IF(ROUND(VALUE(SUBSTITUTE(連結実質赤字比率に係る赤字・黒字の構成分析!F$34,"▲", "-")), 2) &lt; 0, ABS(ROUND(VALUE(SUBSTITUTE(連結実質赤字比率に係る赤字・黒字の構成分析!F$34,"▲", "-")), 2)), NA())</f>
        <v>#N/A</v>
      </c>
      <c r="C36" s="166">
        <f>IF(ROUND(VALUE(SUBSTITUTE(連結実質赤字比率に係る赤字・黒字の構成分析!F$34,"▲", "-")), 2) &gt;= 0, ABS(ROUND(VALUE(SUBSTITUTE(連結実質赤字比率に係る赤字・黒字の構成分析!F$34,"▲", "-")), 2)), NA())</f>
        <v>17.170000000000002</v>
      </c>
      <c r="D36" s="166" t="e">
        <f>IF(ROUND(VALUE(SUBSTITUTE(連結実質赤字比率に係る赤字・黒字の構成分析!G$34,"▲", "-")), 2) &lt; 0, ABS(ROUND(VALUE(SUBSTITUTE(連結実質赤字比率に係る赤字・黒字の構成分析!G$34,"▲", "-")), 2)), NA())</f>
        <v>#N/A</v>
      </c>
      <c r="E36" s="166">
        <f>IF(ROUND(VALUE(SUBSTITUTE(連結実質赤字比率に係る赤字・黒字の構成分析!G$34,"▲", "-")), 2) &gt;= 0, ABS(ROUND(VALUE(SUBSTITUTE(連結実質赤字比率に係る赤字・黒字の構成分析!G$34,"▲", "-")), 2)), NA())</f>
        <v>17.86</v>
      </c>
      <c r="F36" s="166" t="e">
        <f>IF(ROUND(VALUE(SUBSTITUTE(連結実質赤字比率に係る赤字・黒字の構成分析!H$34,"▲", "-")), 2) &lt; 0, ABS(ROUND(VALUE(SUBSTITUTE(連結実質赤字比率に係る赤字・黒字の構成分析!H$34,"▲", "-")), 2)), NA())</f>
        <v>#N/A</v>
      </c>
      <c r="G36" s="166">
        <f>IF(ROUND(VALUE(SUBSTITUTE(連結実質赤字比率に係る赤字・黒字の構成分析!H$34,"▲", "-")), 2) &gt;= 0, ABS(ROUND(VALUE(SUBSTITUTE(連結実質赤字比率に係る赤字・黒字の構成分析!H$34,"▲", "-")), 2)), NA())</f>
        <v>17.34</v>
      </c>
      <c r="H36" s="166" t="e">
        <f>IF(ROUND(VALUE(SUBSTITUTE(連結実質赤字比率に係る赤字・黒字の構成分析!I$34,"▲", "-")), 2) &lt; 0, ABS(ROUND(VALUE(SUBSTITUTE(連結実質赤字比率に係る赤字・黒字の構成分析!I$34,"▲", "-")), 2)), NA())</f>
        <v>#N/A</v>
      </c>
      <c r="I36" s="166">
        <f>IF(ROUND(VALUE(SUBSTITUTE(連結実質赤字比率に係る赤字・黒字の構成分析!I$34,"▲", "-")), 2) &gt;= 0, ABS(ROUND(VALUE(SUBSTITUTE(連結実質赤字比率に係る赤字・黒字の構成分析!I$34,"▲", "-")), 2)), NA())</f>
        <v>14.77</v>
      </c>
      <c r="J36" s="166" t="e">
        <f>IF(ROUND(VALUE(SUBSTITUTE(連結実質赤字比率に係る赤字・黒字の構成分析!J$34,"▲", "-")), 2) &lt; 0, ABS(ROUND(VALUE(SUBSTITUTE(連結実質赤字比率に係る赤字・黒字の構成分析!J$34,"▲", "-")), 2)), NA())</f>
        <v>#N/A</v>
      </c>
      <c r="K36" s="166">
        <f>IF(ROUND(VALUE(SUBSTITUTE(連結実質赤字比率に係る赤字・黒字の構成分析!J$34,"▲", "-")), 2) &gt;= 0, ABS(ROUND(VALUE(SUBSTITUTE(連結実質赤字比率に係る赤字・黒字の構成分析!J$34,"▲", "-")), 2)), NA())</f>
        <v>14.46</v>
      </c>
    </row>
    <row r="39" spans="1:16" x14ac:dyDescent="0.2">
      <c r="A39" s="139" t="s">
        <v>60</v>
      </c>
    </row>
    <row r="40" spans="1:16" x14ac:dyDescent="0.2">
      <c r="A40" s="167"/>
      <c r="B40" s="167" t="str">
        <f>'実質公債費比率（分子）の構造'!K$44</f>
        <v>H29</v>
      </c>
      <c r="C40" s="167"/>
      <c r="D40" s="167"/>
      <c r="E40" s="167" t="str">
        <f>'実質公債費比率（分子）の構造'!L$44</f>
        <v>H30</v>
      </c>
      <c r="F40" s="167"/>
      <c r="G40" s="167"/>
      <c r="H40" s="167" t="str">
        <f>'実質公債費比率（分子）の構造'!M$44</f>
        <v>R01</v>
      </c>
      <c r="I40" s="167"/>
      <c r="J40" s="167"/>
      <c r="K40" s="167" t="str">
        <f>'実質公債費比率（分子）の構造'!N$44</f>
        <v>R02</v>
      </c>
      <c r="L40" s="167"/>
      <c r="M40" s="167"/>
      <c r="N40" s="167" t="str">
        <f>'実質公債費比率（分子）の構造'!O$44</f>
        <v>R03</v>
      </c>
      <c r="O40" s="167"/>
      <c r="P40" s="167"/>
    </row>
    <row r="41" spans="1:16" x14ac:dyDescent="0.2">
      <c r="A41" s="167"/>
      <c r="B41" s="167" t="s">
        <v>61</v>
      </c>
      <c r="C41" s="167"/>
      <c r="D41" s="167" t="s">
        <v>62</v>
      </c>
      <c r="E41" s="167" t="s">
        <v>61</v>
      </c>
      <c r="F41" s="167"/>
      <c r="G41" s="167" t="s">
        <v>62</v>
      </c>
      <c r="H41" s="167" t="s">
        <v>61</v>
      </c>
      <c r="I41" s="167"/>
      <c r="J41" s="167" t="s">
        <v>62</v>
      </c>
      <c r="K41" s="167" t="s">
        <v>61</v>
      </c>
      <c r="L41" s="167"/>
      <c r="M41" s="167" t="s">
        <v>62</v>
      </c>
      <c r="N41" s="167" t="s">
        <v>61</v>
      </c>
      <c r="O41" s="167"/>
      <c r="P41" s="167" t="s">
        <v>62</v>
      </c>
    </row>
    <row r="42" spans="1:16" x14ac:dyDescent="0.2">
      <c r="A42" s="167" t="s">
        <v>63</v>
      </c>
      <c r="B42" s="167"/>
      <c r="C42" s="167"/>
      <c r="D42" s="167">
        <f>'実質公債費比率（分子）の構造'!K$52</f>
        <v>2413</v>
      </c>
      <c r="E42" s="167"/>
      <c r="F42" s="167"/>
      <c r="G42" s="167">
        <f>'実質公債費比率（分子）の構造'!L$52</f>
        <v>2426</v>
      </c>
      <c r="H42" s="167"/>
      <c r="I42" s="167"/>
      <c r="J42" s="167">
        <f>'実質公債費比率（分子）の構造'!M$52</f>
        <v>2371</v>
      </c>
      <c r="K42" s="167"/>
      <c r="L42" s="167"/>
      <c r="M42" s="167">
        <f>'実質公債費比率（分子）の構造'!N$52</f>
        <v>2368</v>
      </c>
      <c r="N42" s="167"/>
      <c r="O42" s="167"/>
      <c r="P42" s="167">
        <f>'実質公債費比率（分子）の構造'!O$52</f>
        <v>2304</v>
      </c>
    </row>
    <row r="43" spans="1:16" x14ac:dyDescent="0.2">
      <c r="A43" s="167" t="s">
        <v>64</v>
      </c>
      <c r="B43" s="167">
        <f>'実質公債費比率（分子）の構造'!K$51</f>
        <v>0</v>
      </c>
      <c r="C43" s="167"/>
      <c r="D43" s="167"/>
      <c r="E43" s="167">
        <f>'実質公債費比率（分子）の構造'!L$51</f>
        <v>0</v>
      </c>
      <c r="F43" s="167"/>
      <c r="G43" s="167"/>
      <c r="H43" s="167">
        <f>'実質公債費比率（分子）の構造'!M$51</f>
        <v>0</v>
      </c>
      <c r="I43" s="167"/>
      <c r="J43" s="167"/>
      <c r="K43" s="167">
        <f>'実質公債費比率（分子）の構造'!N$51</f>
        <v>0</v>
      </c>
      <c r="L43" s="167"/>
      <c r="M43" s="167"/>
      <c r="N43" s="167">
        <f>'実質公債費比率（分子）の構造'!O$51</f>
        <v>0</v>
      </c>
      <c r="O43" s="167"/>
      <c r="P43" s="167"/>
    </row>
    <row r="44" spans="1:16" x14ac:dyDescent="0.2">
      <c r="A44" s="167" t="s">
        <v>65</v>
      </c>
      <c r="B44" s="167">
        <f>'実質公債費比率（分子）の構造'!K$50</f>
        <v>148</v>
      </c>
      <c r="C44" s="167"/>
      <c r="D44" s="167"/>
      <c r="E44" s="167">
        <f>'実質公債費比率（分子）の構造'!L$50</f>
        <v>146</v>
      </c>
      <c r="F44" s="167"/>
      <c r="G44" s="167"/>
      <c r="H44" s="167">
        <f>'実質公債費比率（分子）の構造'!M$50</f>
        <v>145</v>
      </c>
      <c r="I44" s="167"/>
      <c r="J44" s="167"/>
      <c r="K44" s="167">
        <f>'実質公債費比率（分子）の構造'!N$50</f>
        <v>138</v>
      </c>
      <c r="L44" s="167"/>
      <c r="M44" s="167"/>
      <c r="N44" s="167">
        <f>'実質公債費比率（分子）の構造'!O$50</f>
        <v>130</v>
      </c>
      <c r="O44" s="167"/>
      <c r="P44" s="167"/>
    </row>
    <row r="45" spans="1:16" x14ac:dyDescent="0.2">
      <c r="A45" s="167" t="s">
        <v>66</v>
      </c>
      <c r="B45" s="167">
        <f>'実質公債費比率（分子）の構造'!K$49</f>
        <v>2</v>
      </c>
      <c r="C45" s="167"/>
      <c r="D45" s="167"/>
      <c r="E45" s="167">
        <f>'実質公債費比率（分子）の構造'!L$49</f>
        <v>2</v>
      </c>
      <c r="F45" s="167"/>
      <c r="G45" s="167"/>
      <c r="H45" s="167" t="str">
        <f>'実質公債費比率（分子）の構造'!M$49</f>
        <v>-</v>
      </c>
      <c r="I45" s="167"/>
      <c r="J45" s="167"/>
      <c r="K45" s="167" t="str">
        <f>'実質公債費比率（分子）の構造'!N$49</f>
        <v>-</v>
      </c>
      <c r="L45" s="167"/>
      <c r="M45" s="167"/>
      <c r="N45" s="167" t="str">
        <f>'実質公債費比率（分子）の構造'!O$49</f>
        <v>-</v>
      </c>
      <c r="O45" s="167"/>
      <c r="P45" s="167"/>
    </row>
    <row r="46" spans="1:16" x14ac:dyDescent="0.2">
      <c r="A46" s="167" t="s">
        <v>67</v>
      </c>
      <c r="B46" s="167">
        <f>'実質公債費比率（分子）の構造'!K$48</f>
        <v>916</v>
      </c>
      <c r="C46" s="167"/>
      <c r="D46" s="167"/>
      <c r="E46" s="167">
        <f>'実質公債費比率（分子）の構造'!L$48</f>
        <v>820</v>
      </c>
      <c r="F46" s="167"/>
      <c r="G46" s="167"/>
      <c r="H46" s="167">
        <f>'実質公債費比率（分子）の構造'!M$48</f>
        <v>867</v>
      </c>
      <c r="I46" s="167"/>
      <c r="J46" s="167"/>
      <c r="K46" s="167">
        <f>'実質公債費比率（分子）の構造'!N$48</f>
        <v>646</v>
      </c>
      <c r="L46" s="167"/>
      <c r="M46" s="167"/>
      <c r="N46" s="167">
        <f>'実質公債費比率（分子）の構造'!O$48</f>
        <v>719</v>
      </c>
      <c r="O46" s="167"/>
      <c r="P46" s="167"/>
    </row>
    <row r="47" spans="1:16" x14ac:dyDescent="0.2">
      <c r="A47" s="167" t="s">
        <v>68</v>
      </c>
      <c r="B47" s="167" t="str">
        <f>'実質公債費比率（分子）の構造'!K$47</f>
        <v>-</v>
      </c>
      <c r="C47" s="167"/>
      <c r="D47" s="167"/>
      <c r="E47" s="167" t="str">
        <f>'実質公債費比率（分子）の構造'!L$47</f>
        <v>-</v>
      </c>
      <c r="F47" s="167"/>
      <c r="G47" s="167"/>
      <c r="H47" s="167" t="str">
        <f>'実質公債費比率（分子）の構造'!M$47</f>
        <v>-</v>
      </c>
      <c r="I47" s="167"/>
      <c r="J47" s="167"/>
      <c r="K47" s="167" t="str">
        <f>'実質公債費比率（分子）の構造'!N$47</f>
        <v>-</v>
      </c>
      <c r="L47" s="167"/>
      <c r="M47" s="167"/>
      <c r="N47" s="167" t="str">
        <f>'実質公債費比率（分子）の構造'!O$47</f>
        <v>-</v>
      </c>
      <c r="O47" s="167"/>
      <c r="P47" s="167"/>
    </row>
    <row r="48" spans="1:16" x14ac:dyDescent="0.2">
      <c r="A48" s="167" t="s">
        <v>69</v>
      </c>
      <c r="B48" s="167" t="str">
        <f>'実質公債費比率（分子）の構造'!K$46</f>
        <v>-</v>
      </c>
      <c r="C48" s="167"/>
      <c r="D48" s="167"/>
      <c r="E48" s="167" t="str">
        <f>'実質公債費比率（分子）の構造'!L$46</f>
        <v>-</v>
      </c>
      <c r="F48" s="167"/>
      <c r="G48" s="167"/>
      <c r="H48" s="167" t="str">
        <f>'実質公債費比率（分子）の構造'!M$46</f>
        <v>-</v>
      </c>
      <c r="I48" s="167"/>
      <c r="J48" s="167"/>
      <c r="K48" s="167" t="str">
        <f>'実質公債費比率（分子）の構造'!N$46</f>
        <v>-</v>
      </c>
      <c r="L48" s="167"/>
      <c r="M48" s="167"/>
      <c r="N48" s="167" t="str">
        <f>'実質公債費比率（分子）の構造'!O$46</f>
        <v>-</v>
      </c>
      <c r="O48" s="167"/>
      <c r="P48" s="167"/>
    </row>
    <row r="49" spans="1:16" x14ac:dyDescent="0.2">
      <c r="A49" s="167" t="s">
        <v>70</v>
      </c>
      <c r="B49" s="167">
        <f>'実質公債費比率（分子）の構造'!K$45</f>
        <v>3176</v>
      </c>
      <c r="C49" s="167"/>
      <c r="D49" s="167"/>
      <c r="E49" s="167">
        <f>'実質公債費比率（分子）の構造'!L$45</f>
        <v>2994</v>
      </c>
      <c r="F49" s="167"/>
      <c r="G49" s="167"/>
      <c r="H49" s="167">
        <f>'実質公債費比率（分子）の構造'!M$45</f>
        <v>3021</v>
      </c>
      <c r="I49" s="167"/>
      <c r="J49" s="167"/>
      <c r="K49" s="167">
        <f>'実質公債費比率（分子）の構造'!N$45</f>
        <v>3046</v>
      </c>
      <c r="L49" s="167"/>
      <c r="M49" s="167"/>
      <c r="N49" s="167">
        <f>'実質公債費比率（分子）の構造'!O$45</f>
        <v>2995</v>
      </c>
      <c r="O49" s="167"/>
      <c r="P49" s="167"/>
    </row>
    <row r="50" spans="1:16" x14ac:dyDescent="0.2">
      <c r="A50" s="167" t="s">
        <v>71</v>
      </c>
      <c r="B50" s="167" t="e">
        <f>NA()</f>
        <v>#N/A</v>
      </c>
      <c r="C50" s="167">
        <f>IF(ISNUMBER('実質公債費比率（分子）の構造'!K$53),'実質公債費比率（分子）の構造'!K$53,NA())</f>
        <v>1829</v>
      </c>
      <c r="D50" s="167" t="e">
        <f>NA()</f>
        <v>#N/A</v>
      </c>
      <c r="E50" s="167" t="e">
        <f>NA()</f>
        <v>#N/A</v>
      </c>
      <c r="F50" s="167">
        <f>IF(ISNUMBER('実質公債費比率（分子）の構造'!L$53),'実質公債費比率（分子）の構造'!L$53,NA())</f>
        <v>1536</v>
      </c>
      <c r="G50" s="167" t="e">
        <f>NA()</f>
        <v>#N/A</v>
      </c>
      <c r="H50" s="167" t="e">
        <f>NA()</f>
        <v>#N/A</v>
      </c>
      <c r="I50" s="167">
        <f>IF(ISNUMBER('実質公債費比率（分子）の構造'!M$53),'実質公債費比率（分子）の構造'!M$53,NA())</f>
        <v>1662</v>
      </c>
      <c r="J50" s="167" t="e">
        <f>NA()</f>
        <v>#N/A</v>
      </c>
      <c r="K50" s="167" t="e">
        <f>NA()</f>
        <v>#N/A</v>
      </c>
      <c r="L50" s="167">
        <f>IF(ISNUMBER('実質公債費比率（分子）の構造'!N$53),'実質公債費比率（分子）の構造'!N$53,NA())</f>
        <v>1462</v>
      </c>
      <c r="M50" s="167" t="e">
        <f>NA()</f>
        <v>#N/A</v>
      </c>
      <c r="N50" s="167" t="e">
        <f>NA()</f>
        <v>#N/A</v>
      </c>
      <c r="O50" s="167">
        <f>IF(ISNUMBER('実質公債費比率（分子）の構造'!O$53),'実質公債費比率（分子）の構造'!O$53,NA())</f>
        <v>1540</v>
      </c>
      <c r="P50" s="167" t="e">
        <f>NA()</f>
        <v>#N/A</v>
      </c>
    </row>
    <row r="53" spans="1:16" x14ac:dyDescent="0.2">
      <c r="A53" s="139" t="s">
        <v>72</v>
      </c>
    </row>
    <row r="54" spans="1:16" x14ac:dyDescent="0.2">
      <c r="A54" s="166"/>
      <c r="B54" s="166" t="str">
        <f>'将来負担比率（分子）の構造'!I$40</f>
        <v>H29</v>
      </c>
      <c r="C54" s="166"/>
      <c r="D54" s="166"/>
      <c r="E54" s="166" t="str">
        <f>'将来負担比率（分子）の構造'!J$40</f>
        <v>H30</v>
      </c>
      <c r="F54" s="166"/>
      <c r="G54" s="166"/>
      <c r="H54" s="166" t="str">
        <f>'将来負担比率（分子）の構造'!K$40</f>
        <v>R01</v>
      </c>
      <c r="I54" s="166"/>
      <c r="J54" s="166"/>
      <c r="K54" s="166" t="str">
        <f>'将来負担比率（分子）の構造'!L$40</f>
        <v>R02</v>
      </c>
      <c r="L54" s="166"/>
      <c r="M54" s="166"/>
      <c r="N54" s="166" t="str">
        <f>'将来負担比率（分子）の構造'!M$40</f>
        <v>R03</v>
      </c>
      <c r="O54" s="166"/>
      <c r="P54" s="166"/>
    </row>
    <row r="55" spans="1:16" x14ac:dyDescent="0.2">
      <c r="A55" s="166"/>
      <c r="B55" s="166" t="s">
        <v>73</v>
      </c>
      <c r="C55" s="166"/>
      <c r="D55" s="166" t="s">
        <v>74</v>
      </c>
      <c r="E55" s="166" t="s">
        <v>73</v>
      </c>
      <c r="F55" s="166"/>
      <c r="G55" s="166" t="s">
        <v>74</v>
      </c>
      <c r="H55" s="166" t="s">
        <v>73</v>
      </c>
      <c r="I55" s="166"/>
      <c r="J55" s="166" t="s">
        <v>74</v>
      </c>
      <c r="K55" s="166" t="s">
        <v>73</v>
      </c>
      <c r="L55" s="166"/>
      <c r="M55" s="166" t="s">
        <v>74</v>
      </c>
      <c r="N55" s="166" t="s">
        <v>73</v>
      </c>
      <c r="O55" s="166"/>
      <c r="P55" s="166" t="s">
        <v>74</v>
      </c>
    </row>
    <row r="56" spans="1:16" x14ac:dyDescent="0.2">
      <c r="A56" s="166" t="s">
        <v>43</v>
      </c>
      <c r="B56" s="166"/>
      <c r="C56" s="166"/>
      <c r="D56" s="166">
        <f>'将来負担比率（分子）の構造'!I$52</f>
        <v>21769</v>
      </c>
      <c r="E56" s="166"/>
      <c r="F56" s="166"/>
      <c r="G56" s="166">
        <f>'将来負担比率（分子）の構造'!J$52</f>
        <v>22350</v>
      </c>
      <c r="H56" s="166"/>
      <c r="I56" s="166"/>
      <c r="J56" s="166">
        <f>'将来負担比率（分子）の構造'!K$52</f>
        <v>21947</v>
      </c>
      <c r="K56" s="166"/>
      <c r="L56" s="166"/>
      <c r="M56" s="166">
        <f>'将来負担比率（分子）の構造'!L$52</f>
        <v>22179</v>
      </c>
      <c r="N56" s="166"/>
      <c r="O56" s="166"/>
      <c r="P56" s="166">
        <f>'将来負担比率（分子）の構造'!M$52</f>
        <v>21653</v>
      </c>
    </row>
    <row r="57" spans="1:16" x14ac:dyDescent="0.2">
      <c r="A57" s="166" t="s">
        <v>42</v>
      </c>
      <c r="B57" s="166"/>
      <c r="C57" s="166"/>
      <c r="D57" s="166">
        <f>'将来負担比率（分子）の構造'!I$51</f>
        <v>5554</v>
      </c>
      <c r="E57" s="166"/>
      <c r="F57" s="166"/>
      <c r="G57" s="166">
        <f>'将来負担比率（分子）の構造'!J$51</f>
        <v>5214</v>
      </c>
      <c r="H57" s="166"/>
      <c r="I57" s="166"/>
      <c r="J57" s="166">
        <f>'将来負担比率（分子）の構造'!K$51</f>
        <v>4894</v>
      </c>
      <c r="K57" s="166"/>
      <c r="L57" s="166"/>
      <c r="M57" s="166">
        <f>'将来負担比率（分子）の構造'!L$51</f>
        <v>4628</v>
      </c>
      <c r="N57" s="166"/>
      <c r="O57" s="166"/>
      <c r="P57" s="166">
        <f>'将来負担比率（分子）の構造'!M$51</f>
        <v>4168</v>
      </c>
    </row>
    <row r="58" spans="1:16" x14ac:dyDescent="0.2">
      <c r="A58" s="166" t="s">
        <v>41</v>
      </c>
      <c r="B58" s="166"/>
      <c r="C58" s="166"/>
      <c r="D58" s="166">
        <f>'将来負担比率（分子）の構造'!I$50</f>
        <v>1293</v>
      </c>
      <c r="E58" s="166"/>
      <c r="F58" s="166"/>
      <c r="G58" s="166">
        <f>'将来負担比率（分子）の構造'!J$50</f>
        <v>1343</v>
      </c>
      <c r="H58" s="166"/>
      <c r="I58" s="166"/>
      <c r="J58" s="166">
        <f>'将来負担比率（分子）の構造'!K$50</f>
        <v>1405</v>
      </c>
      <c r="K58" s="166"/>
      <c r="L58" s="166"/>
      <c r="M58" s="166">
        <f>'将来負担比率（分子）の構造'!L$50</f>
        <v>1764</v>
      </c>
      <c r="N58" s="166"/>
      <c r="O58" s="166"/>
      <c r="P58" s="166">
        <f>'将来負担比率（分子）の構造'!M$50</f>
        <v>3097</v>
      </c>
    </row>
    <row r="59" spans="1:16" x14ac:dyDescent="0.2">
      <c r="A59" s="166" t="s">
        <v>39</v>
      </c>
      <c r="B59" s="166" t="str">
        <f>'将来負担比率（分子）の構造'!I$49</f>
        <v>-</v>
      </c>
      <c r="C59" s="166"/>
      <c r="D59" s="166"/>
      <c r="E59" s="166" t="str">
        <f>'将来負担比率（分子）の構造'!J$49</f>
        <v>-</v>
      </c>
      <c r="F59" s="166"/>
      <c r="G59" s="166"/>
      <c r="H59" s="166" t="str">
        <f>'将来負担比率（分子）の構造'!K$49</f>
        <v>-</v>
      </c>
      <c r="I59" s="166"/>
      <c r="J59" s="166"/>
      <c r="K59" s="166" t="str">
        <f>'将来負担比率（分子）の構造'!L$49</f>
        <v>-</v>
      </c>
      <c r="L59" s="166"/>
      <c r="M59" s="166"/>
      <c r="N59" s="166" t="str">
        <f>'将来負担比率（分子）の構造'!M$49</f>
        <v>-</v>
      </c>
      <c r="O59" s="166"/>
      <c r="P59" s="166"/>
    </row>
    <row r="60" spans="1:16" x14ac:dyDescent="0.2">
      <c r="A60" s="166" t="s">
        <v>38</v>
      </c>
      <c r="B60" s="166" t="str">
        <f>'将来負担比率（分子）の構造'!I$48</f>
        <v>-</v>
      </c>
      <c r="C60" s="166"/>
      <c r="D60" s="166"/>
      <c r="E60" s="166" t="str">
        <f>'将来負担比率（分子）の構造'!J$48</f>
        <v>-</v>
      </c>
      <c r="F60" s="166"/>
      <c r="G60" s="166"/>
      <c r="H60" s="166" t="str">
        <f>'将来負担比率（分子）の構造'!K$48</f>
        <v>-</v>
      </c>
      <c r="I60" s="166"/>
      <c r="J60" s="166"/>
      <c r="K60" s="166" t="str">
        <f>'将来負担比率（分子）の構造'!L$48</f>
        <v>-</v>
      </c>
      <c r="L60" s="166"/>
      <c r="M60" s="166"/>
      <c r="N60" s="166" t="str">
        <f>'将来負担比率（分子）の構造'!M$48</f>
        <v>-</v>
      </c>
      <c r="O60" s="166"/>
      <c r="P60" s="166"/>
    </row>
    <row r="61" spans="1:16" x14ac:dyDescent="0.2">
      <c r="A61" s="166" t="s">
        <v>36</v>
      </c>
      <c r="B61" s="166" t="str">
        <f>'将来負担比率（分子）の構造'!I$46</f>
        <v>-</v>
      </c>
      <c r="C61" s="166"/>
      <c r="D61" s="166"/>
      <c r="E61" s="166" t="str">
        <f>'将来負担比率（分子）の構造'!J$46</f>
        <v>-</v>
      </c>
      <c r="F61" s="166"/>
      <c r="G61" s="166"/>
      <c r="H61" s="166" t="str">
        <f>'将来負担比率（分子）の構造'!K$46</f>
        <v>-</v>
      </c>
      <c r="I61" s="166"/>
      <c r="J61" s="166"/>
      <c r="K61" s="166" t="str">
        <f>'将来負担比率（分子）の構造'!L$46</f>
        <v>-</v>
      </c>
      <c r="L61" s="166"/>
      <c r="M61" s="166"/>
      <c r="N61" s="166" t="str">
        <f>'将来負担比率（分子）の構造'!M$46</f>
        <v>-</v>
      </c>
      <c r="O61" s="166"/>
      <c r="P61" s="166"/>
    </row>
    <row r="62" spans="1:16" x14ac:dyDescent="0.2">
      <c r="A62" s="166" t="s">
        <v>35</v>
      </c>
      <c r="B62" s="166">
        <f>'将来負担比率（分子）の構造'!I$45</f>
        <v>8836</v>
      </c>
      <c r="C62" s="166"/>
      <c r="D62" s="166"/>
      <c r="E62" s="166">
        <f>'将来負担比率（分子）の構造'!J$45</f>
        <v>8137</v>
      </c>
      <c r="F62" s="166"/>
      <c r="G62" s="166"/>
      <c r="H62" s="166">
        <f>'将来負担比率（分子）の構造'!K$45</f>
        <v>7674</v>
      </c>
      <c r="I62" s="166"/>
      <c r="J62" s="166"/>
      <c r="K62" s="166">
        <f>'将来負担比率（分子）の構造'!L$45</f>
        <v>7143</v>
      </c>
      <c r="L62" s="166"/>
      <c r="M62" s="166"/>
      <c r="N62" s="166">
        <f>'将来負担比率（分子）の構造'!M$45</f>
        <v>6656</v>
      </c>
      <c r="O62" s="166"/>
      <c r="P62" s="166"/>
    </row>
    <row r="63" spans="1:16" x14ac:dyDescent="0.2">
      <c r="A63" s="166" t="s">
        <v>34</v>
      </c>
      <c r="B63" s="166">
        <f>'将来負担比率（分子）の構造'!I$44</f>
        <v>2</v>
      </c>
      <c r="C63" s="166"/>
      <c r="D63" s="166"/>
      <c r="E63" s="166" t="str">
        <f>'将来負担比率（分子）の構造'!J$44</f>
        <v>-</v>
      </c>
      <c r="F63" s="166"/>
      <c r="G63" s="166"/>
      <c r="H63" s="166" t="str">
        <f>'将来負担比率（分子）の構造'!K$44</f>
        <v>-</v>
      </c>
      <c r="I63" s="166"/>
      <c r="J63" s="166"/>
      <c r="K63" s="166" t="str">
        <f>'将来負担比率（分子）の構造'!L$44</f>
        <v>-</v>
      </c>
      <c r="L63" s="166"/>
      <c r="M63" s="166"/>
      <c r="N63" s="166" t="str">
        <f>'将来負担比率（分子）の構造'!M$44</f>
        <v>-</v>
      </c>
      <c r="O63" s="166"/>
      <c r="P63" s="166"/>
    </row>
    <row r="64" spans="1:16" x14ac:dyDescent="0.2">
      <c r="A64" s="166" t="s">
        <v>33</v>
      </c>
      <c r="B64" s="166">
        <f>'将来負担比率（分子）の構造'!I$43</f>
        <v>10872</v>
      </c>
      <c r="C64" s="166"/>
      <c r="D64" s="166"/>
      <c r="E64" s="166">
        <f>'将来負担比率（分子）の構造'!J$43</f>
        <v>10407</v>
      </c>
      <c r="F64" s="166"/>
      <c r="G64" s="166"/>
      <c r="H64" s="166">
        <f>'将来負担比率（分子）の構造'!K$43</f>
        <v>9682</v>
      </c>
      <c r="I64" s="166"/>
      <c r="J64" s="166"/>
      <c r="K64" s="166">
        <f>'将来負担比率（分子）の構造'!L$43</f>
        <v>8041</v>
      </c>
      <c r="L64" s="166"/>
      <c r="M64" s="166"/>
      <c r="N64" s="166">
        <f>'将来負担比率（分子）の構造'!M$43</f>
        <v>7267</v>
      </c>
      <c r="O64" s="166"/>
      <c r="P64" s="166"/>
    </row>
    <row r="65" spans="1:16" x14ac:dyDescent="0.2">
      <c r="A65" s="166" t="s">
        <v>32</v>
      </c>
      <c r="B65" s="166">
        <f>'将来負担比率（分子）の構造'!I$42</f>
        <v>1313</v>
      </c>
      <c r="C65" s="166"/>
      <c r="D65" s="166"/>
      <c r="E65" s="166">
        <f>'将来負担比率（分子）の構造'!J$42</f>
        <v>1204</v>
      </c>
      <c r="F65" s="166"/>
      <c r="G65" s="166"/>
      <c r="H65" s="166">
        <f>'将来負担比率（分子）の構造'!K$42</f>
        <v>1094</v>
      </c>
      <c r="I65" s="166"/>
      <c r="J65" s="166"/>
      <c r="K65" s="166">
        <f>'将来負担比率（分子）の構造'!L$42</f>
        <v>982</v>
      </c>
      <c r="L65" s="166"/>
      <c r="M65" s="166"/>
      <c r="N65" s="166">
        <f>'将来負担比率（分子）の構造'!M$42</f>
        <v>870</v>
      </c>
      <c r="O65" s="166"/>
      <c r="P65" s="166"/>
    </row>
    <row r="66" spans="1:16" x14ac:dyDescent="0.2">
      <c r="A66" s="166" t="s">
        <v>31</v>
      </c>
      <c r="B66" s="166">
        <f>'将来負担比率（分子）の構造'!I$41</f>
        <v>28554</v>
      </c>
      <c r="C66" s="166"/>
      <c r="D66" s="166"/>
      <c r="E66" s="166">
        <f>'将来負担比率（分子）の構造'!J$41</f>
        <v>27800</v>
      </c>
      <c r="F66" s="166"/>
      <c r="G66" s="166"/>
      <c r="H66" s="166">
        <f>'将来負担比率（分子）の構造'!K$41</f>
        <v>26982</v>
      </c>
      <c r="I66" s="166"/>
      <c r="J66" s="166"/>
      <c r="K66" s="166">
        <f>'将来負担比率（分子）の構造'!L$41</f>
        <v>27235</v>
      </c>
      <c r="L66" s="166"/>
      <c r="M66" s="166"/>
      <c r="N66" s="166">
        <f>'将来負担比率（分子）の構造'!M$41</f>
        <v>26608</v>
      </c>
      <c r="O66" s="166"/>
      <c r="P66" s="166"/>
    </row>
    <row r="67" spans="1:16" x14ac:dyDescent="0.2">
      <c r="A67" s="166" t="s">
        <v>75</v>
      </c>
      <c r="B67" s="166" t="e">
        <f>NA()</f>
        <v>#N/A</v>
      </c>
      <c r="C67" s="166">
        <f>IF(ISNUMBER('将来負担比率（分子）の構造'!I$53), IF('将来負担比率（分子）の構造'!I$53 &lt; 0, 0, '将来負担比率（分子）の構造'!I$53), NA())</f>
        <v>20961</v>
      </c>
      <c r="D67" s="166" t="e">
        <f>NA()</f>
        <v>#N/A</v>
      </c>
      <c r="E67" s="166" t="e">
        <f>NA()</f>
        <v>#N/A</v>
      </c>
      <c r="F67" s="166">
        <f>IF(ISNUMBER('将来負担比率（分子）の構造'!J$53), IF('将来負担比率（分子）の構造'!J$53 &lt; 0, 0, '将来負担比率（分子）の構造'!J$53), NA())</f>
        <v>18640</v>
      </c>
      <c r="G67" s="166" t="e">
        <f>NA()</f>
        <v>#N/A</v>
      </c>
      <c r="H67" s="166" t="e">
        <f>NA()</f>
        <v>#N/A</v>
      </c>
      <c r="I67" s="166">
        <f>IF(ISNUMBER('将来負担比率（分子）の構造'!K$53), IF('将来負担比率（分子）の構造'!K$53 &lt; 0, 0, '将来負担比率（分子）の構造'!K$53), NA())</f>
        <v>17186</v>
      </c>
      <c r="J67" s="166" t="e">
        <f>NA()</f>
        <v>#N/A</v>
      </c>
      <c r="K67" s="166" t="e">
        <f>NA()</f>
        <v>#N/A</v>
      </c>
      <c r="L67" s="166">
        <f>IF(ISNUMBER('将来負担比率（分子）の構造'!L$53), IF('将来負担比率（分子）の構造'!L$53 &lt; 0, 0, '将来負担比率（分子）の構造'!L$53), NA())</f>
        <v>14831</v>
      </c>
      <c r="M67" s="166" t="e">
        <f>NA()</f>
        <v>#N/A</v>
      </c>
      <c r="N67" s="166" t="e">
        <f>NA()</f>
        <v>#N/A</v>
      </c>
      <c r="O67" s="166">
        <f>IF(ISNUMBER('将来負担比率（分子）の構造'!M$53), IF('将来負担比率（分子）の構造'!M$53 &lt; 0, 0, '将来負担比率（分子）の構造'!M$53), NA())</f>
        <v>12483</v>
      </c>
      <c r="P67" s="166" t="e">
        <f>NA()</f>
        <v>#N/A</v>
      </c>
    </row>
    <row r="70" spans="1:16" x14ac:dyDescent="0.2">
      <c r="A70" s="168" t="s">
        <v>76</v>
      </c>
      <c r="B70" s="168"/>
      <c r="C70" s="168"/>
      <c r="D70" s="168"/>
      <c r="E70" s="168"/>
      <c r="F70" s="168"/>
    </row>
    <row r="71" spans="1:16" x14ac:dyDescent="0.2">
      <c r="A71" s="169"/>
      <c r="B71" s="169" t="str">
        <f>基金残高に係る経年分析!F54</f>
        <v>R01</v>
      </c>
      <c r="C71" s="169" t="str">
        <f>基金残高に係る経年分析!G54</f>
        <v>R02</v>
      </c>
      <c r="D71" s="169" t="str">
        <f>基金残高に係る経年分析!H54</f>
        <v>R03</v>
      </c>
    </row>
    <row r="72" spans="1:16" x14ac:dyDescent="0.2">
      <c r="A72" s="169" t="s">
        <v>77</v>
      </c>
      <c r="B72" s="170">
        <f>基金残高に係る経年分析!F55</f>
        <v>219</v>
      </c>
      <c r="C72" s="170">
        <f>基金残高に係る経年分析!G55</f>
        <v>379</v>
      </c>
      <c r="D72" s="170">
        <f>基金残高に係る経年分析!H55</f>
        <v>1202</v>
      </c>
    </row>
    <row r="73" spans="1:16" x14ac:dyDescent="0.2">
      <c r="A73" s="169" t="s">
        <v>78</v>
      </c>
      <c r="B73" s="170">
        <f>基金残高に係る経年分析!F56</f>
        <v>1</v>
      </c>
      <c r="C73" s="170">
        <f>基金残高に係る経年分析!G56</f>
        <v>1</v>
      </c>
      <c r="D73" s="170">
        <f>基金残高に係る経年分析!H56</f>
        <v>273</v>
      </c>
    </row>
    <row r="74" spans="1:16" x14ac:dyDescent="0.2">
      <c r="A74" s="169" t="s">
        <v>79</v>
      </c>
      <c r="B74" s="170">
        <f>基金残高に係る経年分析!F57</f>
        <v>675</v>
      </c>
      <c r="C74" s="170">
        <f>基金残高に係る経年分析!G57</f>
        <v>849</v>
      </c>
      <c r="D74" s="170">
        <f>基金残高に係る経年分析!H57</f>
        <v>1018</v>
      </c>
    </row>
  </sheetData>
  <sheetProtection algorithmName="SHA-512" hashValue="Em3W8AmUeuN8v9KN9PgeTGb3ir9ZE7KB9tHcxLsDbOpmXlwrpF4kNAH2IJvtgTv2AotZxQO15VVPTCIKECnEiQ==" saltValue="Z6LZZs5QTfaMYKB0WdRwk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2023-03-20T06:59:28Z</cp:lastPrinted>
  <dcterms:created xsi:type="dcterms:W3CDTF">2023-02-20T04:34:35Z</dcterms:created>
  <dcterms:modified xsi:type="dcterms:W3CDTF">2023-10-11T23:53:23Z</dcterms:modified>
  <cp:category/>
</cp:coreProperties>
</file>