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E4E97B4F-B42A-453B-9566-1B5853B236E3}"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3" i="12" l="1"/>
  <c r="AA32" i="12"/>
  <c r="AA7"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l="1"/>
  <c r="AM35" i="10" s="1"/>
  <c r="AM36" i="10" s="1"/>
  <c r="BE34" i="10" l="1"/>
  <c r="BW34" i="10" s="1"/>
  <c r="BW35" i="10" l="1"/>
  <c r="BW36" i="10" s="1"/>
  <c r="BW37" i="10" s="1"/>
  <c r="BW38" i="10" s="1"/>
  <c r="BW39" i="10" s="1"/>
  <c r="BW40" i="10" s="1"/>
  <c r="BW41" i="10" s="1"/>
  <c r="CO34" i="10"/>
  <c r="CO35" i="10" s="1"/>
  <c r="CO36" i="10" s="1"/>
  <c r="CO37" i="10" s="1"/>
  <c r="CO38" i="10" s="1"/>
  <c r="CO39" i="10" s="1"/>
  <c r="CO40" i="10" s="1"/>
  <c r="CO41" i="10" s="1"/>
  <c r="CO42" i="10" s="1"/>
</calcChain>
</file>

<file path=xl/sharedStrings.xml><?xml version="1.0" encoding="utf-8"?>
<sst xmlns="http://schemas.openxmlformats.org/spreadsheetml/2006/main" count="1076" uniqueCount="627">
  <si>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</si>
  <si>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</si>
  <si>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</si>
  <si>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</si>
  <si>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</si>
  <si>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</si>
  <si>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</si>
  <si>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</si>
  <si>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</si>
  <si>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</si>
  <si>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</si>
  <si>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</si>
  <si>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</si>
  <si>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</si>
  <si>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</si>
  <si>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</si>
  <si>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</si>
  <si>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</si>
  <si>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</si>
  <si>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</si>
  <si>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</si>
  <si>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</si>
  <si>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</si>
  <si>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</si>
  <si>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</si>
  <si>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</si>
  <si>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</si>
  <si>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</si>
  <si>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</si>
  <si>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</si>
  <si>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</si>
  <si>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</si>
  <si>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</si>
  <si>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</si>
  <si>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</si>
  <si>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</si>
  <si>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</si>
  <si>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</si>
  <si>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</si>
  <si>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</si>
  <si>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</si>
  <si>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</si>
  <si>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</si>
  <si>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</si>
  <si>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</si>
  <si>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</si>
  <si>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</si>
  <si>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</si>
  <si>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</si>
  <si>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</si>
  <si>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</si>
  <si>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</si>
  <si>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</si>
  <si>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</si>
  <si>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</si>
  <si>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</si>
  <si>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</si>
  <si>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</si>
  <si>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</si>
  <si>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</si>
  <si>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</si>
  <si>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</si>
  <si>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</si>
  <si>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</si>
  <si>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</si>
  <si>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</si>
  <si>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</si>
  <si>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</si>
  <si>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</si>
  <si>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</si>
  <si>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</si>
  <si>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</si>
  <si>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</si>
  <si>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</si>
  <si>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</si>
  <si>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</si>
  <si>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</si>
  <si>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</si>
  <si>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</si>
  <si>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</si>
  <si>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</si>
  <si>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</si>
  <si>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</si>
  <si>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</si>
  <si>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</si>
  <si>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</si>
  <si>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</si>
  <si>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</si>
  <si>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</si>
  <si>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</si>
  <si>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</si>
  <si>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</si>
  <si>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</si>
  <si>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</si>
  <si>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</si>
  <si>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</si>
  <si>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</si>
  <si>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</si>
  <si>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</si>
  <si>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</si>
  <si>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</si>
  <si>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</si>
  <si>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</si>
  <si>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</si>
  <si>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</si>
  <si>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</si>
  <si>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</si>
  <si>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</si>
  <si>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</si>
  <si>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</si>
  <si>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</si>
  <si>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</si>
  <si>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</si>
  <si>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</si>
  <si>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</si>
  <si>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</si>
  <si>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</si>
  <si>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</si>
  <si>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</si>
  <si>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</si>
  <si>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</si>
  <si>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</si>
  <si>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</si>
  <si>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</si>
  <si>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</si>
  <si>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</si>
  <si>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</si>
  <si>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</si>
  <si>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</si>
  <si>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</si>
  <si>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</si>
  <si>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</si>
  <si>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</si>
  <si>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</si>
  <si>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</si>
  <si>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</si>
  <si>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</si>
  <si>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</si>
  <si>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</si>
  <si>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</si>
  <si>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</si>
  <si>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</si>
  <si>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</si>
  <si>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</si>
  <si>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</si>
  <si>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</si>
  <si>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</si>
  <si>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</si>
  <si>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</si>
  <si>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</si>
  <si>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</si>
  <si>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</si>
  <si>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</si>
  <si>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</si>
  <si>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</si>
  <si>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</si>
  <si>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</si>
  <si>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</si>
  <si>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</si>
  <si>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</si>
  <si>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</si>
  <si>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</si>
  <si>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</si>
  <si>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</si>
  <si>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</si>
  <si>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</si>
  <si>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</si>
  <si>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</si>
  <si>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</si>
  <si>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</si>
  <si>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</si>
  <si>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</si>
  <si>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</si>
  <si>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</si>
  <si>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</si>
  <si>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</si>
  <si>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</si>
  <si>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</si>
  <si>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</si>
  <si>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</si>
  <si>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</si>
  <si>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</si>
  <si>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</si>
  <si>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</si>
  <si>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</si>
  <si>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</si>
  <si>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</si>
  <si>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</si>
  <si>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</si>
  <si>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</si>
  <si>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</si>
  <si>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</si>
  <si>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</si>
  <si>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</si>
  <si>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</si>
  <si>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</si>
  <si>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</si>
  <si>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</si>
  <si>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</si>
  <si>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</si>
  <si>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</si>
  <si>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</si>
  <si>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</si>
  <si>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</si>
  <si>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</si>
  <si>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</si>
  <si>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</si>
  <si>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</si>
  <si>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</si>
  <si>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</si>
  <si>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</si>
  <si>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</si>
  <si>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</si>
  <si>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</si>
  <si>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</si>
  <si>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</si>
  <si>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千葉県船橋市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</si>
  <si>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</si>
  <si>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</si>
  <si>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</si>
  <si>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</si>
  <si>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</si>
  <si>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</si>
  <si>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</si>
  <si>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</si>
  <si>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</si>
  <si>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</si>
  <si>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</si>
  <si>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</si>
  <si>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</si>
  <si>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</si>
  <si>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</si>
  <si>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</si>
  <si>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</si>
  <si>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</si>
  <si>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</si>
  <si>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</si>
  <si>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</si>
  <si>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</si>
  <si>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</si>
  <si>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</si>
  <si>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</si>
  <si>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</si>
  <si>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</si>
  <si>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</si>
  <si>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</si>
  <si>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</si>
  <si>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</si>
  <si>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</si>
  <si>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</si>
  <si>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</si>
  <si>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</si>
  <si>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</si>
  <si>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</si>
  <si>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</si>
  <si>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</si>
  <si>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</si>
  <si>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</si>
  <si>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</si>
  <si>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</si>
  <si>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</si>
  <si>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</si>
  <si>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</si>
  <si>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</si>
  <si>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</si>
  <si>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</si>
  <si>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</si>
  <si>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</si>
  <si>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</si>
  <si>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</si>
  <si>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</si>
  <si>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</si>
  <si>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</si>
  <si>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</si>
  <si>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</si>
  <si>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</si>
  <si>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</si>
  <si>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</si>
  <si>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</si>
  <si>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</si>
  <si>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</si>
  <si>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</si>
  <si>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</si>
  <si>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</si>
  <si>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</si>
  <si>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</si>
  <si>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</si>
  <si>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</si>
  <si>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</si>
  <si>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</si>
  <si>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</si>
  <si>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</si>
  <si>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</si>
  <si>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</si>
  <si>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</si>
  <si>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</si>
  <si>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</si>
  <si>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</si>
  <si>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</si>
  <si>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</si>
  <si>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</si>
  <si>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</si>
  <si>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</si>
  <si>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</si>
  <si>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</si>
  <si>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</si>
  <si>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</si>
  <si>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</si>
  <si>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</si>
  <si>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</si>
  <si>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</si>
  <si>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</si>
  <si>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</si>
  <si>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</si>
  <si>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</si>
  <si>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</si>
  <si>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</si>
  <si>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</si>
  <si>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</si>
  <si>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</si>
  <si>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</si>
  <si>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</si>
  <si>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</si>
  <si>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</si>
  <si>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</si>
  <si>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</si>
  <si>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</si>
  <si>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</si>
  <si>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</si>
  <si>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</si>
  <si>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</si>
  <si>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</si>
  <si>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</si>
  <si>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</si>
  <si>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</si>
  <si>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</si>
  <si>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</si>
  <si>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</si>
  <si>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</si>
  <si>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</si>
  <si>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</si>
  <si>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</si>
  <si>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</si>
  <si>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</si>
  <si>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</si>
  <si>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</si>
  <si>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</si>
  <si>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</si>
  <si>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</si>
  <si>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</si>
  <si>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</si>
  <si>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</si>
  <si>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</si>
  <si>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</si>
  <si>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</si>
  <si>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</si>
  <si>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</si>
  <si>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</si>
  <si>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</si>
  <si>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</si>
  <si>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</si>
  <si>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</si>
  <si>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</si>
  <si>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</si>
  <si>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</si>
  <si>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</si>
  <si>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</si>
  <si>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</si>
  <si>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千葉県船橋市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</si>
  <si>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</si>
  <si>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</si>
  <si>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</si>
  <si>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</si>
  <si>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</si>
  <si>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</si>
  <si>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</si>
  <si>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</si>
  <si>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</si>
  <si>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</si>
  <si>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</si>
  <si>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</si>
  <si>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</si>
  <si>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</si>
  <si>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</si>
  <si>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</si>
  <si>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</si>
  <si>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</si>
  <si>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</si>
  <si>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</si>
  <si>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</si>
  <si>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</si>
  <si>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</si>
  <si>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</si>
  <si>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</si>
  <si>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</si>
  <si>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</si>
  <si>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</si>
  <si>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</si>
  <si>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</si>
  <si>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</si>
  <si>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</si>
  <si>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</si>
  <si>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</si>
  <si>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</si>
  <si>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</si>
  <si>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</si>
  <si>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</si>
  <si>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</si>
  <si>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地方卸売市場事業会計</t>
    <phoneticPr fontId="5"/>
  </si>
  <si>
    <t>法適用企業</t>
    <phoneticPr fontId="5"/>
  </si>
  <si>
    <t>病院事業会計</t>
    <phoneticPr fontId="5"/>
  </si>
  <si>
    <t>下水道事業会計</t>
    <phoneticPr fontId="5"/>
  </si>
  <si>
    <t>船橋駅南口市街地再開発事業特別会計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</si>
  <si>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</si>
  <si>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</si>
  <si>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</si>
  <si>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</si>
  <si>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</si>
  <si>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</si>
  <si>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</si>
  <si>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</si>
  <si>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</si>
  <si>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</si>
  <si>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</si>
  <si>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</si>
  <si>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</si>
  <si>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</si>
  <si>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</si>
  <si>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</si>
  <si>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</si>
  <si>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</si>
  <si>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</si>
  <si>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</si>
  <si>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</si>
  <si>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</si>
  <si>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</si>
  <si>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</si>
  <si>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</si>
  <si>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</si>
  <si>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</si>
  <si>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</si>
  <si>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</si>
  <si>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</si>
  <si>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</si>
  <si>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</si>
  <si>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</si>
  <si>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</si>
  <si>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</si>
  <si>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</si>
  <si>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</si>
  <si>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</si>
  <si>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</si>
  <si>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</si>
  <si>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</si>
  <si>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</si>
  <si>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</si>
  <si>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</si>
  <si>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</si>
  <si>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</si>
  <si>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</si>
  <si>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</si>
  <si>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</si>
  <si>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</si>
  <si>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</si>
  <si>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</si>
  <si>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</si>
  <si>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</si>
  <si>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</si>
  <si>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</si>
  <si>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</si>
  <si>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</si>
  <si>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</si>
  <si>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</si>
  <si>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</si>
  <si>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</si>
  <si>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</si>
  <si>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</si>
  <si>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</si>
  <si>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</si>
  <si>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</si>
  <si>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</si>
  <si>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地方卸売市場事業会計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</si>
  <si>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</si>
  <si>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</si>
  <si>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</si>
  <si>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</si>
  <si>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</si>
  <si>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</si>
  <si>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</si>
  <si>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</si>
  <si>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</si>
  <si>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</si>
  <si>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</si>
  <si>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</si>
  <si>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</si>
  <si>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</si>
  <si>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</si>
  <si>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</si>
  <si>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</si>
  <si>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</si>
  <si>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</si>
  <si>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</si>
  <si>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</si>
  <si>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</si>
  <si>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</si>
  <si>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</si>
  <si>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</si>
  <si>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</si>
  <si>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</si>
  <si>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</si>
  <si>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</si>
  <si>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</si>
  <si>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</si>
  <si>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</si>
  <si>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</si>
  <si>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</si>
  <si>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</si>
  <si>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</si>
  <si>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</si>
  <si>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</si>
  <si>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</si>
  <si>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</si>
  <si>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</si>
  <si>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</si>
  <si>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</si>
  <si>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</si>
  <si>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</si>
  <si>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</si>
  <si>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</si>
  <si>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</si>
  <si>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</si>
  <si>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</si>
  <si>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</si>
  <si>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</si>
  <si>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</si>
  <si>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</si>
  <si>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</si>
  <si>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</si>
  <si>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</si>
  <si>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</si>
  <si>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</si>
  <si>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</si>
  <si>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</si>
  <si>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</si>
  <si>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</si>
  <si>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</si>
  <si>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</si>
  <si>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</si>
  <si>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</si>
  <si>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</si>
  <si>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</si>
  <si>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</si>
  <si>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</si>
  <si>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</si>
  <si>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</si>
  <si>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</si>
  <si>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</si>
  <si>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</si>
  <si>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</si>
  <si>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</si>
  <si>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</si>
  <si>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</si>
  <si>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</si>
  <si>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</si>
  <si>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</si>
  <si>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</si>
  <si>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</si>
  <si>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</si>
  <si>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</si>
  <si>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</si>
  <si>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</si>
  <si>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</si>
  <si>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4.27</t>
  </si>
  <si>
    <t>▲ 2.88</t>
  </si>
  <si>
    <t>▲ 0.48</t>
  </si>
  <si>
    <t>▲ 2.79</t>
  </si>
  <si>
    <t>病院事業会計</t>
  </si>
  <si>
    <t>一般会計</t>
  </si>
  <si>
    <t>下水道事業会計</t>
  </si>
  <si>
    <t>地方卸売市場事業会計</t>
  </si>
  <si>
    <t>介護保険事業特別会計</t>
  </si>
  <si>
    <t>国民健康保険事業特別会計</t>
  </si>
  <si>
    <t>母子父子寡婦福祉資金貸付事業特別会計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</si>
  <si>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</si>
  <si>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</si>
  <si>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</si>
  <si>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</si>
  <si>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</si>
  <si>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</si>
  <si>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</si>
  <si>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</si>
  <si>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</si>
  <si>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</si>
  <si>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rPh sb="0" eb="6">
      <t>チバケンシチョウソン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</si>
  <si>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6">
      <t>チバケンシチョウソン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</si>
  <si>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8" eb="20">
      <t>ケンシュウ</t>
    </rPh>
    <phoneticPr fontId="2"/>
  </si>
  <si>
    <t>千葉県市町村総合事務組合（千葉県市町村交通災害共済特別会計）</t>
    <phoneticPr fontId="2"/>
  </si>
  <si>
    <t>四市複合事務組合</t>
    <phoneticPr fontId="2"/>
  </si>
  <si>
    <t>千葉県競馬組合</t>
    <phoneticPr fontId="2"/>
  </si>
  <si>
    <t>千葉県後期高齢者医療広域連合（一般会計）</t>
    <rPh sb="15" eb="17">
      <t>イッパン</t>
    </rPh>
    <rPh sb="17" eb="19">
      <t>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</si>
  <si>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</si>
  <si>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船橋市清美公社</t>
    <rPh sb="0" eb="3">
      <t>フナバシシ</t>
    </rPh>
    <rPh sb="3" eb="5">
      <t>セイビ</t>
    </rPh>
    <rPh sb="5" eb="7">
      <t>コウシャ</t>
    </rPh>
    <phoneticPr fontId="2"/>
  </si>
  <si>
    <t>船橋市福祉サービス公社</t>
    <rPh sb="0" eb="3">
      <t>フナバシシ</t>
    </rPh>
    <rPh sb="3" eb="5">
      <t>フクシ</t>
    </rPh>
    <rPh sb="9" eb="11">
      <t>コウシャ</t>
    </rPh>
    <phoneticPr fontId="2"/>
  </si>
  <si>
    <t>船橋市文化・スポーツ公社</t>
    <rPh sb="0" eb="3">
      <t>フナバシシ</t>
    </rPh>
    <rPh sb="3" eb="5">
      <t>ブンカ</t>
    </rPh>
    <rPh sb="10" eb="12">
      <t>コウシャ</t>
    </rPh>
    <phoneticPr fontId="2"/>
  </si>
  <si>
    <t>船橋市医療公社</t>
    <rPh sb="0" eb="3">
      <t>フナバシシ</t>
    </rPh>
    <rPh sb="3" eb="5">
      <t>イリョウ</t>
    </rPh>
    <rPh sb="5" eb="7">
      <t>コウシャ</t>
    </rPh>
    <phoneticPr fontId="2"/>
  </si>
  <si>
    <t>船橋市生きがい福祉事業団</t>
    <rPh sb="0" eb="3">
      <t>フナバシシ</t>
    </rPh>
    <rPh sb="3" eb="4">
      <t>イ</t>
    </rPh>
    <rPh sb="7" eb="9">
      <t>フクシ</t>
    </rPh>
    <rPh sb="9" eb="12">
      <t>ジギョウダン</t>
    </rPh>
    <phoneticPr fontId="2"/>
  </si>
  <si>
    <t>船橋市公園協会</t>
    <rPh sb="0" eb="3">
      <t>フナバシシ</t>
    </rPh>
    <rPh sb="3" eb="5">
      <t>コウエン</t>
    </rPh>
    <rPh sb="5" eb="7">
      <t>キョウカイ</t>
    </rPh>
    <phoneticPr fontId="2"/>
  </si>
  <si>
    <t>船橋市中小企業勤労者福祉サービスセンター</t>
    <rPh sb="0" eb="3">
      <t>フナバシシ</t>
    </rPh>
    <rPh sb="3" eb="5">
      <t>チュウショウ</t>
    </rPh>
    <rPh sb="5" eb="7">
      <t>キギョウ</t>
    </rPh>
    <rPh sb="7" eb="10">
      <t>キンロウシャ</t>
    </rPh>
    <rPh sb="10" eb="12">
      <t>フクシ</t>
    </rPh>
    <phoneticPr fontId="2"/>
  </si>
  <si>
    <t>船橋市都市サービス</t>
    <rPh sb="0" eb="3">
      <t>フナバシシ</t>
    </rPh>
    <rPh sb="3" eb="5">
      <t>トシ</t>
    </rPh>
    <phoneticPr fontId="2"/>
  </si>
  <si>
    <t>東葉高速鉄道(株)</t>
    <phoneticPr fontId="2"/>
  </si>
  <si>
    <t>公共施設保全等基金</t>
    <phoneticPr fontId="5"/>
  </si>
  <si>
    <t>職員退職手当基金</t>
    <phoneticPr fontId="2"/>
  </si>
  <si>
    <t>公園緑地整備基金</t>
    <phoneticPr fontId="2"/>
  </si>
  <si>
    <t>文化振興基金</t>
    <phoneticPr fontId="2"/>
  </si>
  <si>
    <t>福祉基金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</si>
  <si>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</si>
  <si>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</si>
  <si>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</si>
  <si>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地方債の発行額が返済額を下回ったこと、財源調整基金や公共施設保全等基金などに積み立てを行ったことにより、将来負担比率は大幅に低下しマイナスとなった。
有形固定資産減価償却率は類似団体と比較して低い水準にあるが、今後の増加・減少傾向に注視し、また公共施設等総合管理計画に基づき、公共施設等の最適な配置に努めていく。</t>
    <rPh sb="0" eb="3">
      <t>チホウサイ</t>
    </rPh>
    <rPh sb="4" eb="7">
      <t>ハッコウガク</t>
    </rPh>
    <rPh sb="8" eb="10">
      <t>ヘンサイ</t>
    </rPh>
    <rPh sb="10" eb="11">
      <t>ガク</t>
    </rPh>
    <rPh sb="12" eb="14">
      <t>シタマワ</t>
    </rPh>
    <rPh sb="19" eb="21">
      <t>ザイゲン</t>
    </rPh>
    <rPh sb="21" eb="23">
      <t>チョウセイ</t>
    </rPh>
    <rPh sb="23" eb="25">
      <t>キキン</t>
    </rPh>
    <rPh sb="26" eb="28">
      <t>コウキョウ</t>
    </rPh>
    <rPh sb="28" eb="30">
      <t>シセツ</t>
    </rPh>
    <rPh sb="30" eb="32">
      <t>ホゼン</t>
    </rPh>
    <rPh sb="32" eb="33">
      <t>トウ</t>
    </rPh>
    <rPh sb="33" eb="35">
      <t>キキン</t>
    </rPh>
    <rPh sb="38" eb="39">
      <t>ツ</t>
    </rPh>
    <rPh sb="40" eb="41">
      <t>タ</t>
    </rPh>
    <rPh sb="43" eb="44">
      <t>オコナ</t>
    </rPh>
    <rPh sb="52" eb="54">
      <t>ショウライ</t>
    </rPh>
    <rPh sb="54" eb="56">
      <t>フタン</t>
    </rPh>
    <rPh sb="56" eb="58">
      <t>ヒリツ</t>
    </rPh>
    <rPh sb="59" eb="61">
      <t>オオハバ</t>
    </rPh>
    <rPh sb="62" eb="64">
      <t>テイカ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</si>
  <si>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</si>
  <si>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</si>
  <si>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</si>
  <si>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</si>
  <si>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</si>
  <si>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</si>
  <si>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地方債の発行額が返済額を下回ったこと、財源調整基金や公共施設保全等基金などに積み立てを行ったことにより、将来負担比率は大幅に低下しマイナスとなった。
実質公債費比率は増加傾向にあるものの、類似団体と比較して低い水準にある。
今後もこの状態を維持するよう努めていく。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</si>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</sst>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8" xfId="15" applyNumberFormat="1" applyFont="1" applyFill="1" applyBorder="1" applyAlignment="1" applyProtection="1">
      <alignment horizontal="right" vertical="center" shrinkToFit="1"/>
      <protection locked="0"/>
    </xf>
    <xf numFmtId="177" fontId="34" fillId="8" borderId="149"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DA81468-5989-4207-8C88-DBF52EF7C6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F304-4DA6-9E55-598F70E5FC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42931</c:v>
                </c:pt>
                <c:pt idx="1">
                  <c:v>39612</c:v>
                </c:pt>
                <c:pt idx="2">
                  <c:v>29007</c:v>
                </c:pt>
                <c:pt idx="3">
                  <c:v>20812</c:v>
                </c:pt>
                <c:pt idx="4">
                  <c:v>18355</c:v>
                </c:pt>
              </c:numCache>
            </c:numRef>
          </c:val>
          <c:smooth val="0"/>
          <c:extLst>
            <c:ext xmlns:c16="http://schemas.microsoft.com/office/drawing/2014/chart" uri="{C3380CC4-5D6E-409C-BE32-E72D297353CC}">
              <c16:uniqueId val="{00000001-F304-4DA6-9E55-598F70E5FC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2.63</c:v>
                </c:pt>
                <c:pt idx="1">
                  <c:v>2.2999999999999998</c:v>
                </c:pt>
                <c:pt idx="2">
                  <c:v>3.1</c:v>
                </c:pt>
                <c:pt idx="3">
                  <c:v>8.01</c:v>
                </c:pt>
                <c:pt idx="4">
                  <c:v>5.28</c:v>
                </c:pt>
              </c:numCache>
            </c:numRef>
          </c:val>
          <c:extLst>
            <c:ext xmlns:c16="http://schemas.microsoft.com/office/drawing/2014/chart" uri="{C3380CC4-5D6E-409C-BE32-E72D297353CC}">
              <c16:uniqueId val="{00000000-0693-41C9-BD91-51DA847119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10.039999999999999</c:v>
                </c:pt>
                <c:pt idx="1">
                  <c:v>9.59</c:v>
                </c:pt>
                <c:pt idx="2">
                  <c:v>9.57</c:v>
                </c:pt>
                <c:pt idx="3">
                  <c:v>11.72</c:v>
                </c:pt>
                <c:pt idx="4">
                  <c:v>19.57</c:v>
                </c:pt>
              </c:numCache>
            </c:numRef>
          </c:val>
          <c:extLst>
            <c:ext xmlns:c16="http://schemas.microsoft.com/office/drawing/2014/chart" uri="{C3380CC4-5D6E-409C-BE32-E72D297353CC}">
              <c16:uniqueId val="{00000001-0693-41C9-BD91-51DA847119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-4.2699999999999996</c:v>
                </c:pt>
                <c:pt idx="1">
                  <c:v>-2.88</c:v>
                </c:pt>
                <c:pt idx="2">
                  <c:v>-0.48</c:v>
                </c:pt>
                <c:pt idx="3">
                  <c:v>7.37</c:v>
                </c:pt>
                <c:pt idx="4">
                  <c:v>-2.79</c:v>
                </c:pt>
              </c:numCache>
            </c:numRef>
          </c:val>
          <c:smooth val="0"/>
          <c:extLst>
            <c:ext xmlns:c16="http://schemas.microsoft.com/office/drawing/2014/chart" uri="{C3380CC4-5D6E-409C-BE32-E72D297353CC}">
              <c16:uniqueId val="{00000002-0693-41C9-BD91-51DA847119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762-4873-9E73-E17B4E3B44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62-4873-9E73-E17B4E3B449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6762-4873-9E73-E17B4E3B4497}"/>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0.04</c:v>
                </c:pt>
              </c:numCache>
            </c:numRef>
          </c:val>
          <c:extLst>
            <c:ext xmlns:c16="http://schemas.microsoft.com/office/drawing/2014/chart" uri="{C3380CC4-5D6E-409C-BE32-E72D297353CC}">
              <c16:uniqueId val="{00000003-6762-4873-9E73-E17B4E3B449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0.09</c:v>
                </c:pt>
                <c:pt idx="4">
                  <c:v>#N/A</c:v>
                </c:pt>
                <c:pt idx="5">
                  <c:v>0.1</c:v>
                </c:pt>
                <c:pt idx="6">
                  <c:v>#N/A</c:v>
                </c:pt>
                <c:pt idx="7">
                  <c:v>0.11</c:v>
                </c:pt>
                <c:pt idx="8">
                  <c:v>#N/A</c:v>
                </c:pt>
                <c:pt idx="9">
                  <c:v>0.15</c:v>
                </c:pt>
              </c:numCache>
            </c:numRef>
          </c:val>
          <c:extLst>
            <c:ext xmlns:c16="http://schemas.microsoft.com/office/drawing/2014/chart" uri="{C3380CC4-5D6E-409C-BE32-E72D297353CC}">
              <c16:uniqueId val="{00000004-6762-4873-9E73-E17B4E3B449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0.12</c:v>
                </c:pt>
                <c:pt idx="4">
                  <c:v>#N/A</c:v>
                </c:pt>
                <c:pt idx="5">
                  <c:v>0.4</c:v>
                </c:pt>
                <c:pt idx="6">
                  <c:v>#N/A</c:v>
                </c:pt>
                <c:pt idx="7">
                  <c:v>0.23</c:v>
                </c:pt>
                <c:pt idx="8">
                  <c:v>#N/A</c:v>
                </c:pt>
                <c:pt idx="9">
                  <c:v>0.39</c:v>
                </c:pt>
              </c:numCache>
            </c:numRef>
          </c:val>
          <c:extLst>
            <c:ext xmlns:c16="http://schemas.microsoft.com/office/drawing/2014/chart" uri="{C3380CC4-5D6E-409C-BE32-E72D297353CC}">
              <c16:uniqueId val="{00000005-6762-4873-9E73-E17B4E3B4497}"/>
            </c:ext>
          </c:extLst>
        </c:ser>
        <c:ser>
          <c:idx val="6"/>
          <c:order val="6"/>
          <c:tx>
            <c:strRef>
              <c:f>データシート!$A$33</c:f>
              <c:strCache>
                <c:ptCount val="1"/>
                <c:pt idx="0">
                  <c:v>地方卸売市場事業会計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0.84</c:v>
                </c:pt>
                <c:pt idx="2">
                  <c:v>#N/A</c:v>
                </c:pt>
                <c:pt idx="3">
                  <c:v>0.88</c:v>
                </c:pt>
                <c:pt idx="4">
                  <c:v>#N/A</c:v>
                </c:pt>
                <c:pt idx="5">
                  <c:v>0.93</c:v>
                </c:pt>
                <c:pt idx="6">
                  <c:v>#N/A</c:v>
                </c:pt>
                <c:pt idx="7">
                  <c:v>0.99</c:v>
                </c:pt>
                <c:pt idx="8">
                  <c:v>#N/A</c:v>
                </c:pt>
                <c:pt idx="9">
                  <c:v>1.01</c:v>
                </c:pt>
              </c:numCache>
            </c:numRef>
          </c:val>
          <c:extLst>
            <c:ext xmlns:c16="http://schemas.microsoft.com/office/drawing/2014/chart" uri="{C3380CC4-5D6E-409C-BE32-E72D297353CC}">
              <c16:uniqueId val="{00000006-6762-4873-9E73-E17B4E3B449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0.12</c:v>
                </c:pt>
                <c:pt idx="2">
                  <c:v>#N/A</c:v>
                </c:pt>
                <c:pt idx="3">
                  <c:v>1.1299999999999999</c:v>
                </c:pt>
                <c:pt idx="4">
                  <c:v>#N/A</c:v>
                </c:pt>
                <c:pt idx="5">
                  <c:v>1.58</c:v>
                </c:pt>
                <c:pt idx="6">
                  <c:v>#N/A</c:v>
                </c:pt>
                <c:pt idx="7">
                  <c:v>1.48</c:v>
                </c:pt>
                <c:pt idx="8">
                  <c:v>#N/A</c:v>
                </c:pt>
                <c:pt idx="9">
                  <c:v>1.45</c:v>
                </c:pt>
              </c:numCache>
            </c:numRef>
          </c:val>
          <c:extLst>
            <c:ext xmlns:c16="http://schemas.microsoft.com/office/drawing/2014/chart" uri="{C3380CC4-5D6E-409C-BE32-E72D297353CC}">
              <c16:uniqueId val="{00000007-6762-4873-9E73-E17B4E3B44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2.58</c:v>
                </c:pt>
                <c:pt idx="2">
                  <c:v>#N/A</c:v>
                </c:pt>
                <c:pt idx="3">
                  <c:v>2.25</c:v>
                </c:pt>
                <c:pt idx="4">
                  <c:v>#N/A</c:v>
                </c:pt>
                <c:pt idx="5">
                  <c:v>3.03</c:v>
                </c:pt>
                <c:pt idx="6">
                  <c:v>#N/A</c:v>
                </c:pt>
                <c:pt idx="7">
                  <c:v>7.93</c:v>
                </c:pt>
                <c:pt idx="8">
                  <c:v>#N/A</c:v>
                </c:pt>
                <c:pt idx="9">
                  <c:v>5.18</c:v>
                </c:pt>
              </c:numCache>
            </c:numRef>
          </c:val>
          <c:extLst>
            <c:ext xmlns:c16="http://schemas.microsoft.com/office/drawing/2014/chart" uri="{C3380CC4-5D6E-409C-BE32-E72D297353CC}">
              <c16:uniqueId val="{00000008-6762-4873-9E73-E17B4E3B449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7.77</c:v>
                </c:pt>
                <c:pt idx="2">
                  <c:v>#N/A</c:v>
                </c:pt>
                <c:pt idx="3">
                  <c:v>7.76</c:v>
                </c:pt>
                <c:pt idx="4">
                  <c:v>#N/A</c:v>
                </c:pt>
                <c:pt idx="5">
                  <c:v>7.73</c:v>
                </c:pt>
                <c:pt idx="6">
                  <c:v>#N/A</c:v>
                </c:pt>
                <c:pt idx="7">
                  <c:v>8.31</c:v>
                </c:pt>
                <c:pt idx="8">
                  <c:v>#N/A</c:v>
                </c:pt>
                <c:pt idx="9">
                  <c:v>8.2799999999999994</c:v>
                </c:pt>
              </c:numCache>
            </c:numRef>
          </c:val>
          <c:extLst>
            <c:ext xmlns:c16="http://schemas.microsoft.com/office/drawing/2014/chart" uri="{C3380CC4-5D6E-409C-BE32-E72D297353CC}">
              <c16:uniqueId val="{00000009-6762-4873-9E73-E17B4E3B44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19274</c:v>
                </c:pt>
                <c:pt idx="5">
                  <c:v>18833</c:v>
                </c:pt>
                <c:pt idx="8">
                  <c:v>18688</c:v>
                </c:pt>
                <c:pt idx="11">
                  <c:v>18657</c:v>
                </c:pt>
                <c:pt idx="14">
                  <c:v>18867</c:v>
                </c:pt>
              </c:numCache>
            </c:numRef>
          </c:val>
          <c:extLst>
            <c:ext xmlns:c16="http://schemas.microsoft.com/office/drawing/2014/chart" uri="{C3380CC4-5D6E-409C-BE32-E72D297353CC}">
              <c16:uniqueId val="{00000000-1D94-4111-8590-B7F128C279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94-4111-8590-B7F128C279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199</c:v>
                </c:pt>
                <c:pt idx="3">
                  <c:v>250</c:v>
                </c:pt>
                <c:pt idx="6">
                  <c:v>208</c:v>
                </c:pt>
                <c:pt idx="9">
                  <c:v>196</c:v>
                </c:pt>
                <c:pt idx="12">
                  <c:v>97</c:v>
                </c:pt>
              </c:numCache>
            </c:numRef>
          </c:val>
          <c:extLst>
            <c:ext xmlns:c16="http://schemas.microsoft.com/office/drawing/2014/chart" uri="{C3380CC4-5D6E-409C-BE32-E72D297353CC}">
              <c16:uniqueId val="{00000002-1D94-4111-8590-B7F128C279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49</c:v>
                </c:pt>
                <c:pt idx="3">
                  <c:v>49</c:v>
                </c:pt>
                <c:pt idx="6">
                  <c:v>115</c:v>
                </c:pt>
                <c:pt idx="9">
                  <c:v>194</c:v>
                </c:pt>
                <c:pt idx="12">
                  <c:v>268</c:v>
                </c:pt>
              </c:numCache>
            </c:numRef>
          </c:val>
          <c:extLst>
            <c:ext xmlns:c16="http://schemas.microsoft.com/office/drawing/2014/chart" uri="{C3380CC4-5D6E-409C-BE32-E72D297353CC}">
              <c16:uniqueId val="{00000003-1D94-4111-8590-B7F128C279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6519</c:v>
                </c:pt>
                <c:pt idx="3">
                  <c:v>6294</c:v>
                </c:pt>
                <c:pt idx="6">
                  <c:v>5846</c:v>
                </c:pt>
                <c:pt idx="9">
                  <c:v>5169</c:v>
                </c:pt>
                <c:pt idx="12">
                  <c:v>4846</c:v>
                </c:pt>
              </c:numCache>
            </c:numRef>
          </c:val>
          <c:extLst>
            <c:ext xmlns:c16="http://schemas.microsoft.com/office/drawing/2014/chart" uri="{C3380CC4-5D6E-409C-BE32-E72D297353CC}">
              <c16:uniqueId val="{00000004-1D94-4111-8590-B7F128C279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67</c:v>
                </c:pt>
                <c:pt idx="3">
                  <c:v>50</c:v>
                </c:pt>
                <c:pt idx="6">
                  <c:v>33</c:v>
                </c:pt>
                <c:pt idx="9">
                  <c:v>17</c:v>
                </c:pt>
                <c:pt idx="12">
                  <c:v>0</c:v>
                </c:pt>
              </c:numCache>
            </c:numRef>
          </c:val>
          <c:extLst>
            <c:ext xmlns:c16="http://schemas.microsoft.com/office/drawing/2014/chart" uri="{C3380CC4-5D6E-409C-BE32-E72D297353CC}">
              <c16:uniqueId val="{00000005-1D94-4111-8590-B7F128C279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56</c:v>
                </c:pt>
                <c:pt idx="3">
                  <c:v>45</c:v>
                </c:pt>
                <c:pt idx="6">
                  <c:v>39</c:v>
                </c:pt>
                <c:pt idx="9">
                  <c:v>28</c:v>
                </c:pt>
                <c:pt idx="12">
                  <c:v>0</c:v>
                </c:pt>
              </c:numCache>
            </c:numRef>
          </c:val>
          <c:extLst>
            <c:ext xmlns:c16="http://schemas.microsoft.com/office/drawing/2014/chart" uri="{C3380CC4-5D6E-409C-BE32-E72D297353CC}">
              <c16:uniqueId val="{00000006-1D94-4111-8590-B7F128C279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12833</c:v>
                </c:pt>
                <c:pt idx="3">
                  <c:v>14499</c:v>
                </c:pt>
                <c:pt idx="6">
                  <c:v>15661</c:v>
                </c:pt>
                <c:pt idx="9">
                  <c:v>16956</c:v>
                </c:pt>
                <c:pt idx="12">
                  <c:v>17919</c:v>
                </c:pt>
              </c:numCache>
            </c:numRef>
          </c:val>
          <c:extLst>
            <c:ext xmlns:c16="http://schemas.microsoft.com/office/drawing/2014/chart" uri="{C3380CC4-5D6E-409C-BE32-E72D297353CC}">
              <c16:uniqueId val="{00000007-1D94-4111-8590-B7F128C279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449</c:v>
                </c:pt>
                <c:pt idx="2">
                  <c:v>#N/A</c:v>
                </c:pt>
                <c:pt idx="3">
                  <c:v>#N/A</c:v>
                </c:pt>
                <c:pt idx="4">
                  <c:v>2354</c:v>
                </c:pt>
                <c:pt idx="5">
                  <c:v>#N/A</c:v>
                </c:pt>
                <c:pt idx="6">
                  <c:v>#N/A</c:v>
                </c:pt>
                <c:pt idx="7">
                  <c:v>3214</c:v>
                </c:pt>
                <c:pt idx="8">
                  <c:v>#N/A</c:v>
                </c:pt>
                <c:pt idx="9">
                  <c:v>#N/A</c:v>
                </c:pt>
                <c:pt idx="10">
                  <c:v>3903</c:v>
                </c:pt>
                <c:pt idx="11">
                  <c:v>#N/A</c:v>
                </c:pt>
                <c:pt idx="12">
                  <c:v>#N/A</c:v>
                </c:pt>
                <c:pt idx="13">
                  <c:v>4263</c:v>
                </c:pt>
                <c:pt idx="14">
                  <c:v>#N/A</c:v>
                </c:pt>
              </c:numCache>
            </c:numRef>
          </c:val>
          <c:smooth val="0"/>
          <c:extLst>
            <c:ext xmlns:c16="http://schemas.microsoft.com/office/drawing/2014/chart" uri="{C3380CC4-5D6E-409C-BE32-E72D297353CC}">
              <c16:uniqueId val="{00000008-1D94-4111-8590-B7F128C279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171208</c:v>
                </c:pt>
                <c:pt idx="5">
                  <c:v>173243</c:v>
                </c:pt>
                <c:pt idx="8">
                  <c:v>172709</c:v>
                </c:pt>
                <c:pt idx="11">
                  <c:v>169201</c:v>
                </c:pt>
                <c:pt idx="14">
                  <c:v>167984</c:v>
                </c:pt>
              </c:numCache>
            </c:numRef>
          </c:val>
          <c:extLst>
            <c:ext xmlns:c16="http://schemas.microsoft.com/office/drawing/2014/chart" uri="{C3380CC4-5D6E-409C-BE32-E72D297353CC}">
              <c16:uniqueId val="{00000000-0445-4313-A822-7E51C360D6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85776</c:v>
                </c:pt>
                <c:pt idx="5">
                  <c:v>75126</c:v>
                </c:pt>
                <c:pt idx="8">
                  <c:v>66937</c:v>
                </c:pt>
                <c:pt idx="11">
                  <c:v>63661</c:v>
                </c:pt>
                <c:pt idx="14">
                  <c:v>57160</c:v>
                </c:pt>
              </c:numCache>
            </c:numRef>
          </c:val>
          <c:extLst>
            <c:ext xmlns:c16="http://schemas.microsoft.com/office/drawing/2014/chart" uri="{C3380CC4-5D6E-409C-BE32-E72D297353CC}">
              <c16:uniqueId val="{00000001-0445-4313-A822-7E51C360D6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22869</c:v>
                </c:pt>
                <c:pt idx="5">
                  <c:v>22285</c:v>
                </c:pt>
                <c:pt idx="8">
                  <c:v>22609</c:v>
                </c:pt>
                <c:pt idx="11">
                  <c:v>28828</c:v>
                </c:pt>
                <c:pt idx="14">
                  <c:v>41995</c:v>
                </c:pt>
              </c:numCache>
            </c:numRef>
          </c:val>
          <c:extLst>
            <c:ext xmlns:c16="http://schemas.microsoft.com/office/drawing/2014/chart" uri="{C3380CC4-5D6E-409C-BE32-E72D297353CC}">
              <c16:uniqueId val="{00000002-0445-4313-A822-7E51C360D6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45-4313-A822-7E51C360D6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45-4313-A822-7E51C360D6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81</c:v>
                </c:pt>
                <c:pt idx="3">
                  <c:v>35</c:v>
                </c:pt>
                <c:pt idx="6">
                  <c:v>39</c:v>
                </c:pt>
                <c:pt idx="9">
                  <c:v>30</c:v>
                </c:pt>
                <c:pt idx="12">
                  <c:v>31</c:v>
                </c:pt>
              </c:numCache>
            </c:numRef>
          </c:val>
          <c:extLst>
            <c:ext xmlns:c16="http://schemas.microsoft.com/office/drawing/2014/chart" uri="{C3380CC4-5D6E-409C-BE32-E72D297353CC}">
              <c16:uniqueId val="{00000005-0445-4313-A822-7E51C360D6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24086</c:v>
                </c:pt>
                <c:pt idx="3">
                  <c:v>23832</c:v>
                </c:pt>
                <c:pt idx="6">
                  <c:v>23471</c:v>
                </c:pt>
                <c:pt idx="9">
                  <c:v>23273</c:v>
                </c:pt>
                <c:pt idx="12">
                  <c:v>22946</c:v>
                </c:pt>
              </c:numCache>
            </c:numRef>
          </c:val>
          <c:extLst>
            <c:ext xmlns:c16="http://schemas.microsoft.com/office/drawing/2014/chart" uri="{C3380CC4-5D6E-409C-BE32-E72D297353CC}">
              <c16:uniqueId val="{00000006-0445-4313-A822-7E51C360D6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2953</c:v>
                </c:pt>
                <c:pt idx="3">
                  <c:v>4164</c:v>
                </c:pt>
                <c:pt idx="6">
                  <c:v>4061</c:v>
                </c:pt>
                <c:pt idx="9">
                  <c:v>4104</c:v>
                </c:pt>
                <c:pt idx="12">
                  <c:v>4558</c:v>
                </c:pt>
              </c:numCache>
            </c:numRef>
          </c:val>
          <c:extLst>
            <c:ext xmlns:c16="http://schemas.microsoft.com/office/drawing/2014/chart" uri="{C3380CC4-5D6E-409C-BE32-E72D297353CC}">
              <c16:uniqueId val="{00000007-0445-4313-A822-7E51C360D6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85160</c:v>
                </c:pt>
                <c:pt idx="3">
                  <c:v>78151</c:v>
                </c:pt>
                <c:pt idx="6">
                  <c:v>70930</c:v>
                </c:pt>
                <c:pt idx="9">
                  <c:v>64361</c:v>
                </c:pt>
                <c:pt idx="12">
                  <c:v>54519</c:v>
                </c:pt>
              </c:numCache>
            </c:numRef>
          </c:val>
          <c:extLst>
            <c:ext xmlns:c16="http://schemas.microsoft.com/office/drawing/2014/chart" uri="{C3380CC4-5D6E-409C-BE32-E72D297353CC}">
              <c16:uniqueId val="{00000008-0445-4313-A822-7E51C360D6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1455</c:v>
                </c:pt>
                <c:pt idx="3">
                  <c:v>909</c:v>
                </c:pt>
                <c:pt idx="6">
                  <c:v>1044</c:v>
                </c:pt>
                <c:pt idx="9">
                  <c:v>762</c:v>
                </c:pt>
                <c:pt idx="12">
                  <c:v>531</c:v>
                </c:pt>
              </c:numCache>
            </c:numRef>
          </c:val>
          <c:extLst>
            <c:ext xmlns:c16="http://schemas.microsoft.com/office/drawing/2014/chart" uri="{C3380CC4-5D6E-409C-BE32-E72D297353CC}">
              <c16:uniqueId val="{00000009-0445-4313-A822-7E51C360D6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182091</c:v>
                </c:pt>
                <c:pt idx="3">
                  <c:v>188424</c:v>
                </c:pt>
                <c:pt idx="6">
                  <c:v>188584</c:v>
                </c:pt>
                <c:pt idx="9">
                  <c:v>186621</c:v>
                </c:pt>
                <c:pt idx="12">
                  <c:v>179000</c:v>
                </c:pt>
              </c:numCache>
            </c:numRef>
          </c:val>
          <c:extLst>
            <c:ext xmlns:c16="http://schemas.microsoft.com/office/drawing/2014/chart" uri="{C3380CC4-5D6E-409C-BE32-E72D297353CC}">
              <c16:uniqueId val="{0000000A-0445-4313-A822-7E51C360D6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15972</c:v>
                </c:pt>
                <c:pt idx="2">
                  <c:v>#N/A</c:v>
                </c:pt>
                <c:pt idx="3">
                  <c:v>#N/A</c:v>
                </c:pt>
                <c:pt idx="4">
                  <c:v>24863</c:v>
                </c:pt>
                <c:pt idx="5">
                  <c:v>#N/A</c:v>
                </c:pt>
                <c:pt idx="6">
                  <c:v>#N/A</c:v>
                </c:pt>
                <c:pt idx="7">
                  <c:v>25876</c:v>
                </c:pt>
                <c:pt idx="8">
                  <c:v>#N/A</c:v>
                </c:pt>
                <c:pt idx="9">
                  <c:v>#N/A</c:v>
                </c:pt>
                <c:pt idx="10">
                  <c:v>17460</c:v>
                </c:pt>
                <c:pt idx="11">
                  <c:v>#N/A</c:v>
                </c:pt>
                <c:pt idx="12">
                  <c:v>#N/A</c:v>
                </c:pt>
                <c:pt idx="13">
                  <c:v>0</c:v>
                </c:pt>
                <c:pt idx="14">
                  <c:v>#N/A</c:v>
                </c:pt>
              </c:numCache>
            </c:numRef>
          </c:val>
          <c:smooth val="0"/>
          <c:extLst>
            <c:ext xmlns:c16="http://schemas.microsoft.com/office/drawing/2014/chart" uri="{C3380CC4-5D6E-409C-BE32-E72D297353CC}">
              <c16:uniqueId val="{0000000B-0445-4313-A822-7E51C360D6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11432</c:v>
                </c:pt>
                <c:pt idx="1">
                  <c:v>14754</c:v>
                </c:pt>
                <c:pt idx="2">
                  <c:v>24442</c:v>
                </c:pt>
              </c:numCache>
            </c:numRef>
          </c:val>
          <c:extLst>
            <c:ext xmlns:c16="http://schemas.microsoft.com/office/drawing/2014/chart" uri="{C3380CC4-5D6E-409C-BE32-E72D297353CC}">
              <c16:uniqueId val="{00000000-917B-4A97-AC62-43FB2C2FB2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4818</c:v>
                </c:pt>
                <c:pt idx="1">
                  <c:v>4818</c:v>
                </c:pt>
                <c:pt idx="2">
                  <c:v>4818</c:v>
                </c:pt>
              </c:numCache>
            </c:numRef>
          </c:val>
          <c:extLst>
            <c:ext xmlns:c16="http://schemas.microsoft.com/office/drawing/2014/chart" uri="{C3380CC4-5D6E-409C-BE32-E72D297353CC}">
              <c16:uniqueId val="{00000001-917B-4A97-AC62-43FB2C2FB2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2953</c:v>
                </c:pt>
                <c:pt idx="1">
                  <c:v>5956</c:v>
                </c:pt>
                <c:pt idx="2">
                  <c:v>10047</c:v>
                </c:pt>
              </c:numCache>
            </c:numRef>
          </c:val>
          <c:extLst>
            <c:ext xmlns:c16="http://schemas.microsoft.com/office/drawing/2014/chart" uri="{C3380CC4-5D6E-409C-BE32-E72D297353CC}">
              <c16:uniqueId val="{00000002-917B-4A97-AC62-43FB2C2FB2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{DBB02467-DD95-4AD8-9412-D3DBCFC4D18C}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047-4253-9492-D2111D70C7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{E3682BD2-DD09-4299-ADBB-30D22DF846BD}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47-4253-9492-D2111D70C7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{84A1C267-4C8E-4593-811A-01B381B2B7FB}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47-4253-9492-D2111D70C7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{FEAF2C2B-2200-4A4F-B2DC-0D0D742729C7}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47-4253-9492-D2111D70C7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{CB8F0A2D-7D45-4BE9-BD19-63003B8EDCB8}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47-4253-9492-D2111D70C7A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{F8F9321B-D721-4504-A9C4-90B510E21A31}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047-4253-9492-D2111D70C7A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{F57DFC15-513B-4AC3-B867-994A4F713F5F}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047-4253-9492-D2111D70C7A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{EA615E52-E324-4BDD-8446-6458A526136D}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047-4253-9492-D2111D70C7A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{ED16D66A-095D-4A5B-BE01-3944CD11620C}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047-4253-9492-D2111D70C7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52.7</c:v>
                </c:pt>
                <c:pt idx="16">
                  <c:v>54.1</c:v>
                </c:pt>
                <c:pt idx="24">
                  <c:v>56.3</c:v>
                </c:pt>
                <c:pt idx="32">
                  <c:v>57.6</c:v>
                </c:pt>
              </c:numCache>
            </c:numRef>
          </c:xVal>
          <c:yVal>
            <c:numRef>
              <c:f>公会計指標分析・財政指標組合せ分析表!$BP$51:$DC$51</c:f>
              <c:numCache>
                <c:formatCode>#,##0.0;"▲ "#,##0.0</c:formatCode>
                <c:ptCount val="40"/>
                <c:pt idx="0">
                  <c:v>15.7</c:v>
                </c:pt>
                <c:pt idx="8">
                  <c:v>24.1</c:v>
                </c:pt>
                <c:pt idx="16">
                  <c:v>24.3</c:v>
                </c:pt>
                <c:pt idx="24">
                  <c:v>15.5</c:v>
                </c:pt>
              </c:numCache>
            </c:numRef>
          </c:yVal>
          <c:smooth val="0"/>
          <c:extLst>
            <c:ext xmlns:c16="http://schemas.microsoft.com/office/drawing/2014/chart" uri="{C3380CC4-5D6E-409C-BE32-E72D297353CC}">
              <c16:uniqueId val="{00000009-7047-4253-9492-D2111D70C7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{80FCDB09-C5F2-48C3-B0E7-23B7F01472CF}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047-4253-9492-D2111D70C7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{1153368A-CE98-4C6B-A6D8-B8415584E823}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47-4253-9492-D2111D70C7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{229F2EA9-BA8C-40AC-8664-1DAAABFA5D0E}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47-4253-9492-D2111D70C7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{3D17F623-AE3E-4FF8-9C23-3FC2CB183E57}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47-4253-9492-D2111D70C7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{32952D44-4630-41EF-8FAB-A8B22C7D7AD5}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47-4253-9492-D2111D70C7A9}"/>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{8F08EE53-059B-402E-B748-45F38EA5FF05}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047-4253-9492-D2111D70C7A9}"/>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{397FFF5B-4D83-4ABA-A6F1-85733D3B26FC}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047-4253-9492-D2111D70C7A9}"/>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{BD881E52-DE9E-4768-819F-18FA37A3B65F}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047-4253-9492-D2111D70C7A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{AE8AA331-BADE-4860-BF3E-9B2CC91669D3}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047-4253-9492-D2111D70C7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7047-4253-9492-D2111D70C7A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{02FD6330-B0FF-44EE-B85A-00EDB9CFF87A}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883-4114-9B62-C05789CA82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{3107B458-63F5-44B8-9787-79E7B1DCECA7}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83-4114-9B62-C05789CA82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{631BD53E-99A5-4591-A673-428AF83240AE}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83-4114-9B62-C05789CA82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{3F22A2D3-CE90-4736-A3A5-5C09418C694E}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83-4114-9B62-C05789CA82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{9BB32084-E9AA-457C-830A-60E57A835BEB}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83-4114-9B62-C05789CA829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{F02E4F3D-6E07-48B7-8F69-AAE7361FE3AD}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883-4114-9B62-C05789CA829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{3DD21A62-C8CA-4098-B874-619EE76C69B8}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883-4114-9B62-C05789CA829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{915118DD-147E-4164-BE0A-ABC97649BB35}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883-4114-9B62-C05789CA829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{AB03797B-3ABD-42BA-8ACD-ABCAFD95B9EC}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883-4114-9B62-C05789CA82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0.7</c:v>
                </c:pt>
                <c:pt idx="16">
                  <c:v>1.9</c:v>
                </c:pt>
                <c:pt idx="24">
                  <c:v>2.9</c:v>
                </c:pt>
                <c:pt idx="32">
                  <c:v>3.4</c:v>
                </c:pt>
              </c:numCache>
            </c:numRef>
          </c:xVal>
          <c:yVal>
            <c:numRef>
              <c:f>公会計指標分析・財政指標組合せ分析表!$BP$73:$DC$73</c:f>
              <c:numCache>
                <c:formatCode>#,##0.0;"▲ "#,##0.0</c:formatCode>
                <c:ptCount val="40"/>
                <c:pt idx="0">
                  <c:v>15.7</c:v>
                </c:pt>
                <c:pt idx="8">
                  <c:v>24.1</c:v>
                </c:pt>
                <c:pt idx="16">
                  <c:v>24.3</c:v>
                </c:pt>
                <c:pt idx="24">
                  <c:v>15.5</c:v>
                </c:pt>
              </c:numCache>
            </c:numRef>
          </c:yVal>
          <c:smooth val="0"/>
          <c:extLst>
            <c:ext xmlns:c16="http://schemas.microsoft.com/office/drawing/2014/chart" uri="{C3380CC4-5D6E-409C-BE32-E72D297353CC}">
              <c16:uniqueId val="{00000009-9883-4114-9B62-C05789CA82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62201290904138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{288CEE40-15EB-4AC8-BCBE-0CD687D13C53}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883-4114-9B62-C05789CA82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{D74DD3B5-8F13-49A6-8783-5B91C6DAB1BF}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83-4114-9B62-C05789CA82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{223A51B9-0026-4542-BDDF-22BDD3A67420}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83-4114-9B62-C05789CA82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{0A9B226A-45CE-417A-891D-B84509B9A224}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83-4114-9B62-C05789CA82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{AB0CEA07-8BA0-4D36-AE83-30B610949C47}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83-4114-9B62-C05789CA8297}"/>
                </c:ext>
              </c:extLst>
            </c:dLbl>
            <c:dLbl>
              <c:idx val="8"/>
              <c:layout>
                <c:manualLayout>
                  <c:x val="0"/>
                  <c:y val="-1.762235539661095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{1337CD08-CF1E-4CDD-BF3D-F42DE407AF07}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883-4114-9B62-C05789CA829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{7818507B-FBE1-40FE-A73A-52CD4E5C4BB4}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883-4114-9B62-C05789CA829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{AB28A265-EEA7-4B3B-BC2F-AD47DB0FFBA8}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883-4114-9B62-C05789CA829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{68956F01-C336-4CF2-851E-808F1B72345D}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883-4114-9B62-C05789CA82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9883-4114-9B62-C05789CA8297}"/>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647,037
627,773
85.62
245,437,120
238,073,168
6,595,133
124,872,673
178,586,781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増加等により順調に増額してきた税収が、令和３年度は新型コロナウイルスの影響等により大きく減額となったが、令和４年度にはコロナ前の状況に戻っている。一方で、社会福祉費や高齢者保健福祉費などの扶助費が算定されている需要額が増加しているため、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依然、類似団体平均よりは高い状態ではあるが、引き続き、税徴収率の向上や事業評価による事業の改善・見直しなどを行い、歳入に見合った行財政運営を行っていくよう努める。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75293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160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58057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地方税収等の増加によって臨時財政対策債発行額が減少したため経常一般財源が減少したこと、また、電気・ガス代などの高騰により経常経費充当一般財源が増加したことなどから、令和３年度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類似団体平均も令和３年度と比較して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ポイント高くなっており同様の傾向となっているが、類似団体平均を上回ってしまったため、普通建設事業の精査・見直しによる市債の発行抑制などにより、経常収支比率の改善に努めていく。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41656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63910"/>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118872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6391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66</xdr:row>
      <xdr:rowOff>14986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6312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14986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258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令和３年度と比較して、新型コロナウイルス感染症対策費の増加や物価高騰対策に伴う委託を実施したことなどにより物件費が約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億円増加し、人件費についても、人事院勧告により棒給月額などが引き上げられたことにより約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億円増加した結果、人口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2,452</a:t>
          </a:r>
          <a:r>
            <a:rPr kumimoji="1" lang="ja-JP" altLang="en-US" sz="1300">
              <a:latin typeface="ＭＳ Ｐゴシック" panose="020B0600070205080204" pitchFamily="50" charset="-128"/>
              <a:ea typeface="ＭＳ Ｐゴシック" panose="020B0600070205080204" pitchFamily="50" charset="-128"/>
            </a:rPr>
            <a:t>円増加した。人件費及び物件費は類似団体と比較しても高く、本市の経常収支比率を悪化させる要因の一つになっているが、住民基本台帳人口が類似団体中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番目となっているため、人口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人当たり人件費・物件費等決算額は類似団体の平均程度となっている。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70230</xdr:rowOff>
    </xdr:from>
    <xdr:to>
      <xdr:col>23</xdr:col>
      <xdr:colOff>133350</xdr:colOff>
      <xdr:row>83</xdr:row>
      <xdr:rowOff>119535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00580"/>
          <a:ext cx="838200" cy="4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59720</xdr:rowOff>
    </xdr:from>
    <xdr:to>
      <xdr:col>19</xdr:col>
      <xdr:colOff>133350</xdr:colOff>
      <xdr:row>83</xdr:row>
      <xdr:rowOff>70230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18620"/>
          <a:ext cx="889000" cy="18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51984</xdr:rowOff>
    </xdr:from>
    <xdr:to>
      <xdr:col>15</xdr:col>
      <xdr:colOff>82550</xdr:colOff>
      <xdr:row>82</xdr:row>
      <xdr:rowOff>59720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39434"/>
          <a:ext cx="889000" cy="1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7003</xdr:rowOff>
    </xdr:from>
    <xdr:to>
      <xdr:col>11</xdr:col>
      <xdr:colOff>31750</xdr:colOff>
      <xdr:row>81</xdr:row>
      <xdr:rowOff>51984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4453"/>
          <a:ext cx="889000" cy="4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68735</xdr:rowOff>
    </xdr:from>
    <xdr:to>
      <xdr:col>23</xdr:col>
      <xdr:colOff>184150</xdr:colOff>
      <xdr:row>83</xdr:row>
      <xdr:rowOff>170335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85262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19430</xdr:rowOff>
    </xdr:from>
    <xdr:to>
      <xdr:col>19</xdr:col>
      <xdr:colOff>184150</xdr:colOff>
      <xdr:row>83</xdr:row>
      <xdr:rowOff>121030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131207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1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8920</xdr:rowOff>
    </xdr:from>
    <xdr:to>
      <xdr:col>15</xdr:col>
      <xdr:colOff>133350</xdr:colOff>
      <xdr:row>82</xdr:row>
      <xdr:rowOff>110520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6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3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1184</xdr:rowOff>
    </xdr:from>
    <xdr:to>
      <xdr:col>11</xdr:col>
      <xdr:colOff>82550</xdr:colOff>
      <xdr:row>81</xdr:row>
      <xdr:rowOff>102784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112961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127653</xdr:rowOff>
    </xdr:from>
    <xdr:to>
      <xdr:col>7</xdr:col>
      <xdr:colOff>31750</xdr:colOff>
      <xdr:row>81</xdr:row>
      <xdr:rowOff>57803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67980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船橋市の一般行政職に適用する給料表は、平成</a:t>
          </a:r>
          <a:r>
            <a:rPr kumimoji="1" lang="en-US" altLang="ja-JP" sz="1300">
              <a:latin typeface="ＭＳ Ｐゴシック" panose="020B0600070205080204" pitchFamily="50" charset="-128"/>
              <a:ea typeface="ＭＳ Ｐゴシック" panose="020B0600070205080204" pitchFamily="50" charset="-128"/>
            </a:rPr>
            <a:t>26 </a:t>
          </a:r>
          <a:r>
            <a:rPr kumimoji="1" lang="ja-JP" altLang="en-US" sz="1300">
              <a:latin typeface="ＭＳ Ｐゴシック" panose="020B0600070205080204" pitchFamily="50" charset="-128"/>
              <a:ea typeface="ＭＳ Ｐゴシック" panose="020B0600070205080204" pitchFamily="50" charset="-128"/>
            </a:rPr>
            <a:t>年度に市独自の給料表の継足し部分（国家公務員の俸給表の最高号給を超える部分）を廃止したことにより、国家公務員の俸給表と全く同じ構造となっている。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15421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256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67129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67129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これまで、業務の効率化や民間委託の推進等による定員の適正化を進め、集中改革プラン期間（平成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年間）には、約</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％の削減を実施した。</a:t>
          </a: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月に策定した「業務改善取組方針」では、総職員数を増やさないことを目標として掲げており、令和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6.02</a:t>
          </a:r>
          <a:r>
            <a:rPr kumimoji="1" lang="ja-JP" altLang="en-US" sz="1300">
              <a:latin typeface="ＭＳ Ｐゴシック" panose="020B0600070205080204" pitchFamily="50" charset="-128"/>
              <a:ea typeface="ＭＳ Ｐゴシック" panose="020B0600070205080204" pitchFamily="50" charset="-128"/>
            </a:rPr>
            <a:t>人と令和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年度より低下し、類似団体の平均を下回る状況となっている。</a:t>
          </a:r>
        </a:p>
        <a:p>
          <a:r>
            <a:rPr kumimoji="1" lang="ja-JP" altLang="en-US" sz="1300">
              <a:latin typeface="ＭＳ Ｐゴシック" panose="020B0600070205080204" pitchFamily="50" charset="-128"/>
              <a:ea typeface="ＭＳ Ｐゴシック" panose="020B0600070205080204" pitchFamily="50" charset="-128"/>
            </a:rPr>
            <a:t>　一方で、令和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年度に児童相談所を開設する予定であり、開設に向けて必要な人員については、今後、計画的に確保していく必要があることから、引き続き、本市の実情に応じた適正な定員管理に努めていく。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129963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008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129963</xdr:rowOff>
    </xdr:from>
    <xdr:to>
      <xdr:col>77</xdr:col>
      <xdr:colOff>44450</xdr:colOff>
      <xdr:row>60</xdr:row>
      <xdr:rowOff>133985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169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60</xdr:row>
      <xdr:rowOff>133985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150071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209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63077</xdr:rowOff>
    </xdr:from>
    <xdr:to>
      <xdr:col>81</xdr:col>
      <xdr:colOff>95250</xdr:colOff>
      <xdr:row>60</xdr:row>
      <xdr:rowOff>164677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79604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79163</xdr:rowOff>
    </xdr:from>
    <xdr:to>
      <xdr:col>77</xdr:col>
      <xdr:colOff>95250</xdr:colOff>
      <xdr:row>61</xdr:row>
      <xdr:rowOff>9313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19490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23512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23512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99271</xdr:rowOff>
    </xdr:from>
    <xdr:to>
      <xdr:col>64</xdr:col>
      <xdr:colOff>152400</xdr:colOff>
      <xdr:row>61</xdr:row>
      <xdr:rowOff>29421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39598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％となっており、類似団体の</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　これまでに取り組んできた老朽化施設の建替えや改修、小学校の新設、清掃工場の建替え、臨時財政対策債等による市債の発行により、公債費は増加傾向であったが、市債の償還が進み、今後１０年程度は公債費は横ばいとなり、その後減少していく予定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40</xdr:row>
      <xdr:rowOff>605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011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114602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862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171148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5483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33262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679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137782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120348</xdr:rowOff>
    </xdr:from>
    <xdr:to>
      <xdr:col>73</xdr:col>
      <xdr:colOff>44450</xdr:colOff>
      <xdr:row>39</xdr:row>
      <xdr:rowOff>50498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60675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及び公営企業債等繰入見込額が大幅に減少したことにより、将来負担額が減少し、財源調整基金及び公共施設保全等基金に積立てたことにより、充当可能財源等が将来負担額を上回ったため、将来負担額の算定結果はマイナスとなったが、今後も堅実な財政運営に努め、将来の財政需要に備え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28956</xdr:rowOff>
    </xdr:from>
    <xdr:to>
      <xdr:col>77</xdr:col>
      <xdr:colOff>44450</xdr:colOff>
      <xdr:row>15</xdr:row>
      <xdr:rowOff>113894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00706"/>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111963</xdr:rowOff>
    </xdr:from>
    <xdr:to>
      <xdr:col>72</xdr:col>
      <xdr:colOff>203200</xdr:colOff>
      <xdr:row>15</xdr:row>
      <xdr:rowOff>113894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83713"/>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30886</xdr:rowOff>
    </xdr:from>
    <xdr:to>
      <xdr:col>68</xdr:col>
      <xdr:colOff>152400</xdr:colOff>
      <xdr:row>15</xdr:row>
      <xdr:rowOff>111963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602636"/>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47515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70680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71645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149606</xdr:rowOff>
    </xdr:from>
    <xdr:to>
      <xdr:col>77</xdr:col>
      <xdr:colOff>95250</xdr:colOff>
      <xdr:row>15</xdr:row>
      <xdr:rowOff>79756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89933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31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63094</xdr:rowOff>
    </xdr:from>
    <xdr:to>
      <xdr:col>73</xdr:col>
      <xdr:colOff>44450</xdr:colOff>
      <xdr:row>15</xdr:row>
      <xdr:rowOff>164694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3421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61163</xdr:rowOff>
    </xdr:from>
    <xdr:to>
      <xdr:col>68</xdr:col>
      <xdr:colOff>203200</xdr:colOff>
      <xdr:row>15</xdr:row>
      <xdr:rowOff>162763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1490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151536</xdr:rowOff>
    </xdr:from>
    <xdr:to>
      <xdr:col>64</xdr:col>
      <xdr:colOff>152400</xdr:colOff>
      <xdr:row>15</xdr:row>
      <xdr:rowOff>81686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91863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2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647,037
627,773
85.62
245,437,120
238,073,168
6,595,133
124,872,673
178,586,781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決算額及び人口千人当たり職員数は類似団体に比べ低いものの、人件費の構成比が類似団体に比べ高い理由は、国の定める地域手当の支給率が１２％と類似団体と比べて高い地域であること等が挙げられる。</a:t>
          </a:r>
        </a:p>
        <a:p>
          <a:r>
            <a:rPr kumimoji="1" lang="ja-JP" altLang="en-US" sz="1300">
              <a:latin typeface="ＭＳ Ｐゴシック" panose="020B0600070205080204" pitchFamily="50" charset="-128"/>
              <a:ea typeface="ＭＳ Ｐゴシック" panose="020B0600070205080204" pitchFamily="50" charset="-128"/>
            </a:rPr>
            <a:t>　給料表の継足し部分の廃止等、市独自の制度について給与の適正化を図った後、人件費の経常収支比率は横ばい傾向にあるが、今後も引き続き人事院勧告に準拠し給与の適正化に努めていく。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13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135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1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ポイント上回っており、本市の経常収支比率を悪化させる要因となっている。</a:t>
          </a:r>
        </a:p>
        <a:p>
          <a:r>
            <a:rPr kumimoji="1" lang="ja-JP" altLang="en-US" sz="1300">
              <a:latin typeface="ＭＳ Ｐゴシック" panose="020B0600070205080204" pitchFamily="50" charset="-128"/>
              <a:ea typeface="ＭＳ Ｐゴシック" panose="020B0600070205080204" pitchFamily="50" charset="-128"/>
            </a:rPr>
            <a:t>　扶助費や公債費とは異なり、事務事業の見直し等により一定程度の経費削減は可能であると考えられる。</a:t>
          </a:r>
        </a:p>
        <a:p>
          <a:r>
            <a:rPr kumimoji="1" lang="ja-JP" altLang="en-US" sz="1300">
              <a:latin typeface="ＭＳ Ｐゴシック" panose="020B0600070205080204" pitchFamily="50" charset="-128"/>
              <a:ea typeface="ＭＳ Ｐゴシック" panose="020B0600070205080204" pitchFamily="50" charset="-128"/>
            </a:rPr>
            <a:t>　なお、全国平均と千葉県平均も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ポイント差があることから、地域的な要因も考えられる。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824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105229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82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91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9978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45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令和２年度及び令和３年度は新型コロナウイルス感染症の影響に伴うサービスの利用控えなどによって減少傾向にあったが、令和４年度は利用控えが解消されたことなどに伴い令和３年度と比較して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扶助費の性質上、今後も増加傾向であると思われるため、各種手当の見直しなどにより、適正化に努めていきたい。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56</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5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5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13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主に繰出金、維持補修費であり、介護保険事業特別会計繰出金、後期高齢者医療療養給付費負担金が増加したため、令和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税収を主な財源とする普通会計の負担を減らしていくため、より一層適正化に努めていく。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79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7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95250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保育所運営費補助金などが増加したことなどによって、令和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依然として類似団体平均を上回っている状況であり適正化に努めていく必要がある。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157480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77470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79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35</xdr:row>
      <xdr:rowOff>146050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7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36</xdr:row>
      <xdr:rowOff>20320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106680</xdr:rowOff>
    </xdr:from>
    <xdr:to>
      <xdr:col>82</xdr:col>
      <xdr:colOff>158750</xdr:colOff>
      <xdr:row>35</xdr:row>
      <xdr:rowOff>36830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78757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113047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55897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教育・福祉施設等整備事業債、地方道路等整備事業債の償還が増加したため令和３年度と比較して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普通建設事業の精査・優先順位付けを行うなど、公債費負担の適正化に努めていきたい。</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88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66039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66039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76</xdr:row>
      <xdr:rowOff>20320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981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公債費以外の経常収支比率は人件費、物件費及び補助費等の影響により、類似団体平均より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ポイントも上回っている。</a:t>
          </a:r>
        </a:p>
        <a:p>
          <a:r>
            <a:rPr kumimoji="1" lang="ja-JP" altLang="en-US" sz="1300">
              <a:latin typeface="ＭＳ Ｐゴシック" panose="020B0600070205080204" pitchFamily="50" charset="-128"/>
              <a:ea typeface="ＭＳ Ｐゴシック" panose="020B0600070205080204" pitchFamily="50" charset="-128"/>
            </a:rPr>
            <a:t>　公債費では類似団体の平均を下回っているため、本市の経常収支比率に悪影響を与えている人件費、物件費及び補助費等の経常一般財源の抑制に努め、経常収支比率の改善を図る。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12648"/>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79</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12648"/>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91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3556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82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18605</xdr:rowOff>
    </xdr:from>
    <xdr:to>
      <xdr:col>29</xdr:col>
      <xdr:colOff>127000</xdr:colOff>
      <xdr:row>18</xdr:row>
      <xdr:rowOff>31902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2330"/>
          <a:ext cx="6477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31902</xdr:rowOff>
    </xdr:from>
    <xdr:to>
      <xdr:col>26</xdr:col>
      <xdr:colOff>50800</xdr:colOff>
      <xdr:row>18</xdr:row>
      <xdr:rowOff>51333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5627"/>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51333</xdr:rowOff>
    </xdr:from>
    <xdr:to>
      <xdr:col>22</xdr:col>
      <xdr:colOff>114300</xdr:colOff>
      <xdr:row>18</xdr:row>
      <xdr:rowOff>134201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5058"/>
          <a:ext cx="698500" cy="82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134201</xdr:rowOff>
    </xdr:from>
    <xdr:to>
      <xdr:col>18</xdr:col>
      <xdr:colOff>177800</xdr:colOff>
      <xdr:row>18</xdr:row>
      <xdr:rowOff>150013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7926"/>
          <a:ext cx="698500" cy="1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139255</xdr:rowOff>
    </xdr:from>
    <xdr:to>
      <xdr:col>29</xdr:col>
      <xdr:colOff>177800</xdr:colOff>
      <xdr:row>18</xdr:row>
      <xdr:rowOff>69405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111332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152552</xdr:rowOff>
    </xdr:from>
    <xdr:to>
      <xdr:col>26</xdr:col>
      <xdr:colOff>101600</xdr:colOff>
      <xdr:row>18</xdr:row>
      <xdr:rowOff>82702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67479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533</xdr:rowOff>
    </xdr:from>
    <xdr:to>
      <xdr:col>22</xdr:col>
      <xdr:colOff>165100</xdr:colOff>
      <xdr:row>18</xdr:row>
      <xdr:rowOff>102133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86910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83401</xdr:rowOff>
    </xdr:from>
    <xdr:to>
      <xdr:col>19</xdr:col>
      <xdr:colOff>38100</xdr:colOff>
      <xdr:row>19</xdr:row>
      <xdr:rowOff>13551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169778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99212</xdr:rowOff>
    </xdr:from>
    <xdr:to>
      <xdr:col>15</xdr:col>
      <xdr:colOff>101600</xdr:colOff>
      <xdr:row>19</xdr:row>
      <xdr:rowOff>29363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29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14140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314071</xdr:rowOff>
    </xdr:from>
    <xdr:to>
      <xdr:col>29</xdr:col>
      <xdr:colOff>127000</xdr:colOff>
      <xdr:row>35</xdr:row>
      <xdr:rowOff>334873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24421"/>
          <a:ext cx="647700" cy="20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334873</xdr:rowOff>
    </xdr:from>
    <xdr:to>
      <xdr:col>26</xdr:col>
      <xdr:colOff>50800</xdr:colOff>
      <xdr:row>36</xdr:row>
      <xdr:rowOff>32321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45223"/>
          <a:ext cx="698500" cy="4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32321</xdr:rowOff>
    </xdr:from>
    <xdr:to>
      <xdr:col>22</xdr:col>
      <xdr:colOff>114300</xdr:colOff>
      <xdr:row>36</xdr:row>
      <xdr:rowOff>82842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5571"/>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82842</xdr:rowOff>
    </xdr:from>
    <xdr:to>
      <xdr:col>18</xdr:col>
      <xdr:colOff>177800</xdr:colOff>
      <xdr:row>37</xdr:row>
      <xdr:rowOff>24168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36092"/>
          <a:ext cx="698500" cy="11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263271</xdr:rowOff>
    </xdr:from>
    <xdr:to>
      <xdr:col>29</xdr:col>
      <xdr:colOff>177800</xdr:colOff>
      <xdr:row>36</xdr:row>
      <xdr:rowOff>21971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7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235348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284073</xdr:rowOff>
    </xdr:from>
    <xdr:to>
      <xdr:col>26</xdr:col>
      <xdr:colOff>101600</xdr:colOff>
      <xdr:row>36</xdr:row>
      <xdr:rowOff>42773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9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27550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8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324421</xdr:rowOff>
    </xdr:from>
    <xdr:to>
      <xdr:col>22</xdr:col>
      <xdr:colOff>165100</xdr:colOff>
      <xdr:row>36</xdr:row>
      <xdr:rowOff>83121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67898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32042</xdr:rowOff>
    </xdr:from>
    <xdr:to>
      <xdr:col>19</xdr:col>
      <xdr:colOff>38100</xdr:colOff>
      <xdr:row>36</xdr:row>
      <xdr:rowOff>133642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8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118419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144818</xdr:rowOff>
    </xdr:from>
    <xdr:to>
      <xdr:col>15</xdr:col>
      <xdr:colOff>101600</xdr:colOff>
      <xdr:row>37</xdr:row>
      <xdr:rowOff>74968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9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59745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8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647,037
627,773
85.62
245,437,120
238,073,168
6,595,133
124,872,673
178,586,781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134475</xdr:rowOff>
    </xdr:from>
    <xdr:to>
      <xdr:col>24</xdr:col>
      <xdr:colOff>63500</xdr:colOff>
      <xdr:row>35</xdr:row>
      <xdr:rowOff>153579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35225"/>
          <a:ext cx="8382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153579</xdr:rowOff>
    </xdr:from>
    <xdr:to>
      <xdr:col>19</xdr:col>
      <xdr:colOff>177800</xdr:colOff>
      <xdr:row>35</xdr:row>
      <xdr:rowOff>157727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4329"/>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157727</xdr:rowOff>
    </xdr:from>
    <xdr:to>
      <xdr:col>15</xdr:col>
      <xdr:colOff>50800</xdr:colOff>
      <xdr:row>36</xdr:row>
      <xdr:rowOff>102961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8477"/>
          <a:ext cx="889000" cy="1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99238</xdr:rowOff>
    </xdr:from>
    <xdr:to>
      <xdr:col>10</xdr:col>
      <xdr:colOff>114300</xdr:colOff>
      <xdr:row>36</xdr:row>
      <xdr:rowOff>102961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71438"/>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83675</xdr:rowOff>
    </xdr:from>
    <xdr:to>
      <xdr:col>24</xdr:col>
      <xdr:colOff>114300</xdr:colOff>
      <xdr:row>36</xdr:row>
      <xdr:rowOff>13825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62102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6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102779</xdr:rowOff>
    </xdr:from>
    <xdr:to>
      <xdr:col>20</xdr:col>
      <xdr:colOff>38100</xdr:colOff>
      <xdr:row>36</xdr:row>
      <xdr:rowOff>32929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24056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9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106927</xdr:rowOff>
    </xdr:from>
    <xdr:to>
      <xdr:col>15</xdr:col>
      <xdr:colOff>101600</xdr:colOff>
      <xdr:row>36</xdr:row>
      <xdr:rowOff>37077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28204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52161</xdr:rowOff>
    </xdr:from>
    <xdr:to>
      <xdr:col>10</xdr:col>
      <xdr:colOff>165100</xdr:colOff>
      <xdr:row>36</xdr:row>
      <xdr:rowOff>153761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144888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48438</xdr:rowOff>
    </xdr:from>
    <xdr:to>
      <xdr:col>6</xdr:col>
      <xdr:colOff>38100</xdr:colOff>
      <xdr:row>36</xdr:row>
      <xdr:rowOff>150038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141165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86284</xdr:rowOff>
    </xdr:from>
    <xdr:to>
      <xdr:col>24</xdr:col>
      <xdr:colOff>63500</xdr:colOff>
      <xdr:row>55</xdr:row>
      <xdr:rowOff>164046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16034"/>
          <a:ext cx="8382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164046</xdr:rowOff>
    </xdr:from>
    <xdr:to>
      <xdr:col>19</xdr:col>
      <xdr:colOff>177800</xdr:colOff>
      <xdr:row>57</xdr:row>
      <xdr:rowOff>166408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93796"/>
          <a:ext cx="889000" cy="3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166408</xdr:rowOff>
    </xdr:from>
    <xdr:to>
      <xdr:col>15</xdr:col>
      <xdr:colOff>50800</xdr:colOff>
      <xdr:row>59</xdr:row>
      <xdr:rowOff>29134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9058"/>
          <a:ext cx="889000" cy="20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29134</xdr:rowOff>
    </xdr:from>
    <xdr:to>
      <xdr:col>10</xdr:col>
      <xdr:colOff>114300</xdr:colOff>
      <xdr:row>59</xdr:row>
      <xdr:rowOff>100114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44684"/>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50284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132618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35484</xdr:rowOff>
    </xdr:from>
    <xdr:to>
      <xdr:col>24</xdr:col>
      <xdr:colOff>114300</xdr:colOff>
      <xdr:row>55</xdr:row>
      <xdr:rowOff>137084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58361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113246</xdr:rowOff>
    </xdr:from>
    <xdr:to>
      <xdr:col>20</xdr:col>
      <xdr:colOff>38100</xdr:colOff>
      <xdr:row>56</xdr:row>
      <xdr:rowOff>43396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59923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115608</xdr:rowOff>
    </xdr:from>
    <xdr:to>
      <xdr:col>15</xdr:col>
      <xdr:colOff>101600</xdr:colOff>
      <xdr:row>58</xdr:row>
      <xdr:rowOff>45758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62285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149784</xdr:rowOff>
    </xdr:from>
    <xdr:to>
      <xdr:col>10</xdr:col>
      <xdr:colOff>165100</xdr:colOff>
      <xdr:row>59</xdr:row>
      <xdr:rowOff>79934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71061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49314</xdr:rowOff>
    </xdr:from>
    <xdr:to>
      <xdr:col>6</xdr:col>
      <xdr:colOff>38100</xdr:colOff>
      <xdr:row>59</xdr:row>
      <xdr:rowOff>150914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142041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78663</xdr:rowOff>
    </xdr:from>
    <xdr:to>
      <xdr:col>24</xdr:col>
      <xdr:colOff>63500</xdr:colOff>
      <xdr:row>77</xdr:row>
      <xdr:rowOff>82435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80313"/>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53690</xdr:rowOff>
    </xdr:from>
    <xdr:to>
      <xdr:col>19</xdr:col>
      <xdr:colOff>177800</xdr:colOff>
      <xdr:row>77</xdr:row>
      <xdr:rowOff>82435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55340"/>
          <a:ext cx="889000" cy="2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53690</xdr:rowOff>
    </xdr:from>
    <xdr:to>
      <xdr:col>15</xdr:col>
      <xdr:colOff>50800</xdr:colOff>
      <xdr:row>77</xdr:row>
      <xdr:rowOff>62604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55340"/>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62604</xdr:rowOff>
    </xdr:from>
    <xdr:to>
      <xdr:col>10</xdr:col>
      <xdr:colOff>114300</xdr:colOff>
      <xdr:row>77</xdr:row>
      <xdr:rowOff>62833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6425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114240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31635</xdr:rowOff>
    </xdr:from>
    <xdr:to>
      <xdr:col>20</xdr:col>
      <xdr:colOff>38100</xdr:colOff>
      <xdr:row>77</xdr:row>
      <xdr:rowOff>133235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124362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2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2890</xdr:rowOff>
    </xdr:from>
    <xdr:to>
      <xdr:col>15</xdr:col>
      <xdr:colOff>101600</xdr:colOff>
      <xdr:row>77</xdr:row>
      <xdr:rowOff>104490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95617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9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11804</xdr:rowOff>
    </xdr:from>
    <xdr:to>
      <xdr:col>10</xdr:col>
      <xdr:colOff>165100</xdr:colOff>
      <xdr:row>77</xdr:row>
      <xdr:rowOff>113404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104531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0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12033</xdr:rowOff>
    </xdr:from>
    <xdr:to>
      <xdr:col>6</xdr:col>
      <xdr:colOff>38100</xdr:colOff>
      <xdr:row>77</xdr:row>
      <xdr:rowOff>113633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104760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155028</xdr:rowOff>
    </xdr:from>
    <xdr:to>
      <xdr:col>24</xdr:col>
      <xdr:colOff>63500</xdr:colOff>
      <xdr:row>98</xdr:row>
      <xdr:rowOff>102025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785678"/>
          <a:ext cx="838200" cy="1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155028</xdr:rowOff>
    </xdr:from>
    <xdr:to>
      <xdr:col>19</xdr:col>
      <xdr:colOff>177800</xdr:colOff>
      <xdr:row>99</xdr:row>
      <xdr:rowOff>68050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85678"/>
          <a:ext cx="889000" cy="25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68050</xdr:rowOff>
    </xdr:from>
    <xdr:to>
      <xdr:col>15</xdr:col>
      <xdr:colOff>50800</xdr:colOff>
      <xdr:row>99</xdr:row>
      <xdr:rowOff>100360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7041600"/>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100360</xdr:rowOff>
    </xdr:from>
    <xdr:to>
      <xdr:col>10</xdr:col>
      <xdr:colOff>114300</xdr:colOff>
      <xdr:row>99</xdr:row>
      <xdr:rowOff>149715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73910"/>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51225</xdr:rowOff>
    </xdr:from>
    <xdr:to>
      <xdr:col>24</xdr:col>
      <xdr:colOff>114300</xdr:colOff>
      <xdr:row>98</xdr:row>
      <xdr:rowOff>152825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29652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83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104228</xdr:rowOff>
    </xdr:from>
    <xdr:to>
      <xdr:col>20</xdr:col>
      <xdr:colOff>38100</xdr:colOff>
      <xdr:row>98</xdr:row>
      <xdr:rowOff>34378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25505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82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17250</xdr:rowOff>
    </xdr:from>
    <xdr:to>
      <xdr:col>15</xdr:col>
      <xdr:colOff>101600</xdr:colOff>
      <xdr:row>99</xdr:row>
      <xdr:rowOff>118850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109977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49560</xdr:rowOff>
    </xdr:from>
    <xdr:to>
      <xdr:col>10</xdr:col>
      <xdr:colOff>165100</xdr:colOff>
      <xdr:row>99</xdr:row>
      <xdr:rowOff>151160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70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142287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11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98915</xdr:rowOff>
    </xdr:from>
    <xdr:to>
      <xdr:col>6</xdr:col>
      <xdr:colOff>38100</xdr:colOff>
      <xdr:row>100</xdr:row>
      <xdr:rowOff>29065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20192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6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46596</xdr:rowOff>
    </xdr:from>
    <xdr:to>
      <xdr:col>55</xdr:col>
      <xdr:colOff>0</xdr:colOff>
      <xdr:row>38</xdr:row>
      <xdr:rowOff>76238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61696"/>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39764</xdr:rowOff>
    </xdr:from>
    <xdr:to>
      <xdr:col>50</xdr:col>
      <xdr:colOff>114300</xdr:colOff>
      <xdr:row>38</xdr:row>
      <xdr:rowOff>76238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54714"/>
          <a:ext cx="889000" cy="123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39764</xdr:rowOff>
    </xdr:from>
    <xdr:to>
      <xdr:col>45</xdr:col>
      <xdr:colOff>177800</xdr:colOff>
      <xdr:row>39</xdr:row>
      <xdr:rowOff>58700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54714"/>
          <a:ext cx="889000" cy="139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58700</xdr:rowOff>
    </xdr:from>
    <xdr:to>
      <xdr:col>41</xdr:col>
      <xdr:colOff>50800</xdr:colOff>
      <xdr:row>39</xdr:row>
      <xdr:rowOff>64516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45250"/>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167246</xdr:rowOff>
    </xdr:from>
    <xdr:to>
      <xdr:col>55</xdr:col>
      <xdr:colOff>50800</xdr:colOff>
      <xdr:row>38</xdr:row>
      <xdr:rowOff>97396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18673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25438</xdr:rowOff>
    </xdr:from>
    <xdr:to>
      <xdr:col>50</xdr:col>
      <xdr:colOff>165100</xdr:colOff>
      <xdr:row>38</xdr:row>
      <xdr:rowOff>127038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143565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160414</xdr:rowOff>
    </xdr:from>
    <xdr:to>
      <xdr:col>46</xdr:col>
      <xdr:colOff>38100</xdr:colOff>
      <xdr:row>31</xdr:row>
      <xdr:rowOff>90564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0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81691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9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7900</xdr:rowOff>
    </xdr:from>
    <xdr:to>
      <xdr:col>41</xdr:col>
      <xdr:colOff>101600</xdr:colOff>
      <xdr:row>39</xdr:row>
      <xdr:rowOff>109500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100627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8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13716</xdr:rowOff>
    </xdr:from>
    <xdr:to>
      <xdr:col>36</xdr:col>
      <xdr:colOff>165100</xdr:colOff>
      <xdr:row>39</xdr:row>
      <xdr:rowOff>115316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106443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9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85620</xdr:rowOff>
    </xdr:from>
    <xdr:to>
      <xdr:col>55</xdr:col>
      <xdr:colOff>0</xdr:colOff>
      <xdr:row>59</xdr:row>
      <xdr:rowOff>125739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201170"/>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123257</xdr:rowOff>
    </xdr:from>
    <xdr:to>
      <xdr:col>50</xdr:col>
      <xdr:colOff>114300</xdr:colOff>
      <xdr:row>59</xdr:row>
      <xdr:rowOff>85620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10067357"/>
          <a:ext cx="889000" cy="13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121543</xdr:rowOff>
    </xdr:from>
    <xdr:to>
      <xdr:col>45</xdr:col>
      <xdr:colOff>177800</xdr:colOff>
      <xdr:row>58</xdr:row>
      <xdr:rowOff>123257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94193"/>
          <a:ext cx="889000" cy="17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67348</xdr:rowOff>
    </xdr:from>
    <xdr:to>
      <xdr:col>41</xdr:col>
      <xdr:colOff>50800</xdr:colOff>
      <xdr:row>57</xdr:row>
      <xdr:rowOff>121543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39998"/>
          <a:ext cx="889000" cy="5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74939</xdr:rowOff>
    </xdr:from>
    <xdr:to>
      <xdr:col>55</xdr:col>
      <xdr:colOff>50800</xdr:colOff>
      <xdr:row>60</xdr:row>
      <xdr:rowOff>5089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1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161316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101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34820</xdr:rowOff>
    </xdr:from>
    <xdr:to>
      <xdr:col>50</xdr:col>
      <xdr:colOff>165100</xdr:colOff>
      <xdr:row>59</xdr:row>
      <xdr:rowOff>136420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1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127547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24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72457</xdr:rowOff>
    </xdr:from>
    <xdr:to>
      <xdr:col>46</xdr:col>
      <xdr:colOff>38100</xdr:colOff>
      <xdr:row>59</xdr:row>
      <xdr:rowOff>2607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165184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10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70743</xdr:rowOff>
    </xdr:from>
    <xdr:to>
      <xdr:col>41</xdr:col>
      <xdr:colOff>101600</xdr:colOff>
      <xdr:row>58</xdr:row>
      <xdr:rowOff>893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163470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16548</xdr:rowOff>
    </xdr:from>
    <xdr:to>
      <xdr:col>36</xdr:col>
      <xdr:colOff>165100</xdr:colOff>
      <xdr:row>57</xdr:row>
      <xdr:rowOff>118148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109275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75281</xdr:rowOff>
    </xdr:from>
    <xdr:to>
      <xdr:col>55</xdr:col>
      <xdr:colOff>0</xdr:colOff>
      <xdr:row>78</xdr:row>
      <xdr:rowOff>89591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48381"/>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82276</xdr:rowOff>
    </xdr:from>
    <xdr:to>
      <xdr:col>50</xdr:col>
      <xdr:colOff>114300</xdr:colOff>
      <xdr:row>78</xdr:row>
      <xdr:rowOff>89591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83926"/>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82276</xdr:rowOff>
    </xdr:from>
    <xdr:to>
      <xdr:col>45</xdr:col>
      <xdr:colOff>177800</xdr:colOff>
      <xdr:row>78</xdr:row>
      <xdr:rowOff>16531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83926"/>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149690</xdr:rowOff>
    </xdr:from>
    <xdr:to>
      <xdr:col>41</xdr:col>
      <xdr:colOff>50800</xdr:colOff>
      <xdr:row>78</xdr:row>
      <xdr:rowOff>16531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51340"/>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24481</xdr:rowOff>
    </xdr:from>
    <xdr:to>
      <xdr:col>55</xdr:col>
      <xdr:colOff>50800</xdr:colOff>
      <xdr:row>78</xdr:row>
      <xdr:rowOff>126081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110858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1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38791</xdr:rowOff>
    </xdr:from>
    <xdr:to>
      <xdr:col>50</xdr:col>
      <xdr:colOff>165100</xdr:colOff>
      <xdr:row>78</xdr:row>
      <xdr:rowOff>140391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131518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31476</xdr:rowOff>
    </xdr:from>
    <xdr:to>
      <xdr:col>46</xdr:col>
      <xdr:colOff>38100</xdr:colOff>
      <xdr:row>77</xdr:row>
      <xdr:rowOff>133076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124203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32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137181</xdr:rowOff>
    </xdr:from>
    <xdr:to>
      <xdr:col>41</xdr:col>
      <xdr:colOff>101600</xdr:colOff>
      <xdr:row>78</xdr:row>
      <xdr:rowOff>67331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58458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98890</xdr:rowOff>
    </xdr:from>
    <xdr:to>
      <xdr:col>36</xdr:col>
      <xdr:colOff>165100</xdr:colOff>
      <xdr:row>78</xdr:row>
      <xdr:rowOff>29040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20167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160389</xdr:rowOff>
    </xdr:from>
    <xdr:to>
      <xdr:col>55</xdr:col>
      <xdr:colOff>0</xdr:colOff>
      <xdr:row>97</xdr:row>
      <xdr:rowOff>32876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19589"/>
          <a:ext cx="8382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151199</xdr:rowOff>
    </xdr:from>
    <xdr:to>
      <xdr:col>50</xdr:col>
      <xdr:colOff>114300</xdr:colOff>
      <xdr:row>96</xdr:row>
      <xdr:rowOff>160389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10399"/>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166629</xdr:rowOff>
    </xdr:from>
    <xdr:to>
      <xdr:col>45</xdr:col>
      <xdr:colOff>177800</xdr:colOff>
      <xdr:row>96</xdr:row>
      <xdr:rowOff>151199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282929"/>
          <a:ext cx="889000" cy="3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113708</xdr:rowOff>
    </xdr:from>
    <xdr:to>
      <xdr:col>41</xdr:col>
      <xdr:colOff>50800</xdr:colOff>
      <xdr:row>94</xdr:row>
      <xdr:rowOff>166629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230008"/>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153526</xdr:rowOff>
    </xdr:from>
    <xdr:to>
      <xdr:col>55</xdr:col>
      <xdr:colOff>50800</xdr:colOff>
      <xdr:row>97</xdr:row>
      <xdr:rowOff>83676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131953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109589</xdr:rowOff>
    </xdr:from>
    <xdr:to>
      <xdr:col>50</xdr:col>
      <xdr:colOff>165100</xdr:colOff>
      <xdr:row>97</xdr:row>
      <xdr:rowOff>39739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30866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100399</xdr:rowOff>
    </xdr:from>
    <xdr:to>
      <xdr:col>46</xdr:col>
      <xdr:colOff>38100</xdr:colOff>
      <xdr:row>97</xdr:row>
      <xdr:rowOff>30549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21676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5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115829</xdr:rowOff>
    </xdr:from>
    <xdr:to>
      <xdr:col>41</xdr:col>
      <xdr:colOff>101600</xdr:colOff>
      <xdr:row>95</xdr:row>
      <xdr:rowOff>45979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62506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0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62908</xdr:rowOff>
    </xdr:from>
    <xdr:to>
      <xdr:col>36</xdr:col>
      <xdr:colOff>165100</xdr:colOff>
      <xdr:row>94</xdr:row>
      <xdr:rowOff>164508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9585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9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108284</xdr:rowOff>
    </xdr:from>
    <xdr:to>
      <xdr:col>85</xdr:col>
      <xdr:colOff>127000</xdr:colOff>
      <xdr:row>76</xdr:row>
      <xdr:rowOff>36830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967034"/>
          <a:ext cx="838200" cy="9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108284</xdr:rowOff>
    </xdr:from>
    <xdr:to>
      <xdr:col>81</xdr:col>
      <xdr:colOff>50800</xdr:colOff>
      <xdr:row>76</xdr:row>
      <xdr:rowOff>127257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67034"/>
          <a:ext cx="889000" cy="19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127257</xdr:rowOff>
    </xdr:from>
    <xdr:to>
      <xdr:col>76</xdr:col>
      <xdr:colOff>114300</xdr:colOff>
      <xdr:row>77</xdr:row>
      <xdr:rowOff>33793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57457"/>
          <a:ext cx="889000" cy="7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33793</xdr:rowOff>
    </xdr:from>
    <xdr:to>
      <xdr:col>71</xdr:col>
      <xdr:colOff>177800</xdr:colOff>
      <xdr:row>77</xdr:row>
      <xdr:rowOff>91858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35443"/>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157480</xdr:rowOff>
    </xdr:from>
    <xdr:to>
      <xdr:col>85</xdr:col>
      <xdr:colOff>177800</xdr:colOff>
      <xdr:row>76</xdr:row>
      <xdr:rowOff>87630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135907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57484</xdr:rowOff>
    </xdr:from>
    <xdr:to>
      <xdr:col>81</xdr:col>
      <xdr:colOff>101600</xdr:colOff>
      <xdr:row>75</xdr:row>
      <xdr:rowOff>159085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16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150210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0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76457</xdr:rowOff>
    </xdr:from>
    <xdr:to>
      <xdr:col>76</xdr:col>
      <xdr:colOff>165100</xdr:colOff>
      <xdr:row>77</xdr:row>
      <xdr:rowOff>6607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0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169184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9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154443</xdr:rowOff>
    </xdr:from>
    <xdr:to>
      <xdr:col>72</xdr:col>
      <xdr:colOff>38100</xdr:colOff>
      <xdr:row>77</xdr:row>
      <xdr:rowOff>84593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75720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7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41058</xdr:rowOff>
    </xdr:from>
    <xdr:to>
      <xdr:col>67</xdr:col>
      <xdr:colOff>101600</xdr:colOff>
      <xdr:row>77</xdr:row>
      <xdr:rowOff>142658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133785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3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154194</xdr:rowOff>
    </xdr:from>
    <xdr:to>
      <xdr:col>85</xdr:col>
      <xdr:colOff>127000</xdr:colOff>
      <xdr:row>98</xdr:row>
      <xdr:rowOff>28600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84844"/>
          <a:ext cx="838200" cy="4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28600</xdr:rowOff>
    </xdr:from>
    <xdr:to>
      <xdr:col>81</xdr:col>
      <xdr:colOff>50800</xdr:colOff>
      <xdr:row>98</xdr:row>
      <xdr:rowOff>135128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30700"/>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135128</xdr:rowOff>
    </xdr:from>
    <xdr:to>
      <xdr:col>76</xdr:col>
      <xdr:colOff>114300</xdr:colOff>
      <xdr:row>98</xdr:row>
      <xdr:rowOff>135562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37228"/>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125185</xdr:rowOff>
    </xdr:from>
    <xdr:to>
      <xdr:col>71</xdr:col>
      <xdr:colOff>177800</xdr:colOff>
      <xdr:row>98</xdr:row>
      <xdr:rowOff>135562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27285"/>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103394</xdr:rowOff>
    </xdr:from>
    <xdr:to>
      <xdr:col>85</xdr:col>
      <xdr:colOff>177800</xdr:colOff>
      <xdr:row>98</xdr:row>
      <xdr:rowOff>33544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81821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1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149250</xdr:rowOff>
    </xdr:from>
    <xdr:to>
      <xdr:col>81</xdr:col>
      <xdr:colOff>101600</xdr:colOff>
      <xdr:row>98</xdr:row>
      <xdr:rowOff>79400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70527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84328</xdr:rowOff>
    </xdr:from>
    <xdr:to>
      <xdr:col>76</xdr:col>
      <xdr:colOff>165100</xdr:colOff>
      <xdr:row>99</xdr:row>
      <xdr:rowOff>14478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5605</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6979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84762</xdr:rowOff>
    </xdr:from>
    <xdr:to>
      <xdr:col>72</xdr:col>
      <xdr:colOff>38100</xdr:colOff>
      <xdr:row>99</xdr:row>
      <xdr:rowOff>14912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6039</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979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74385</xdr:rowOff>
    </xdr:from>
    <xdr:to>
      <xdr:col>67</xdr:col>
      <xdr:colOff>101600</xdr:colOff>
      <xdr:row>99</xdr:row>
      <xdr:rowOff>4535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167112</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696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167894</xdr:rowOff>
    </xdr:from>
    <xdr:to>
      <xdr:col>116</xdr:col>
      <xdr:colOff>63500</xdr:colOff>
      <xdr:row>37</xdr:row>
      <xdr:rowOff>23114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997194"/>
          <a:ext cx="8382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34925</xdr:rowOff>
    </xdr:from>
    <xdr:to>
      <xdr:col>111</xdr:col>
      <xdr:colOff>177800</xdr:colOff>
      <xdr:row>37</xdr:row>
      <xdr:rowOff>23114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207125"/>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34925</xdr:rowOff>
    </xdr:from>
    <xdr:to>
      <xdr:col>107</xdr:col>
      <xdr:colOff>50800</xdr:colOff>
      <xdr:row>36</xdr:row>
      <xdr:rowOff>60452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20712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40640</xdr:rowOff>
    </xdr:from>
    <xdr:to>
      <xdr:col>102</xdr:col>
      <xdr:colOff>114300</xdr:colOff>
      <xdr:row>36</xdr:row>
      <xdr:rowOff>60452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21284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117094</xdr:rowOff>
    </xdr:from>
    <xdr:to>
      <xdr:col>116</xdr:col>
      <xdr:colOff>114300</xdr:colOff>
      <xdr:row>35</xdr:row>
      <xdr:rowOff>47244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139971</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143764</xdr:rowOff>
    </xdr:from>
    <xdr:to>
      <xdr:col>112</xdr:col>
      <xdr:colOff>38100</xdr:colOff>
      <xdr:row>37</xdr:row>
      <xdr:rowOff>73914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65041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155575</xdr:rowOff>
    </xdr:from>
    <xdr:to>
      <xdr:col>107</xdr:col>
      <xdr:colOff>101600</xdr:colOff>
      <xdr:row>36</xdr:row>
      <xdr:rowOff>85725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102252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9652</xdr:rowOff>
    </xdr:from>
    <xdr:to>
      <xdr:col>102</xdr:col>
      <xdr:colOff>165100</xdr:colOff>
      <xdr:row>36</xdr:row>
      <xdr:rowOff>111252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127779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9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161290</xdr:rowOff>
    </xdr:from>
    <xdr:to>
      <xdr:col>98</xdr:col>
      <xdr:colOff>38100</xdr:colOff>
      <xdr:row>36</xdr:row>
      <xdr:rowOff>91440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107967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130022</xdr:rowOff>
    </xdr:from>
    <xdr:to>
      <xdr:col>116</xdr:col>
      <xdr:colOff>63500</xdr:colOff>
      <xdr:row>58</xdr:row>
      <xdr:rowOff>130594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7412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129928</xdr:rowOff>
    </xdr:from>
    <xdr:to>
      <xdr:col>111</xdr:col>
      <xdr:colOff>177800</xdr:colOff>
      <xdr:row>58</xdr:row>
      <xdr:rowOff>130022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74028"/>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123317</xdr:rowOff>
    </xdr:from>
    <xdr:to>
      <xdr:col>107</xdr:col>
      <xdr:colOff>50800</xdr:colOff>
      <xdr:row>58</xdr:row>
      <xdr:rowOff>129928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67417"/>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115373</xdr:rowOff>
    </xdr:from>
    <xdr:to>
      <xdr:col>102</xdr:col>
      <xdr:colOff>114300</xdr:colOff>
      <xdr:row>58</xdr:row>
      <xdr:rowOff>123317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059473"/>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79794</xdr:rowOff>
    </xdr:from>
    <xdr:to>
      <xdr:col>116</xdr:col>
      <xdr:colOff>114300</xdr:colOff>
      <xdr:row>59</xdr:row>
      <xdr:rowOff>9944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195</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79222</xdr:rowOff>
    </xdr:from>
    <xdr:to>
      <xdr:col>112</xdr:col>
      <xdr:colOff>38100</xdr:colOff>
      <xdr:row>59</xdr:row>
      <xdr:rowOff>9372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79128</xdr:rowOff>
    </xdr:from>
    <xdr:to>
      <xdr:col>107</xdr:col>
      <xdr:colOff>101600</xdr:colOff>
      <xdr:row>59</xdr:row>
      <xdr:rowOff>9278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1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72517</xdr:rowOff>
    </xdr:from>
    <xdr:to>
      <xdr:col>102</xdr:col>
      <xdr:colOff>165100</xdr:colOff>
      <xdr:row>59</xdr:row>
      <xdr:rowOff>2667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64573</xdr:rowOff>
    </xdr:from>
    <xdr:to>
      <xdr:col>98</xdr:col>
      <xdr:colOff>38100</xdr:colOff>
      <xdr:row>58</xdr:row>
      <xdr:rowOff>166173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157300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41783</xdr:rowOff>
    </xdr:from>
    <xdr:to>
      <xdr:col>116</xdr:col>
      <xdr:colOff>63500</xdr:colOff>
      <xdr:row>77</xdr:row>
      <xdr:rowOff>42583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243433"/>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42583</xdr:rowOff>
    </xdr:from>
    <xdr:to>
      <xdr:col>111</xdr:col>
      <xdr:colOff>177800</xdr:colOff>
      <xdr:row>77</xdr:row>
      <xdr:rowOff>101524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244233"/>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101524</xdr:rowOff>
    </xdr:from>
    <xdr:to>
      <xdr:col>107</xdr:col>
      <xdr:colOff>50800</xdr:colOff>
      <xdr:row>77</xdr:row>
      <xdr:rowOff>108268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30317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108268</xdr:rowOff>
    </xdr:from>
    <xdr:to>
      <xdr:col>102</xdr:col>
      <xdr:colOff>114300</xdr:colOff>
      <xdr:row>78</xdr:row>
      <xdr:rowOff>20486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309918"/>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162433</xdr:rowOff>
    </xdr:from>
    <xdr:to>
      <xdr:col>116</xdr:col>
      <xdr:colOff>114300</xdr:colOff>
      <xdr:row>77</xdr:row>
      <xdr:rowOff>92583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140860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7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163233</xdr:rowOff>
    </xdr:from>
    <xdr:to>
      <xdr:col>112</xdr:col>
      <xdr:colOff>38100</xdr:colOff>
      <xdr:row>77</xdr:row>
      <xdr:rowOff>93383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84510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8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50724</xdr:rowOff>
    </xdr:from>
    <xdr:to>
      <xdr:col>107</xdr:col>
      <xdr:colOff>101600</xdr:colOff>
      <xdr:row>77</xdr:row>
      <xdr:rowOff>152324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143451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57468</xdr:rowOff>
    </xdr:from>
    <xdr:to>
      <xdr:col>102</xdr:col>
      <xdr:colOff>165100</xdr:colOff>
      <xdr:row>77</xdr:row>
      <xdr:rowOff>159068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150195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141136</xdr:rowOff>
    </xdr:from>
    <xdr:to>
      <xdr:col>98</xdr:col>
      <xdr:colOff>38100</xdr:colOff>
      <xdr:row>78</xdr:row>
      <xdr:rowOff>71286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3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62413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多くの項目で住民１人当たりの決算額が類似団体を下回っているのは、類似団体中人口が最多であることが要因であると考えられる。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普通建設事業については行財政改革のもと精査・見直しを進めた結果、類似団体の平均と比べても抑制できていると考えられる。</a:t>
          </a:r>
        </a:p>
        <a:p>
          <a:r>
            <a:rPr kumimoji="1" lang="ja-JP" altLang="en-US" sz="1300">
              <a:latin typeface="ＭＳ Ｐゴシック" panose="020B0600070205080204" pitchFamily="50" charset="-128"/>
              <a:ea typeface="ＭＳ Ｐゴシック" panose="020B0600070205080204" pitchFamily="50" charset="-128"/>
            </a:rPr>
            <a:t>物件費については、住民１人当たりのコストで見てみると、類似団体を上回っており、本市の経常収支比率を悪化させる要因となっていることから、事務事業の見直しをする必要がある。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647,037
627,773
85.62
245,437,120
238,073,168
6,595,133
124,872,673
178,586,781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42164</xdr:rowOff>
    </xdr:from>
    <xdr:to>
      <xdr:col>24</xdr:col>
      <xdr:colOff>63500</xdr:colOff>
      <xdr:row>37</xdr:row>
      <xdr:rowOff>42926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58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27686</xdr:rowOff>
    </xdr:from>
    <xdr:to>
      <xdr:col>19</xdr:col>
      <xdr:colOff>177800</xdr:colOff>
      <xdr:row>37</xdr:row>
      <xdr:rowOff>42926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7133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21590</xdr:rowOff>
    </xdr:from>
    <xdr:to>
      <xdr:col>15</xdr:col>
      <xdr:colOff>50800</xdr:colOff>
      <xdr:row>37</xdr:row>
      <xdr:rowOff>27686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524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166370</xdr:rowOff>
    </xdr:from>
    <xdr:to>
      <xdr:col>10</xdr:col>
      <xdr:colOff>114300</xdr:colOff>
      <xdr:row>37</xdr:row>
      <xdr:rowOff>21590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8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162814</xdr:rowOff>
    </xdr:from>
    <xdr:to>
      <xdr:col>24</xdr:col>
      <xdr:colOff>114300</xdr:colOff>
      <xdr:row>37</xdr:row>
      <xdr:rowOff>92964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141241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163576</xdr:rowOff>
    </xdr:from>
    <xdr:to>
      <xdr:col>20</xdr:col>
      <xdr:colOff>38100</xdr:colOff>
      <xdr:row>37</xdr:row>
      <xdr:rowOff>93726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84853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148336</xdr:rowOff>
    </xdr:from>
    <xdr:to>
      <xdr:col>15</xdr:col>
      <xdr:colOff>101600</xdr:colOff>
      <xdr:row>37</xdr:row>
      <xdr:rowOff>78486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69613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142240</xdr:rowOff>
    </xdr:from>
    <xdr:to>
      <xdr:col>10</xdr:col>
      <xdr:colOff>165100</xdr:colOff>
      <xdr:row>37</xdr:row>
      <xdr:rowOff>72390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63517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115570</xdr:rowOff>
    </xdr:from>
    <xdr:to>
      <xdr:col>6</xdr:col>
      <xdr:colOff>38100</xdr:colOff>
      <xdr:row>37</xdr:row>
      <xdr:rowOff>45720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36847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102329</xdr:rowOff>
    </xdr:from>
    <xdr:to>
      <xdr:col>24</xdr:col>
      <xdr:colOff>63500</xdr:colOff>
      <xdr:row>57</xdr:row>
      <xdr:rowOff>132592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4979"/>
          <a:ext cx="8382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107478</xdr:rowOff>
    </xdr:from>
    <xdr:to>
      <xdr:col>19</xdr:col>
      <xdr:colOff>177800</xdr:colOff>
      <xdr:row>57</xdr:row>
      <xdr:rowOff>132592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51428"/>
          <a:ext cx="889000" cy="105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107478</xdr:rowOff>
    </xdr:from>
    <xdr:to>
      <xdr:col>15</xdr:col>
      <xdr:colOff>50800</xdr:colOff>
      <xdr:row>58</xdr:row>
      <xdr:rowOff>12631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51428"/>
          <a:ext cx="889000" cy="11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5588</xdr:rowOff>
    </xdr:from>
    <xdr:to>
      <xdr:col>10</xdr:col>
      <xdr:colOff>114300</xdr:colOff>
      <xdr:row>58</xdr:row>
      <xdr:rowOff>12631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9688"/>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51529</xdr:rowOff>
    </xdr:from>
    <xdr:to>
      <xdr:col>24</xdr:col>
      <xdr:colOff>114300</xdr:colOff>
      <xdr:row>57</xdr:row>
      <xdr:rowOff>153129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137906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81792</xdr:rowOff>
    </xdr:from>
    <xdr:to>
      <xdr:col>20</xdr:col>
      <xdr:colOff>38100</xdr:colOff>
      <xdr:row>58</xdr:row>
      <xdr:rowOff>11942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56678</xdr:rowOff>
    </xdr:from>
    <xdr:to>
      <xdr:col>15</xdr:col>
      <xdr:colOff>101600</xdr:colOff>
      <xdr:row>51</xdr:row>
      <xdr:rowOff>158278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149405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9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133281</xdr:rowOff>
    </xdr:from>
    <xdr:to>
      <xdr:col>10</xdr:col>
      <xdr:colOff>165100</xdr:colOff>
      <xdr:row>58</xdr:row>
      <xdr:rowOff>63431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54558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126238</xdr:rowOff>
    </xdr:from>
    <xdr:to>
      <xdr:col>6</xdr:col>
      <xdr:colOff>38100</xdr:colOff>
      <xdr:row>58</xdr:row>
      <xdr:rowOff>56388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47515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105995</xdr:rowOff>
    </xdr:from>
    <xdr:to>
      <xdr:col>24</xdr:col>
      <xdr:colOff>63500</xdr:colOff>
      <xdr:row>78</xdr:row>
      <xdr:rowOff>12443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07645"/>
          <a:ext cx="838200" cy="7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105995</xdr:rowOff>
    </xdr:from>
    <xdr:to>
      <xdr:col>19</xdr:col>
      <xdr:colOff>177800</xdr:colOff>
      <xdr:row>78</xdr:row>
      <xdr:rowOff>159204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7645"/>
          <a:ext cx="889000" cy="2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159204</xdr:rowOff>
    </xdr:from>
    <xdr:to>
      <xdr:col>15</xdr:col>
      <xdr:colOff>50800</xdr:colOff>
      <xdr:row>79</xdr:row>
      <xdr:rowOff>19803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32304"/>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19803</xdr:rowOff>
    </xdr:from>
    <xdr:to>
      <xdr:col>10</xdr:col>
      <xdr:colOff>114300</xdr:colOff>
      <xdr:row>79</xdr:row>
      <xdr:rowOff>81600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64353"/>
          <a:ext cx="889000" cy="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133093</xdr:rowOff>
    </xdr:from>
    <xdr:to>
      <xdr:col>24</xdr:col>
      <xdr:colOff>114300</xdr:colOff>
      <xdr:row>78</xdr:row>
      <xdr:rowOff>63243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111520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1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55195</xdr:rowOff>
    </xdr:from>
    <xdr:to>
      <xdr:col>20</xdr:col>
      <xdr:colOff>38100</xdr:colOff>
      <xdr:row>77</xdr:row>
      <xdr:rowOff>156795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147922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108404</xdr:rowOff>
    </xdr:from>
    <xdr:to>
      <xdr:col>15</xdr:col>
      <xdr:colOff>101600</xdr:colOff>
      <xdr:row>79</xdr:row>
      <xdr:rowOff>38554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29681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7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140453</xdr:rowOff>
    </xdr:from>
    <xdr:to>
      <xdr:col>10</xdr:col>
      <xdr:colOff>165100</xdr:colOff>
      <xdr:row>79</xdr:row>
      <xdr:rowOff>70603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61730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30800</xdr:rowOff>
    </xdr:from>
    <xdr:to>
      <xdr:col>6</xdr:col>
      <xdr:colOff>38100</xdr:colOff>
      <xdr:row>79</xdr:row>
      <xdr:rowOff>132400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123527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6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16517</xdr:rowOff>
    </xdr:from>
    <xdr:to>
      <xdr:col>24</xdr:col>
      <xdr:colOff>63500</xdr:colOff>
      <xdr:row>95</xdr:row>
      <xdr:rowOff>34021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04267"/>
          <a:ext cx="8382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34021</xdr:rowOff>
    </xdr:from>
    <xdr:to>
      <xdr:col>19</xdr:col>
      <xdr:colOff>177800</xdr:colOff>
      <xdr:row>98</xdr:row>
      <xdr:rowOff>45876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21771"/>
          <a:ext cx="889000" cy="52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106259</xdr:rowOff>
    </xdr:from>
    <xdr:to>
      <xdr:col>15</xdr:col>
      <xdr:colOff>50800</xdr:colOff>
      <xdr:row>98</xdr:row>
      <xdr:rowOff>45876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565459"/>
          <a:ext cx="889000" cy="28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106259</xdr:rowOff>
    </xdr:from>
    <xdr:to>
      <xdr:col>10</xdr:col>
      <xdr:colOff>114300</xdr:colOff>
      <xdr:row>96</xdr:row>
      <xdr:rowOff>127617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65459"/>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137167</xdr:rowOff>
    </xdr:from>
    <xdr:to>
      <xdr:col>24</xdr:col>
      <xdr:colOff>114300</xdr:colOff>
      <xdr:row>95</xdr:row>
      <xdr:rowOff>67317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160044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154671</xdr:rowOff>
    </xdr:from>
    <xdr:to>
      <xdr:col>20</xdr:col>
      <xdr:colOff>38100</xdr:colOff>
      <xdr:row>95</xdr:row>
      <xdr:rowOff>84821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101348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4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166526</xdr:rowOff>
    </xdr:from>
    <xdr:to>
      <xdr:col>15</xdr:col>
      <xdr:colOff>101600</xdr:colOff>
      <xdr:row>98</xdr:row>
      <xdr:rowOff>96676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113203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7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55459</xdr:rowOff>
    </xdr:from>
    <xdr:to>
      <xdr:col>10</xdr:col>
      <xdr:colOff>165100</xdr:colOff>
      <xdr:row>96</xdr:row>
      <xdr:rowOff>157059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1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2136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76817</xdr:rowOff>
    </xdr:from>
    <xdr:to>
      <xdr:col>6</xdr:col>
      <xdr:colOff>38100</xdr:colOff>
      <xdr:row>97</xdr:row>
      <xdr:rowOff>6967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23494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120955</xdr:rowOff>
    </xdr:from>
    <xdr:to>
      <xdr:col>55</xdr:col>
      <xdr:colOff>0</xdr:colOff>
      <xdr:row>38</xdr:row>
      <xdr:rowOff>2083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6460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158903</xdr:rowOff>
    </xdr:from>
    <xdr:to>
      <xdr:col>50</xdr:col>
      <xdr:colOff>114300</xdr:colOff>
      <xdr:row>38</xdr:row>
      <xdr:rowOff>2083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0255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158903</xdr:rowOff>
    </xdr:from>
    <xdr:to>
      <xdr:col>45</xdr:col>
      <xdr:colOff>177800</xdr:colOff>
      <xdr:row>38</xdr:row>
      <xdr:rowOff>16713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02553"/>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xdr:rowOff>
    </xdr:from>
    <xdr:to>
      <xdr:col>41</xdr:col>
      <xdr:colOff>50800</xdr:colOff>
      <xdr:row>38</xdr:row>
      <xdr:rowOff>16713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2907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48582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122733</xdr:rowOff>
    </xdr:from>
    <xdr:to>
      <xdr:col>50</xdr:col>
      <xdr:colOff>165100</xdr:colOff>
      <xdr:row>38</xdr:row>
      <xdr:rowOff>52883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44010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5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108102</xdr:rowOff>
    </xdr:from>
    <xdr:to>
      <xdr:col>46</xdr:col>
      <xdr:colOff>38100</xdr:colOff>
      <xdr:row>38</xdr:row>
      <xdr:rowOff>38252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29380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137363</xdr:rowOff>
    </xdr:from>
    <xdr:to>
      <xdr:col>41</xdr:col>
      <xdr:colOff>101600</xdr:colOff>
      <xdr:row>38</xdr:row>
      <xdr:rowOff>67514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58640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134620</xdr:rowOff>
    </xdr:from>
    <xdr:to>
      <xdr:col>36</xdr:col>
      <xdr:colOff>165100</xdr:colOff>
      <xdr:row>38</xdr:row>
      <xdr:rowOff>64770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55897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129527</xdr:rowOff>
    </xdr:from>
    <xdr:to>
      <xdr:col>55</xdr:col>
      <xdr:colOff>0</xdr:colOff>
      <xdr:row>57</xdr:row>
      <xdr:rowOff>153588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02177"/>
          <a:ext cx="8382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152844</xdr:rowOff>
    </xdr:from>
    <xdr:to>
      <xdr:col>50</xdr:col>
      <xdr:colOff>114300</xdr:colOff>
      <xdr:row>57</xdr:row>
      <xdr:rowOff>153588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25494"/>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149987</xdr:rowOff>
    </xdr:from>
    <xdr:to>
      <xdr:col>45</xdr:col>
      <xdr:colOff>177800</xdr:colOff>
      <xdr:row>57</xdr:row>
      <xdr:rowOff>152844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2263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149987</xdr:rowOff>
    </xdr:from>
    <xdr:to>
      <xdr:col>41</xdr:col>
      <xdr:colOff>50800</xdr:colOff>
      <xdr:row>57</xdr:row>
      <xdr:rowOff>151016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2263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78727</xdr:rowOff>
    </xdr:from>
    <xdr:to>
      <xdr:col>55</xdr:col>
      <xdr:colOff>50800</xdr:colOff>
      <xdr:row>58</xdr:row>
      <xdr:rowOff>8877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165104</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102788</xdr:rowOff>
    </xdr:from>
    <xdr:to>
      <xdr:col>50</xdr:col>
      <xdr:colOff>165100</xdr:colOff>
      <xdr:row>58</xdr:row>
      <xdr:rowOff>32938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24065</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996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102044</xdr:rowOff>
    </xdr:from>
    <xdr:to>
      <xdr:col>46</xdr:col>
      <xdr:colOff>38100</xdr:colOff>
      <xdr:row>58</xdr:row>
      <xdr:rowOff>32194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23321</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996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99187</xdr:rowOff>
    </xdr:from>
    <xdr:to>
      <xdr:col>41</xdr:col>
      <xdr:colOff>101600</xdr:colOff>
      <xdr:row>58</xdr:row>
      <xdr:rowOff>29337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20464</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996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100216</xdr:rowOff>
    </xdr:from>
    <xdr:to>
      <xdr:col>36</xdr:col>
      <xdr:colOff>165100</xdr:colOff>
      <xdr:row>58</xdr:row>
      <xdr:rowOff>30366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21493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996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119976</xdr:rowOff>
    </xdr:from>
    <xdr:to>
      <xdr:col>55</xdr:col>
      <xdr:colOff>0</xdr:colOff>
      <xdr:row>78</xdr:row>
      <xdr:rowOff>141920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93076"/>
          <a:ext cx="8382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119976</xdr:rowOff>
    </xdr:from>
    <xdr:to>
      <xdr:col>50</xdr:col>
      <xdr:colOff>114300</xdr:colOff>
      <xdr:row>78</xdr:row>
      <xdr:rowOff>135634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93076"/>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135634</xdr:rowOff>
    </xdr:from>
    <xdr:to>
      <xdr:col>45</xdr:col>
      <xdr:colOff>177800</xdr:colOff>
      <xdr:row>78</xdr:row>
      <xdr:rowOff>167850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08734"/>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164585</xdr:rowOff>
    </xdr:from>
    <xdr:to>
      <xdr:col>41</xdr:col>
      <xdr:colOff>50800</xdr:colOff>
      <xdr:row>78</xdr:row>
      <xdr:rowOff>167850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3768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91120</xdr:rowOff>
    </xdr:from>
    <xdr:to>
      <xdr:col>55</xdr:col>
      <xdr:colOff>50800</xdr:colOff>
      <xdr:row>79</xdr:row>
      <xdr:rowOff>21270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6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6047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69176</xdr:rowOff>
    </xdr:from>
    <xdr:to>
      <xdr:col>50</xdr:col>
      <xdr:colOff>165100</xdr:colOff>
      <xdr:row>78</xdr:row>
      <xdr:rowOff>170776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161903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84834</xdr:rowOff>
    </xdr:from>
    <xdr:to>
      <xdr:col>46</xdr:col>
      <xdr:colOff>38100</xdr:colOff>
      <xdr:row>79</xdr:row>
      <xdr:rowOff>14984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6111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5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117050</xdr:rowOff>
    </xdr:from>
    <xdr:to>
      <xdr:col>41</xdr:col>
      <xdr:colOff>101600</xdr:colOff>
      <xdr:row>79</xdr:row>
      <xdr:rowOff>47200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38327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113785</xdr:rowOff>
    </xdr:from>
    <xdr:to>
      <xdr:col>36</xdr:col>
      <xdr:colOff>165100</xdr:colOff>
      <xdr:row>79</xdr:row>
      <xdr:rowOff>43935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35062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107158</xdr:rowOff>
    </xdr:from>
    <xdr:to>
      <xdr:col>55</xdr:col>
      <xdr:colOff>0</xdr:colOff>
      <xdr:row>98</xdr:row>
      <xdr:rowOff>155490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09258"/>
          <a:ext cx="8382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111403</xdr:rowOff>
    </xdr:from>
    <xdr:to>
      <xdr:col>50</xdr:col>
      <xdr:colOff>114300</xdr:colOff>
      <xdr:row>98</xdr:row>
      <xdr:rowOff>155490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135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99695</xdr:rowOff>
    </xdr:from>
    <xdr:to>
      <xdr:col>45</xdr:col>
      <xdr:colOff>177800</xdr:colOff>
      <xdr:row>98</xdr:row>
      <xdr:rowOff>111403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01795"/>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74631</xdr:rowOff>
    </xdr:from>
    <xdr:to>
      <xdr:col>41</xdr:col>
      <xdr:colOff>50800</xdr:colOff>
      <xdr:row>98</xdr:row>
      <xdr:rowOff>99695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76731"/>
          <a:ext cx="8890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56358</xdr:rowOff>
    </xdr:from>
    <xdr:to>
      <xdr:col>55</xdr:col>
      <xdr:colOff>50800</xdr:colOff>
      <xdr:row>98</xdr:row>
      <xdr:rowOff>157958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142735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104690</xdr:rowOff>
    </xdr:from>
    <xdr:to>
      <xdr:col>50</xdr:col>
      <xdr:colOff>165100</xdr:colOff>
      <xdr:row>99</xdr:row>
      <xdr:rowOff>34840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25967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60603</xdr:rowOff>
    </xdr:from>
    <xdr:to>
      <xdr:col>46</xdr:col>
      <xdr:colOff>38100</xdr:colOff>
      <xdr:row>98</xdr:row>
      <xdr:rowOff>162203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6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153330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48895</xdr:rowOff>
    </xdr:from>
    <xdr:to>
      <xdr:col>41</xdr:col>
      <xdr:colOff>101600</xdr:colOff>
      <xdr:row>98</xdr:row>
      <xdr:rowOff>150495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141622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4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23831</xdr:rowOff>
    </xdr:from>
    <xdr:to>
      <xdr:col>36</xdr:col>
      <xdr:colOff>165100</xdr:colOff>
      <xdr:row>98</xdr:row>
      <xdr:rowOff>125431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2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116558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1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40586</xdr:rowOff>
    </xdr:from>
    <xdr:to>
      <xdr:col>85</xdr:col>
      <xdr:colOff>127000</xdr:colOff>
      <xdr:row>37</xdr:row>
      <xdr:rowOff>97246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84236"/>
          <a:ext cx="8382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75366</xdr:rowOff>
    </xdr:from>
    <xdr:to>
      <xdr:col>81</xdr:col>
      <xdr:colOff>50800</xdr:colOff>
      <xdr:row>37</xdr:row>
      <xdr:rowOff>97246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19016"/>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156192</xdr:rowOff>
    </xdr:from>
    <xdr:to>
      <xdr:col>76</xdr:col>
      <xdr:colOff>114300</xdr:colOff>
      <xdr:row>37</xdr:row>
      <xdr:rowOff>75366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28392"/>
          <a:ext cx="889000" cy="9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13480</xdr:rowOff>
    </xdr:from>
    <xdr:to>
      <xdr:col>71</xdr:col>
      <xdr:colOff>177800</xdr:colOff>
      <xdr:row>36</xdr:row>
      <xdr:rowOff>156192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014230"/>
          <a:ext cx="889000" cy="3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161236</xdr:rowOff>
    </xdr:from>
    <xdr:to>
      <xdr:col>85</xdr:col>
      <xdr:colOff>177800</xdr:colOff>
      <xdr:row>37</xdr:row>
      <xdr:rowOff>91386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139663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46446</xdr:rowOff>
    </xdr:from>
    <xdr:to>
      <xdr:col>81</xdr:col>
      <xdr:colOff>101600</xdr:colOff>
      <xdr:row>37</xdr:row>
      <xdr:rowOff>148046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139173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24566</xdr:rowOff>
    </xdr:from>
    <xdr:to>
      <xdr:col>76</xdr:col>
      <xdr:colOff>165100</xdr:colOff>
      <xdr:row>37</xdr:row>
      <xdr:rowOff>126166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105392</xdr:rowOff>
    </xdr:from>
    <xdr:to>
      <xdr:col>72</xdr:col>
      <xdr:colOff>38100</xdr:colOff>
      <xdr:row>37</xdr:row>
      <xdr:rowOff>35542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26669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134130</xdr:rowOff>
    </xdr:from>
    <xdr:to>
      <xdr:col>67</xdr:col>
      <xdr:colOff>101600</xdr:colOff>
      <xdr:row>35</xdr:row>
      <xdr:rowOff>64280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80807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7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140043</xdr:rowOff>
    </xdr:from>
    <xdr:to>
      <xdr:col>85</xdr:col>
      <xdr:colOff>127000</xdr:colOff>
      <xdr:row>57</xdr:row>
      <xdr:rowOff>444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41243"/>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122136</xdr:rowOff>
    </xdr:from>
    <xdr:to>
      <xdr:col>81</xdr:col>
      <xdr:colOff>50800</xdr:colOff>
      <xdr:row>56</xdr:row>
      <xdr:rowOff>140043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51886"/>
          <a:ext cx="8890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122136</xdr:rowOff>
    </xdr:from>
    <xdr:to>
      <xdr:col>76</xdr:col>
      <xdr:colOff>114300</xdr:colOff>
      <xdr:row>57</xdr:row>
      <xdr:rowOff>43345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51886"/>
          <a:ext cx="889000" cy="2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43345</xdr:rowOff>
    </xdr:from>
    <xdr:to>
      <xdr:col>71</xdr:col>
      <xdr:colOff>177800</xdr:colOff>
      <xdr:row>57</xdr:row>
      <xdr:rowOff>73082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15995"/>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121094</xdr:rowOff>
    </xdr:from>
    <xdr:to>
      <xdr:col>85</xdr:col>
      <xdr:colOff>177800</xdr:colOff>
      <xdr:row>57</xdr:row>
      <xdr:rowOff>51244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99521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89243</xdr:rowOff>
    </xdr:from>
    <xdr:to>
      <xdr:col>81</xdr:col>
      <xdr:colOff>101600</xdr:colOff>
      <xdr:row>57</xdr:row>
      <xdr:rowOff>19393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71336</xdr:rowOff>
    </xdr:from>
    <xdr:to>
      <xdr:col>76</xdr:col>
      <xdr:colOff>165100</xdr:colOff>
      <xdr:row>56</xdr:row>
      <xdr:rowOff>1486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18013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163995</xdr:rowOff>
    </xdr:from>
    <xdr:to>
      <xdr:col>72</xdr:col>
      <xdr:colOff>38100</xdr:colOff>
      <xdr:row>57</xdr:row>
      <xdr:rowOff>94145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85272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22282</xdr:rowOff>
    </xdr:from>
    <xdr:to>
      <xdr:col>67</xdr:col>
      <xdr:colOff>101600</xdr:colOff>
      <xdr:row>57</xdr:row>
      <xdr:rowOff>123882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115009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108283</xdr:rowOff>
    </xdr:from>
    <xdr:to>
      <xdr:col>85</xdr:col>
      <xdr:colOff>127000</xdr:colOff>
      <xdr:row>96</xdr:row>
      <xdr:rowOff>36830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396033"/>
          <a:ext cx="838200" cy="9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108283</xdr:rowOff>
    </xdr:from>
    <xdr:to>
      <xdr:col>81</xdr:col>
      <xdr:colOff>50800</xdr:colOff>
      <xdr:row>96</xdr:row>
      <xdr:rowOff>127257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96033"/>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127257</xdr:rowOff>
    </xdr:from>
    <xdr:to>
      <xdr:col>76</xdr:col>
      <xdr:colOff>114300</xdr:colOff>
      <xdr:row>97</xdr:row>
      <xdr:rowOff>33793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86457"/>
          <a:ext cx="889000" cy="7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33793</xdr:rowOff>
    </xdr:from>
    <xdr:to>
      <xdr:col>71</xdr:col>
      <xdr:colOff>177800</xdr:colOff>
      <xdr:row>97</xdr:row>
      <xdr:rowOff>91858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64443"/>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157480</xdr:rowOff>
    </xdr:from>
    <xdr:to>
      <xdr:col>85</xdr:col>
      <xdr:colOff>177800</xdr:colOff>
      <xdr:row>96</xdr:row>
      <xdr:rowOff>87630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135907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57483</xdr:rowOff>
    </xdr:from>
    <xdr:to>
      <xdr:col>81</xdr:col>
      <xdr:colOff>101600</xdr:colOff>
      <xdr:row>95</xdr:row>
      <xdr:rowOff>159083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150210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3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76457</xdr:rowOff>
    </xdr:from>
    <xdr:to>
      <xdr:col>76</xdr:col>
      <xdr:colOff>165100</xdr:colOff>
      <xdr:row>97</xdr:row>
      <xdr:rowOff>6607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169184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154443</xdr:rowOff>
    </xdr:from>
    <xdr:to>
      <xdr:col>72</xdr:col>
      <xdr:colOff>38100</xdr:colOff>
      <xdr:row>97</xdr:row>
      <xdr:rowOff>84593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75720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0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41058</xdr:rowOff>
    </xdr:from>
    <xdr:to>
      <xdr:col>67</xdr:col>
      <xdr:colOff>101600</xdr:colOff>
      <xdr:row>97</xdr:row>
      <xdr:rowOff>142658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133785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多くの項目で住民１人当たりの決算額が類似団体を下回っているのは、類似団体中人口が最多であることが要因であると考えられる。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は地方交付税の追加交付等があったため、実質収支が大幅に増加した。そのため、今年度の単年度収支及び実質単年度収支は赤字となっているが、財源調整基金の取り崩しもなく、安定した財政運営ができている。</a:t>
          </a:r>
        </a:p>
        <a:p>
          <a:r>
            <a:rPr kumimoji="1" lang="ja-JP" altLang="en-US" sz="1400">
              <a:latin typeface="ＭＳ ゴシック" pitchFamily="49" charset="-128"/>
              <a:ea typeface="ＭＳ ゴシック" pitchFamily="49" charset="-128"/>
            </a:rPr>
            <a:t>　財政調整基金については、約</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億円積み立てを行ったが、公共施設等の大規模修繕等、今後予想される財政需要に備え、堅実な財政運営に努めたい。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一般会計について、前年度が大幅な黒字額となったため、</a:t>
          </a:r>
          <a:r>
            <a:rPr kumimoji="1" lang="en-US" altLang="ja-JP" sz="1400">
              <a:latin typeface="ＭＳ ゴシック" pitchFamily="49" charset="-128"/>
              <a:ea typeface="ＭＳ ゴシック" pitchFamily="49" charset="-128"/>
            </a:rPr>
            <a:t>2.75</a:t>
          </a:r>
          <a:r>
            <a:rPr kumimoji="1" lang="ja-JP" altLang="en-US" sz="1400">
              <a:latin typeface="ＭＳ ゴシック" pitchFamily="49" charset="-128"/>
              <a:ea typeface="ＭＳ ゴシック" pitchFamily="49" charset="-128"/>
            </a:rPr>
            <a:t>ポイント減少したが、平成３０年度から令和２年度と比較すると高い黒字額となっている。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元利償還金が前年度より</a:t>
          </a:r>
          <a:r>
            <a:rPr kumimoji="1" lang="en-US" altLang="ja-JP" sz="1400">
              <a:latin typeface="ＭＳ ゴシック" pitchFamily="49" charset="-128"/>
              <a:ea typeface="ＭＳ ゴシック" pitchFamily="49" charset="-128"/>
            </a:rPr>
            <a:t>963</a:t>
          </a:r>
          <a:r>
            <a:rPr kumimoji="1" lang="ja-JP" altLang="en-US" sz="1400">
              <a:latin typeface="ＭＳ ゴシック" pitchFamily="49" charset="-128"/>
              <a:ea typeface="ＭＳ ゴシック" pitchFamily="49" charset="-128"/>
            </a:rPr>
            <a:t>（百万円）増加したことが主な原因となり、実質公債費比率の分子も増加した。</a:t>
          </a:r>
        </a:p>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％となっており、類似団体の</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を下回っている。これまでに取り組んできた老朽化施設の建替えや改修、小学校の新設、清掃工場の建替え、臨時財政対策債等による市債の発行により、公債費は増加傾向であったが、市債の償還が進み、今後１０年程度は公債費は横ばいとなり、その後減少していく予定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満期一括型市場公募債の発行は、平成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年度を最後に行っておらず、令和３年度ですべて償還完了となり、残高はなくなっている。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の元金償還が進み、地方債現在高や公営企業債等繰入見込額が大幅に減少したことにより将来負担額が減少したことや財源調整基金や公共施設保全等基金に積立てを行ったことから充当可能財源等が増加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年度の数値はマイナスとなったが、今後についても、普通建設事業の精査・優先順位付けを行うなど公債費負担の適正化に努め、堅実な財政運営を行う。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千葉県船橋市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財源調整基金の積み立てや、公共施設保全等基金への積立てにより、基金全体としては約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今後も必要に応じて積立てや取崩しを行っていく予定。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・公共施設保全等基金　　　　　　 	公共施設の計画的な保全及び更新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　		職員の退職手当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　		公園の整備、緑の保全、緑化の推進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市内の小学校、中学校、特別支援学校、市立高校にアーティスト等を派遣し、次代の文化の担い手とな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る子供たちに音楽や演劇等の鑑賞・体験機会を提供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運用収入を用いて地域福祉の増進に資するための活動の推進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森林の整備、森林の整備を担うべき人材の育成、木材の利用促進等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	一般廃棄物の処理施設等の整備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・公共施設保全等基金		公共施設の計画的な保全及び更新に必要な経費に充てるため、約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・公共施設保全等基金　　　　　　 	公共施設の計画的な保全及び更新に必要な経費に充てる。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		定年延長に係る年度間の退職手当の増減を調整するためのものとし、定年に係る退職手当のみを対象として取崩し・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積立を行うこととする。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　		おおむね現在の基金規模を維持していく。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寄付者の意向に沿う形で、次代の文化の担い手となる子供たちに音楽や演劇等の鑑賞・体験機会を提供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積立取崩しの予定はなく、今後も運用収入を用いて地域福祉の増進を目的とした活動を行う。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充当事業に優先順位を設け、森林の整備、森林の整備を担うべき人材の育成、木材の利用促進等のため取り崩す。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億円積み立てた一方、市税と地方消費税交付金の収入が予算現額を大きく上回ったことから取崩しを行わなかったため増加した。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将来の財源不足に備え、適切に積立てと取崩しを行っていく。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年度は、公債費増にともなう積立て及び取崩しは行っておらず、増減はなし。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公債費負担の大きい年度に取り崩し、負担の平準化を図る。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2B02AC2-A3CA-4F28-BBB3-7674830B6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A94916D-05C6-462D-9DDC-2A1AEA740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676A4649-F7AA-4DC5-BBBD-0AF7CFD43314}"/>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30228338-193A-404C-8DC5-3174AB70F003}"/>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DBBBCB8C-274C-447E-B710-136635228B5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5E50D3C9-D311-47A1-83AF-18414DC581B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A1B58041-BF81-442F-8BD7-B1323DF47D5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A9F2444-F27E-4FDA-80DF-EADAB6E6991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DB4CDAD9-F2BA-4C91-8CAD-9848E3EF0DC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DF19C3F-6E10-4752-A751-A0AB53D2ABD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E951E176-B9CD-4565-8841-12F2F0C6128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D373F114-43B1-4CC0-B1DD-F7182D90429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FBCA5731-5C13-4353-AB99-3FC1C0D563E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EF1177D-0B92-4BD4-81A4-8F1BD9CE2C3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647,037
627,773
85.62
245,437,120
238,073,168
6,595,133
124,872,673
178,586,781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B3EFB456-2B1E-4FDD-98AE-9E842C1659C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1D59293E-86BB-453F-8E36-3E23D9B2A9B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3384AF1B-B13E-45FC-B593-452EBBF73E5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EA70236D-6885-4AEA-B540-3C1673D0B25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4AC46D52-D866-48A2-84DC-CA39188EA5F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2CD2670-657E-4429-8F1A-8E2BFEDD8758}"/>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110B0F36-CA02-4CD5-A851-26BDBF55087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2F3945A1-310A-45AC-BF17-829F19E3E681}"/>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160BAE75-6A7A-4678-B904-405C5239E0A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6B3FD18D-C0D4-4103-8228-90202A9150C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5257717-058B-4A75-A3F2-6713B469F338}"/>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A68A67D-E568-4C66-9B4B-0767FC680EE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65070730-86C0-4814-852B-EC536BED3B4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C2415570-7906-4A77-86C0-6788B3CF6AE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B0A5CA63-6B94-4953-B181-BF5B44BFB2F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6D6F3159-82F3-4045-94C8-32F43550292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9ED17DCC-D0EE-4AB0-8239-F64E767980B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E7B4706F-3277-45FE-B425-00F4B10DA89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2ED8CBA-F64A-4472-8078-D0957E995A5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7DC18A3B-409B-4C58-8B0F-B87B44AF6FC4}"/>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C6921341-F222-4943-87BC-D7E2A1932B6E}"/>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84B725D7-DA95-4721-A952-E042964D6B9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E7417C23-2358-44D9-A903-B168437E946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DA0C4AF-4E8A-43D3-8CA0-94900F5D124A}"/>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A44E3584-BC65-4DD6-A4AA-5C740CC3DE2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C2F52365-1741-4284-B930-381B2FB846A4}"/>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D4FD7AB4-254C-4CCB-8156-D8A48DD441C7}"/>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C36753CA-88D6-4212-9F54-34584B7FE27E}"/>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9DFE554-C79A-4FD9-8C68-2CC210A457B5}"/>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5F2A7D2C-8567-4479-B1E7-79F14CA34709}"/>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32DDAC12-7FE3-4509-91EC-98BB2E5A4AB8}"/>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34F60EC-B7C1-441C-A61F-3DD27BFAEF03}"/>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A00F7439-40A2-47E8-BA86-77D213FBE6E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D9E2B3E6-FB67-48D2-B57A-7399F32D7156}"/>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79647F1-D74D-4A2B-996A-63845BCE95BB}"/>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有形固定資産減価償却率は類似団体と比較して低い水準にあるが、今後の増加・減少傾向に注視し、また公共施設等総合管理計画に基づき、公共施設等の最適な配置に努めていく。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11686FF2-A5BC-43DD-A907-22D741C020F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1DE3A81-9665-4CB1-BBB3-788DE12BE6B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3C57B680-DB69-4601-8086-C26454824379}"/>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9D13AA5A-48DD-4E61-A1C4-A22E98476B3D}"/>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E455D9DC-C14E-449E-B074-CF291D6B84A5}"/>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D3559615-11C1-46D4-A01B-BE280E3CB901}"/>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6EBB2AA0-2E35-41C3-B459-6D8405EBD943}"/>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8A1D54F-6946-404F-A243-1367C080B7C9}"/>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8D97FA80-77D1-4F34-AECC-174D883116B6}"/>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54B58F9A-0EC8-4019-9553-13690FBA44A5}"/>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887A8AFD-BDC5-43CD-AF24-83AC55FDA3F9}"/>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FC6D667E-5FC6-4DD6-8C83-7ED8C086AD1A}"/>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107321E5-AA1B-48B2-8783-066ADA877B51}"/>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563EAFA-00A3-481D-BD9D-516D5212FCA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BDC28C6-6EAF-4E6E-A32C-8240069785CC}"/>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FE67CA2-586B-4A3E-BCDC-80423A8E3C3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7" name="直線コネクタ 66">
          <a:extLst>
            <a:ext uri="{FF2B5EF4-FFF2-40B4-BE49-F238E27FC236}">
              <a16:creationId xmlns:a16="http://schemas.microsoft.com/office/drawing/2014/main" id="{C5131FBD-7E3F-4F20-B001-E95DC2FB51BE}"/>
            </a:ext>
          </a:extLst>
        </xdr:cNvPr>
        <xdr:cNvCxnSpPr/>
      </xdr:nvCxnSpPr>
      <xdr:spPr>
        <a:xfrm flipV="1">
          <a:off x="4206240" y="5280237"/>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8" name="有形固定資産減価償却率最小値テキスト">
          <a:extLst>
            <a:ext uri="{FF2B5EF4-FFF2-40B4-BE49-F238E27FC236}">
              <a16:creationId xmlns:a16="http://schemas.microsoft.com/office/drawing/2014/main" id="{D646DFEC-F7E0-4A94-AADC-0AFFF206BD34}"/>
            </a:ext>
          </a:extLst>
        </xdr:cNvPr>
        <xdr:cNvSpPr txBox="1"/>
      </xdr:nvSpPr>
      <xdr:spPr>
        <a:xfrm>
          <a:off x="4258945"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9" name="直線コネクタ 68">
          <a:extLst>
            <a:ext uri="{FF2B5EF4-FFF2-40B4-BE49-F238E27FC236}">
              <a16:creationId xmlns:a16="http://schemas.microsoft.com/office/drawing/2014/main" id="{860BE6E6-68A8-4541-BEE6-1DD9B23F8BDD}"/>
            </a:ext>
          </a:extLst>
        </xdr:cNvPr>
        <xdr:cNvCxnSpPr/>
      </xdr:nvCxnSpPr>
      <xdr:spPr>
        <a:xfrm>
          <a:off x="4119245" y="65703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0" name="有形固定資産減価償却率最大値テキスト">
          <a:extLst>
            <a:ext uri="{FF2B5EF4-FFF2-40B4-BE49-F238E27FC236}">
              <a16:creationId xmlns:a16="http://schemas.microsoft.com/office/drawing/2014/main" id="{D236E5B8-A25B-4047-AE67-D2161B2A186D}"/>
            </a:ext>
          </a:extLst>
        </xdr:cNvPr>
        <xdr:cNvSpPr txBox="1"/>
      </xdr:nvSpPr>
      <xdr:spPr>
        <a:xfrm>
          <a:off x="4258945"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1" name="直線コネクタ 70">
          <a:extLst>
            <a:ext uri="{FF2B5EF4-FFF2-40B4-BE49-F238E27FC236}">
              <a16:creationId xmlns:a16="http://schemas.microsoft.com/office/drawing/2014/main" id="{D9B7AE59-B074-46CE-B214-4FEA156D1AB9}"/>
            </a:ext>
          </a:extLst>
        </xdr:cNvPr>
        <xdr:cNvCxnSpPr/>
      </xdr:nvCxnSpPr>
      <xdr:spPr>
        <a:xfrm>
          <a:off x="4119245" y="52802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id="{2A42069B-92FA-4C31-B29F-175B4521AAD0}"/>
            </a:ext>
          </a:extLst>
        </xdr:cNvPr>
        <xdr:cNvSpPr txBox="1"/>
      </xdr:nvSpPr>
      <xdr:spPr>
        <a:xfrm>
          <a:off x="4258945" y="601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8A38975D-3CF0-47A3-8F57-F86A0B7DE3C8}"/>
            </a:ext>
          </a:extLst>
        </xdr:cNvPr>
        <xdr:cNvSpPr/>
      </xdr:nvSpPr>
      <xdr:spPr>
        <a:xfrm>
          <a:off x="4157345"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4" name="フローチャート: 判断 73">
          <a:extLst>
            <a:ext uri="{FF2B5EF4-FFF2-40B4-BE49-F238E27FC236}">
              <a16:creationId xmlns:a16="http://schemas.microsoft.com/office/drawing/2014/main" id="{84007C88-81C9-491C-9AAC-3F59676AFDF3}"/>
            </a:ext>
          </a:extLst>
        </xdr:cNvPr>
        <xdr:cNvSpPr/>
      </xdr:nvSpPr>
      <xdr:spPr>
        <a:xfrm>
          <a:off x="3537585" y="6002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5" name="フローチャート: 判断 74">
          <a:extLst>
            <a:ext uri="{FF2B5EF4-FFF2-40B4-BE49-F238E27FC236}">
              <a16:creationId xmlns:a16="http://schemas.microsoft.com/office/drawing/2014/main" id="{88532D56-5395-4C5E-8173-AB4FFCDE70B5}"/>
            </a:ext>
          </a:extLst>
        </xdr:cNvPr>
        <xdr:cNvSpPr/>
      </xdr:nvSpPr>
      <xdr:spPr>
        <a:xfrm>
          <a:off x="2867025" y="596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6" name="フローチャート: 判断 75">
          <a:extLst>
            <a:ext uri="{FF2B5EF4-FFF2-40B4-BE49-F238E27FC236}">
              <a16:creationId xmlns:a16="http://schemas.microsoft.com/office/drawing/2014/main" id="{8A1927CA-4206-49FA-A745-62B2BEFF90CB}"/>
            </a:ext>
          </a:extLst>
        </xdr:cNvPr>
        <xdr:cNvSpPr/>
      </xdr:nvSpPr>
      <xdr:spPr>
        <a:xfrm>
          <a:off x="219646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7" name="フローチャート: 判断 76">
          <a:extLst>
            <a:ext uri="{FF2B5EF4-FFF2-40B4-BE49-F238E27FC236}">
              <a16:creationId xmlns:a16="http://schemas.microsoft.com/office/drawing/2014/main" id="{4C1AA745-B287-415B-8210-A398AA9F857A}"/>
            </a:ext>
          </a:extLst>
        </xdr:cNvPr>
        <xdr:cNvSpPr/>
      </xdr:nvSpPr>
      <xdr:spPr>
        <a:xfrm>
          <a:off x="1525905" y="59050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9E48070-C8C6-45BE-A3BB-A068ABB224BA}"/>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530F5AB-9017-4EED-B86B-67ABD61B070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4933924-86B6-4DF6-8104-155B7324ABD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4C321DB-ACB4-4853-8D74-D2730FE1C45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F939BA3-2C40-4EDD-B3B7-7E5DACDD54E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3" name="楕円 82">
          <a:extLst>
            <a:ext uri="{FF2B5EF4-FFF2-40B4-BE49-F238E27FC236}">
              <a16:creationId xmlns:a16="http://schemas.microsoft.com/office/drawing/2014/main" id="{05863AC7-029D-41BF-84A9-7677BEB31612}"/>
            </a:ext>
          </a:extLst>
        </xdr:cNvPr>
        <xdr:cNvSpPr/>
      </xdr:nvSpPr>
      <xdr:spPr>
        <a:xfrm>
          <a:off x="4157345" y="5782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84" name="有形固定資産減価償却率該当値テキスト">
          <a:extLst>
            <a:ext uri="{FF2B5EF4-FFF2-40B4-BE49-F238E27FC236}">
              <a16:creationId xmlns:a16="http://schemas.microsoft.com/office/drawing/2014/main" id="{7F17283B-DB6F-421B-AF24-2F62E3B91CB2}"/>
            </a:ext>
          </a:extLst>
        </xdr:cNvPr>
        <xdr:cNvSpPr txBox="1"/>
      </xdr:nvSpPr>
      <xdr:spPr>
        <a:xfrm>
          <a:off x="4258945" y="563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85" name="楕円 84">
          <a:extLst>
            <a:ext uri="{FF2B5EF4-FFF2-40B4-BE49-F238E27FC236}">
              <a16:creationId xmlns:a16="http://schemas.microsoft.com/office/drawing/2014/main" id="{27D1FD1A-3DC1-4CE9-8CE7-1F09F23A7A86}"/>
            </a:ext>
          </a:extLst>
        </xdr:cNvPr>
        <xdr:cNvSpPr/>
      </xdr:nvSpPr>
      <xdr:spPr>
        <a:xfrm>
          <a:off x="3537585" y="5736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30</xdr:row>
      <xdr:rowOff>31115</xdr:rowOff>
    </xdr:to>
    <xdr:cxnSp macro="">
      <xdr:nvCxnSpPr>
        <xdr:cNvPr id="86" name="直線コネクタ 85">
          <a:extLst>
            <a:ext uri="{FF2B5EF4-FFF2-40B4-BE49-F238E27FC236}">
              <a16:creationId xmlns:a16="http://schemas.microsoft.com/office/drawing/2014/main" id="{6BDC143A-3366-419B-8808-C4151617C14B}"/>
            </a:ext>
          </a:extLst>
        </xdr:cNvPr>
        <xdr:cNvCxnSpPr/>
      </xdr:nvCxnSpPr>
      <xdr:spPr>
        <a:xfrm>
          <a:off x="3588385" y="5786967"/>
          <a:ext cx="61976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25823</xdr:rowOff>
    </xdr:from>
    <xdr:to>
      <xdr:col>15</xdr:col>
      <xdr:colOff>187325</xdr:colOff>
      <xdr:row>29</xdr:row>
      <xdr:rowOff>127423</xdr:rowOff>
    </xdr:to>
    <xdr:sp macro="" textlink="">
      <xdr:nvSpPr>
        <xdr:cNvPr id="87" name="楕円 86">
          <a:extLst>
            <a:ext uri="{FF2B5EF4-FFF2-40B4-BE49-F238E27FC236}">
              <a16:creationId xmlns:a16="http://schemas.microsoft.com/office/drawing/2014/main" id="{ED67DC8F-EA56-45A5-9782-90FCF24FA926}"/>
            </a:ext>
          </a:extLst>
        </xdr:cNvPr>
        <xdr:cNvSpPr/>
      </xdr:nvSpPr>
      <xdr:spPr>
        <a:xfrm>
          <a:off x="2867025" y="5657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76623</xdr:rowOff>
    </xdr:from>
    <xdr:to>
      <xdr:col>19</xdr:col>
      <xdr:colOff>136525</xdr:colOff>
      <xdr:row>29</xdr:row>
      <xdr:rowOff>155787</xdr:rowOff>
    </xdr:to>
    <xdr:cxnSp macro="">
      <xdr:nvCxnSpPr>
        <xdr:cNvPr id="88" name="直線コネクタ 87">
          <a:extLst>
            <a:ext uri="{FF2B5EF4-FFF2-40B4-BE49-F238E27FC236}">
              <a16:creationId xmlns:a16="http://schemas.microsoft.com/office/drawing/2014/main" id="{1D811086-C799-4194-B5C3-4F43A8E5DADF}"/>
            </a:ext>
          </a:extLst>
        </xdr:cNvPr>
        <xdr:cNvCxnSpPr/>
      </xdr:nvCxnSpPr>
      <xdr:spPr>
        <a:xfrm>
          <a:off x="2917825" y="5707803"/>
          <a:ext cx="67056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146897</xdr:rowOff>
    </xdr:from>
    <xdr:to>
      <xdr:col>11</xdr:col>
      <xdr:colOff>187325</xdr:colOff>
      <xdr:row>29</xdr:row>
      <xdr:rowOff>77047</xdr:rowOff>
    </xdr:to>
    <xdr:sp macro="" textlink="">
      <xdr:nvSpPr>
        <xdr:cNvPr id="89" name="楕円 88">
          <a:extLst>
            <a:ext uri="{FF2B5EF4-FFF2-40B4-BE49-F238E27FC236}">
              <a16:creationId xmlns:a16="http://schemas.microsoft.com/office/drawing/2014/main" id="{C046B075-D77A-44F1-8CF1-443047DE97E7}"/>
            </a:ext>
          </a:extLst>
        </xdr:cNvPr>
        <xdr:cNvSpPr/>
      </xdr:nvSpPr>
      <xdr:spPr>
        <a:xfrm>
          <a:off x="2196465" y="56104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26247</xdr:rowOff>
    </xdr:from>
    <xdr:to>
      <xdr:col>15</xdr:col>
      <xdr:colOff>136525</xdr:colOff>
      <xdr:row>29</xdr:row>
      <xdr:rowOff>76623</xdr:rowOff>
    </xdr:to>
    <xdr:cxnSp macro="">
      <xdr:nvCxnSpPr>
        <xdr:cNvPr id="90" name="直線コネクタ 89">
          <a:extLst>
            <a:ext uri="{FF2B5EF4-FFF2-40B4-BE49-F238E27FC236}">
              <a16:creationId xmlns:a16="http://schemas.microsoft.com/office/drawing/2014/main" id="{13F5DB53-6BC3-4B38-9531-64A854B5010A}"/>
            </a:ext>
          </a:extLst>
        </xdr:cNvPr>
        <xdr:cNvCxnSpPr/>
      </xdr:nvCxnSpPr>
      <xdr:spPr>
        <a:xfrm>
          <a:off x="2247265" y="5657427"/>
          <a:ext cx="67056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18627</xdr:rowOff>
    </xdr:from>
    <xdr:to>
      <xdr:col>7</xdr:col>
      <xdr:colOff>187325</xdr:colOff>
      <xdr:row>29</xdr:row>
      <xdr:rowOff>120227</xdr:rowOff>
    </xdr:to>
    <xdr:sp macro="" textlink="">
      <xdr:nvSpPr>
        <xdr:cNvPr id="91" name="楕円 90">
          <a:extLst>
            <a:ext uri="{FF2B5EF4-FFF2-40B4-BE49-F238E27FC236}">
              <a16:creationId xmlns:a16="http://schemas.microsoft.com/office/drawing/2014/main" id="{194A7459-B86D-4D0F-97B0-33BA8D834EBD}"/>
            </a:ext>
          </a:extLst>
        </xdr:cNvPr>
        <xdr:cNvSpPr/>
      </xdr:nvSpPr>
      <xdr:spPr>
        <a:xfrm>
          <a:off x="1525905" y="56498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26247</xdr:rowOff>
    </xdr:from>
    <xdr:to>
      <xdr:col>11</xdr:col>
      <xdr:colOff>136525</xdr:colOff>
      <xdr:row>29</xdr:row>
      <xdr:rowOff>69427</xdr:rowOff>
    </xdr:to>
    <xdr:cxnSp macro="">
      <xdr:nvCxnSpPr>
        <xdr:cNvPr id="92" name="直線コネクタ 91">
          <a:extLst>
            <a:ext uri="{FF2B5EF4-FFF2-40B4-BE49-F238E27FC236}">
              <a16:creationId xmlns:a16="http://schemas.microsoft.com/office/drawing/2014/main" id="{72A01AAF-6A45-4C1E-9CE0-B5F7097A5530}"/>
            </a:ext>
          </a:extLst>
        </xdr:cNvPr>
        <xdr:cNvCxnSpPr/>
      </xdr:nvCxnSpPr>
      <xdr:spPr>
        <a:xfrm flipV="1">
          <a:off x="1576705" y="5657427"/>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3" name="n_1aveValue有形固定資産減価償却率">
          <a:extLst>
            <a:ext uri="{FF2B5EF4-FFF2-40B4-BE49-F238E27FC236}">
              <a16:creationId xmlns:a16="http://schemas.microsoft.com/office/drawing/2014/main" id="{2F17A913-DC91-434E-84D8-E997472FB981}"/>
            </a:ext>
          </a:extLst>
        </xdr:cNvPr>
        <xdr:cNvSpPr txBox="1"/>
      </xdr:nvSpPr>
      <xdr:spPr>
        <a:xfrm>
          <a:off x="3395989"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4" name="n_2aveValue有形固定資産減価償却率">
          <a:extLst>
            <a:ext uri="{FF2B5EF4-FFF2-40B4-BE49-F238E27FC236}">
              <a16:creationId xmlns:a16="http://schemas.microsoft.com/office/drawing/2014/main" id="{C4C50814-E237-4DBB-8BFA-199475D3C754}"/>
            </a:ext>
          </a:extLst>
        </xdr:cNvPr>
        <xdr:cNvSpPr txBox="1"/>
      </xdr:nvSpPr>
      <xdr:spPr>
        <a:xfrm>
          <a:off x="2738129"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5" name="n_3aveValue有形固定資産減価償却率">
          <a:extLst>
            <a:ext uri="{FF2B5EF4-FFF2-40B4-BE49-F238E27FC236}">
              <a16:creationId xmlns:a16="http://schemas.microsoft.com/office/drawing/2014/main" id="{A071DEFB-16B6-4C9C-A703-C9BE2B942D67}"/>
            </a:ext>
          </a:extLst>
        </xdr:cNvPr>
        <xdr:cNvSpPr txBox="1"/>
      </xdr:nvSpPr>
      <xdr:spPr>
        <a:xfrm>
          <a:off x="2067569" y="602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6" name="n_4aveValue有形固定資産減価償却率">
          <a:extLst>
            <a:ext uri="{FF2B5EF4-FFF2-40B4-BE49-F238E27FC236}">
              <a16:creationId xmlns:a16="http://schemas.microsoft.com/office/drawing/2014/main" id="{E25A492E-B56F-49C2-BBC4-BBEA64BD7270}"/>
            </a:ext>
          </a:extLst>
        </xdr:cNvPr>
        <xdr:cNvSpPr txBox="1"/>
      </xdr:nvSpPr>
      <xdr:spPr>
        <a:xfrm>
          <a:off x="1397009" y="59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97" name="n_1mainValue有形固定資産減価償却率">
          <a:extLst>
            <a:ext uri="{FF2B5EF4-FFF2-40B4-BE49-F238E27FC236}">
              <a16:creationId xmlns:a16="http://schemas.microsoft.com/office/drawing/2014/main" id="{F09F14A5-633E-4E24-8EFA-4D3AC66C78B3}"/>
            </a:ext>
          </a:extLst>
        </xdr:cNvPr>
        <xdr:cNvSpPr txBox="1"/>
      </xdr:nvSpPr>
      <xdr:spPr>
        <a:xfrm>
          <a:off x="3395989" y="551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143950</xdr:rowOff>
    </xdr:from>
    <xdr:ext cx="405111" cy="259045"/>
    <xdr:sp macro="" textlink="">
      <xdr:nvSpPr>
        <xdr:cNvPr id="98" name="n_2mainValue有形固定資産減価償却率">
          <a:extLst>
            <a:ext uri="{FF2B5EF4-FFF2-40B4-BE49-F238E27FC236}">
              <a16:creationId xmlns:a16="http://schemas.microsoft.com/office/drawing/2014/main" id="{A829531C-EE73-41DF-9E22-3635D9A9D3D1}"/>
            </a:ext>
          </a:extLst>
        </xdr:cNvPr>
        <xdr:cNvSpPr txBox="1"/>
      </xdr:nvSpPr>
      <xdr:spPr>
        <a:xfrm>
          <a:off x="2738129" y="5439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93574</xdr:rowOff>
    </xdr:from>
    <xdr:ext cx="405111" cy="259045"/>
    <xdr:sp macro="" textlink="">
      <xdr:nvSpPr>
        <xdr:cNvPr id="99" name="n_3mainValue有形固定資産減価償却率">
          <a:extLst>
            <a:ext uri="{FF2B5EF4-FFF2-40B4-BE49-F238E27FC236}">
              <a16:creationId xmlns:a16="http://schemas.microsoft.com/office/drawing/2014/main" id="{6BFBFA26-BACD-4989-9C59-288154C16557}"/>
            </a:ext>
          </a:extLst>
        </xdr:cNvPr>
        <xdr:cNvSpPr txBox="1"/>
      </xdr:nvSpPr>
      <xdr:spPr>
        <a:xfrm>
          <a:off x="2067569" y="538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136754</xdr:rowOff>
    </xdr:from>
    <xdr:ext cx="405111" cy="259045"/>
    <xdr:sp macro="" textlink="">
      <xdr:nvSpPr>
        <xdr:cNvPr id="100" name="n_4mainValue有形固定資産減価償却率">
          <a:extLst>
            <a:ext uri="{FF2B5EF4-FFF2-40B4-BE49-F238E27FC236}">
              <a16:creationId xmlns:a16="http://schemas.microsoft.com/office/drawing/2014/main" id="{D26DB82C-7F72-4F48-9B64-378CFB390DF7}"/>
            </a:ext>
          </a:extLst>
        </xdr:cNvPr>
        <xdr:cNvSpPr txBox="1"/>
      </xdr:nvSpPr>
      <xdr:spPr>
        <a:xfrm>
          <a:off x="1397009" y="54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5492BF6-8D8F-418B-AB66-355A3CECF89A}"/>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9BB7C7DA-457D-4C03-AFF6-9639E1C46829}"/>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8998678-6C52-41B3-BA3E-39E7283C9C2C}"/>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557801E-79E3-4A8B-B8C3-A5E6EC71266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114F2DC-ADC9-46A0-B72F-2F900A1C36F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F3738F5-3370-4C8F-8176-4E54B0FB9E19}"/>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C58E111-4855-4198-A22C-934BC63FBB3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482A326-E1AC-4AE2-BFAC-1DB21D637059}"/>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9176C38-B716-481D-B32F-F76BB26C369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4DC433F-5746-4849-BFAA-9A1F87279E84}"/>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743D941-F073-4D42-88DF-1BDE6E09FC0B}"/>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53E6557-50FA-4173-8BC5-3F4208B0AA9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A1A4B30-270D-46FE-B16A-E82B6FB5DB3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地方債の発行額が返済額を下回ったことに伴い将来負担額が減少したこと、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財源調整基金や公共施設保全等基金などに積み立てを行ったことにより、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充当可能財源が増加し分子が大幅に減少した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ものの、経常一般財源等に含まれる臨時財政対策債特例発行可能額が減少し分母も減少したため、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とほぼ横ばいのポイントとなった。</a:t>
          </a:r>
          <a:b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b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7492A5D-A6DE-4A7E-8024-87421875012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F09E98C-C9B3-4264-98DE-64490D397028}"/>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116739B-FD54-4A8F-93EA-8F103F7981CC}"/>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F93AF7C5-3EE8-432E-BAA1-5160E5FB441C}"/>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87BAFE9F-098A-475D-84A3-906035E0568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C349113C-A185-4032-9411-6C5934E0FDE3}"/>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C1DE1033-62D3-4364-B9F1-767A4D5B9C43}"/>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35E4D4F0-6DD4-48AA-ACE7-91B18C609B7F}"/>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63469C3-2D19-4FE3-ACC2-9AA59EF2DB95}"/>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CCA1CC64-4ABF-481D-A104-E7ED14C432F8}"/>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267DEA97-6832-4E8F-84E2-012FDF013FE7}"/>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F6B8DA42-137A-452C-90A8-DAFD002880D3}"/>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8FFEE470-41C7-4C90-8B23-C1C840A29995}"/>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A280918-D928-405D-9D72-BE0C3DEF7DC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944A314-7868-4D51-97F8-D2F7E0CEEB0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9" name="直線コネクタ 128">
          <a:extLst>
            <a:ext uri="{FF2B5EF4-FFF2-40B4-BE49-F238E27FC236}">
              <a16:creationId xmlns:a16="http://schemas.microsoft.com/office/drawing/2014/main" id="{21092AD1-5299-41BA-AD1D-3431297600EA}"/>
            </a:ext>
          </a:extLst>
        </xdr:cNvPr>
        <xdr:cNvCxnSpPr/>
      </xdr:nvCxnSpPr>
      <xdr:spPr>
        <a:xfrm flipV="1">
          <a:off x="13027660" y="5211868"/>
          <a:ext cx="1269" cy="139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0" name="債務償還比率最小値テキスト">
          <a:extLst>
            <a:ext uri="{FF2B5EF4-FFF2-40B4-BE49-F238E27FC236}">
              <a16:creationId xmlns:a16="http://schemas.microsoft.com/office/drawing/2014/main" id="{B18AD145-3959-4F2F-8D44-11130A587EA1}"/>
            </a:ext>
          </a:extLst>
        </xdr:cNvPr>
        <xdr:cNvSpPr txBox="1"/>
      </xdr:nvSpPr>
      <xdr:spPr>
        <a:xfrm>
          <a:off x="13080365" y="6612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1" name="直線コネクタ 130">
          <a:extLst>
            <a:ext uri="{FF2B5EF4-FFF2-40B4-BE49-F238E27FC236}">
              <a16:creationId xmlns:a16="http://schemas.microsoft.com/office/drawing/2014/main" id="{DC197E06-B6AF-4C2E-8BDF-A91613ABC27B}"/>
            </a:ext>
          </a:extLst>
        </xdr:cNvPr>
        <xdr:cNvCxnSpPr/>
      </xdr:nvCxnSpPr>
      <xdr:spPr>
        <a:xfrm>
          <a:off x="12963525" y="6608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A6910830-00DC-47C6-953F-FA33F93D1804}"/>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2082C1E6-280C-42CE-BF8D-BA33808781B3}"/>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4" name="債務償還比率平均値テキスト">
          <a:extLst>
            <a:ext uri="{FF2B5EF4-FFF2-40B4-BE49-F238E27FC236}">
              <a16:creationId xmlns:a16="http://schemas.microsoft.com/office/drawing/2014/main" id="{6B679275-27E9-4A09-8C16-F8B319CE8413}"/>
            </a:ext>
          </a:extLst>
        </xdr:cNvPr>
        <xdr:cNvSpPr txBox="1"/>
      </xdr:nvSpPr>
      <xdr:spPr>
        <a:xfrm>
          <a:off x="13080365" y="580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5" name="フローチャート: 判断 134">
          <a:extLst>
            <a:ext uri="{FF2B5EF4-FFF2-40B4-BE49-F238E27FC236}">
              <a16:creationId xmlns:a16="http://schemas.microsoft.com/office/drawing/2014/main" id="{17C8AC3F-1D89-45E9-AB3B-25340ACCB009}"/>
            </a:ext>
          </a:extLst>
        </xdr:cNvPr>
        <xdr:cNvSpPr/>
      </xdr:nvSpPr>
      <xdr:spPr>
        <a:xfrm>
          <a:off x="13001625" y="58274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6" name="フローチャート: 判断 135">
          <a:extLst>
            <a:ext uri="{FF2B5EF4-FFF2-40B4-BE49-F238E27FC236}">
              <a16:creationId xmlns:a16="http://schemas.microsoft.com/office/drawing/2014/main" id="{65CEF59F-7F07-41DC-8A72-E4FA95C3E3C4}"/>
            </a:ext>
          </a:extLst>
        </xdr:cNvPr>
        <xdr:cNvSpPr/>
      </xdr:nvSpPr>
      <xdr:spPr>
        <a:xfrm>
          <a:off x="12359005" y="57564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7" name="フローチャート: 判断 136">
          <a:extLst>
            <a:ext uri="{FF2B5EF4-FFF2-40B4-BE49-F238E27FC236}">
              <a16:creationId xmlns:a16="http://schemas.microsoft.com/office/drawing/2014/main" id="{432290BB-199F-4606-AE4F-7A67D1F03FFB}"/>
            </a:ext>
          </a:extLst>
        </xdr:cNvPr>
        <xdr:cNvSpPr/>
      </xdr:nvSpPr>
      <xdr:spPr>
        <a:xfrm>
          <a:off x="11688445" y="593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8" name="フローチャート: 判断 137">
          <a:extLst>
            <a:ext uri="{FF2B5EF4-FFF2-40B4-BE49-F238E27FC236}">
              <a16:creationId xmlns:a16="http://schemas.microsoft.com/office/drawing/2014/main" id="{D9D8BCEA-62EA-42AC-B970-0A7A2B3D75B3}"/>
            </a:ext>
          </a:extLst>
        </xdr:cNvPr>
        <xdr:cNvSpPr/>
      </xdr:nvSpPr>
      <xdr:spPr>
        <a:xfrm>
          <a:off x="11017885" y="5941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9" name="フローチャート: 判断 138">
          <a:extLst>
            <a:ext uri="{FF2B5EF4-FFF2-40B4-BE49-F238E27FC236}">
              <a16:creationId xmlns:a16="http://schemas.microsoft.com/office/drawing/2014/main" id="{D3874207-28C1-4A33-866E-75FDAB87806C}"/>
            </a:ext>
          </a:extLst>
        </xdr:cNvPr>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EA24F3F-9063-42FB-9C89-B7F0659804C4}"/>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4462E81-7FC3-48B4-9369-725CF32BA827}"/>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0D21DC-6698-4872-B670-828912E05C7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4CDED67-6119-45FE-ACB7-913921C2BAA7}"/>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A004AA4-66B2-46C7-B40C-7EE432B8D5F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135692</xdr:rowOff>
    </xdr:from>
    <xdr:to>
      <xdr:col>76</xdr:col>
      <xdr:colOff>73025</xdr:colOff>
      <xdr:row>30</xdr:row>
      <xdr:rowOff>65842</xdr:rowOff>
    </xdr:to>
    <xdr:sp macro="" textlink="">
      <xdr:nvSpPr>
        <xdr:cNvPr id="145" name="楕円 144">
          <a:extLst>
            <a:ext uri="{FF2B5EF4-FFF2-40B4-BE49-F238E27FC236}">
              <a16:creationId xmlns:a16="http://schemas.microsoft.com/office/drawing/2014/main" id="{B44DD7D4-040F-4BF3-ACA4-B019810CF3C1}"/>
            </a:ext>
          </a:extLst>
        </xdr:cNvPr>
        <xdr:cNvSpPr/>
      </xdr:nvSpPr>
      <xdr:spPr>
        <a:xfrm>
          <a:off x="13001625" y="5766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158569</xdr:rowOff>
    </xdr:from>
    <xdr:ext cx="469744" cy="259045"/>
    <xdr:sp macro="" textlink="">
      <xdr:nvSpPr>
        <xdr:cNvPr id="146" name="債務償還比率該当値テキスト">
          <a:extLst>
            <a:ext uri="{FF2B5EF4-FFF2-40B4-BE49-F238E27FC236}">
              <a16:creationId xmlns:a16="http://schemas.microsoft.com/office/drawing/2014/main" id="{934C77F3-365F-4930-8BFF-20B7A0B64577}"/>
            </a:ext>
          </a:extLst>
        </xdr:cNvPr>
        <xdr:cNvSpPr txBox="1"/>
      </xdr:nvSpPr>
      <xdr:spPr>
        <a:xfrm>
          <a:off x="13080365" y="56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119980</xdr:rowOff>
    </xdr:from>
    <xdr:to>
      <xdr:col>72</xdr:col>
      <xdr:colOff>123825</xdr:colOff>
      <xdr:row>30</xdr:row>
      <xdr:rowOff>50130</xdr:rowOff>
    </xdr:to>
    <xdr:sp macro="" textlink="">
      <xdr:nvSpPr>
        <xdr:cNvPr id="147" name="楕円 146">
          <a:extLst>
            <a:ext uri="{FF2B5EF4-FFF2-40B4-BE49-F238E27FC236}">
              <a16:creationId xmlns:a16="http://schemas.microsoft.com/office/drawing/2014/main" id="{707AE9DF-F96A-47A3-8BB7-BD48A69B7E17}"/>
            </a:ext>
          </a:extLst>
        </xdr:cNvPr>
        <xdr:cNvSpPr/>
      </xdr:nvSpPr>
      <xdr:spPr>
        <a:xfrm>
          <a:off x="12359005" y="5751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170780</xdr:rowOff>
    </xdr:from>
    <xdr:to>
      <xdr:col>76</xdr:col>
      <xdr:colOff>22225</xdr:colOff>
      <xdr:row>30</xdr:row>
      <xdr:rowOff>15042</xdr:rowOff>
    </xdr:to>
    <xdr:cxnSp macro="">
      <xdr:nvCxnSpPr>
        <xdr:cNvPr id="148" name="直線コネクタ 147">
          <a:extLst>
            <a:ext uri="{FF2B5EF4-FFF2-40B4-BE49-F238E27FC236}">
              <a16:creationId xmlns:a16="http://schemas.microsoft.com/office/drawing/2014/main" id="{9F8229A1-F90B-4565-B880-006920FC438A}"/>
            </a:ext>
          </a:extLst>
        </xdr:cNvPr>
        <xdr:cNvCxnSpPr/>
      </xdr:nvCxnSpPr>
      <xdr:spPr>
        <a:xfrm>
          <a:off x="12409805" y="5801960"/>
          <a:ext cx="61976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41557</xdr:rowOff>
    </xdr:from>
    <xdr:to>
      <xdr:col>68</xdr:col>
      <xdr:colOff>123825</xdr:colOff>
      <xdr:row>31</xdr:row>
      <xdr:rowOff>143157</xdr:rowOff>
    </xdr:to>
    <xdr:sp macro="" textlink="">
      <xdr:nvSpPr>
        <xdr:cNvPr id="149" name="楕円 148">
          <a:extLst>
            <a:ext uri="{FF2B5EF4-FFF2-40B4-BE49-F238E27FC236}">
              <a16:creationId xmlns:a16="http://schemas.microsoft.com/office/drawing/2014/main" id="{E0F4AAA7-D89F-43F5-95BB-C43C8CACF7FB}"/>
            </a:ext>
          </a:extLst>
        </xdr:cNvPr>
        <xdr:cNvSpPr/>
      </xdr:nvSpPr>
      <xdr:spPr>
        <a:xfrm>
          <a:off x="11688445" y="60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170780</xdr:rowOff>
    </xdr:from>
    <xdr:to>
      <xdr:col>72</xdr:col>
      <xdr:colOff>73025</xdr:colOff>
      <xdr:row>31</xdr:row>
      <xdr:rowOff>92357</xdr:rowOff>
    </xdr:to>
    <xdr:cxnSp macro="">
      <xdr:nvCxnSpPr>
        <xdr:cNvPr id="150" name="直線コネクタ 149">
          <a:extLst>
            <a:ext uri="{FF2B5EF4-FFF2-40B4-BE49-F238E27FC236}">
              <a16:creationId xmlns:a16="http://schemas.microsoft.com/office/drawing/2014/main" id="{73675AE9-EAE9-441D-9A72-1089A6B2169E}"/>
            </a:ext>
          </a:extLst>
        </xdr:cNvPr>
        <xdr:cNvCxnSpPr/>
      </xdr:nvCxnSpPr>
      <xdr:spPr>
        <a:xfrm flipV="1">
          <a:off x="11739245" y="5801960"/>
          <a:ext cx="670560" cy="2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131756</xdr:rowOff>
    </xdr:from>
    <xdr:to>
      <xdr:col>64</xdr:col>
      <xdr:colOff>123825</xdr:colOff>
      <xdr:row>32</xdr:row>
      <xdr:rowOff>61906</xdr:rowOff>
    </xdr:to>
    <xdr:sp macro="" textlink="">
      <xdr:nvSpPr>
        <xdr:cNvPr id="151" name="楕円 150">
          <a:extLst>
            <a:ext uri="{FF2B5EF4-FFF2-40B4-BE49-F238E27FC236}">
              <a16:creationId xmlns:a16="http://schemas.microsoft.com/office/drawing/2014/main" id="{3BB682E2-04A7-4CCA-87C7-16AD655745CA}"/>
            </a:ext>
          </a:extLst>
        </xdr:cNvPr>
        <xdr:cNvSpPr/>
      </xdr:nvSpPr>
      <xdr:spPr>
        <a:xfrm>
          <a:off x="11017885" y="6098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92357</xdr:rowOff>
    </xdr:from>
    <xdr:to>
      <xdr:col>68</xdr:col>
      <xdr:colOff>73025</xdr:colOff>
      <xdr:row>32</xdr:row>
      <xdr:rowOff>11106</xdr:rowOff>
    </xdr:to>
    <xdr:cxnSp macro="">
      <xdr:nvCxnSpPr>
        <xdr:cNvPr id="152" name="直線コネクタ 151">
          <a:extLst>
            <a:ext uri="{FF2B5EF4-FFF2-40B4-BE49-F238E27FC236}">
              <a16:creationId xmlns:a16="http://schemas.microsoft.com/office/drawing/2014/main" id="{D5C03141-B17B-4BD4-AC4A-667292100767}"/>
            </a:ext>
          </a:extLst>
        </xdr:cNvPr>
        <xdr:cNvCxnSpPr/>
      </xdr:nvCxnSpPr>
      <xdr:spPr>
        <a:xfrm flipV="1">
          <a:off x="11068685" y="6058817"/>
          <a:ext cx="670560" cy="8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124079</xdr:rowOff>
    </xdr:from>
    <xdr:to>
      <xdr:col>60</xdr:col>
      <xdr:colOff>123825</xdr:colOff>
      <xdr:row>32</xdr:row>
      <xdr:rowOff>54229</xdr:rowOff>
    </xdr:to>
    <xdr:sp macro="" textlink="">
      <xdr:nvSpPr>
        <xdr:cNvPr id="153" name="楕円 152">
          <a:extLst>
            <a:ext uri="{FF2B5EF4-FFF2-40B4-BE49-F238E27FC236}">
              <a16:creationId xmlns:a16="http://schemas.microsoft.com/office/drawing/2014/main" id="{3ECB1B43-60A1-4C03-8528-9FAE00606ADE}"/>
            </a:ext>
          </a:extLst>
        </xdr:cNvPr>
        <xdr:cNvSpPr/>
      </xdr:nvSpPr>
      <xdr:spPr>
        <a:xfrm>
          <a:off x="10347325" y="6090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3429</xdr:rowOff>
    </xdr:from>
    <xdr:to>
      <xdr:col>64</xdr:col>
      <xdr:colOff>73025</xdr:colOff>
      <xdr:row>32</xdr:row>
      <xdr:rowOff>11106</xdr:rowOff>
    </xdr:to>
    <xdr:cxnSp macro="">
      <xdr:nvCxnSpPr>
        <xdr:cNvPr id="154" name="直線コネクタ 153">
          <a:extLst>
            <a:ext uri="{FF2B5EF4-FFF2-40B4-BE49-F238E27FC236}">
              <a16:creationId xmlns:a16="http://schemas.microsoft.com/office/drawing/2014/main" id="{ED8B8866-42F2-4E54-A026-D79E5CE9E0A6}"/>
            </a:ext>
          </a:extLst>
        </xdr:cNvPr>
        <xdr:cNvCxnSpPr/>
      </xdr:nvCxnSpPr>
      <xdr:spPr>
        <a:xfrm>
          <a:off x="10398125" y="6137529"/>
          <a:ext cx="67056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55" name="n_1aveValue債務償還比率">
          <a:extLst>
            <a:ext uri="{FF2B5EF4-FFF2-40B4-BE49-F238E27FC236}">
              <a16:creationId xmlns:a16="http://schemas.microsoft.com/office/drawing/2014/main" id="{96A3FC9F-2CAE-4B54-98AB-2FCB2A46C969}"/>
            </a:ext>
          </a:extLst>
        </xdr:cNvPr>
        <xdr:cNvSpPr txBox="1"/>
      </xdr:nvSpPr>
      <xdr:spPr>
        <a:xfrm>
          <a:off x="12185092" y="58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6" name="n_2aveValue債務償還比率">
          <a:extLst>
            <a:ext uri="{FF2B5EF4-FFF2-40B4-BE49-F238E27FC236}">
              <a16:creationId xmlns:a16="http://schemas.microsoft.com/office/drawing/2014/main" id="{C01A7164-68FE-4CF6-A327-8F1C0D379C03}"/>
            </a:ext>
          </a:extLst>
        </xdr:cNvPr>
        <xdr:cNvSpPr txBox="1"/>
      </xdr:nvSpPr>
      <xdr:spPr>
        <a:xfrm>
          <a:off x="11527232" y="57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7" name="n_3aveValue債務償還比率">
          <a:extLst>
            <a:ext uri="{FF2B5EF4-FFF2-40B4-BE49-F238E27FC236}">
              <a16:creationId xmlns:a16="http://schemas.microsoft.com/office/drawing/2014/main" id="{5FF5207D-7DD6-418A-90EF-B3311362CA38}"/>
            </a:ext>
          </a:extLst>
        </xdr:cNvPr>
        <xdr:cNvSpPr txBox="1"/>
      </xdr:nvSpPr>
      <xdr:spPr>
        <a:xfrm>
          <a:off x="10856672" y="57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8" name="n_4aveValue債務償還比率">
          <a:extLst>
            <a:ext uri="{FF2B5EF4-FFF2-40B4-BE49-F238E27FC236}">
              <a16:creationId xmlns:a16="http://schemas.microsoft.com/office/drawing/2014/main" id="{440C55A1-82F3-4E90-92F6-B1C16BE9CBCA}"/>
            </a:ext>
          </a:extLst>
        </xdr:cNvPr>
        <xdr:cNvSpPr txBox="1"/>
      </xdr:nvSpPr>
      <xdr:spPr>
        <a:xfrm>
          <a:off x="10186112" y="56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66657</xdr:rowOff>
    </xdr:from>
    <xdr:ext cx="469744" cy="259045"/>
    <xdr:sp macro="" textlink="">
      <xdr:nvSpPr>
        <xdr:cNvPr id="159" name="n_1mainValue債務償還比率">
          <a:extLst>
            <a:ext uri="{FF2B5EF4-FFF2-40B4-BE49-F238E27FC236}">
              <a16:creationId xmlns:a16="http://schemas.microsoft.com/office/drawing/2014/main" id="{CFDEF1D6-A3B2-469B-9F8F-E18DE8956CFC}"/>
            </a:ext>
          </a:extLst>
        </xdr:cNvPr>
        <xdr:cNvSpPr txBox="1"/>
      </xdr:nvSpPr>
      <xdr:spPr>
        <a:xfrm>
          <a:off x="12185092" y="55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134284</xdr:rowOff>
    </xdr:from>
    <xdr:ext cx="469744" cy="259045"/>
    <xdr:sp macro="" textlink="">
      <xdr:nvSpPr>
        <xdr:cNvPr id="160" name="n_2mainValue債務償還比率">
          <a:extLst>
            <a:ext uri="{FF2B5EF4-FFF2-40B4-BE49-F238E27FC236}">
              <a16:creationId xmlns:a16="http://schemas.microsoft.com/office/drawing/2014/main" id="{7DDAF737-6FA3-4851-8790-0F2F1289FAD1}"/>
            </a:ext>
          </a:extLst>
        </xdr:cNvPr>
        <xdr:cNvSpPr txBox="1"/>
      </xdr:nvSpPr>
      <xdr:spPr>
        <a:xfrm>
          <a:off x="11527232" y="61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53033</xdr:rowOff>
    </xdr:from>
    <xdr:ext cx="469744" cy="259045"/>
    <xdr:sp macro="" textlink="">
      <xdr:nvSpPr>
        <xdr:cNvPr id="161" name="n_3mainValue債務償還比率">
          <a:extLst>
            <a:ext uri="{FF2B5EF4-FFF2-40B4-BE49-F238E27FC236}">
              <a16:creationId xmlns:a16="http://schemas.microsoft.com/office/drawing/2014/main" id="{B284662D-3C26-4337-AF30-F5A823D9C542}"/>
            </a:ext>
          </a:extLst>
        </xdr:cNvPr>
        <xdr:cNvSpPr txBox="1"/>
      </xdr:nvSpPr>
      <xdr:spPr>
        <a:xfrm>
          <a:off x="10856672" y="618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45356</xdr:rowOff>
    </xdr:from>
    <xdr:ext cx="469744" cy="259045"/>
    <xdr:sp macro="" textlink="">
      <xdr:nvSpPr>
        <xdr:cNvPr id="162" name="n_4mainValue債務償還比率">
          <a:extLst>
            <a:ext uri="{FF2B5EF4-FFF2-40B4-BE49-F238E27FC236}">
              <a16:creationId xmlns:a16="http://schemas.microsoft.com/office/drawing/2014/main" id="{9DF54893-299D-4C00-863C-AF93835EBA31}"/>
            </a:ext>
          </a:extLst>
        </xdr:cNvPr>
        <xdr:cNvSpPr txBox="1"/>
      </xdr:nvSpPr>
      <xdr:spPr>
        <a:xfrm>
          <a:off x="10186112" y="617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2FE2FD1-9C33-48F3-A133-2BD82604227A}"/>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9717F1C-A9A5-4247-9703-91AC38468843}"/>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0ADDEF6-A355-4526-A05F-8FE13794D0BF}"/>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E6AB991-4A9B-44C7-AD76-8DB86CC463A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D869028-2DE1-4757-8D2A-B62B29447815}"/>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0682E76-20A8-4FD9-9922-85BCB9CD2375}"/>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5005F3-1A2E-41F6-8207-C28DE7BF3D2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679FA2-3655-42FA-8E2C-BF0C434F4FB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BD340A-0FA7-43B1-A0CB-05D475CAA4F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C6ECDB-5F7E-4AA7-8A5B-20209D9BE52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85AD22-4BD1-4B74-8FD5-43DEDE537A9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50508A-C0BF-4D88-819F-CBB6852D843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1A0565-281A-456A-9E11-9BA0194D22A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9ABA2C-C470-480E-896B-324145D7379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984BF7-49B7-4A36-B456-B91A8D41629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0810D9-7413-4778-9CC7-36A4BEF2481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647,037
627,773
85.62
245,437,120
238,073,168
6,595,133
124,872,673
178,586,781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40FB17-9F36-4F52-9D4E-6738CBE8E22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B2E634-CCE8-4A90-9CDB-D3E2C417D71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8DEF18-1E39-4BF6-A5B7-DCC17362DDE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122E37-7955-492A-AB72-5AADED99AB8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19DE52-AA53-4D9A-ACD3-F7AA95556D2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AEF7B5-02D8-4345-8AD0-937954E54D4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FBC858-88EB-4D43-A954-CF7CF0CE298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DFF47A-DC28-4B03-8FF2-925CD099A1B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805C64-F9BC-4A39-8A3D-BBDCEF9E603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529EA6-5054-4010-A913-E5D1FA447C5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EFA236-521A-4923-9951-6486DE71A7F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56FF62-5075-4DA9-AB3D-DF2662217BB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08D241-E590-4352-94B5-D18899233EA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7DDC24-CCDC-48B0-A26C-4C7E64C765E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D12D87-7949-45B7-AB4D-06A13D6F9FF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7EEF56-21FB-452F-842D-B8F5EFD1651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5DD1ED-5AC9-4EBF-90C4-F47E5485B88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7F4F81-CA56-4328-95F0-D50DA01F053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CD7BEA-D1A2-46E5-9FB8-EF27517087B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703FC6C-ADFC-40F5-A463-24F9194947C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2EE84E-2824-4914-842A-93C7FBDEDAB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3DB03A-E08C-4689-8FBC-9E3236D9F6F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79C338-5602-4351-9909-1B36DDC3D4D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45379A-3813-4944-83D5-58FF186F88B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775680-F597-4348-AADC-70D566FD1F7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ABA2C5-EA9D-462F-8499-79ECFD9AD6D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819A87-4A7E-4677-8F1C-5D1C132240C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8E5DF8-BFBF-4C3A-A287-E97E5B69327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815A9B-38FD-4D0F-84FF-86AFCF4605C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8CD31F-5BA5-40FF-859C-BC7AC1E281E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0D4DBA-3EE6-42D8-A905-5E1AA3EC506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8A59F2-D312-4748-B5A6-399FCA628ED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770C7DA-F48A-451B-AC84-B0761523738D}"/>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2B83486-3838-4988-B5A4-77D34A0BA846}"/>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4D7FF28-F9CC-4C58-8C8E-0E55DAFA9678}"/>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E85416A-D92C-43DD-955F-1D8F7B063545}"/>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1C1E6CD-6238-4007-BA76-8F89C29CA738}"/>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072AE4A-7E0D-45B0-B5F8-9704171131EF}"/>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8F47951-8ACB-4797-8ACF-E4319968EDAA}"/>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BAE0876-B68F-4F9F-B83A-5639835F48E9}"/>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AB51810-C2E5-4D66-B75E-02BE328975D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2F6F68F-A1E6-442F-B6B0-5A201369C6BA}"/>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2C11DB9-F733-4E7F-B9C0-FF9E9E1D4D8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B849239B-2A22-43E2-BB80-8B8243C36EFE}"/>
            </a:ext>
          </a:extLst>
        </xdr:cNvPr>
        <xdr:cNvCxnSpPr/>
      </xdr:nvCxnSpPr>
      <xdr:spPr>
        <a:xfrm flipV="1">
          <a:off x="4086225" y="5626608"/>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1E618D9-4DA3-4B94-848F-F5F07CA88EF0}"/>
            </a:ext>
          </a:extLst>
        </xdr:cNvPr>
        <xdr:cNvSpPr txBox="1"/>
      </xdr:nvSpPr>
      <xdr:spPr>
        <a:xfrm>
          <a:off x="412496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BD0F20AF-30E7-4705-B665-00F2EC145E18}"/>
            </a:ext>
          </a:extLst>
        </xdr:cNvPr>
        <xdr:cNvCxnSpPr/>
      </xdr:nvCxnSpPr>
      <xdr:spPr>
        <a:xfrm>
          <a:off x="402082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7BDDEBE8-0330-4CB1-8378-65D8BAE6BC63}"/>
            </a:ext>
          </a:extLst>
        </xdr:cNvPr>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D8EC24EE-EFC6-4CBB-9E04-2C82891CE349}"/>
            </a:ext>
          </a:extLst>
        </xdr:cNvPr>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7F76E2EE-D37A-42E7-810C-C318EFD98869}"/>
            </a:ext>
          </a:extLst>
        </xdr:cNvPr>
        <xdr:cNvSpPr txBox="1"/>
      </xdr:nvSpPr>
      <xdr:spPr>
        <a:xfrm>
          <a:off x="4124960" y="620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F9957C0D-C82C-4176-AB6C-69E009EAAC5C}"/>
            </a:ext>
          </a:extLst>
        </xdr:cNvPr>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1CDCCDC5-319C-4BFB-94D4-EE484CD629A6}"/>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5817D6BC-A8DB-4BAB-A550-356DBCBBFA79}"/>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23E4A75C-A5B1-4977-B696-ABC78C67B516}"/>
            </a:ext>
          </a:extLst>
        </xdr:cNvPr>
        <xdr:cNvSpPr/>
      </xdr:nvSpPr>
      <xdr:spPr>
        <a:xfrm>
          <a:off x="17399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E79E69B4-35BD-4FB8-8FF6-076A30E6D92B}"/>
            </a:ext>
          </a:extLst>
        </xdr:cNvPr>
        <xdr:cNvSpPr/>
      </xdr:nvSpPr>
      <xdr:spPr>
        <a:xfrm>
          <a:off x="965200" y="609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EA6F0DA-D06C-430D-85D3-9E90704A663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3622C18-FDF0-4AED-B4A4-CD6FA5CA44C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C89A49A-A0CE-4DBB-A5FD-C6C8A5818E5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C09CA6-1C05-4CD2-BE3E-6423286A587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81E501-49FE-4785-8A3F-1F5ACF27935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132842</xdr:rowOff>
    </xdr:from>
    <xdr:to>
      <xdr:col>24</xdr:col>
      <xdr:colOff>114300</xdr:colOff>
      <xdr:row>35</xdr:row>
      <xdr:rowOff>62992</xdr:rowOff>
    </xdr:to>
    <xdr:sp macro="" textlink="">
      <xdr:nvSpPr>
        <xdr:cNvPr id="71" name="楕円 70">
          <a:extLst>
            <a:ext uri="{FF2B5EF4-FFF2-40B4-BE49-F238E27FC236}">
              <a16:creationId xmlns:a16="http://schemas.microsoft.com/office/drawing/2014/main" id="{0ECB3500-962E-438A-A779-0586E03DAAB4}"/>
            </a:ext>
          </a:extLst>
        </xdr:cNvPr>
        <xdr:cNvSpPr/>
      </xdr:nvSpPr>
      <xdr:spPr>
        <a:xfrm>
          <a:off x="4036060" y="5832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155719</xdr:rowOff>
    </xdr:from>
    <xdr:ext cx="405111" cy="259045"/>
    <xdr:sp macro="" textlink="">
      <xdr:nvSpPr>
        <xdr:cNvPr id="72" name="【道路】&#10;有形固定資産減価償却率該当値テキスト">
          <a:extLst>
            <a:ext uri="{FF2B5EF4-FFF2-40B4-BE49-F238E27FC236}">
              <a16:creationId xmlns:a16="http://schemas.microsoft.com/office/drawing/2014/main" id="{2E385510-6F0B-458C-8243-4144CEF993E8}"/>
            </a:ext>
          </a:extLst>
        </xdr:cNvPr>
        <xdr:cNvSpPr txBox="1"/>
      </xdr:nvSpPr>
      <xdr:spPr>
        <a:xfrm>
          <a:off x="4124960" y="568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121412</xdr:rowOff>
    </xdr:from>
    <xdr:to>
      <xdr:col>20</xdr:col>
      <xdr:colOff>38100</xdr:colOff>
      <xdr:row>35</xdr:row>
      <xdr:rowOff>51562</xdr:rowOff>
    </xdr:to>
    <xdr:sp macro="" textlink="">
      <xdr:nvSpPr>
        <xdr:cNvPr id="73" name="楕円 72">
          <a:extLst>
            <a:ext uri="{FF2B5EF4-FFF2-40B4-BE49-F238E27FC236}">
              <a16:creationId xmlns:a16="http://schemas.microsoft.com/office/drawing/2014/main" id="{B1CE3871-4684-457F-80E4-20B969316529}"/>
            </a:ext>
          </a:extLst>
        </xdr:cNvPr>
        <xdr:cNvSpPr/>
      </xdr:nvSpPr>
      <xdr:spPr>
        <a:xfrm>
          <a:off x="3312160" y="5821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xdr:rowOff>
    </xdr:from>
    <xdr:to>
      <xdr:col>24</xdr:col>
      <xdr:colOff>63500</xdr:colOff>
      <xdr:row>35</xdr:row>
      <xdr:rowOff>12192</xdr:rowOff>
    </xdr:to>
    <xdr:cxnSp macro="">
      <xdr:nvCxnSpPr>
        <xdr:cNvPr id="74" name="直線コネクタ 73">
          <a:extLst>
            <a:ext uri="{FF2B5EF4-FFF2-40B4-BE49-F238E27FC236}">
              <a16:creationId xmlns:a16="http://schemas.microsoft.com/office/drawing/2014/main" id="{C8D151CE-08DC-45E1-8970-C6E28104E14A}"/>
            </a:ext>
          </a:extLst>
        </xdr:cNvPr>
        <xdr:cNvCxnSpPr/>
      </xdr:nvCxnSpPr>
      <xdr:spPr>
        <a:xfrm>
          <a:off x="3355340" y="5868162"/>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89408</xdr:rowOff>
    </xdr:from>
    <xdr:to>
      <xdr:col>15</xdr:col>
      <xdr:colOff>101600</xdr:colOff>
      <xdr:row>35</xdr:row>
      <xdr:rowOff>19558</xdr:rowOff>
    </xdr:to>
    <xdr:sp macro="" textlink="">
      <xdr:nvSpPr>
        <xdr:cNvPr id="75" name="楕円 74">
          <a:extLst>
            <a:ext uri="{FF2B5EF4-FFF2-40B4-BE49-F238E27FC236}">
              <a16:creationId xmlns:a16="http://schemas.microsoft.com/office/drawing/2014/main" id="{CC8DAEB0-BA10-4767-9F00-C41EB703FFBF}"/>
            </a:ext>
          </a:extLst>
        </xdr:cNvPr>
        <xdr:cNvSpPr/>
      </xdr:nvSpPr>
      <xdr:spPr>
        <a:xfrm>
          <a:off x="2514600" y="5789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140208</xdr:rowOff>
    </xdr:from>
    <xdr:to>
      <xdr:col>19</xdr:col>
      <xdr:colOff>177800</xdr:colOff>
      <xdr:row>35</xdr:row>
      <xdr:rowOff>762</xdr:rowOff>
    </xdr:to>
    <xdr:cxnSp macro="">
      <xdr:nvCxnSpPr>
        <xdr:cNvPr id="76" name="直線コネクタ 75">
          <a:extLst>
            <a:ext uri="{FF2B5EF4-FFF2-40B4-BE49-F238E27FC236}">
              <a16:creationId xmlns:a16="http://schemas.microsoft.com/office/drawing/2014/main" id="{792C35FD-AD0A-4513-951B-905DE9596264}"/>
            </a:ext>
          </a:extLst>
        </xdr:cNvPr>
        <xdr:cNvCxnSpPr/>
      </xdr:nvCxnSpPr>
      <xdr:spPr>
        <a:xfrm>
          <a:off x="2565400" y="5839968"/>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64262</xdr:rowOff>
    </xdr:from>
    <xdr:to>
      <xdr:col>10</xdr:col>
      <xdr:colOff>165100</xdr:colOff>
      <xdr:row>34</xdr:row>
      <xdr:rowOff>165862</xdr:rowOff>
    </xdr:to>
    <xdr:sp macro="" textlink="">
      <xdr:nvSpPr>
        <xdr:cNvPr id="77" name="楕円 76">
          <a:extLst>
            <a:ext uri="{FF2B5EF4-FFF2-40B4-BE49-F238E27FC236}">
              <a16:creationId xmlns:a16="http://schemas.microsoft.com/office/drawing/2014/main" id="{9E21565E-F73B-4442-9C60-2772898FEBCF}"/>
            </a:ext>
          </a:extLst>
        </xdr:cNvPr>
        <xdr:cNvSpPr/>
      </xdr:nvSpPr>
      <xdr:spPr>
        <a:xfrm>
          <a:off x="1739900" y="57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115062</xdr:rowOff>
    </xdr:from>
    <xdr:to>
      <xdr:col>15</xdr:col>
      <xdr:colOff>50800</xdr:colOff>
      <xdr:row>34</xdr:row>
      <xdr:rowOff>140208</xdr:rowOff>
    </xdr:to>
    <xdr:cxnSp macro="">
      <xdr:nvCxnSpPr>
        <xdr:cNvPr id="78" name="直線コネクタ 77">
          <a:extLst>
            <a:ext uri="{FF2B5EF4-FFF2-40B4-BE49-F238E27FC236}">
              <a16:creationId xmlns:a16="http://schemas.microsoft.com/office/drawing/2014/main" id="{CBC97A41-A317-4257-A11F-06E8E8F1AC9A}"/>
            </a:ext>
          </a:extLst>
        </xdr:cNvPr>
        <xdr:cNvCxnSpPr/>
      </xdr:nvCxnSpPr>
      <xdr:spPr>
        <a:xfrm>
          <a:off x="1790700" y="5814822"/>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36830</xdr:rowOff>
    </xdr:from>
    <xdr:to>
      <xdr:col>6</xdr:col>
      <xdr:colOff>38100</xdr:colOff>
      <xdr:row>34</xdr:row>
      <xdr:rowOff>138430</xdr:rowOff>
    </xdr:to>
    <xdr:sp macro="" textlink="">
      <xdr:nvSpPr>
        <xdr:cNvPr id="79" name="楕円 78">
          <a:extLst>
            <a:ext uri="{FF2B5EF4-FFF2-40B4-BE49-F238E27FC236}">
              <a16:creationId xmlns:a16="http://schemas.microsoft.com/office/drawing/2014/main" id="{56736DCA-479C-4DC6-9988-E5FE335D66F5}"/>
            </a:ext>
          </a:extLst>
        </xdr:cNvPr>
        <xdr:cNvSpPr/>
      </xdr:nvSpPr>
      <xdr:spPr>
        <a:xfrm>
          <a:off x="965200" y="5736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87630</xdr:rowOff>
    </xdr:from>
    <xdr:to>
      <xdr:col>10</xdr:col>
      <xdr:colOff>114300</xdr:colOff>
      <xdr:row>34</xdr:row>
      <xdr:rowOff>115062</xdr:rowOff>
    </xdr:to>
    <xdr:cxnSp macro="">
      <xdr:nvCxnSpPr>
        <xdr:cNvPr id="80" name="直線コネクタ 79">
          <a:extLst>
            <a:ext uri="{FF2B5EF4-FFF2-40B4-BE49-F238E27FC236}">
              <a16:creationId xmlns:a16="http://schemas.microsoft.com/office/drawing/2014/main" id="{180BCD4C-B0B0-4694-851A-4AA89C863FEC}"/>
            </a:ext>
          </a:extLst>
        </xdr:cNvPr>
        <xdr:cNvCxnSpPr/>
      </xdr:nvCxnSpPr>
      <xdr:spPr>
        <a:xfrm>
          <a:off x="1008380" y="5787390"/>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3B8FA16D-E155-47CD-94CC-8F0C52E49B91}"/>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93208F85-A219-41C0-BA8D-26F0DC1715DF}"/>
            </a:ext>
          </a:extLst>
        </xdr:cNvPr>
        <xdr:cNvSpPr txBox="1"/>
      </xdr:nvSpPr>
      <xdr:spPr>
        <a:xfrm>
          <a:off x="238570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C4891352-23FE-4D2A-839D-5D17127F3FB1}"/>
            </a:ext>
          </a:extLst>
        </xdr:cNvPr>
        <xdr:cNvSpPr txBox="1"/>
      </xdr:nvSpPr>
      <xdr:spPr>
        <a:xfrm>
          <a:off x="161100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3969B33A-69A5-4351-AB8B-6771A9C494A9}"/>
            </a:ext>
          </a:extLst>
        </xdr:cNvPr>
        <xdr:cNvSpPr txBox="1"/>
      </xdr:nvSpPr>
      <xdr:spPr>
        <a:xfrm>
          <a:off x="83630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68089</xdr:rowOff>
    </xdr:from>
    <xdr:ext cx="405111" cy="259045"/>
    <xdr:sp macro="" textlink="">
      <xdr:nvSpPr>
        <xdr:cNvPr id="85" name="n_1mainValue【道路】&#10;有形固定資産減価償却率">
          <a:extLst>
            <a:ext uri="{FF2B5EF4-FFF2-40B4-BE49-F238E27FC236}">
              <a16:creationId xmlns:a16="http://schemas.microsoft.com/office/drawing/2014/main" id="{9A513BD0-75BC-426A-913B-6A19D2FAE5D7}"/>
            </a:ext>
          </a:extLst>
        </xdr:cNvPr>
        <xdr:cNvSpPr txBox="1"/>
      </xdr:nvSpPr>
      <xdr:spPr>
        <a:xfrm>
          <a:off x="3170564" y="560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36085</xdr:rowOff>
    </xdr:from>
    <xdr:ext cx="405111" cy="259045"/>
    <xdr:sp macro="" textlink="">
      <xdr:nvSpPr>
        <xdr:cNvPr id="86" name="n_2mainValue【道路】&#10;有形固定資産減価償却率">
          <a:extLst>
            <a:ext uri="{FF2B5EF4-FFF2-40B4-BE49-F238E27FC236}">
              <a16:creationId xmlns:a16="http://schemas.microsoft.com/office/drawing/2014/main" id="{D9A5C808-1D55-46C6-AEB0-011FB650D0F4}"/>
            </a:ext>
          </a:extLst>
        </xdr:cNvPr>
        <xdr:cNvSpPr txBox="1"/>
      </xdr:nvSpPr>
      <xdr:spPr>
        <a:xfrm>
          <a:off x="2385704" y="556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10939</xdr:rowOff>
    </xdr:from>
    <xdr:ext cx="405111" cy="259045"/>
    <xdr:sp macro="" textlink="">
      <xdr:nvSpPr>
        <xdr:cNvPr id="87" name="n_3mainValue【道路】&#10;有形固定資産減価償却率">
          <a:extLst>
            <a:ext uri="{FF2B5EF4-FFF2-40B4-BE49-F238E27FC236}">
              <a16:creationId xmlns:a16="http://schemas.microsoft.com/office/drawing/2014/main" id="{3800309C-0642-4170-8D4A-DD281FF2126A}"/>
            </a:ext>
          </a:extLst>
        </xdr:cNvPr>
        <xdr:cNvSpPr txBox="1"/>
      </xdr:nvSpPr>
      <xdr:spPr>
        <a:xfrm>
          <a:off x="1611004" y="554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154957</xdr:rowOff>
    </xdr:from>
    <xdr:ext cx="405111" cy="259045"/>
    <xdr:sp macro="" textlink="">
      <xdr:nvSpPr>
        <xdr:cNvPr id="88" name="n_4mainValue【道路】&#10;有形固定資産減価償却率">
          <a:extLst>
            <a:ext uri="{FF2B5EF4-FFF2-40B4-BE49-F238E27FC236}">
              <a16:creationId xmlns:a16="http://schemas.microsoft.com/office/drawing/2014/main" id="{567953EC-080D-48DB-99FE-591B0E335B37}"/>
            </a:ext>
          </a:extLst>
        </xdr:cNvPr>
        <xdr:cNvSpPr txBox="1"/>
      </xdr:nvSpPr>
      <xdr:spPr>
        <a:xfrm>
          <a:off x="83630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477E74C-2ACB-410D-9DA5-CCCAA0B6BFE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A9159DA-78F6-4B63-8CE9-2FB406555D4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39752C7-3688-43E7-A4D7-D3733A5F892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67DC4ED-2028-46FC-8B3E-58F944DD43A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A7A5BBF-22D1-4B4C-AEEA-C5F4896D122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82AA608-BB2F-469D-95D4-3912F5E8035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C343D6F-7C13-43F1-853A-07DBA061FB2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8BAABD1-30B0-4DC9-9EAD-F265FC9917B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6DE3816-8ECA-445E-BF54-87064C3249C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6C4392A-BF42-4850-8489-92F3BA2B3D1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86BC3ECE-89AC-406B-9D70-E3632C74A603}"/>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6F278D62-532A-4814-AE08-6675139AE9B9}"/>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D2A0A1D1-0CB3-4BC7-B7C3-A0530333572C}"/>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E5BF983B-A415-448A-9856-76F40B38C4E9}"/>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D94A6E98-2BF0-4CD7-ABB2-EA4ADDBD15FF}"/>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2B765AE9-4C04-4F3D-9251-3D2426DB4A40}"/>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34AF9E05-9A0A-4150-95E7-1061A30E4884}"/>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AF32BFA4-7896-47F1-B908-CEABAC1E6F21}"/>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1BD47890-C8B7-4885-8D7B-1B96C80947E4}"/>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31E356C7-0023-482C-A963-0C90FEB26D1F}"/>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15A9AA75-B15E-4B95-9D0D-E9B34B22D19F}"/>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5869AC44-1363-457A-B429-994AC9B70AA1}"/>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000F4E7-7A93-4CAC-89D9-318638A9949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6BB3F192-5C8E-498B-AC9F-6F63FE2C05A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FF736AE-9FFF-4F39-967B-85E595D7E1E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3BE49746-4C04-4794-8BEC-13FC90A5EEA7}"/>
            </a:ext>
          </a:extLst>
        </xdr:cNvPr>
        <xdr:cNvCxnSpPr/>
      </xdr:nvCxnSpPr>
      <xdr:spPr>
        <a:xfrm flipV="1">
          <a:off x="9219565" y="5550843"/>
          <a:ext cx="0" cy="150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C456DFE-1931-42F3-AC7A-AEDBABBBB7AA}"/>
            </a:ext>
          </a:extLst>
        </xdr:cNvPr>
        <xdr:cNvSpPr txBox="1"/>
      </xdr:nvSpPr>
      <xdr:spPr>
        <a:xfrm>
          <a:off x="9258300" y="70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D7868524-2529-4060-B7A7-52F76CCAF950}"/>
            </a:ext>
          </a:extLst>
        </xdr:cNvPr>
        <xdr:cNvCxnSpPr/>
      </xdr:nvCxnSpPr>
      <xdr:spPr>
        <a:xfrm>
          <a:off x="9154160" y="7059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2AB7E6A2-BAC8-436D-9C35-1EDAA53D4F1E}"/>
            </a:ext>
          </a:extLst>
        </xdr:cNvPr>
        <xdr:cNvSpPr txBox="1"/>
      </xdr:nvSpPr>
      <xdr:spPr>
        <a:xfrm>
          <a:off x="9258300" y="53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FAEF7B0C-25F2-49F4-B71B-057AA1705E7D}"/>
            </a:ext>
          </a:extLst>
        </xdr:cNvPr>
        <xdr:cNvCxnSpPr/>
      </xdr:nvCxnSpPr>
      <xdr:spPr>
        <a:xfrm>
          <a:off x="9154160" y="555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20941560-7DD3-49A4-8DD7-27FFB9A9D8DF}"/>
            </a:ext>
          </a:extLst>
        </xdr:cNvPr>
        <xdr:cNvSpPr txBox="1"/>
      </xdr:nvSpPr>
      <xdr:spPr>
        <a:xfrm>
          <a:off x="9258300" y="632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3BC09DBD-8936-4A8C-B48E-CC6483AE21D9}"/>
            </a:ext>
          </a:extLst>
        </xdr:cNvPr>
        <xdr:cNvSpPr/>
      </xdr:nvSpPr>
      <xdr:spPr>
        <a:xfrm>
          <a:off x="9192260" y="64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6CEA68AA-57F8-46DE-BC53-2A8319E30203}"/>
            </a:ext>
          </a:extLst>
        </xdr:cNvPr>
        <xdr:cNvSpPr/>
      </xdr:nvSpPr>
      <xdr:spPr>
        <a:xfrm>
          <a:off x="8445500" y="64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53F11AF3-8945-426C-9709-87F294A43AD6}"/>
            </a:ext>
          </a:extLst>
        </xdr:cNvPr>
        <xdr:cNvSpPr/>
      </xdr:nvSpPr>
      <xdr:spPr>
        <a:xfrm>
          <a:off x="7670800" y="6478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CC504898-C950-4E31-A859-5B8474EDA2AB}"/>
            </a:ext>
          </a:extLst>
        </xdr:cNvPr>
        <xdr:cNvSpPr/>
      </xdr:nvSpPr>
      <xdr:spPr>
        <a:xfrm>
          <a:off x="6873240" y="6472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55E7AD9D-912F-4B96-A34B-490DC051F06F}"/>
            </a:ext>
          </a:extLst>
        </xdr:cNvPr>
        <xdr:cNvSpPr/>
      </xdr:nvSpPr>
      <xdr:spPr>
        <a:xfrm>
          <a:off x="6098540" y="6475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6940823-CE5C-44CB-8D7E-AC4B5B12D94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268423-47CD-4DC4-AE2E-5A9B0ED7030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6EB9A38-8730-4286-BD83-D886ABF6CD9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9E00E6F-CB1A-40FE-87A9-6BC534B3E83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848D10-476A-4B0B-96E5-BB5DAC4E38E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15821</xdr:rowOff>
    </xdr:from>
    <xdr:to>
      <xdr:col>55</xdr:col>
      <xdr:colOff>50800</xdr:colOff>
      <xdr:row>41</xdr:row>
      <xdr:rowOff>117421</xdr:rowOff>
    </xdr:to>
    <xdr:sp macro="" textlink="">
      <xdr:nvSpPr>
        <xdr:cNvPr id="130" name="楕円 129">
          <a:extLst>
            <a:ext uri="{FF2B5EF4-FFF2-40B4-BE49-F238E27FC236}">
              <a16:creationId xmlns:a16="http://schemas.microsoft.com/office/drawing/2014/main" id="{66DFD3D3-2FB7-484B-8BDB-B4A1EA1C075F}"/>
            </a:ext>
          </a:extLst>
        </xdr:cNvPr>
        <xdr:cNvSpPr/>
      </xdr:nvSpPr>
      <xdr:spPr>
        <a:xfrm>
          <a:off x="9192260" y="68890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102198</xdr:rowOff>
    </xdr:from>
    <xdr:ext cx="469744" cy="259045"/>
    <xdr:sp macro="" textlink="">
      <xdr:nvSpPr>
        <xdr:cNvPr id="131" name="【道路】&#10;一人当たり延長該当値テキスト">
          <a:extLst>
            <a:ext uri="{FF2B5EF4-FFF2-40B4-BE49-F238E27FC236}">
              <a16:creationId xmlns:a16="http://schemas.microsoft.com/office/drawing/2014/main" id="{D74785CC-5A8F-491E-BD9F-981B77A23A15}"/>
            </a:ext>
          </a:extLst>
        </xdr:cNvPr>
        <xdr:cNvSpPr txBox="1"/>
      </xdr:nvSpPr>
      <xdr:spPr>
        <a:xfrm>
          <a:off x="9258300" y="680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15603</xdr:rowOff>
    </xdr:from>
    <xdr:to>
      <xdr:col>50</xdr:col>
      <xdr:colOff>165100</xdr:colOff>
      <xdr:row>41</xdr:row>
      <xdr:rowOff>117203</xdr:rowOff>
    </xdr:to>
    <xdr:sp macro="" textlink="">
      <xdr:nvSpPr>
        <xdr:cNvPr id="132" name="楕円 131">
          <a:extLst>
            <a:ext uri="{FF2B5EF4-FFF2-40B4-BE49-F238E27FC236}">
              <a16:creationId xmlns:a16="http://schemas.microsoft.com/office/drawing/2014/main" id="{9CA53C5F-EBE6-4062-B013-40E5917EEC96}"/>
            </a:ext>
          </a:extLst>
        </xdr:cNvPr>
        <xdr:cNvSpPr/>
      </xdr:nvSpPr>
      <xdr:spPr>
        <a:xfrm>
          <a:off x="8445500" y="68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66403</xdr:rowOff>
    </xdr:from>
    <xdr:to>
      <xdr:col>55</xdr:col>
      <xdr:colOff>0</xdr:colOff>
      <xdr:row>41</xdr:row>
      <xdr:rowOff>66621</xdr:rowOff>
    </xdr:to>
    <xdr:cxnSp macro="">
      <xdr:nvCxnSpPr>
        <xdr:cNvPr id="133" name="直線コネクタ 132">
          <a:extLst>
            <a:ext uri="{FF2B5EF4-FFF2-40B4-BE49-F238E27FC236}">
              <a16:creationId xmlns:a16="http://schemas.microsoft.com/office/drawing/2014/main" id="{3A91151A-B3B4-4829-B5A0-24174F04022A}"/>
            </a:ext>
          </a:extLst>
        </xdr:cNvPr>
        <xdr:cNvCxnSpPr/>
      </xdr:nvCxnSpPr>
      <xdr:spPr>
        <a:xfrm>
          <a:off x="8496300" y="6939643"/>
          <a:ext cx="7239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16039</xdr:rowOff>
    </xdr:from>
    <xdr:to>
      <xdr:col>46</xdr:col>
      <xdr:colOff>38100</xdr:colOff>
      <xdr:row>41</xdr:row>
      <xdr:rowOff>117639</xdr:rowOff>
    </xdr:to>
    <xdr:sp macro="" textlink="">
      <xdr:nvSpPr>
        <xdr:cNvPr id="134" name="楕円 133">
          <a:extLst>
            <a:ext uri="{FF2B5EF4-FFF2-40B4-BE49-F238E27FC236}">
              <a16:creationId xmlns:a16="http://schemas.microsoft.com/office/drawing/2014/main" id="{77A8CBBF-0391-4ABF-9474-F9EB6EECFE6C}"/>
            </a:ext>
          </a:extLst>
        </xdr:cNvPr>
        <xdr:cNvSpPr/>
      </xdr:nvSpPr>
      <xdr:spPr>
        <a:xfrm>
          <a:off x="7670800" y="68892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66403</xdr:rowOff>
    </xdr:from>
    <xdr:to>
      <xdr:col>50</xdr:col>
      <xdr:colOff>114300</xdr:colOff>
      <xdr:row>41</xdr:row>
      <xdr:rowOff>66839</xdr:rowOff>
    </xdr:to>
    <xdr:cxnSp macro="">
      <xdr:nvCxnSpPr>
        <xdr:cNvPr id="135" name="直線コネクタ 134">
          <a:extLst>
            <a:ext uri="{FF2B5EF4-FFF2-40B4-BE49-F238E27FC236}">
              <a16:creationId xmlns:a16="http://schemas.microsoft.com/office/drawing/2014/main" id="{232DB592-7B84-4DC7-AF93-87D28C572955}"/>
            </a:ext>
          </a:extLst>
        </xdr:cNvPr>
        <xdr:cNvCxnSpPr/>
      </xdr:nvCxnSpPr>
      <xdr:spPr>
        <a:xfrm flipV="1">
          <a:off x="7713980" y="6939643"/>
          <a:ext cx="78232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15821</xdr:rowOff>
    </xdr:from>
    <xdr:to>
      <xdr:col>41</xdr:col>
      <xdr:colOff>101600</xdr:colOff>
      <xdr:row>41</xdr:row>
      <xdr:rowOff>117421</xdr:rowOff>
    </xdr:to>
    <xdr:sp macro="" textlink="">
      <xdr:nvSpPr>
        <xdr:cNvPr id="136" name="楕円 135">
          <a:extLst>
            <a:ext uri="{FF2B5EF4-FFF2-40B4-BE49-F238E27FC236}">
              <a16:creationId xmlns:a16="http://schemas.microsoft.com/office/drawing/2014/main" id="{860CC66B-ED92-4050-AA38-AF13B8D14786}"/>
            </a:ext>
          </a:extLst>
        </xdr:cNvPr>
        <xdr:cNvSpPr/>
      </xdr:nvSpPr>
      <xdr:spPr>
        <a:xfrm>
          <a:off x="6873240" y="68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66621</xdr:rowOff>
    </xdr:from>
    <xdr:to>
      <xdr:col>45</xdr:col>
      <xdr:colOff>177800</xdr:colOff>
      <xdr:row>41</xdr:row>
      <xdr:rowOff>66839</xdr:rowOff>
    </xdr:to>
    <xdr:cxnSp macro="">
      <xdr:nvCxnSpPr>
        <xdr:cNvPr id="137" name="直線コネクタ 136">
          <a:extLst>
            <a:ext uri="{FF2B5EF4-FFF2-40B4-BE49-F238E27FC236}">
              <a16:creationId xmlns:a16="http://schemas.microsoft.com/office/drawing/2014/main" id="{16F4D037-311B-451D-8796-A8C9077E3C61}"/>
            </a:ext>
          </a:extLst>
        </xdr:cNvPr>
        <xdr:cNvCxnSpPr/>
      </xdr:nvCxnSpPr>
      <xdr:spPr>
        <a:xfrm>
          <a:off x="6924040" y="6939861"/>
          <a:ext cx="78994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14732</xdr:rowOff>
    </xdr:from>
    <xdr:to>
      <xdr:col>36</xdr:col>
      <xdr:colOff>165100</xdr:colOff>
      <xdr:row>41</xdr:row>
      <xdr:rowOff>116332</xdr:rowOff>
    </xdr:to>
    <xdr:sp macro="" textlink="">
      <xdr:nvSpPr>
        <xdr:cNvPr id="138" name="楕円 137">
          <a:extLst>
            <a:ext uri="{FF2B5EF4-FFF2-40B4-BE49-F238E27FC236}">
              <a16:creationId xmlns:a16="http://schemas.microsoft.com/office/drawing/2014/main" id="{E5553167-EEF3-4885-B5CC-C98CD0CAF848}"/>
            </a:ext>
          </a:extLst>
        </xdr:cNvPr>
        <xdr:cNvSpPr/>
      </xdr:nvSpPr>
      <xdr:spPr>
        <a:xfrm>
          <a:off x="609854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65532</xdr:rowOff>
    </xdr:from>
    <xdr:to>
      <xdr:col>41</xdr:col>
      <xdr:colOff>50800</xdr:colOff>
      <xdr:row>41</xdr:row>
      <xdr:rowOff>66621</xdr:rowOff>
    </xdr:to>
    <xdr:cxnSp macro="">
      <xdr:nvCxnSpPr>
        <xdr:cNvPr id="139" name="直線コネクタ 138">
          <a:extLst>
            <a:ext uri="{FF2B5EF4-FFF2-40B4-BE49-F238E27FC236}">
              <a16:creationId xmlns:a16="http://schemas.microsoft.com/office/drawing/2014/main" id="{F9DF1D1C-2769-4DD6-AD26-7600F0994D1C}"/>
            </a:ext>
          </a:extLst>
        </xdr:cNvPr>
        <xdr:cNvCxnSpPr/>
      </xdr:nvCxnSpPr>
      <xdr:spPr>
        <a:xfrm>
          <a:off x="6149340" y="6938772"/>
          <a:ext cx="7747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0748464B-CEB8-4371-BA5F-D9A4FF9AD267}"/>
            </a:ext>
          </a:extLst>
        </xdr:cNvPr>
        <xdr:cNvSpPr txBox="1"/>
      </xdr:nvSpPr>
      <xdr:spPr>
        <a:xfrm>
          <a:off x="8271587" y="62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4B6DFF5F-7E0A-42A4-A119-A9D554D3CAFB}"/>
            </a:ext>
          </a:extLst>
        </xdr:cNvPr>
        <xdr:cNvSpPr txBox="1"/>
      </xdr:nvSpPr>
      <xdr:spPr>
        <a:xfrm>
          <a:off x="7509587" y="625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5669005E-43DE-40F7-B76A-48B6D37BF8A8}"/>
            </a:ext>
          </a:extLst>
        </xdr:cNvPr>
        <xdr:cNvSpPr txBox="1"/>
      </xdr:nvSpPr>
      <xdr:spPr>
        <a:xfrm>
          <a:off x="6712027" y="62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EDC68E63-3F5C-432C-83B5-A6334420E4A1}"/>
            </a:ext>
          </a:extLst>
        </xdr:cNvPr>
        <xdr:cNvSpPr txBox="1"/>
      </xdr:nvSpPr>
      <xdr:spPr>
        <a:xfrm>
          <a:off x="5937327" y="625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108330</xdr:rowOff>
    </xdr:from>
    <xdr:ext cx="469744" cy="259045"/>
    <xdr:sp macro="" textlink="">
      <xdr:nvSpPr>
        <xdr:cNvPr id="144" name="n_1mainValue【道路】&#10;一人当たり延長">
          <a:extLst>
            <a:ext uri="{FF2B5EF4-FFF2-40B4-BE49-F238E27FC236}">
              <a16:creationId xmlns:a16="http://schemas.microsoft.com/office/drawing/2014/main" id="{687B240E-FC33-492A-84FA-9B1FBC91BBCE}"/>
            </a:ext>
          </a:extLst>
        </xdr:cNvPr>
        <xdr:cNvSpPr txBox="1"/>
      </xdr:nvSpPr>
      <xdr:spPr>
        <a:xfrm>
          <a:off x="8271587" y="698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108766</xdr:rowOff>
    </xdr:from>
    <xdr:ext cx="469744" cy="259045"/>
    <xdr:sp macro="" textlink="">
      <xdr:nvSpPr>
        <xdr:cNvPr id="145" name="n_2mainValue【道路】&#10;一人当たり延長">
          <a:extLst>
            <a:ext uri="{FF2B5EF4-FFF2-40B4-BE49-F238E27FC236}">
              <a16:creationId xmlns:a16="http://schemas.microsoft.com/office/drawing/2014/main" id="{B6C5DEA7-9364-4E4A-86D3-F242FDE1263B}"/>
            </a:ext>
          </a:extLst>
        </xdr:cNvPr>
        <xdr:cNvSpPr txBox="1"/>
      </xdr:nvSpPr>
      <xdr:spPr>
        <a:xfrm>
          <a:off x="7509587" y="69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108548</xdr:rowOff>
    </xdr:from>
    <xdr:ext cx="469744" cy="259045"/>
    <xdr:sp macro="" textlink="">
      <xdr:nvSpPr>
        <xdr:cNvPr id="146" name="n_3mainValue【道路】&#10;一人当たり延長">
          <a:extLst>
            <a:ext uri="{FF2B5EF4-FFF2-40B4-BE49-F238E27FC236}">
              <a16:creationId xmlns:a16="http://schemas.microsoft.com/office/drawing/2014/main" id="{CA8AC097-3C1F-4502-A594-26DF6C3C685B}"/>
            </a:ext>
          </a:extLst>
        </xdr:cNvPr>
        <xdr:cNvSpPr txBox="1"/>
      </xdr:nvSpPr>
      <xdr:spPr>
        <a:xfrm>
          <a:off x="6712027" y="698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107459</xdr:rowOff>
    </xdr:from>
    <xdr:ext cx="469744" cy="259045"/>
    <xdr:sp macro="" textlink="">
      <xdr:nvSpPr>
        <xdr:cNvPr id="147" name="n_4mainValue【道路】&#10;一人当たり延長">
          <a:extLst>
            <a:ext uri="{FF2B5EF4-FFF2-40B4-BE49-F238E27FC236}">
              <a16:creationId xmlns:a16="http://schemas.microsoft.com/office/drawing/2014/main" id="{27186608-72C2-4BD8-8FE7-96D5571BC840}"/>
            </a:ext>
          </a:extLst>
        </xdr:cNvPr>
        <xdr:cNvSpPr txBox="1"/>
      </xdr:nvSpPr>
      <xdr:spPr>
        <a:xfrm>
          <a:off x="59373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AF48527-2E29-40FC-B723-B37AF363E86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FDCA46C-452D-4867-808C-61418EADE84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3D1C6C9-4B9A-4631-BAC6-745C905E0DF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0B4428E-D862-4A3D-A866-675562F58AF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287AC14-3722-41D2-929F-769451AC0D1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71488FE-BDFF-4C43-BA64-D44618F8AB6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C5FC428-33B3-4720-ACF6-6B9C129123F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78170BF-A460-4C32-9E47-B1135B8067F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7C2A0EE-498F-4A89-8E40-9F5E48B11F0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D47A708-0427-460E-94F4-1CD01130F7C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D221D4F-C861-4374-ADB9-652D099ED4B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20A56F4C-990B-4AA6-887A-8DA091560F7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7F4B698C-DE31-4DE2-881F-A4982F6D9E8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A6A3A1-8671-4301-BA19-8B2C60D5EA4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6E76B64-9BAB-4A22-B3B7-9C4A19CD918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5E6297F1-3EF5-4F2C-B709-5C8CAD52EC5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44DBFB1-865C-480D-8C39-6DF58A93109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B45B3859-C2A4-4E1B-9D54-02923746D76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EE2ACC5-C356-4FB8-BF6C-30958F7F7B2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DAE9C098-567B-475C-A720-10E59EF11CC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3593BA9-2171-4989-BCA8-C5BF5E5BD98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FF7B0A8-C13C-4AFD-9265-2E6AB0681A1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5A5E29C-F530-47FF-8940-EE51CF673698}"/>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2266C76-678C-4A2D-B5C0-98F8BC5E31F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152177F8-52BF-4CE1-9835-FFB0A10F377A}"/>
            </a:ext>
          </a:extLst>
        </xdr:cNvPr>
        <xdr:cNvCxnSpPr/>
      </xdr:nvCxnSpPr>
      <xdr:spPr>
        <a:xfrm flipV="1">
          <a:off x="4086225" y="924115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8BD7E3A-5923-4E09-90AF-A954638101B3}"/>
            </a:ext>
          </a:extLst>
        </xdr:cNvPr>
        <xdr:cNvSpPr txBox="1"/>
      </xdr:nvSpPr>
      <xdr:spPr>
        <a:xfrm>
          <a:off x="412496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6F8F6170-42D1-4BD4-BDB3-DA1C44A9C9D9}"/>
            </a:ext>
          </a:extLst>
        </xdr:cNvPr>
        <xdr:cNvCxnSpPr/>
      </xdr:nvCxnSpPr>
      <xdr:spPr>
        <a:xfrm>
          <a:off x="402082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C29A45B5-E334-4F51-9C7C-184B16587FB2}"/>
            </a:ext>
          </a:extLst>
        </xdr:cNvPr>
        <xdr:cNvSpPr txBox="1"/>
      </xdr:nvSpPr>
      <xdr:spPr>
        <a:xfrm>
          <a:off x="412496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87B7A781-66C8-4EDA-A9BD-6C00E511C5BA}"/>
            </a:ext>
          </a:extLst>
        </xdr:cNvPr>
        <xdr:cNvCxnSpPr/>
      </xdr:nvCxnSpPr>
      <xdr:spPr>
        <a:xfrm>
          <a:off x="402082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46228EFE-EC0C-46CB-AB21-FBD56A0ADD4A}"/>
            </a:ext>
          </a:extLst>
        </xdr:cNvPr>
        <xdr:cNvSpPr txBox="1"/>
      </xdr:nvSpPr>
      <xdr:spPr>
        <a:xfrm>
          <a:off x="412496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FE4D2906-95F6-492B-BB78-D9BC444280BC}"/>
            </a:ext>
          </a:extLst>
        </xdr:cNvPr>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122C8960-7FB9-4C0C-90C3-835A2200971F}"/>
            </a:ext>
          </a:extLst>
        </xdr:cNvPr>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B27C7F7E-0516-4834-8B2C-0D5895805E73}"/>
            </a:ext>
          </a:extLst>
        </xdr:cNvPr>
        <xdr:cNvSpPr/>
      </xdr:nvSpPr>
      <xdr:spPr>
        <a:xfrm>
          <a:off x="25146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A9383920-1AA0-44D8-ABB4-70CE45CBF3BF}"/>
            </a:ext>
          </a:extLst>
        </xdr:cNvPr>
        <xdr:cNvSpPr/>
      </xdr:nvSpPr>
      <xdr:spPr>
        <a:xfrm>
          <a:off x="1739900" y="999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403A69C0-F7D8-489F-8AC4-7EC3D44EADE8}"/>
            </a:ext>
          </a:extLst>
        </xdr:cNvPr>
        <xdr:cNvSpPr/>
      </xdr:nvSpPr>
      <xdr:spPr>
        <a:xfrm>
          <a:off x="965200" y="997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79A9E5E-86F4-4B7B-B65C-AA1092B3226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AEE30A-AAA1-4382-B36F-5362350DB8A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631E4F9-AC4F-4922-8590-89709B5B57E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2D84DB2-9D35-4CFB-8B8B-1471488A8A4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73033B4-42FF-47E4-A303-9D030932ED4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8" name="楕円 187">
          <a:extLst>
            <a:ext uri="{FF2B5EF4-FFF2-40B4-BE49-F238E27FC236}">
              <a16:creationId xmlns:a16="http://schemas.microsoft.com/office/drawing/2014/main" id="{73CE5B7B-25D4-408F-9F02-90B3EB99BD9B}"/>
            </a:ext>
          </a:extLst>
        </xdr:cNvPr>
        <xdr:cNvSpPr/>
      </xdr:nvSpPr>
      <xdr:spPr>
        <a:xfrm>
          <a:off x="403606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79C753E-04B3-4407-AB68-A1DD99EF83DB}"/>
            </a:ext>
          </a:extLst>
        </xdr:cNvPr>
        <xdr:cNvSpPr txBox="1"/>
      </xdr:nvSpPr>
      <xdr:spPr>
        <a:xfrm>
          <a:off x="412496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88265</xdr:rowOff>
    </xdr:from>
    <xdr:to>
      <xdr:col>20</xdr:col>
      <xdr:colOff>38100</xdr:colOff>
      <xdr:row>60</xdr:row>
      <xdr:rowOff>18415</xdr:rowOff>
    </xdr:to>
    <xdr:sp macro="" textlink="">
      <xdr:nvSpPr>
        <xdr:cNvPr id="190" name="楕円 189">
          <a:extLst>
            <a:ext uri="{FF2B5EF4-FFF2-40B4-BE49-F238E27FC236}">
              <a16:creationId xmlns:a16="http://schemas.microsoft.com/office/drawing/2014/main" id="{B9F6774C-C04B-4AA8-B26C-0C6E18BC9815}"/>
            </a:ext>
          </a:extLst>
        </xdr:cNvPr>
        <xdr:cNvSpPr/>
      </xdr:nvSpPr>
      <xdr:spPr>
        <a:xfrm>
          <a:off x="3312160" y="9979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139065</xdr:rowOff>
    </xdr:from>
    <xdr:to>
      <xdr:col>24</xdr:col>
      <xdr:colOff>63500</xdr:colOff>
      <xdr:row>60</xdr:row>
      <xdr:rowOff>0</xdr:rowOff>
    </xdr:to>
    <xdr:cxnSp macro="">
      <xdr:nvCxnSpPr>
        <xdr:cNvPr id="191" name="直線コネクタ 190">
          <a:extLst>
            <a:ext uri="{FF2B5EF4-FFF2-40B4-BE49-F238E27FC236}">
              <a16:creationId xmlns:a16="http://schemas.microsoft.com/office/drawing/2014/main" id="{784142DB-EE00-4F17-8C44-71E778670250}"/>
            </a:ext>
          </a:extLst>
        </xdr:cNvPr>
        <xdr:cNvCxnSpPr/>
      </xdr:nvCxnSpPr>
      <xdr:spPr>
        <a:xfrm>
          <a:off x="3355340" y="1002982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57785</xdr:rowOff>
    </xdr:from>
    <xdr:to>
      <xdr:col>15</xdr:col>
      <xdr:colOff>101600</xdr:colOff>
      <xdr:row>59</xdr:row>
      <xdr:rowOff>159385</xdr:rowOff>
    </xdr:to>
    <xdr:sp macro="" textlink="">
      <xdr:nvSpPr>
        <xdr:cNvPr id="192" name="楕円 191">
          <a:extLst>
            <a:ext uri="{FF2B5EF4-FFF2-40B4-BE49-F238E27FC236}">
              <a16:creationId xmlns:a16="http://schemas.microsoft.com/office/drawing/2014/main" id="{D5944D29-0E50-455C-A01D-534F8F258F7E}"/>
            </a:ext>
          </a:extLst>
        </xdr:cNvPr>
        <xdr:cNvSpPr/>
      </xdr:nvSpPr>
      <xdr:spPr>
        <a:xfrm>
          <a:off x="25146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59</xdr:row>
      <xdr:rowOff>139065</xdr:rowOff>
    </xdr:to>
    <xdr:cxnSp macro="">
      <xdr:nvCxnSpPr>
        <xdr:cNvPr id="193" name="直線コネクタ 192">
          <a:extLst>
            <a:ext uri="{FF2B5EF4-FFF2-40B4-BE49-F238E27FC236}">
              <a16:creationId xmlns:a16="http://schemas.microsoft.com/office/drawing/2014/main" id="{76EE31CB-A912-42CF-BCAB-BA69D9EA9805}"/>
            </a:ext>
          </a:extLst>
        </xdr:cNvPr>
        <xdr:cNvCxnSpPr/>
      </xdr:nvCxnSpPr>
      <xdr:spPr>
        <a:xfrm>
          <a:off x="2565400" y="999934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94" name="楕円 193">
          <a:extLst>
            <a:ext uri="{FF2B5EF4-FFF2-40B4-BE49-F238E27FC236}">
              <a16:creationId xmlns:a16="http://schemas.microsoft.com/office/drawing/2014/main" id="{5B0517FD-BF23-4DD1-A129-6360BD877998}"/>
            </a:ext>
          </a:extLst>
        </xdr:cNvPr>
        <xdr:cNvSpPr/>
      </xdr:nvSpPr>
      <xdr:spPr>
        <a:xfrm>
          <a:off x="17399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76200</xdr:rowOff>
    </xdr:from>
    <xdr:to>
      <xdr:col>15</xdr:col>
      <xdr:colOff>50800</xdr:colOff>
      <xdr:row>59</xdr:row>
      <xdr:rowOff>108585</xdr:rowOff>
    </xdr:to>
    <xdr:cxnSp macro="">
      <xdr:nvCxnSpPr>
        <xdr:cNvPr id="195" name="直線コネクタ 194">
          <a:extLst>
            <a:ext uri="{FF2B5EF4-FFF2-40B4-BE49-F238E27FC236}">
              <a16:creationId xmlns:a16="http://schemas.microsoft.com/office/drawing/2014/main" id="{DC5C2DE3-A5A5-4B77-942C-84B8C14FB93C}"/>
            </a:ext>
          </a:extLst>
        </xdr:cNvPr>
        <xdr:cNvCxnSpPr/>
      </xdr:nvCxnSpPr>
      <xdr:spPr>
        <a:xfrm>
          <a:off x="1790700" y="996696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196" name="楕円 195">
          <a:extLst>
            <a:ext uri="{FF2B5EF4-FFF2-40B4-BE49-F238E27FC236}">
              <a16:creationId xmlns:a16="http://schemas.microsoft.com/office/drawing/2014/main" id="{D68C8808-49C4-423B-AE60-F6403E189049}"/>
            </a:ext>
          </a:extLst>
        </xdr:cNvPr>
        <xdr:cNvSpPr/>
      </xdr:nvSpPr>
      <xdr:spPr>
        <a:xfrm>
          <a:off x="965200" y="988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76200</xdr:rowOff>
    </xdr:to>
    <xdr:cxnSp macro="">
      <xdr:nvCxnSpPr>
        <xdr:cNvPr id="197" name="直線コネクタ 196">
          <a:extLst>
            <a:ext uri="{FF2B5EF4-FFF2-40B4-BE49-F238E27FC236}">
              <a16:creationId xmlns:a16="http://schemas.microsoft.com/office/drawing/2014/main" id="{CE6FFC1C-A1D8-4888-B0D9-F613A989AD85}"/>
            </a:ext>
          </a:extLst>
        </xdr:cNvPr>
        <xdr:cNvCxnSpPr/>
      </xdr:nvCxnSpPr>
      <xdr:spPr>
        <a:xfrm>
          <a:off x="1008380" y="993457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34656F5E-ED28-4010-A304-25D46EB96652}"/>
            </a:ext>
          </a:extLst>
        </xdr:cNvPr>
        <xdr:cNvSpPr txBox="1"/>
      </xdr:nvSpPr>
      <xdr:spPr>
        <a:xfrm>
          <a:off x="317056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499FB70F-11BE-4111-AD4C-62584CF8F9EF}"/>
            </a:ext>
          </a:extLst>
        </xdr:cNvPr>
        <xdr:cNvSpPr txBox="1"/>
      </xdr:nvSpPr>
      <xdr:spPr>
        <a:xfrm>
          <a:off x="238570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80155AF-21B9-4187-87A3-D03C7BCA2F25}"/>
            </a:ext>
          </a:extLst>
        </xdr:cNvPr>
        <xdr:cNvSpPr txBox="1"/>
      </xdr:nvSpPr>
      <xdr:spPr>
        <a:xfrm>
          <a:off x="161100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3415B68-F91A-4CBA-AF29-838918BF0596}"/>
            </a:ext>
          </a:extLst>
        </xdr:cNvPr>
        <xdr:cNvSpPr txBox="1"/>
      </xdr:nvSpPr>
      <xdr:spPr>
        <a:xfrm>
          <a:off x="83630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34942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439D6497-5A76-4314-AE2E-0F4A7ACA6311}"/>
            </a:ext>
          </a:extLst>
        </xdr:cNvPr>
        <xdr:cNvSpPr txBox="1"/>
      </xdr:nvSpPr>
      <xdr:spPr>
        <a:xfrm>
          <a:off x="317056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A717831D-6339-4BD4-A61B-748FADEC2B0E}"/>
            </a:ext>
          </a:extLst>
        </xdr:cNvPr>
        <xdr:cNvSpPr txBox="1"/>
      </xdr:nvSpPr>
      <xdr:spPr>
        <a:xfrm>
          <a:off x="238570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0548992-DDF1-46D0-8F9C-D4DF7B372F9D}"/>
            </a:ext>
          </a:extLst>
        </xdr:cNvPr>
        <xdr:cNvSpPr txBox="1"/>
      </xdr:nvSpPr>
      <xdr:spPr>
        <a:xfrm>
          <a:off x="161100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B24BC29-A02D-492B-A9A8-28D39CBACD63}"/>
            </a:ext>
          </a:extLst>
        </xdr:cNvPr>
        <xdr:cNvSpPr txBox="1"/>
      </xdr:nvSpPr>
      <xdr:spPr>
        <a:xfrm>
          <a:off x="83630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AD2A2FA-2474-45E8-BB0E-30FB023BF6A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6CC2C2B-366C-4D8F-B214-0ED8547C48E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56A3657-B733-4EB2-AA40-341E48124E7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C661DBE-A285-457D-AA70-C4328B79012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42C3C71-C987-47A5-8C78-0A0B2212B90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C2A206B-AC8C-460E-BD87-05B634292C3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559670E-BCAF-48AC-A097-9B1956A1F9B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A7D7DCC-6041-405A-8F19-8563E5D6A30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9B999D7-A3D0-4FDA-B236-1E1834235D1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853DD8B-6B5D-45C1-AC8E-BCD79BB3A00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034EC20-D49A-47C4-ADA5-804CABBE8A1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8B9DD242-1E47-4D38-902A-A1141AD9F7C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131E169-E766-40B4-A49F-58B190B53B0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654C20A1-E439-49A9-BAB0-F2F9B41F0F52}"/>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4A6EE77-1098-4FEF-8623-6886145C8A8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9B9BD192-DFE5-457A-9E42-161F696C5382}"/>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1FE05DB1-882F-47A8-A3AE-C0A3BADE52B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F160152E-23EE-40D7-83B0-6CD9C63D6E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D96BEE3-D0B5-45D2-8E2B-C6C2ABEF87A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5016C4CC-D59B-49A2-9831-1A2EFAA555F5}"/>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E6E082C-28AF-4881-9228-2BFA861CE76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F98C26AC-EA1F-4AFC-9621-B3D25A762C8B}"/>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317D430-3323-4384-B272-0DEC82EF772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37DEED6E-FC2C-4B86-AD6F-E68AFDDEBE64}"/>
            </a:ext>
          </a:extLst>
        </xdr:cNvPr>
        <xdr:cNvCxnSpPr/>
      </xdr:nvCxnSpPr>
      <xdr:spPr>
        <a:xfrm flipV="1">
          <a:off x="9219565" y="9363974"/>
          <a:ext cx="0" cy="143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8F22551-B853-4B81-858E-BADD25C1C770}"/>
            </a:ext>
          </a:extLst>
        </xdr:cNvPr>
        <xdr:cNvSpPr txBox="1"/>
      </xdr:nvSpPr>
      <xdr:spPr>
        <a:xfrm>
          <a:off x="9258300" y="108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66900E14-D0B0-463E-A70F-3E0A89758ACD}"/>
            </a:ext>
          </a:extLst>
        </xdr:cNvPr>
        <xdr:cNvCxnSpPr/>
      </xdr:nvCxnSpPr>
      <xdr:spPr>
        <a:xfrm>
          <a:off x="9154160" y="1080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FCCE12F1-F5BA-400C-8A87-1514BBDEC18B}"/>
            </a:ext>
          </a:extLst>
        </xdr:cNvPr>
        <xdr:cNvSpPr txBox="1"/>
      </xdr:nvSpPr>
      <xdr:spPr>
        <a:xfrm>
          <a:off x="9258300" y="91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2B19AD1C-D516-4038-8A0E-4345DF71F3DA}"/>
            </a:ext>
          </a:extLst>
        </xdr:cNvPr>
        <xdr:cNvCxnSpPr/>
      </xdr:nvCxnSpPr>
      <xdr:spPr>
        <a:xfrm>
          <a:off x="9154160" y="9363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BC89194C-2908-4C5D-A0E5-1D33B37D36D4}"/>
            </a:ext>
          </a:extLst>
        </xdr:cNvPr>
        <xdr:cNvSpPr txBox="1"/>
      </xdr:nvSpPr>
      <xdr:spPr>
        <a:xfrm>
          <a:off x="9258300" y="1024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4BEB2BAA-2A1D-4D1C-8C14-768FFE23F36D}"/>
            </a:ext>
          </a:extLst>
        </xdr:cNvPr>
        <xdr:cNvSpPr/>
      </xdr:nvSpPr>
      <xdr:spPr>
        <a:xfrm>
          <a:off x="9192260" y="10394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2DF6C58B-A7DC-4398-9B3D-096A2F9357FF}"/>
            </a:ext>
          </a:extLst>
        </xdr:cNvPr>
        <xdr:cNvSpPr/>
      </xdr:nvSpPr>
      <xdr:spPr>
        <a:xfrm>
          <a:off x="8445500" y="10395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6D297643-267B-48B9-AA0C-44DBDBB74DC4}"/>
            </a:ext>
          </a:extLst>
        </xdr:cNvPr>
        <xdr:cNvSpPr/>
      </xdr:nvSpPr>
      <xdr:spPr>
        <a:xfrm>
          <a:off x="7670800" y="10398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BC86333E-082E-4E2F-9EA2-0792D682ED8A}"/>
            </a:ext>
          </a:extLst>
        </xdr:cNvPr>
        <xdr:cNvSpPr/>
      </xdr:nvSpPr>
      <xdr:spPr>
        <a:xfrm>
          <a:off x="687324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50A880F5-733A-4223-8850-8459FEF1A04D}"/>
            </a:ext>
          </a:extLst>
        </xdr:cNvPr>
        <xdr:cNvSpPr/>
      </xdr:nvSpPr>
      <xdr:spPr>
        <a:xfrm>
          <a:off x="60985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DFCFC6E-83E1-4937-B15A-9AEF4006B80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32993C6-B476-470D-A778-30F4BAE1482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93229CC-46DC-49D2-965E-BB402C6DA5D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96FCB0A-A4B5-4E7E-8C06-678BDC271A9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AF6385C-5A4E-4B33-9790-676741D958C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10774</xdr:rowOff>
    </xdr:from>
    <xdr:to>
      <xdr:col>55</xdr:col>
      <xdr:colOff>50800</xdr:colOff>
      <xdr:row>64</xdr:row>
      <xdr:rowOff>112374</xdr:rowOff>
    </xdr:to>
    <xdr:sp macro="" textlink="">
      <xdr:nvSpPr>
        <xdr:cNvPr id="245" name="楕円 244">
          <a:extLst>
            <a:ext uri="{FF2B5EF4-FFF2-40B4-BE49-F238E27FC236}">
              <a16:creationId xmlns:a16="http://schemas.microsoft.com/office/drawing/2014/main" id="{C981453E-D076-4729-B73B-56C45B10E200}"/>
            </a:ext>
          </a:extLst>
        </xdr:cNvPr>
        <xdr:cNvSpPr/>
      </xdr:nvSpPr>
      <xdr:spPr>
        <a:xfrm>
          <a:off x="9192260" y="107397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97151</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id="{3854C541-9C9E-40F2-8A57-ABC2F16E79F1}"/>
            </a:ext>
          </a:extLst>
        </xdr:cNvPr>
        <xdr:cNvSpPr txBox="1"/>
      </xdr:nvSpPr>
      <xdr:spPr>
        <a:xfrm>
          <a:off x="9258300" y="1065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10747</xdr:rowOff>
    </xdr:from>
    <xdr:to>
      <xdr:col>50</xdr:col>
      <xdr:colOff>165100</xdr:colOff>
      <xdr:row>64</xdr:row>
      <xdr:rowOff>112347</xdr:rowOff>
    </xdr:to>
    <xdr:sp macro="" textlink="">
      <xdr:nvSpPr>
        <xdr:cNvPr id="247" name="楕円 246">
          <a:extLst>
            <a:ext uri="{FF2B5EF4-FFF2-40B4-BE49-F238E27FC236}">
              <a16:creationId xmlns:a16="http://schemas.microsoft.com/office/drawing/2014/main" id="{DF7BAA9C-CC3F-4BA6-B799-4DC76D716393}"/>
            </a:ext>
          </a:extLst>
        </xdr:cNvPr>
        <xdr:cNvSpPr/>
      </xdr:nvSpPr>
      <xdr:spPr>
        <a:xfrm>
          <a:off x="8445500" y="107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61547</xdr:rowOff>
    </xdr:from>
    <xdr:to>
      <xdr:col>55</xdr:col>
      <xdr:colOff>0</xdr:colOff>
      <xdr:row>64</xdr:row>
      <xdr:rowOff>61574</xdr:rowOff>
    </xdr:to>
    <xdr:cxnSp macro="">
      <xdr:nvCxnSpPr>
        <xdr:cNvPr id="248" name="直線コネクタ 247">
          <a:extLst>
            <a:ext uri="{FF2B5EF4-FFF2-40B4-BE49-F238E27FC236}">
              <a16:creationId xmlns:a16="http://schemas.microsoft.com/office/drawing/2014/main" id="{FAB165CC-94C9-4466-8A02-6263018DD682}"/>
            </a:ext>
          </a:extLst>
        </xdr:cNvPr>
        <xdr:cNvCxnSpPr/>
      </xdr:nvCxnSpPr>
      <xdr:spPr>
        <a:xfrm>
          <a:off x="8496300" y="10790507"/>
          <a:ext cx="7239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10728</xdr:rowOff>
    </xdr:from>
    <xdr:to>
      <xdr:col>46</xdr:col>
      <xdr:colOff>38100</xdr:colOff>
      <xdr:row>64</xdr:row>
      <xdr:rowOff>112328</xdr:rowOff>
    </xdr:to>
    <xdr:sp macro="" textlink="">
      <xdr:nvSpPr>
        <xdr:cNvPr id="249" name="楕円 248">
          <a:extLst>
            <a:ext uri="{FF2B5EF4-FFF2-40B4-BE49-F238E27FC236}">
              <a16:creationId xmlns:a16="http://schemas.microsoft.com/office/drawing/2014/main" id="{13D6C8BA-8952-4471-AC4E-BC3DBD48363B}"/>
            </a:ext>
          </a:extLst>
        </xdr:cNvPr>
        <xdr:cNvSpPr/>
      </xdr:nvSpPr>
      <xdr:spPr>
        <a:xfrm>
          <a:off x="7670800" y="107396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61528</xdr:rowOff>
    </xdr:from>
    <xdr:to>
      <xdr:col>50</xdr:col>
      <xdr:colOff>114300</xdr:colOff>
      <xdr:row>64</xdr:row>
      <xdr:rowOff>61547</xdr:rowOff>
    </xdr:to>
    <xdr:cxnSp macro="">
      <xdr:nvCxnSpPr>
        <xdr:cNvPr id="250" name="直線コネクタ 249">
          <a:extLst>
            <a:ext uri="{FF2B5EF4-FFF2-40B4-BE49-F238E27FC236}">
              <a16:creationId xmlns:a16="http://schemas.microsoft.com/office/drawing/2014/main" id="{9EFD5566-3629-4665-B31A-286174B1886E}"/>
            </a:ext>
          </a:extLst>
        </xdr:cNvPr>
        <xdr:cNvCxnSpPr/>
      </xdr:nvCxnSpPr>
      <xdr:spPr>
        <a:xfrm>
          <a:off x="7713980" y="10790488"/>
          <a:ext cx="78232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10682</xdr:rowOff>
    </xdr:from>
    <xdr:to>
      <xdr:col>41</xdr:col>
      <xdr:colOff>101600</xdr:colOff>
      <xdr:row>64</xdr:row>
      <xdr:rowOff>112282</xdr:rowOff>
    </xdr:to>
    <xdr:sp macro="" textlink="">
      <xdr:nvSpPr>
        <xdr:cNvPr id="251" name="楕円 250">
          <a:extLst>
            <a:ext uri="{FF2B5EF4-FFF2-40B4-BE49-F238E27FC236}">
              <a16:creationId xmlns:a16="http://schemas.microsoft.com/office/drawing/2014/main" id="{A511668A-AE82-497C-9140-04058428178C}"/>
            </a:ext>
          </a:extLst>
        </xdr:cNvPr>
        <xdr:cNvSpPr/>
      </xdr:nvSpPr>
      <xdr:spPr>
        <a:xfrm>
          <a:off x="6873240" y="107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61482</xdr:rowOff>
    </xdr:from>
    <xdr:to>
      <xdr:col>45</xdr:col>
      <xdr:colOff>177800</xdr:colOff>
      <xdr:row>64</xdr:row>
      <xdr:rowOff>61528</xdr:rowOff>
    </xdr:to>
    <xdr:cxnSp macro="">
      <xdr:nvCxnSpPr>
        <xdr:cNvPr id="252" name="直線コネクタ 251">
          <a:extLst>
            <a:ext uri="{FF2B5EF4-FFF2-40B4-BE49-F238E27FC236}">
              <a16:creationId xmlns:a16="http://schemas.microsoft.com/office/drawing/2014/main" id="{6E8735DF-3715-479B-ABC0-095FDBCF1D85}"/>
            </a:ext>
          </a:extLst>
        </xdr:cNvPr>
        <xdr:cNvCxnSpPr/>
      </xdr:nvCxnSpPr>
      <xdr:spPr>
        <a:xfrm>
          <a:off x="6924040" y="10790442"/>
          <a:ext cx="78994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10606</xdr:rowOff>
    </xdr:from>
    <xdr:to>
      <xdr:col>36</xdr:col>
      <xdr:colOff>165100</xdr:colOff>
      <xdr:row>64</xdr:row>
      <xdr:rowOff>112206</xdr:rowOff>
    </xdr:to>
    <xdr:sp macro="" textlink="">
      <xdr:nvSpPr>
        <xdr:cNvPr id="253" name="楕円 252">
          <a:extLst>
            <a:ext uri="{FF2B5EF4-FFF2-40B4-BE49-F238E27FC236}">
              <a16:creationId xmlns:a16="http://schemas.microsoft.com/office/drawing/2014/main" id="{719B78EB-DE9C-4AB9-8444-7E89E4692A19}"/>
            </a:ext>
          </a:extLst>
        </xdr:cNvPr>
        <xdr:cNvSpPr/>
      </xdr:nvSpPr>
      <xdr:spPr>
        <a:xfrm>
          <a:off x="6098540" y="107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61406</xdr:rowOff>
    </xdr:from>
    <xdr:to>
      <xdr:col>41</xdr:col>
      <xdr:colOff>50800</xdr:colOff>
      <xdr:row>64</xdr:row>
      <xdr:rowOff>61482</xdr:rowOff>
    </xdr:to>
    <xdr:cxnSp macro="">
      <xdr:nvCxnSpPr>
        <xdr:cNvPr id="254" name="直線コネクタ 253">
          <a:extLst>
            <a:ext uri="{FF2B5EF4-FFF2-40B4-BE49-F238E27FC236}">
              <a16:creationId xmlns:a16="http://schemas.microsoft.com/office/drawing/2014/main" id="{480B9E72-3A7F-4801-B0C5-0A5D5FB2F771}"/>
            </a:ext>
          </a:extLst>
        </xdr:cNvPr>
        <xdr:cNvCxnSpPr/>
      </xdr:nvCxnSpPr>
      <xdr:spPr>
        <a:xfrm>
          <a:off x="6149340" y="10790366"/>
          <a:ext cx="7747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3BDE8127-37B9-4CAD-8537-89A527200C0B}"/>
            </a:ext>
          </a:extLst>
        </xdr:cNvPr>
        <xdr:cNvSpPr txBox="1"/>
      </xdr:nvSpPr>
      <xdr:spPr>
        <a:xfrm>
          <a:off x="8239271" y="101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2DF7D3D-5892-4211-A981-48C330404D34}"/>
            </a:ext>
          </a:extLst>
        </xdr:cNvPr>
        <xdr:cNvSpPr txBox="1"/>
      </xdr:nvSpPr>
      <xdr:spPr>
        <a:xfrm>
          <a:off x="7477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25675E05-534E-4171-B0FD-C01C88CFF729}"/>
            </a:ext>
          </a:extLst>
        </xdr:cNvPr>
        <xdr:cNvSpPr txBox="1"/>
      </xdr:nvSpPr>
      <xdr:spPr>
        <a:xfrm>
          <a:off x="67025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480CD69C-E2FB-4C03-957E-261BF59E9B22}"/>
            </a:ext>
          </a:extLst>
        </xdr:cNvPr>
        <xdr:cNvSpPr txBox="1"/>
      </xdr:nvSpPr>
      <xdr:spPr>
        <a:xfrm>
          <a:off x="590501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103474</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id="{7E286227-3BF9-4DD0-913A-376FF3FEF29E}"/>
            </a:ext>
          </a:extLst>
        </xdr:cNvPr>
        <xdr:cNvSpPr txBox="1"/>
      </xdr:nvSpPr>
      <xdr:spPr>
        <a:xfrm>
          <a:off x="8271588" y="108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103455</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8A56B3E1-A9E7-47D1-B318-0A2DAA19C8D5}"/>
            </a:ext>
          </a:extLst>
        </xdr:cNvPr>
        <xdr:cNvSpPr txBox="1"/>
      </xdr:nvSpPr>
      <xdr:spPr>
        <a:xfrm>
          <a:off x="7509588" y="108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103409</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B256D028-03F8-4421-82AD-F267DFACE0D1}"/>
            </a:ext>
          </a:extLst>
        </xdr:cNvPr>
        <xdr:cNvSpPr txBox="1"/>
      </xdr:nvSpPr>
      <xdr:spPr>
        <a:xfrm>
          <a:off x="6712028" y="1083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103333</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0F4E2513-72B6-4C80-8CAD-1CEFE2F0CBE3}"/>
            </a:ext>
          </a:extLst>
        </xdr:cNvPr>
        <xdr:cNvSpPr txBox="1"/>
      </xdr:nvSpPr>
      <xdr:spPr>
        <a:xfrm>
          <a:off x="5937328" y="1083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D9198B7-E9A1-46D9-BEBC-2BF9366AC80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B7854D4-243E-4559-B04B-653DF0CD04B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A4EF168-02B0-4A2D-BB75-AC241F5CE6B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4874A0C-B6EC-48D6-81CB-AD85A3062B3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FF712DB-7A3D-40D2-9626-FCD024916E1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111A302-BCFA-45EF-8BAA-015CE5D4B65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00E3E11-D6C9-4F8E-88EC-A0AB6CA0C5C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A200212-D608-4A5E-9889-04D8BA19EF9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FC6F291-E144-462D-933C-6EE331C0A8C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DC39FCA-072E-4CDB-80E4-79EB1E659E8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1587C90-3089-4A21-82EF-329066F5F5E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6A22426-C41D-4393-8E5F-7FBA226C94A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97B20988-100E-4CD3-BE98-6D9BACB189DB}"/>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D1102FCE-10FC-4BA3-B255-65A90A59F2F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BE8B430-ADBD-49D1-A913-6C316385C01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DC16C19-1DC8-4484-A881-C5C6888B465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71484C1-2B10-46C0-B82D-86FFA453246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9D6103A-80E6-4EC5-A33C-AD2900B8185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B709165-355D-42A7-B76F-60F7E86F33E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F325BD5C-F386-4B42-BF7E-73C277ED290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8DF58C8-A3CE-4C80-943A-17D9EDF7074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2655FB0-B49C-48EC-8490-95B5C12B56D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655CD34F-00A7-4D93-8BB2-1E95A024AB43}"/>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E702044-9358-479D-9178-5B298733193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9361F1D2-034A-4A42-9CF7-825BB66E8A9F}"/>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5FD0783-4194-4EF4-A00D-DF0A92A096D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449305ED-DAC0-4E01-B4A6-F4C8D3F1B708}"/>
            </a:ext>
          </a:extLst>
        </xdr:cNvPr>
        <xdr:cNvCxnSpPr/>
      </xdr:nvCxnSpPr>
      <xdr:spPr>
        <a:xfrm flipV="1">
          <a:off x="4086225" y="13029656"/>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312CC0E-6C36-4F0E-9B4F-2DFDDBFE2D84}"/>
            </a:ext>
          </a:extLst>
        </xdr:cNvPr>
        <xdr:cNvSpPr txBox="1"/>
      </xdr:nvSpPr>
      <xdr:spPr>
        <a:xfrm>
          <a:off x="412496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96518328-663D-4159-B2DF-3533E7A6B7FF}"/>
            </a:ext>
          </a:extLst>
        </xdr:cNvPr>
        <xdr:cNvCxnSpPr/>
      </xdr:nvCxnSpPr>
      <xdr:spPr>
        <a:xfrm>
          <a:off x="402082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ABAE1F37-F476-4467-89A4-772A7F605E8B}"/>
            </a:ext>
          </a:extLst>
        </xdr:cNvPr>
        <xdr:cNvSpPr txBox="1"/>
      </xdr:nvSpPr>
      <xdr:spPr>
        <a:xfrm>
          <a:off x="4124960" y="1280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C7B56E03-85B9-40FD-81DF-C2C8F44D5E6A}"/>
            </a:ext>
          </a:extLst>
        </xdr:cNvPr>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76AFB1C-2D35-4BB9-889B-C0182334F7E8}"/>
            </a:ext>
          </a:extLst>
        </xdr:cNvPr>
        <xdr:cNvSpPr txBox="1"/>
      </xdr:nvSpPr>
      <xdr:spPr>
        <a:xfrm>
          <a:off x="4124960" y="13790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02E82C53-B223-46E9-B4EB-EA4D735565E4}"/>
            </a:ext>
          </a:extLst>
        </xdr:cNvPr>
        <xdr:cNvSpPr/>
      </xdr:nvSpPr>
      <xdr:spPr>
        <a:xfrm>
          <a:off x="403606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F9BE6992-1379-4FE0-9A22-4A889ABBA5DD}"/>
            </a:ext>
          </a:extLst>
        </xdr:cNvPr>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DC60D651-DD95-4980-9F3F-06CEF62DF1E9}"/>
            </a:ext>
          </a:extLst>
        </xdr:cNvPr>
        <xdr:cNvSpPr/>
      </xdr:nvSpPr>
      <xdr:spPr>
        <a:xfrm>
          <a:off x="251460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38A48FE3-51C8-482E-AD95-477B7B19F573}"/>
            </a:ext>
          </a:extLst>
        </xdr:cNvPr>
        <xdr:cNvSpPr/>
      </xdr:nvSpPr>
      <xdr:spPr>
        <a:xfrm>
          <a:off x="17399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B23BB8F5-715D-4AE1-96A9-7C832D80A9A0}"/>
            </a:ext>
          </a:extLst>
        </xdr:cNvPr>
        <xdr:cNvSpPr/>
      </xdr:nvSpPr>
      <xdr:spPr>
        <a:xfrm>
          <a:off x="965200" y="1369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A221598-DA33-4CC9-9EAD-79BDB61951A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C45F92F-C08C-4849-B9C5-964504C3AB0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FD975CF-AA51-4BF1-8635-78BECBB7112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4BEF099-795A-48ED-9A55-14C08F35829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97084D5-0F23-4C6F-8879-B8EA039B0FD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109764</xdr:rowOff>
    </xdr:from>
    <xdr:to>
      <xdr:col>24</xdr:col>
      <xdr:colOff>114300</xdr:colOff>
      <xdr:row>82</xdr:row>
      <xdr:rowOff>39914</xdr:rowOff>
    </xdr:to>
    <xdr:sp macro="" textlink="">
      <xdr:nvSpPr>
        <xdr:cNvPr id="305" name="楕円 304">
          <a:extLst>
            <a:ext uri="{FF2B5EF4-FFF2-40B4-BE49-F238E27FC236}">
              <a16:creationId xmlns:a16="http://schemas.microsoft.com/office/drawing/2014/main" id="{5956339C-545F-4C1D-BCEA-BC0260C7C652}"/>
            </a:ext>
          </a:extLst>
        </xdr:cNvPr>
        <xdr:cNvSpPr/>
      </xdr:nvSpPr>
      <xdr:spPr>
        <a:xfrm>
          <a:off x="4036060" y="13688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132641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6D0D8FB6-19D8-4CBE-AE09-F7DCF8E78D3B}"/>
            </a:ext>
          </a:extLst>
        </xdr:cNvPr>
        <xdr:cNvSpPr txBox="1"/>
      </xdr:nvSpPr>
      <xdr:spPr>
        <a:xfrm>
          <a:off x="4124960"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307" name="楕円 306">
          <a:extLst>
            <a:ext uri="{FF2B5EF4-FFF2-40B4-BE49-F238E27FC236}">
              <a16:creationId xmlns:a16="http://schemas.microsoft.com/office/drawing/2014/main" id="{B02A4DD6-EA0E-4CD6-80D2-C9FC83B59E70}"/>
            </a:ext>
          </a:extLst>
        </xdr:cNvPr>
        <xdr:cNvSpPr/>
      </xdr:nvSpPr>
      <xdr:spPr>
        <a:xfrm>
          <a:off x="3312160" y="13672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144236</xdr:rowOff>
    </xdr:from>
    <xdr:to>
      <xdr:col>24</xdr:col>
      <xdr:colOff>63500</xdr:colOff>
      <xdr:row>81</xdr:row>
      <xdr:rowOff>160564</xdr:rowOff>
    </xdr:to>
    <xdr:cxnSp macro="">
      <xdr:nvCxnSpPr>
        <xdr:cNvPr id="308" name="直線コネクタ 307">
          <a:extLst>
            <a:ext uri="{FF2B5EF4-FFF2-40B4-BE49-F238E27FC236}">
              <a16:creationId xmlns:a16="http://schemas.microsoft.com/office/drawing/2014/main" id="{CF1804F3-0392-4168-B332-5475BDCE7CEC}"/>
            </a:ext>
          </a:extLst>
        </xdr:cNvPr>
        <xdr:cNvCxnSpPr/>
      </xdr:nvCxnSpPr>
      <xdr:spPr>
        <a:xfrm>
          <a:off x="3355340" y="13723076"/>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28121</xdr:rowOff>
    </xdr:from>
    <xdr:to>
      <xdr:col>15</xdr:col>
      <xdr:colOff>101600</xdr:colOff>
      <xdr:row>81</xdr:row>
      <xdr:rowOff>129721</xdr:rowOff>
    </xdr:to>
    <xdr:sp macro="" textlink="">
      <xdr:nvSpPr>
        <xdr:cNvPr id="309" name="楕円 308">
          <a:extLst>
            <a:ext uri="{FF2B5EF4-FFF2-40B4-BE49-F238E27FC236}">
              <a16:creationId xmlns:a16="http://schemas.microsoft.com/office/drawing/2014/main" id="{E481C959-6EF1-4147-9A38-76CFF54EA7D2}"/>
            </a:ext>
          </a:extLst>
        </xdr:cNvPr>
        <xdr:cNvSpPr/>
      </xdr:nvSpPr>
      <xdr:spPr>
        <a:xfrm>
          <a:off x="2514600" y="136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78921</xdr:rowOff>
    </xdr:from>
    <xdr:to>
      <xdr:col>19</xdr:col>
      <xdr:colOff>177800</xdr:colOff>
      <xdr:row>81</xdr:row>
      <xdr:rowOff>144236</xdr:rowOff>
    </xdr:to>
    <xdr:cxnSp macro="">
      <xdr:nvCxnSpPr>
        <xdr:cNvPr id="310" name="直線コネクタ 309">
          <a:extLst>
            <a:ext uri="{FF2B5EF4-FFF2-40B4-BE49-F238E27FC236}">
              <a16:creationId xmlns:a16="http://schemas.microsoft.com/office/drawing/2014/main" id="{19F66F30-04C7-494B-B9DA-CC9E6CFBC260}"/>
            </a:ext>
          </a:extLst>
        </xdr:cNvPr>
        <xdr:cNvCxnSpPr/>
      </xdr:nvCxnSpPr>
      <xdr:spPr>
        <a:xfrm>
          <a:off x="2565400" y="13657761"/>
          <a:ext cx="78994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130992</xdr:rowOff>
    </xdr:from>
    <xdr:to>
      <xdr:col>10</xdr:col>
      <xdr:colOff>165100</xdr:colOff>
      <xdr:row>81</xdr:row>
      <xdr:rowOff>61142</xdr:rowOff>
    </xdr:to>
    <xdr:sp macro="" textlink="">
      <xdr:nvSpPr>
        <xdr:cNvPr id="311" name="楕円 310">
          <a:extLst>
            <a:ext uri="{FF2B5EF4-FFF2-40B4-BE49-F238E27FC236}">
              <a16:creationId xmlns:a16="http://schemas.microsoft.com/office/drawing/2014/main" id="{59A9622B-DB09-43B0-8E0E-698880ABED5D}"/>
            </a:ext>
          </a:extLst>
        </xdr:cNvPr>
        <xdr:cNvSpPr/>
      </xdr:nvSpPr>
      <xdr:spPr>
        <a:xfrm>
          <a:off x="1739900" y="13542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10342</xdr:rowOff>
    </xdr:from>
    <xdr:to>
      <xdr:col>15</xdr:col>
      <xdr:colOff>50800</xdr:colOff>
      <xdr:row>81</xdr:row>
      <xdr:rowOff>78921</xdr:rowOff>
    </xdr:to>
    <xdr:cxnSp macro="">
      <xdr:nvCxnSpPr>
        <xdr:cNvPr id="312" name="直線コネクタ 311">
          <a:extLst>
            <a:ext uri="{FF2B5EF4-FFF2-40B4-BE49-F238E27FC236}">
              <a16:creationId xmlns:a16="http://schemas.microsoft.com/office/drawing/2014/main" id="{9D3EAE5F-38FA-4DD6-8F7F-E43A7F7B7D3C}"/>
            </a:ext>
          </a:extLst>
        </xdr:cNvPr>
        <xdr:cNvCxnSpPr/>
      </xdr:nvCxnSpPr>
      <xdr:spPr>
        <a:xfrm>
          <a:off x="1790700" y="13589182"/>
          <a:ext cx="7747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62412</xdr:rowOff>
    </xdr:from>
    <xdr:to>
      <xdr:col>6</xdr:col>
      <xdr:colOff>38100</xdr:colOff>
      <xdr:row>80</xdr:row>
      <xdr:rowOff>164012</xdr:rowOff>
    </xdr:to>
    <xdr:sp macro="" textlink="">
      <xdr:nvSpPr>
        <xdr:cNvPr id="313" name="楕円 312">
          <a:extLst>
            <a:ext uri="{FF2B5EF4-FFF2-40B4-BE49-F238E27FC236}">
              <a16:creationId xmlns:a16="http://schemas.microsoft.com/office/drawing/2014/main" id="{91428D82-0520-42DC-8C97-9BC65AC0DD5C}"/>
            </a:ext>
          </a:extLst>
        </xdr:cNvPr>
        <xdr:cNvSpPr/>
      </xdr:nvSpPr>
      <xdr:spPr>
        <a:xfrm>
          <a:off x="965200" y="134736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113212</xdr:rowOff>
    </xdr:from>
    <xdr:to>
      <xdr:col>10</xdr:col>
      <xdr:colOff>114300</xdr:colOff>
      <xdr:row>81</xdr:row>
      <xdr:rowOff>10342</xdr:rowOff>
    </xdr:to>
    <xdr:cxnSp macro="">
      <xdr:nvCxnSpPr>
        <xdr:cNvPr id="314" name="直線コネクタ 313">
          <a:extLst>
            <a:ext uri="{FF2B5EF4-FFF2-40B4-BE49-F238E27FC236}">
              <a16:creationId xmlns:a16="http://schemas.microsoft.com/office/drawing/2014/main" id="{EF85C078-44C9-41A9-8BE8-5887004D2776}"/>
            </a:ext>
          </a:extLst>
        </xdr:cNvPr>
        <xdr:cNvCxnSpPr/>
      </xdr:nvCxnSpPr>
      <xdr:spPr>
        <a:xfrm>
          <a:off x="1008380" y="13524412"/>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4285FD37-CDC6-4427-9517-059A25BB1388}"/>
            </a:ext>
          </a:extLst>
        </xdr:cNvPr>
        <xdr:cNvSpPr txBox="1"/>
      </xdr:nvSpPr>
      <xdr:spPr>
        <a:xfrm>
          <a:off x="3170564" y="1387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a:extLst>
            <a:ext uri="{FF2B5EF4-FFF2-40B4-BE49-F238E27FC236}">
              <a16:creationId xmlns:a16="http://schemas.microsoft.com/office/drawing/2014/main" id="{82144293-EAF8-48C9-AA05-86675B61D322}"/>
            </a:ext>
          </a:extLst>
        </xdr:cNvPr>
        <xdr:cNvSpPr txBox="1"/>
      </xdr:nvSpPr>
      <xdr:spPr>
        <a:xfrm>
          <a:off x="2385704" y="1384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a:extLst>
            <a:ext uri="{FF2B5EF4-FFF2-40B4-BE49-F238E27FC236}">
              <a16:creationId xmlns:a16="http://schemas.microsoft.com/office/drawing/2014/main" id="{DDAEB4DD-B4C8-41DC-B110-D60BD2AD0593}"/>
            </a:ext>
          </a:extLst>
        </xdr:cNvPr>
        <xdr:cNvSpPr txBox="1"/>
      </xdr:nvSpPr>
      <xdr:spPr>
        <a:xfrm>
          <a:off x="1611004" y="1381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a:extLst>
            <a:ext uri="{FF2B5EF4-FFF2-40B4-BE49-F238E27FC236}">
              <a16:creationId xmlns:a16="http://schemas.microsoft.com/office/drawing/2014/main" id="{A10B43A6-0D41-4CE3-9CE9-47E50C1B6618}"/>
            </a:ext>
          </a:extLst>
        </xdr:cNvPr>
        <xdr:cNvSpPr txBox="1"/>
      </xdr:nvSpPr>
      <xdr:spPr>
        <a:xfrm>
          <a:off x="83630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40113</xdr:rowOff>
    </xdr:from>
    <xdr:ext cx="405111" cy="259045"/>
    <xdr:sp macro="" textlink="">
      <xdr:nvSpPr>
        <xdr:cNvPr id="319" name="n_1mainValue【公営住宅】&#10;有形固定資産減価償却率">
          <a:extLst>
            <a:ext uri="{FF2B5EF4-FFF2-40B4-BE49-F238E27FC236}">
              <a16:creationId xmlns:a16="http://schemas.microsoft.com/office/drawing/2014/main" id="{C8E23328-894A-46EB-B033-EF70D912E76F}"/>
            </a:ext>
          </a:extLst>
        </xdr:cNvPr>
        <xdr:cNvSpPr txBox="1"/>
      </xdr:nvSpPr>
      <xdr:spPr>
        <a:xfrm>
          <a:off x="3170564"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146248</xdr:rowOff>
    </xdr:from>
    <xdr:ext cx="405111" cy="259045"/>
    <xdr:sp macro="" textlink="">
      <xdr:nvSpPr>
        <xdr:cNvPr id="320" name="n_2mainValue【公営住宅】&#10;有形固定資産減価償却率">
          <a:extLst>
            <a:ext uri="{FF2B5EF4-FFF2-40B4-BE49-F238E27FC236}">
              <a16:creationId xmlns:a16="http://schemas.microsoft.com/office/drawing/2014/main" id="{281C93FC-5004-48FA-BA3F-0540E57E1AF7}"/>
            </a:ext>
          </a:extLst>
        </xdr:cNvPr>
        <xdr:cNvSpPr txBox="1"/>
      </xdr:nvSpPr>
      <xdr:spPr>
        <a:xfrm>
          <a:off x="2385704" y="1338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321" name="n_3mainValue【公営住宅】&#10;有形固定資産減価償却率">
          <a:extLst>
            <a:ext uri="{FF2B5EF4-FFF2-40B4-BE49-F238E27FC236}">
              <a16:creationId xmlns:a16="http://schemas.microsoft.com/office/drawing/2014/main" id="{CDF96EC6-064E-4192-B957-23AEEFDB1594}"/>
            </a:ext>
          </a:extLst>
        </xdr:cNvPr>
        <xdr:cNvSpPr txBox="1"/>
      </xdr:nvSpPr>
      <xdr:spPr>
        <a:xfrm>
          <a:off x="1611004" y="1332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9089</xdr:rowOff>
    </xdr:from>
    <xdr:ext cx="405111" cy="259045"/>
    <xdr:sp macro="" textlink="">
      <xdr:nvSpPr>
        <xdr:cNvPr id="322" name="n_4mainValue【公営住宅】&#10;有形固定資産減価償却率">
          <a:extLst>
            <a:ext uri="{FF2B5EF4-FFF2-40B4-BE49-F238E27FC236}">
              <a16:creationId xmlns:a16="http://schemas.microsoft.com/office/drawing/2014/main" id="{58007114-8F9E-403B-8207-87DA50767CA4}"/>
            </a:ext>
          </a:extLst>
        </xdr:cNvPr>
        <xdr:cNvSpPr txBox="1"/>
      </xdr:nvSpPr>
      <xdr:spPr>
        <a:xfrm>
          <a:off x="836304" y="1325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B6BBAF6-6EEF-42A5-9EC3-14C21BEFEAE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BC3DDB1-2F52-4164-B28A-E741B3BFF7F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E28A4C5-A467-4D3B-B469-D1E29ED78E7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6C4F6C5-05FD-4B2A-8524-86582320B21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801F5B6-8302-4B49-91C0-473B022E297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3CECFB8-1852-480F-A6F6-E8777C5A026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A5D1680-E821-436E-8E71-77B0E21A0FB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EC46EA7-67EA-4477-A882-3DF458F963C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3448670-9272-4E48-B36F-FB85D6FC466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0BE4FA2-2BC1-47B9-9B1D-241A8E4A574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9C377E5-EC11-4C6E-AB6E-149EF8AF93D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4E70F306-E84C-42BD-9FA7-69F3895DECA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D3FEF23-8A62-4C01-B168-1642AB730093}"/>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1BC79E14-222F-4B1A-AACA-5F240D7C7CD2}"/>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C13E7058-868B-4EAA-AA9A-36F96CE964D9}"/>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08B00A0-06F4-43A0-82F8-69343CE33654}"/>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F464BDBC-C09D-4ED8-8F68-9BC6FFBAA632}"/>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A9E918F-F2DA-415C-B4D9-C281A93415C1}"/>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4D74FD4-9242-4A5B-9F81-8677E924DF2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4C25EDB-21C9-4C7E-B531-394F42E4D81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3DA62999-A929-471F-AC27-5C3507A4B37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911B5285-4DD1-44C1-A70F-ABDB8EB22988}"/>
            </a:ext>
          </a:extLst>
        </xdr:cNvPr>
        <xdr:cNvCxnSpPr/>
      </xdr:nvCxnSpPr>
      <xdr:spPr>
        <a:xfrm flipV="1">
          <a:off x="9219565" y="13031877"/>
          <a:ext cx="0" cy="141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C4DCD8D7-0538-47C2-807E-028A9AF738FC}"/>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EBF202FC-8207-472F-94C9-7435C0245309}"/>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EEE56C39-260A-4898-897B-69ADD6735300}"/>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70C354B3-17AD-4FA0-8204-B3C2B22DAD5F}"/>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D1B18E14-3E4C-4D49-8B3D-0281E35BE071}"/>
            </a:ext>
          </a:extLst>
        </xdr:cNvPr>
        <xdr:cNvSpPr txBox="1"/>
      </xdr:nvSpPr>
      <xdr:spPr>
        <a:xfrm>
          <a:off x="9258300" y="136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ABCE78AC-260C-4007-A532-D8398BC16DAD}"/>
            </a:ext>
          </a:extLst>
        </xdr:cNvPr>
        <xdr:cNvSpPr/>
      </xdr:nvSpPr>
      <xdr:spPr>
        <a:xfrm>
          <a:off x="9192260" y="13808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CB0FAC2C-57C6-4EBE-B3C5-31303C084EF4}"/>
            </a:ext>
          </a:extLst>
        </xdr:cNvPr>
        <xdr:cNvSpPr/>
      </xdr:nvSpPr>
      <xdr:spPr>
        <a:xfrm>
          <a:off x="8445500" y="13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930FB55D-2F12-44A1-AAF2-A033450DDDF1}"/>
            </a:ext>
          </a:extLst>
        </xdr:cNvPr>
        <xdr:cNvSpPr/>
      </xdr:nvSpPr>
      <xdr:spPr>
        <a:xfrm>
          <a:off x="7670800" y="13797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7415C17A-A3B7-4627-8625-28134113A47C}"/>
            </a:ext>
          </a:extLst>
        </xdr:cNvPr>
        <xdr:cNvSpPr/>
      </xdr:nvSpPr>
      <xdr:spPr>
        <a:xfrm>
          <a:off x="6873240" y="1378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1C4CF07C-DBDC-4422-8E0B-C8E915481942}"/>
            </a:ext>
          </a:extLst>
        </xdr:cNvPr>
        <xdr:cNvSpPr/>
      </xdr:nvSpPr>
      <xdr:spPr>
        <a:xfrm>
          <a:off x="6098540" y="1377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81C159B-5A2E-4065-AD51-616E46C8035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C4AF16E-4D74-441C-A8E8-BA6597D500E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27D171B-52EC-4D02-A627-136BFD3BE98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5045E06-85EB-47CF-AFD6-3880DBFC6FB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6B7C760-3492-4A19-BC5F-450AA373F6B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87427</xdr:rowOff>
    </xdr:from>
    <xdr:to>
      <xdr:col>55</xdr:col>
      <xdr:colOff>50800</xdr:colOff>
      <xdr:row>86</xdr:row>
      <xdr:rowOff>17577</xdr:rowOff>
    </xdr:to>
    <xdr:sp macro="" textlink="">
      <xdr:nvSpPr>
        <xdr:cNvPr id="360" name="楕円 359">
          <a:extLst>
            <a:ext uri="{FF2B5EF4-FFF2-40B4-BE49-F238E27FC236}">
              <a16:creationId xmlns:a16="http://schemas.microsoft.com/office/drawing/2014/main" id="{56BD8498-15DB-4870-8992-945ACA358932}"/>
            </a:ext>
          </a:extLst>
        </xdr:cNvPr>
        <xdr:cNvSpPr/>
      </xdr:nvSpPr>
      <xdr:spPr>
        <a:xfrm>
          <a:off x="9192260" y="14336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2354</xdr:rowOff>
    </xdr:from>
    <xdr:ext cx="469744" cy="259045"/>
    <xdr:sp macro="" textlink="">
      <xdr:nvSpPr>
        <xdr:cNvPr id="361" name="【公営住宅】&#10;一人当たり面積該当値テキスト">
          <a:extLst>
            <a:ext uri="{FF2B5EF4-FFF2-40B4-BE49-F238E27FC236}">
              <a16:creationId xmlns:a16="http://schemas.microsoft.com/office/drawing/2014/main" id="{2D53B28B-A4DE-4E98-A882-FA87AB643092}"/>
            </a:ext>
          </a:extLst>
        </xdr:cNvPr>
        <xdr:cNvSpPr txBox="1"/>
      </xdr:nvSpPr>
      <xdr:spPr>
        <a:xfrm>
          <a:off x="9258300" y="1425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87427</xdr:rowOff>
    </xdr:from>
    <xdr:to>
      <xdr:col>50</xdr:col>
      <xdr:colOff>165100</xdr:colOff>
      <xdr:row>86</xdr:row>
      <xdr:rowOff>17577</xdr:rowOff>
    </xdr:to>
    <xdr:sp macro="" textlink="">
      <xdr:nvSpPr>
        <xdr:cNvPr id="362" name="楕円 361">
          <a:extLst>
            <a:ext uri="{FF2B5EF4-FFF2-40B4-BE49-F238E27FC236}">
              <a16:creationId xmlns:a16="http://schemas.microsoft.com/office/drawing/2014/main" id="{B18E5E0B-F2AC-4964-B80F-286B373CCCCD}"/>
            </a:ext>
          </a:extLst>
        </xdr:cNvPr>
        <xdr:cNvSpPr/>
      </xdr:nvSpPr>
      <xdr:spPr>
        <a:xfrm>
          <a:off x="8445500" y="14336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138227</xdr:rowOff>
    </xdr:from>
    <xdr:to>
      <xdr:col>55</xdr:col>
      <xdr:colOff>0</xdr:colOff>
      <xdr:row>85</xdr:row>
      <xdr:rowOff>138227</xdr:rowOff>
    </xdr:to>
    <xdr:cxnSp macro="">
      <xdr:nvCxnSpPr>
        <xdr:cNvPr id="363" name="直線コネクタ 362">
          <a:extLst>
            <a:ext uri="{FF2B5EF4-FFF2-40B4-BE49-F238E27FC236}">
              <a16:creationId xmlns:a16="http://schemas.microsoft.com/office/drawing/2014/main" id="{060A7528-7004-4694-8992-ACDE87757719}"/>
            </a:ext>
          </a:extLst>
        </xdr:cNvPr>
        <xdr:cNvCxnSpPr/>
      </xdr:nvCxnSpPr>
      <xdr:spPr>
        <a:xfrm>
          <a:off x="8496300" y="1438762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87427</xdr:rowOff>
    </xdr:from>
    <xdr:to>
      <xdr:col>46</xdr:col>
      <xdr:colOff>38100</xdr:colOff>
      <xdr:row>86</xdr:row>
      <xdr:rowOff>17577</xdr:rowOff>
    </xdr:to>
    <xdr:sp macro="" textlink="">
      <xdr:nvSpPr>
        <xdr:cNvPr id="364" name="楕円 363">
          <a:extLst>
            <a:ext uri="{FF2B5EF4-FFF2-40B4-BE49-F238E27FC236}">
              <a16:creationId xmlns:a16="http://schemas.microsoft.com/office/drawing/2014/main" id="{FC718075-9544-449F-9100-31D2B7F63A1B}"/>
            </a:ext>
          </a:extLst>
        </xdr:cNvPr>
        <xdr:cNvSpPr/>
      </xdr:nvSpPr>
      <xdr:spPr>
        <a:xfrm>
          <a:off x="7670800" y="14336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138227</xdr:rowOff>
    </xdr:from>
    <xdr:to>
      <xdr:col>50</xdr:col>
      <xdr:colOff>114300</xdr:colOff>
      <xdr:row>85</xdr:row>
      <xdr:rowOff>138227</xdr:rowOff>
    </xdr:to>
    <xdr:cxnSp macro="">
      <xdr:nvCxnSpPr>
        <xdr:cNvPr id="365" name="直線コネクタ 364">
          <a:extLst>
            <a:ext uri="{FF2B5EF4-FFF2-40B4-BE49-F238E27FC236}">
              <a16:creationId xmlns:a16="http://schemas.microsoft.com/office/drawing/2014/main" id="{AA5ECB5E-868B-4B07-B333-7ED69839C692}"/>
            </a:ext>
          </a:extLst>
        </xdr:cNvPr>
        <xdr:cNvCxnSpPr/>
      </xdr:nvCxnSpPr>
      <xdr:spPr>
        <a:xfrm>
          <a:off x="7713980" y="1438762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87427</xdr:rowOff>
    </xdr:from>
    <xdr:to>
      <xdr:col>41</xdr:col>
      <xdr:colOff>101600</xdr:colOff>
      <xdr:row>86</xdr:row>
      <xdr:rowOff>17577</xdr:rowOff>
    </xdr:to>
    <xdr:sp macro="" textlink="">
      <xdr:nvSpPr>
        <xdr:cNvPr id="366" name="楕円 365">
          <a:extLst>
            <a:ext uri="{FF2B5EF4-FFF2-40B4-BE49-F238E27FC236}">
              <a16:creationId xmlns:a16="http://schemas.microsoft.com/office/drawing/2014/main" id="{C1B2C69E-CE12-425E-83C4-0DC2E8059B2C}"/>
            </a:ext>
          </a:extLst>
        </xdr:cNvPr>
        <xdr:cNvSpPr/>
      </xdr:nvSpPr>
      <xdr:spPr>
        <a:xfrm>
          <a:off x="6873240" y="14336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138227</xdr:rowOff>
    </xdr:from>
    <xdr:to>
      <xdr:col>45</xdr:col>
      <xdr:colOff>177800</xdr:colOff>
      <xdr:row>85</xdr:row>
      <xdr:rowOff>138227</xdr:rowOff>
    </xdr:to>
    <xdr:cxnSp macro="">
      <xdr:nvCxnSpPr>
        <xdr:cNvPr id="367" name="直線コネクタ 366">
          <a:extLst>
            <a:ext uri="{FF2B5EF4-FFF2-40B4-BE49-F238E27FC236}">
              <a16:creationId xmlns:a16="http://schemas.microsoft.com/office/drawing/2014/main" id="{2541B509-4365-4304-AD0C-397487E5EDCF}"/>
            </a:ext>
          </a:extLst>
        </xdr:cNvPr>
        <xdr:cNvCxnSpPr/>
      </xdr:nvCxnSpPr>
      <xdr:spPr>
        <a:xfrm>
          <a:off x="6924040" y="1438762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86513</xdr:rowOff>
    </xdr:from>
    <xdr:to>
      <xdr:col>36</xdr:col>
      <xdr:colOff>165100</xdr:colOff>
      <xdr:row>86</xdr:row>
      <xdr:rowOff>16663</xdr:rowOff>
    </xdr:to>
    <xdr:sp macro="" textlink="">
      <xdr:nvSpPr>
        <xdr:cNvPr id="368" name="楕円 367">
          <a:extLst>
            <a:ext uri="{FF2B5EF4-FFF2-40B4-BE49-F238E27FC236}">
              <a16:creationId xmlns:a16="http://schemas.microsoft.com/office/drawing/2014/main" id="{B87B86B2-6BEC-4D26-B675-618AB3B597D2}"/>
            </a:ext>
          </a:extLst>
        </xdr:cNvPr>
        <xdr:cNvSpPr/>
      </xdr:nvSpPr>
      <xdr:spPr>
        <a:xfrm>
          <a:off x="6098540" y="14335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137313</xdr:rowOff>
    </xdr:from>
    <xdr:to>
      <xdr:col>41</xdr:col>
      <xdr:colOff>50800</xdr:colOff>
      <xdr:row>85</xdr:row>
      <xdr:rowOff>138227</xdr:rowOff>
    </xdr:to>
    <xdr:cxnSp macro="">
      <xdr:nvCxnSpPr>
        <xdr:cNvPr id="369" name="直線コネクタ 368">
          <a:extLst>
            <a:ext uri="{FF2B5EF4-FFF2-40B4-BE49-F238E27FC236}">
              <a16:creationId xmlns:a16="http://schemas.microsoft.com/office/drawing/2014/main" id="{76C280AA-4981-4CEA-B38F-E9FCC8AF04D5}"/>
            </a:ext>
          </a:extLst>
        </xdr:cNvPr>
        <xdr:cNvCxnSpPr/>
      </xdr:nvCxnSpPr>
      <xdr:spPr>
        <a:xfrm>
          <a:off x="6149340" y="14386713"/>
          <a:ext cx="7747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68086C84-A685-4CA0-8081-1CD7388841C2}"/>
            </a:ext>
          </a:extLst>
        </xdr:cNvPr>
        <xdr:cNvSpPr txBox="1"/>
      </xdr:nvSpPr>
      <xdr:spPr>
        <a:xfrm>
          <a:off x="8271587" y="135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673B2B8B-3838-498B-BA81-23A785E2B75A}"/>
            </a:ext>
          </a:extLst>
        </xdr:cNvPr>
        <xdr:cNvSpPr txBox="1"/>
      </xdr:nvSpPr>
      <xdr:spPr>
        <a:xfrm>
          <a:off x="750958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F7203E27-7EC7-4216-834A-6E3943D7F40A}"/>
            </a:ext>
          </a:extLst>
        </xdr:cNvPr>
        <xdr:cNvSpPr txBox="1"/>
      </xdr:nvSpPr>
      <xdr:spPr>
        <a:xfrm>
          <a:off x="6712027" y="135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317DF6B0-87A1-4FDA-A4FA-65BAD1C3B69B}"/>
            </a:ext>
          </a:extLst>
        </xdr:cNvPr>
        <xdr:cNvSpPr txBox="1"/>
      </xdr:nvSpPr>
      <xdr:spPr>
        <a:xfrm>
          <a:off x="5937327"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8704</xdr:rowOff>
    </xdr:from>
    <xdr:ext cx="469744" cy="259045"/>
    <xdr:sp macro="" textlink="">
      <xdr:nvSpPr>
        <xdr:cNvPr id="374" name="n_1mainValue【公営住宅】&#10;一人当たり面積">
          <a:extLst>
            <a:ext uri="{FF2B5EF4-FFF2-40B4-BE49-F238E27FC236}">
              <a16:creationId xmlns:a16="http://schemas.microsoft.com/office/drawing/2014/main" id="{CC87FB0C-4C47-444F-9ECD-D4E8B88E4DC6}"/>
            </a:ext>
          </a:extLst>
        </xdr:cNvPr>
        <xdr:cNvSpPr txBox="1"/>
      </xdr:nvSpPr>
      <xdr:spPr>
        <a:xfrm>
          <a:off x="8271587" y="144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8704</xdr:rowOff>
    </xdr:from>
    <xdr:ext cx="469744" cy="259045"/>
    <xdr:sp macro="" textlink="">
      <xdr:nvSpPr>
        <xdr:cNvPr id="375" name="n_2mainValue【公営住宅】&#10;一人当たり面積">
          <a:extLst>
            <a:ext uri="{FF2B5EF4-FFF2-40B4-BE49-F238E27FC236}">
              <a16:creationId xmlns:a16="http://schemas.microsoft.com/office/drawing/2014/main" id="{1AD77CB4-94AF-40F5-B4D4-67177D807F43}"/>
            </a:ext>
          </a:extLst>
        </xdr:cNvPr>
        <xdr:cNvSpPr txBox="1"/>
      </xdr:nvSpPr>
      <xdr:spPr>
        <a:xfrm>
          <a:off x="7509587" y="144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8704</xdr:rowOff>
    </xdr:from>
    <xdr:ext cx="469744" cy="259045"/>
    <xdr:sp macro="" textlink="">
      <xdr:nvSpPr>
        <xdr:cNvPr id="376" name="n_3mainValue【公営住宅】&#10;一人当たり面積">
          <a:extLst>
            <a:ext uri="{FF2B5EF4-FFF2-40B4-BE49-F238E27FC236}">
              <a16:creationId xmlns:a16="http://schemas.microsoft.com/office/drawing/2014/main" id="{AA9F92E8-FC94-4D50-A674-D15FDC42C65A}"/>
            </a:ext>
          </a:extLst>
        </xdr:cNvPr>
        <xdr:cNvSpPr txBox="1"/>
      </xdr:nvSpPr>
      <xdr:spPr>
        <a:xfrm>
          <a:off x="6712027" y="144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7790</xdr:rowOff>
    </xdr:from>
    <xdr:ext cx="469744" cy="259045"/>
    <xdr:sp macro="" textlink="">
      <xdr:nvSpPr>
        <xdr:cNvPr id="377" name="n_4mainValue【公営住宅】&#10;一人当たり面積">
          <a:extLst>
            <a:ext uri="{FF2B5EF4-FFF2-40B4-BE49-F238E27FC236}">
              <a16:creationId xmlns:a16="http://schemas.microsoft.com/office/drawing/2014/main" id="{2752A75D-F6D8-445C-90AC-A94490EB740B}"/>
            </a:ext>
          </a:extLst>
        </xdr:cNvPr>
        <xdr:cNvSpPr txBox="1"/>
      </xdr:nvSpPr>
      <xdr:spPr>
        <a:xfrm>
          <a:off x="5937327" y="1442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D9348EE-EAF8-49F7-9389-A31BBA2C38A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EA9D838-8DDC-4E68-A970-752F80E51EB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98C7AE1-7D1B-4193-A66D-217017900FA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FF913FE-8B8E-4781-B4CC-209F04A3646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E71C4A3-1608-4413-88DE-A1DA7FF8355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FDF200E-3B12-4900-80D3-F38BC989D2C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31A0945-88B3-476C-84D6-4B82794905E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2E26335-DD40-4229-8D1D-E36FC007835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21134E4-81F4-487B-A4D0-63A95EC06D3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7AA2F854-5131-46BB-B88C-6AE0AD8F925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D40AF70-2688-4804-A054-D68A6FF0505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7CDDAD60-8C91-457C-A14F-D43E429ACEE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C07BBDE4-DC5C-44A9-9E9A-6D9066D84DD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734B46EF-2A31-4CED-A00C-B4EDB918AD6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D9EC105B-734A-4D9F-85DB-7227974B5E2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1AD38842-BBB1-443C-996C-0E370FBE21C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EC639D0-8464-4AEF-A92C-FEEAE8E79EF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DC590ADA-33E3-481E-BFD7-9CFDC66EAFF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E662E7E-019B-4E94-8BF3-1C119B81EF6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C8EAC27-6456-4030-88C5-86C249E0527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87DBB43B-D5C0-4B32-ACEE-46D0163C3C1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13F09E7-43AE-4F40-9648-2E5E7B80DFB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A8BCF7E-5012-40D6-8A91-D5FC76DE09F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C8820646-D37A-4B25-80D6-C8B2D210F79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7D52F5AD-2074-48D1-A92F-11044490B63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3906430-ED7B-4989-87BB-2DEFD10FD5C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3125A23-B5A3-4825-967B-2EDC693E1C2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6F95C7B9-0973-422B-A532-617BA39F7C5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E4E220D1-993A-4735-AB40-4457C62C12C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2F2DBFDF-2FEA-483C-9777-52BF278DC37C}"/>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D3084A-8DB0-43A6-8B0C-FFAA815D961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DE813BEB-9C31-4680-BF7B-A5606053282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A4AB7C50-4450-4574-AD44-546B69A648C7}"/>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48CBB576-D814-4521-A0AB-E3BADC1D42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FAB21A58-4745-4F0E-97F6-41A676DD6D2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265C8CBD-C90F-4AEF-AC25-42138686394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6690728D-88BD-4AE9-A2ED-2CE52144449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7F9916E9-D3F3-48FF-992A-B9FEF8257E2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81A0B197-EBEC-49A7-94EC-DD1F0056F4D1}"/>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744C028A-2418-473F-B882-28169786165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95298564-D271-4432-B715-B0F1CBB97187}"/>
            </a:ext>
          </a:extLst>
        </xdr:cNvPr>
        <xdr:cNvCxnSpPr/>
      </xdr:nvCxnSpPr>
      <xdr:spPr>
        <a:xfrm flipV="1">
          <a:off x="14375764" y="585025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C7898224-C322-4F4B-B848-50A0744015F2}"/>
            </a:ext>
          </a:extLst>
        </xdr:cNvPr>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C0272DE7-4DF2-4F17-BE96-0A6B5AFEE821}"/>
            </a:ext>
          </a:extLst>
        </xdr:cNvPr>
        <xdr:cNvCxnSpPr/>
      </xdr:nvCxnSpPr>
      <xdr:spPr>
        <a:xfrm>
          <a:off x="1428750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C0B21702-CEF8-4B64-B66E-A4A4FF5A617C}"/>
            </a:ext>
          </a:extLst>
        </xdr:cNvPr>
        <xdr:cNvSpPr txBox="1"/>
      </xdr:nvSpPr>
      <xdr:spPr>
        <a:xfrm>
          <a:off x="144145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711DCB06-F066-45BF-AAEA-F233FAB67505}"/>
            </a:ext>
          </a:extLst>
        </xdr:cNvPr>
        <xdr:cNvCxnSpPr/>
      </xdr:nvCxnSpPr>
      <xdr:spPr>
        <a:xfrm>
          <a:off x="142875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E99721E-53C9-4C81-A8AF-6686DFAF01D6}"/>
            </a:ext>
          </a:extLst>
        </xdr:cNvPr>
        <xdr:cNvSpPr txBox="1"/>
      </xdr:nvSpPr>
      <xdr:spPr>
        <a:xfrm>
          <a:off x="144145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889B77AC-AA73-4530-A4B8-AE2D12418D4C}"/>
            </a:ext>
          </a:extLst>
        </xdr:cNvPr>
        <xdr:cNvSpPr/>
      </xdr:nvSpPr>
      <xdr:spPr>
        <a:xfrm>
          <a:off x="14325600" y="63042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B3E941A2-6554-4E6B-9077-B3C456B07F9C}"/>
            </a:ext>
          </a:extLst>
        </xdr:cNvPr>
        <xdr:cNvSpPr/>
      </xdr:nvSpPr>
      <xdr:spPr>
        <a:xfrm>
          <a:off x="1357884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2890BA14-6915-4162-9DBE-5A7B07EA4728}"/>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7365FEFE-096C-49CB-94CF-D5BA3AF9D924}"/>
            </a:ext>
          </a:extLst>
        </xdr:cNvPr>
        <xdr:cNvSpPr/>
      </xdr:nvSpPr>
      <xdr:spPr>
        <a:xfrm>
          <a:off x="12029440" y="622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6C731EAB-CE50-4E6F-B538-35F7C8833EE9}"/>
            </a:ext>
          </a:extLst>
        </xdr:cNvPr>
        <xdr:cNvSpPr/>
      </xdr:nvSpPr>
      <xdr:spPr>
        <a:xfrm>
          <a:off x="1123188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5BABA75-CB5B-46C7-AC4F-AEB510B6E95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616503B-B434-445A-8CF4-7A93ADDD4C1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AD1F126-3B36-42EA-8A34-4C76C374934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EE97467-600C-4D6A-8293-EE4024D82C9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279E969-9E0D-4298-9AFE-CE18CD2545F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143510</xdr:rowOff>
    </xdr:from>
    <xdr:to>
      <xdr:col>85</xdr:col>
      <xdr:colOff>177800</xdr:colOff>
      <xdr:row>36</xdr:row>
      <xdr:rowOff>73660</xdr:rowOff>
    </xdr:to>
    <xdr:sp macro="" textlink="">
      <xdr:nvSpPr>
        <xdr:cNvPr id="434" name="楕円 433">
          <a:extLst>
            <a:ext uri="{FF2B5EF4-FFF2-40B4-BE49-F238E27FC236}">
              <a16:creationId xmlns:a16="http://schemas.microsoft.com/office/drawing/2014/main" id="{A23178B4-2ADB-4EAB-9E5D-E34BC30AA910}"/>
            </a:ext>
          </a:extLst>
        </xdr:cNvPr>
        <xdr:cNvSpPr/>
      </xdr:nvSpPr>
      <xdr:spPr>
        <a:xfrm>
          <a:off x="14325600" y="60109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166387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15464495-9A71-4972-AFE5-BB52BF6252A5}"/>
            </a:ext>
          </a:extLst>
        </xdr:cNvPr>
        <xdr:cNvSpPr txBox="1"/>
      </xdr:nvSpPr>
      <xdr:spPr>
        <a:xfrm>
          <a:off x="144145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436" name="楕円 435">
          <a:extLst>
            <a:ext uri="{FF2B5EF4-FFF2-40B4-BE49-F238E27FC236}">
              <a16:creationId xmlns:a16="http://schemas.microsoft.com/office/drawing/2014/main" id="{CE18555E-5B72-4EA7-BDE2-07A73EA2854F}"/>
            </a:ext>
          </a:extLst>
        </xdr:cNvPr>
        <xdr:cNvSpPr/>
      </xdr:nvSpPr>
      <xdr:spPr>
        <a:xfrm>
          <a:off x="13578840" y="596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22860</xdr:rowOff>
    </xdr:to>
    <xdr:cxnSp macro="">
      <xdr:nvCxnSpPr>
        <xdr:cNvPr id="437" name="直線コネクタ 436">
          <a:extLst>
            <a:ext uri="{FF2B5EF4-FFF2-40B4-BE49-F238E27FC236}">
              <a16:creationId xmlns:a16="http://schemas.microsoft.com/office/drawing/2014/main" id="{E69C85CC-390F-4B89-9CAC-5AE20CAAD28F}"/>
            </a:ext>
          </a:extLst>
        </xdr:cNvPr>
        <xdr:cNvCxnSpPr/>
      </xdr:nvCxnSpPr>
      <xdr:spPr>
        <a:xfrm>
          <a:off x="13629640" y="601599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57785</xdr:rowOff>
    </xdr:from>
    <xdr:to>
      <xdr:col>76</xdr:col>
      <xdr:colOff>165100</xdr:colOff>
      <xdr:row>35</xdr:row>
      <xdr:rowOff>159385</xdr:rowOff>
    </xdr:to>
    <xdr:sp macro="" textlink="">
      <xdr:nvSpPr>
        <xdr:cNvPr id="438" name="楕円 437">
          <a:extLst>
            <a:ext uri="{FF2B5EF4-FFF2-40B4-BE49-F238E27FC236}">
              <a16:creationId xmlns:a16="http://schemas.microsoft.com/office/drawing/2014/main" id="{B8F92E24-0EF6-439D-9A09-725B3B0DF5DC}"/>
            </a:ext>
          </a:extLst>
        </xdr:cNvPr>
        <xdr:cNvSpPr/>
      </xdr:nvSpPr>
      <xdr:spPr>
        <a:xfrm>
          <a:off x="1280414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108585</xdr:rowOff>
    </xdr:from>
    <xdr:to>
      <xdr:col>81</xdr:col>
      <xdr:colOff>50800</xdr:colOff>
      <xdr:row>35</xdr:row>
      <xdr:rowOff>148590</xdr:rowOff>
    </xdr:to>
    <xdr:cxnSp macro="">
      <xdr:nvCxnSpPr>
        <xdr:cNvPr id="439" name="直線コネクタ 438">
          <a:extLst>
            <a:ext uri="{FF2B5EF4-FFF2-40B4-BE49-F238E27FC236}">
              <a16:creationId xmlns:a16="http://schemas.microsoft.com/office/drawing/2014/main" id="{7949F3AD-F863-4790-99D1-47132B960CD6}"/>
            </a:ext>
          </a:extLst>
        </xdr:cNvPr>
        <xdr:cNvCxnSpPr/>
      </xdr:nvCxnSpPr>
      <xdr:spPr>
        <a:xfrm>
          <a:off x="12854940" y="597598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12065</xdr:rowOff>
    </xdr:from>
    <xdr:to>
      <xdr:col>72</xdr:col>
      <xdr:colOff>38100</xdr:colOff>
      <xdr:row>35</xdr:row>
      <xdr:rowOff>113665</xdr:rowOff>
    </xdr:to>
    <xdr:sp macro="" textlink="">
      <xdr:nvSpPr>
        <xdr:cNvPr id="440" name="楕円 439">
          <a:extLst>
            <a:ext uri="{FF2B5EF4-FFF2-40B4-BE49-F238E27FC236}">
              <a16:creationId xmlns:a16="http://schemas.microsoft.com/office/drawing/2014/main" id="{ADF4EE94-C563-491A-93E0-59189BCDC5D7}"/>
            </a:ext>
          </a:extLst>
        </xdr:cNvPr>
        <xdr:cNvSpPr/>
      </xdr:nvSpPr>
      <xdr:spPr>
        <a:xfrm>
          <a:off x="12029440" y="5879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62865</xdr:rowOff>
    </xdr:from>
    <xdr:to>
      <xdr:col>76</xdr:col>
      <xdr:colOff>114300</xdr:colOff>
      <xdr:row>35</xdr:row>
      <xdr:rowOff>108585</xdr:rowOff>
    </xdr:to>
    <xdr:cxnSp macro="">
      <xdr:nvCxnSpPr>
        <xdr:cNvPr id="441" name="直線コネクタ 440">
          <a:extLst>
            <a:ext uri="{FF2B5EF4-FFF2-40B4-BE49-F238E27FC236}">
              <a16:creationId xmlns:a16="http://schemas.microsoft.com/office/drawing/2014/main" id="{EEBA58B4-15C3-477B-890A-CAF34E6A7520}"/>
            </a:ext>
          </a:extLst>
        </xdr:cNvPr>
        <xdr:cNvCxnSpPr/>
      </xdr:nvCxnSpPr>
      <xdr:spPr>
        <a:xfrm>
          <a:off x="12072620" y="593026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135890</xdr:rowOff>
    </xdr:from>
    <xdr:to>
      <xdr:col>67</xdr:col>
      <xdr:colOff>101600</xdr:colOff>
      <xdr:row>35</xdr:row>
      <xdr:rowOff>66040</xdr:rowOff>
    </xdr:to>
    <xdr:sp macro="" textlink="">
      <xdr:nvSpPr>
        <xdr:cNvPr id="442" name="楕円 441">
          <a:extLst>
            <a:ext uri="{FF2B5EF4-FFF2-40B4-BE49-F238E27FC236}">
              <a16:creationId xmlns:a16="http://schemas.microsoft.com/office/drawing/2014/main" id="{D3C04E48-C287-441D-8702-D3FDB88B41DF}"/>
            </a:ext>
          </a:extLst>
        </xdr:cNvPr>
        <xdr:cNvSpPr/>
      </xdr:nvSpPr>
      <xdr:spPr>
        <a:xfrm>
          <a:off x="11231880" y="583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xdr:rowOff>
    </xdr:from>
    <xdr:to>
      <xdr:col>71</xdr:col>
      <xdr:colOff>177800</xdr:colOff>
      <xdr:row>35</xdr:row>
      <xdr:rowOff>62865</xdr:rowOff>
    </xdr:to>
    <xdr:cxnSp macro="">
      <xdr:nvCxnSpPr>
        <xdr:cNvPr id="443" name="直線コネクタ 442">
          <a:extLst>
            <a:ext uri="{FF2B5EF4-FFF2-40B4-BE49-F238E27FC236}">
              <a16:creationId xmlns:a16="http://schemas.microsoft.com/office/drawing/2014/main" id="{B1B16140-9200-45BD-B369-812331155CDC}"/>
            </a:ext>
          </a:extLst>
        </xdr:cNvPr>
        <xdr:cNvCxnSpPr/>
      </xdr:nvCxnSpPr>
      <xdr:spPr>
        <a:xfrm>
          <a:off x="11282680" y="588264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9CFB3EA-9D80-4DED-B725-C79346879662}"/>
            </a:ext>
          </a:extLst>
        </xdr:cNvPr>
        <xdr:cNvSpPr txBox="1"/>
      </xdr:nvSpPr>
      <xdr:spPr>
        <a:xfrm>
          <a:off x="134372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38B18867-8946-4115-B9FD-A210B12EAB77}"/>
            </a:ext>
          </a:extLst>
        </xdr:cNvPr>
        <xdr:cNvSpPr txBox="1"/>
      </xdr:nvSpPr>
      <xdr:spPr>
        <a:xfrm>
          <a:off x="126752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8EFAF261-1F74-4556-9D23-D980DD0446C6}"/>
            </a:ext>
          </a:extLst>
        </xdr:cNvPr>
        <xdr:cNvSpPr txBox="1"/>
      </xdr:nvSpPr>
      <xdr:spPr>
        <a:xfrm>
          <a:off x="1190054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E5947B61-FDA2-4C6A-B723-BF163800A8D1}"/>
            </a:ext>
          </a:extLst>
        </xdr:cNvPr>
        <xdr:cNvSpPr txBox="1"/>
      </xdr:nvSpPr>
      <xdr:spPr>
        <a:xfrm>
          <a:off x="1110298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44467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BA97FF9C-4DD6-4D1D-9910-10490B0A96C2}"/>
            </a:ext>
          </a:extLst>
        </xdr:cNvPr>
        <xdr:cNvSpPr txBox="1"/>
      </xdr:nvSpPr>
      <xdr:spPr>
        <a:xfrm>
          <a:off x="134372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4462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6FAF00DB-C3FB-42A6-9BA8-BD377D844D72}"/>
            </a:ext>
          </a:extLst>
        </xdr:cNvPr>
        <xdr:cNvSpPr txBox="1"/>
      </xdr:nvSpPr>
      <xdr:spPr>
        <a:xfrm>
          <a:off x="126752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130192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22590A7F-2E9B-4ADF-84FB-263783DB6016}"/>
            </a:ext>
          </a:extLst>
        </xdr:cNvPr>
        <xdr:cNvSpPr txBox="1"/>
      </xdr:nvSpPr>
      <xdr:spPr>
        <a:xfrm>
          <a:off x="119005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82567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973D11B-5D19-482E-A0BC-E8C6187BB819}"/>
            </a:ext>
          </a:extLst>
        </xdr:cNvPr>
        <xdr:cNvSpPr txBox="1"/>
      </xdr:nvSpPr>
      <xdr:spPr>
        <a:xfrm>
          <a:off x="1110298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9B7F1D81-9804-4DB8-9D11-71D20DE7308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AD64394-2E86-4721-A8E7-7EFD17E9975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5308E69D-3E11-4DBF-AE37-41190BFBC0E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92FCDE4A-D0C0-4157-8280-778E62A19D3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52774243-28E2-4091-A1FF-83D45A73B59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67F61147-5FA0-4792-BCD4-3828E329594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417E42E-9098-403D-B83D-3FEA571802A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F525D3AF-C95E-43D6-8A39-02B02E55CDC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564B3AF-9A3F-4959-BC8D-2E9282753C1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316FDD2-2DB9-4DE6-81A4-5977EA7E453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1F45D37E-3A12-4783-AF16-8401D6C1B1C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BD14C1BD-920E-4BBF-A2FB-24F2536C08E7}"/>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E4C3C805-C745-45B7-B1F4-582E94FAA65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95E1652A-C896-46B4-A644-C1DA11C201C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57F05FE9-033D-4A2A-9FF3-D2D508CF448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4AF62EEE-3CB1-454E-B5C3-25BF92B1AAD6}"/>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EFD04543-3D0A-4A28-8B33-19E7F943374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1E3636C8-8F56-4DB4-A770-624DE517B93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177E9DE0-A42D-4E83-9C2B-3370FBAF8FD5}"/>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8975684F-71DE-4C9D-8FFA-5705D1C50747}"/>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95FACE1-1E28-4422-B43F-94CCD92F86B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94C6E6D-3E4B-4E10-B55D-6FF56DC8B79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256872E7-F674-4D91-87BF-A1750162223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B9CE4A62-2D17-475B-9863-76E322D932AA}"/>
            </a:ext>
          </a:extLst>
        </xdr:cNvPr>
        <xdr:cNvCxnSpPr/>
      </xdr:nvCxnSpPr>
      <xdr:spPr>
        <a:xfrm flipV="1">
          <a:off x="19509104" y="562737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369EC04E-60DC-4FDC-9530-4F80F1DE0887}"/>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77EABC0C-0921-46E6-A178-9FA39229CE2D}"/>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967A2F9A-07C7-455A-9BEE-DDA80E61C4AB}"/>
            </a:ext>
          </a:extLst>
        </xdr:cNvPr>
        <xdr:cNvSpPr txBox="1"/>
      </xdr:nvSpPr>
      <xdr:spPr>
        <a:xfrm>
          <a:off x="1954784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EC7BD0EB-585D-461E-9C41-5CD5B8299E2E}"/>
            </a:ext>
          </a:extLst>
        </xdr:cNvPr>
        <xdr:cNvCxnSpPr/>
      </xdr:nvCxnSpPr>
      <xdr:spPr>
        <a:xfrm>
          <a:off x="194437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C864DBDB-10EB-49E3-ADE5-A0C5C76A42A1}"/>
            </a:ext>
          </a:extLst>
        </xdr:cNvPr>
        <xdr:cNvSpPr txBox="1"/>
      </xdr:nvSpPr>
      <xdr:spPr>
        <a:xfrm>
          <a:off x="1954784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04C9E42C-9D19-4914-B3D4-B5AA7167A0F1}"/>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BBB46BAC-A7EE-444B-B1EE-1F9DF3D9E5EA}"/>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D140043C-6527-4C68-9A45-3BBDE7E52FCC}"/>
            </a:ext>
          </a:extLst>
        </xdr:cNvPr>
        <xdr:cNvSpPr/>
      </xdr:nvSpPr>
      <xdr:spPr>
        <a:xfrm>
          <a:off x="1793748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0CA9C2C4-107E-4AF2-AAFB-C3D5A7F96A18}"/>
            </a:ext>
          </a:extLst>
        </xdr:cNvPr>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5FDC5928-35BF-4E7B-A767-C0A9D9B0A0EC}"/>
            </a:ext>
          </a:extLst>
        </xdr:cNvPr>
        <xdr:cNvSpPr/>
      </xdr:nvSpPr>
      <xdr:spPr>
        <a:xfrm>
          <a:off x="1638808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403A92B-11CC-4D93-AE62-B65F0F42647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BB4BDFE-1D98-4413-848E-46903FB90BC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1A34D8B-BB6A-4A1E-B6CE-76F1C80F3D8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84B4B9F-AA55-4307-9FFF-7962EA224DA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84AD8A8-CEAF-47F8-B43E-7F36E766688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91" name="楕円 490">
          <a:extLst>
            <a:ext uri="{FF2B5EF4-FFF2-40B4-BE49-F238E27FC236}">
              <a16:creationId xmlns:a16="http://schemas.microsoft.com/office/drawing/2014/main" id="{2B73035A-223D-4FE1-8FCE-A6A19E637866}"/>
            </a:ext>
          </a:extLst>
        </xdr:cNvPr>
        <xdr:cNvSpPr/>
      </xdr:nvSpPr>
      <xdr:spPr>
        <a:xfrm>
          <a:off x="1945894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FA375EC4-D2BD-40B9-9E28-A211206EAE41}"/>
            </a:ext>
          </a:extLst>
        </xdr:cNvPr>
        <xdr:cNvSpPr txBox="1"/>
      </xdr:nvSpPr>
      <xdr:spPr>
        <a:xfrm>
          <a:off x="19547840"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93" name="楕円 492">
          <a:extLst>
            <a:ext uri="{FF2B5EF4-FFF2-40B4-BE49-F238E27FC236}">
              <a16:creationId xmlns:a16="http://schemas.microsoft.com/office/drawing/2014/main" id="{A6C0AD40-CE89-48DB-AC61-F154F2DC794D}"/>
            </a:ext>
          </a:extLst>
        </xdr:cNvPr>
        <xdr:cNvSpPr/>
      </xdr:nvSpPr>
      <xdr:spPr>
        <a:xfrm>
          <a:off x="18735040" y="667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494" name="直線コネクタ 493">
          <a:extLst>
            <a:ext uri="{FF2B5EF4-FFF2-40B4-BE49-F238E27FC236}">
              <a16:creationId xmlns:a16="http://schemas.microsoft.com/office/drawing/2014/main" id="{48786D75-30B3-4417-97F8-F9975D3130F7}"/>
            </a:ext>
          </a:extLst>
        </xdr:cNvPr>
        <xdr:cNvCxnSpPr/>
      </xdr:nvCxnSpPr>
      <xdr:spPr>
        <a:xfrm>
          <a:off x="18778220" y="67208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95" name="楕円 494">
          <a:extLst>
            <a:ext uri="{FF2B5EF4-FFF2-40B4-BE49-F238E27FC236}">
              <a16:creationId xmlns:a16="http://schemas.microsoft.com/office/drawing/2014/main" id="{BCFCBB2A-62D7-4F50-A9A4-BE266B30D222}"/>
            </a:ext>
          </a:extLst>
        </xdr:cNvPr>
        <xdr:cNvSpPr/>
      </xdr:nvSpPr>
      <xdr:spPr>
        <a:xfrm>
          <a:off x="1793748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96" name="直線コネクタ 495">
          <a:extLst>
            <a:ext uri="{FF2B5EF4-FFF2-40B4-BE49-F238E27FC236}">
              <a16:creationId xmlns:a16="http://schemas.microsoft.com/office/drawing/2014/main" id="{491BCB76-816C-45CD-A7DA-743678026491}"/>
            </a:ext>
          </a:extLst>
        </xdr:cNvPr>
        <xdr:cNvCxnSpPr/>
      </xdr:nvCxnSpPr>
      <xdr:spPr>
        <a:xfrm>
          <a:off x="17988280" y="67208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97" name="楕円 496">
          <a:extLst>
            <a:ext uri="{FF2B5EF4-FFF2-40B4-BE49-F238E27FC236}">
              <a16:creationId xmlns:a16="http://schemas.microsoft.com/office/drawing/2014/main" id="{A73ED27C-9D1B-4394-83B5-EA25C6D505C3}"/>
            </a:ext>
          </a:extLst>
        </xdr:cNvPr>
        <xdr:cNvSpPr/>
      </xdr:nvSpPr>
      <xdr:spPr>
        <a:xfrm>
          <a:off x="1716278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xdr:rowOff>
    </xdr:to>
    <xdr:cxnSp macro="">
      <xdr:nvCxnSpPr>
        <xdr:cNvPr id="498" name="直線コネクタ 497">
          <a:extLst>
            <a:ext uri="{FF2B5EF4-FFF2-40B4-BE49-F238E27FC236}">
              <a16:creationId xmlns:a16="http://schemas.microsoft.com/office/drawing/2014/main" id="{94E3FA80-B8E1-4FC0-A744-8C34E6074578}"/>
            </a:ext>
          </a:extLst>
        </xdr:cNvPr>
        <xdr:cNvCxnSpPr/>
      </xdr:nvCxnSpPr>
      <xdr:spPr>
        <a:xfrm>
          <a:off x="17213580" y="67208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99" name="楕円 498">
          <a:extLst>
            <a:ext uri="{FF2B5EF4-FFF2-40B4-BE49-F238E27FC236}">
              <a16:creationId xmlns:a16="http://schemas.microsoft.com/office/drawing/2014/main" id="{77D8A86F-F59A-438D-8AAD-09CC37367D92}"/>
            </a:ext>
          </a:extLst>
        </xdr:cNvPr>
        <xdr:cNvSpPr/>
      </xdr:nvSpPr>
      <xdr:spPr>
        <a:xfrm>
          <a:off x="16388080" y="667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15240</xdr:rowOff>
    </xdr:to>
    <xdr:cxnSp macro="">
      <xdr:nvCxnSpPr>
        <xdr:cNvPr id="500" name="直線コネクタ 499">
          <a:extLst>
            <a:ext uri="{FF2B5EF4-FFF2-40B4-BE49-F238E27FC236}">
              <a16:creationId xmlns:a16="http://schemas.microsoft.com/office/drawing/2014/main" id="{1733ABFD-AB19-4C91-A8B0-2CEA2A40616B}"/>
            </a:ext>
          </a:extLst>
        </xdr:cNvPr>
        <xdr:cNvCxnSpPr/>
      </xdr:nvCxnSpPr>
      <xdr:spPr>
        <a:xfrm>
          <a:off x="16431260" y="67208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670E66B8-AD5B-4120-93F0-C9B4C5BF61E6}"/>
            </a:ext>
          </a:extLst>
        </xdr:cNvPr>
        <xdr:cNvSpPr txBox="1"/>
      </xdr:nvSpPr>
      <xdr:spPr>
        <a:xfrm>
          <a:off x="185611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5804EBDE-C8F5-4934-B0FB-8389FFAA38F6}"/>
            </a:ext>
          </a:extLst>
        </xdr:cNvPr>
        <xdr:cNvSpPr txBox="1"/>
      </xdr:nvSpPr>
      <xdr:spPr>
        <a:xfrm>
          <a:off x="1777626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AC0D3F3-5F0D-442E-861D-8287B262D228}"/>
            </a:ext>
          </a:extLst>
        </xdr:cNvPr>
        <xdr:cNvSpPr txBox="1"/>
      </xdr:nvSpPr>
      <xdr:spPr>
        <a:xfrm>
          <a:off x="170015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4C3AC6F2-3474-4F41-B65F-D6D3794FA79A}"/>
            </a:ext>
          </a:extLst>
        </xdr:cNvPr>
        <xdr:cNvSpPr txBox="1"/>
      </xdr:nvSpPr>
      <xdr:spPr>
        <a:xfrm>
          <a:off x="162268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A9DC9272-A5D2-41A2-9982-0A767968D12A}"/>
            </a:ext>
          </a:extLst>
        </xdr:cNvPr>
        <xdr:cNvSpPr txBox="1"/>
      </xdr:nvSpPr>
      <xdr:spPr>
        <a:xfrm>
          <a:off x="185611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263DA04E-2BF9-4305-8CB6-B54DC9CCED0C}"/>
            </a:ext>
          </a:extLst>
        </xdr:cNvPr>
        <xdr:cNvSpPr txBox="1"/>
      </xdr:nvSpPr>
      <xdr:spPr>
        <a:xfrm>
          <a:off x="1777626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613C181A-51BF-4CDC-B03E-78831309B5EC}"/>
            </a:ext>
          </a:extLst>
        </xdr:cNvPr>
        <xdr:cNvSpPr txBox="1"/>
      </xdr:nvSpPr>
      <xdr:spPr>
        <a:xfrm>
          <a:off x="1700156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7FAAAAF9-62ED-4F31-AA31-64C4D8FEC534}"/>
            </a:ext>
          </a:extLst>
        </xdr:cNvPr>
        <xdr:cNvSpPr txBox="1"/>
      </xdr:nvSpPr>
      <xdr:spPr>
        <a:xfrm>
          <a:off x="1622686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44D72154-1133-4612-9F7B-C46389498D5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EF50C859-93C5-48DF-AB75-8F1621B71B7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7F5FC71A-E590-4A11-86BA-8D73E8419B2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B963E88C-5988-4C5A-B0ED-FC92F2DF938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28575038-A5E0-40E8-8EF2-AC9CDB33AE4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773ECE3C-95E4-4CC9-8906-80B74785D69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9DA8866-1425-4E19-89FF-9ACCCD0F1A3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AAAC1B72-4C54-44C6-9978-325C1B66866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B9B6F72-00AC-4FA9-BEDE-F95D0BE60A1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A311F526-A091-40D4-B93E-E510136F4EF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A2BDAC84-F8E9-40C9-A03F-607F7A9B910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2A0606C7-B7E6-45B5-A4B3-7A809E77DDD9}"/>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C3E4A451-C8B7-4869-9A44-E3A9AA2B7F7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C8FB6B99-106B-4BAC-9552-6EA7195D0CDB}"/>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FECDA85E-E67B-45F9-B5FD-B2617FC9FCB3}"/>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E0EA6EC5-9B45-40B3-A53C-B38A59BF34AF}"/>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F705D7B8-C096-4709-9703-99E9CB379208}"/>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BD8C6ADE-EF17-4E44-A62C-3EBC21DB08EF}"/>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68690934-3002-4498-B4DD-C657B3ADE247}"/>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1246FF05-2AF2-4600-BA43-5F09F7634FB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93B04998-B7D9-494E-BF1F-000935515AE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E81E2508-8B21-414F-9768-DFFB4155F3D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1A0602AC-3E93-47FC-A03F-16FD7B90D58B}"/>
            </a:ext>
          </a:extLst>
        </xdr:cNvPr>
        <xdr:cNvCxnSpPr/>
      </xdr:nvCxnSpPr>
      <xdr:spPr>
        <a:xfrm flipV="1">
          <a:off x="14375764" y="9254490"/>
          <a:ext cx="0" cy="144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7ACBE710-2A81-4180-91A2-A5E82498BCCA}"/>
            </a:ext>
          </a:extLst>
        </xdr:cNvPr>
        <xdr:cNvSpPr txBox="1"/>
      </xdr:nvSpPr>
      <xdr:spPr>
        <a:xfrm>
          <a:off x="144145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657579A4-CC15-426C-89F6-728F161B5F07}"/>
            </a:ext>
          </a:extLst>
        </xdr:cNvPr>
        <xdr:cNvCxnSpPr/>
      </xdr:nvCxnSpPr>
      <xdr:spPr>
        <a:xfrm>
          <a:off x="1428750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3E18B3E8-9B15-4D09-9340-DDE73ACF178B}"/>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A7C883FE-E739-44B4-B5BA-134C9B29F065}"/>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8637DFD7-545A-4A15-B85A-665FCBA0DB05}"/>
            </a:ext>
          </a:extLst>
        </xdr:cNvPr>
        <xdr:cNvSpPr txBox="1"/>
      </xdr:nvSpPr>
      <xdr:spPr>
        <a:xfrm>
          <a:off x="14414500" y="9925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7F3AEBEE-52AF-489D-90DD-0498F007CA83}"/>
            </a:ext>
          </a:extLst>
        </xdr:cNvPr>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B0CD3043-162F-497A-8D65-72FDC8AE7A1A}"/>
            </a:ext>
          </a:extLst>
        </xdr:cNvPr>
        <xdr:cNvSpPr/>
      </xdr:nvSpPr>
      <xdr:spPr>
        <a:xfrm>
          <a:off x="1357884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9FE348A4-E736-4646-9F84-A7E9344FDAF5}"/>
            </a:ext>
          </a:extLst>
        </xdr:cNvPr>
        <xdr:cNvSpPr/>
      </xdr:nvSpPr>
      <xdr:spPr>
        <a:xfrm>
          <a:off x="1280414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7A10F76F-6813-48AA-B2BF-543DFDE438BF}"/>
            </a:ext>
          </a:extLst>
        </xdr:cNvPr>
        <xdr:cNvSpPr/>
      </xdr:nvSpPr>
      <xdr:spPr>
        <a:xfrm>
          <a:off x="12029440" y="9906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DA067840-2F59-43A7-BD64-4EF628FD9564}"/>
            </a:ext>
          </a:extLst>
        </xdr:cNvPr>
        <xdr:cNvSpPr/>
      </xdr:nvSpPr>
      <xdr:spPr>
        <a:xfrm>
          <a:off x="1123188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C018FDC-D94B-4C54-9B3A-6B732A33687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09FFEE8-92E6-4B25-A2EC-E1618E60C99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76ADF32-0486-46A2-B295-AC6E0469F58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7C47E8C-3CBC-40AC-AF64-879ADBF55E5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BAEC47E-2454-4451-B86E-90B89112B87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47" name="楕円 546">
          <a:extLst>
            <a:ext uri="{FF2B5EF4-FFF2-40B4-BE49-F238E27FC236}">
              <a16:creationId xmlns:a16="http://schemas.microsoft.com/office/drawing/2014/main" id="{3E106965-B036-4B36-B04A-AF51BCA7D5A3}"/>
            </a:ext>
          </a:extLst>
        </xdr:cNvPr>
        <xdr:cNvSpPr/>
      </xdr:nvSpPr>
      <xdr:spPr>
        <a:xfrm>
          <a:off x="14325600" y="99062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38371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AA7A5AFB-A473-42D7-AFAF-B700EE3AC5CE}"/>
            </a:ext>
          </a:extLst>
        </xdr:cNvPr>
        <xdr:cNvSpPr txBox="1"/>
      </xdr:nvSpPr>
      <xdr:spPr>
        <a:xfrm>
          <a:off x="14414500" y="976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49" name="楕円 548">
          <a:extLst>
            <a:ext uri="{FF2B5EF4-FFF2-40B4-BE49-F238E27FC236}">
              <a16:creationId xmlns:a16="http://schemas.microsoft.com/office/drawing/2014/main" id="{8927133E-A4F0-49D1-9EA9-25D9F2827B09}"/>
            </a:ext>
          </a:extLst>
        </xdr:cNvPr>
        <xdr:cNvSpPr/>
      </xdr:nvSpPr>
      <xdr:spPr>
        <a:xfrm>
          <a:off x="1357884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66294</xdr:rowOff>
    </xdr:to>
    <xdr:cxnSp macro="">
      <xdr:nvCxnSpPr>
        <xdr:cNvPr id="550" name="直線コネクタ 549">
          <a:extLst>
            <a:ext uri="{FF2B5EF4-FFF2-40B4-BE49-F238E27FC236}">
              <a16:creationId xmlns:a16="http://schemas.microsoft.com/office/drawing/2014/main" id="{1119B11C-223B-4AF2-94A6-FB5A3C74F60A}"/>
            </a:ext>
          </a:extLst>
        </xdr:cNvPr>
        <xdr:cNvCxnSpPr/>
      </xdr:nvCxnSpPr>
      <xdr:spPr>
        <a:xfrm>
          <a:off x="13629640" y="9902190"/>
          <a:ext cx="74676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51" name="楕円 550">
          <a:extLst>
            <a:ext uri="{FF2B5EF4-FFF2-40B4-BE49-F238E27FC236}">
              <a16:creationId xmlns:a16="http://schemas.microsoft.com/office/drawing/2014/main" id="{492BF010-516E-4814-8121-967D68071387}"/>
            </a:ext>
          </a:extLst>
        </xdr:cNvPr>
        <xdr:cNvSpPr/>
      </xdr:nvSpPr>
      <xdr:spPr>
        <a:xfrm>
          <a:off x="12804140" y="9830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157734</xdr:rowOff>
    </xdr:from>
    <xdr:to>
      <xdr:col>81</xdr:col>
      <xdr:colOff>50800</xdr:colOff>
      <xdr:row>59</xdr:row>
      <xdr:rowOff>11430</xdr:rowOff>
    </xdr:to>
    <xdr:cxnSp macro="">
      <xdr:nvCxnSpPr>
        <xdr:cNvPr id="552" name="直線コネクタ 551">
          <a:extLst>
            <a:ext uri="{FF2B5EF4-FFF2-40B4-BE49-F238E27FC236}">
              <a16:creationId xmlns:a16="http://schemas.microsoft.com/office/drawing/2014/main" id="{B9F612DC-77D3-400A-A589-B72F1C252590}"/>
            </a:ext>
          </a:extLst>
        </xdr:cNvPr>
        <xdr:cNvCxnSpPr/>
      </xdr:nvCxnSpPr>
      <xdr:spPr>
        <a:xfrm>
          <a:off x="12854940" y="9880854"/>
          <a:ext cx="7747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116078</xdr:rowOff>
    </xdr:from>
    <xdr:to>
      <xdr:col>72</xdr:col>
      <xdr:colOff>38100</xdr:colOff>
      <xdr:row>59</xdr:row>
      <xdr:rowOff>46228</xdr:rowOff>
    </xdr:to>
    <xdr:sp macro="" textlink="">
      <xdr:nvSpPr>
        <xdr:cNvPr id="553" name="楕円 552">
          <a:extLst>
            <a:ext uri="{FF2B5EF4-FFF2-40B4-BE49-F238E27FC236}">
              <a16:creationId xmlns:a16="http://schemas.microsoft.com/office/drawing/2014/main" id="{2B79C886-7FFE-4096-94C9-AF75EBF27E5C}"/>
            </a:ext>
          </a:extLst>
        </xdr:cNvPr>
        <xdr:cNvSpPr/>
      </xdr:nvSpPr>
      <xdr:spPr>
        <a:xfrm>
          <a:off x="12029440" y="9839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157734</xdr:rowOff>
    </xdr:from>
    <xdr:to>
      <xdr:col>76</xdr:col>
      <xdr:colOff>114300</xdr:colOff>
      <xdr:row>58</xdr:row>
      <xdr:rowOff>166878</xdr:rowOff>
    </xdr:to>
    <xdr:cxnSp macro="">
      <xdr:nvCxnSpPr>
        <xdr:cNvPr id="554" name="直線コネクタ 553">
          <a:extLst>
            <a:ext uri="{FF2B5EF4-FFF2-40B4-BE49-F238E27FC236}">
              <a16:creationId xmlns:a16="http://schemas.microsoft.com/office/drawing/2014/main" id="{6EDAE7D6-89F7-4E0B-91F2-28C5B71F48AA}"/>
            </a:ext>
          </a:extLst>
        </xdr:cNvPr>
        <xdr:cNvCxnSpPr/>
      </xdr:nvCxnSpPr>
      <xdr:spPr>
        <a:xfrm flipV="1">
          <a:off x="12072620" y="9880854"/>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77216</xdr:rowOff>
    </xdr:from>
    <xdr:to>
      <xdr:col>67</xdr:col>
      <xdr:colOff>101600</xdr:colOff>
      <xdr:row>59</xdr:row>
      <xdr:rowOff>7366</xdr:rowOff>
    </xdr:to>
    <xdr:sp macro="" textlink="">
      <xdr:nvSpPr>
        <xdr:cNvPr id="555" name="楕円 554">
          <a:extLst>
            <a:ext uri="{FF2B5EF4-FFF2-40B4-BE49-F238E27FC236}">
              <a16:creationId xmlns:a16="http://schemas.microsoft.com/office/drawing/2014/main" id="{5FE78AB7-872F-47E8-B709-8554F19AA9EF}"/>
            </a:ext>
          </a:extLst>
        </xdr:cNvPr>
        <xdr:cNvSpPr/>
      </xdr:nvSpPr>
      <xdr:spPr>
        <a:xfrm>
          <a:off x="11231880" y="9800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128016</xdr:rowOff>
    </xdr:from>
    <xdr:to>
      <xdr:col>71</xdr:col>
      <xdr:colOff>177800</xdr:colOff>
      <xdr:row>58</xdr:row>
      <xdr:rowOff>166878</xdr:rowOff>
    </xdr:to>
    <xdr:cxnSp macro="">
      <xdr:nvCxnSpPr>
        <xdr:cNvPr id="556" name="直線コネクタ 555">
          <a:extLst>
            <a:ext uri="{FF2B5EF4-FFF2-40B4-BE49-F238E27FC236}">
              <a16:creationId xmlns:a16="http://schemas.microsoft.com/office/drawing/2014/main" id="{F56CA4FC-59F4-4812-9197-65E13227EC1D}"/>
            </a:ext>
          </a:extLst>
        </xdr:cNvPr>
        <xdr:cNvCxnSpPr/>
      </xdr:nvCxnSpPr>
      <xdr:spPr>
        <a:xfrm>
          <a:off x="11282680" y="9851136"/>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a:extLst>
            <a:ext uri="{FF2B5EF4-FFF2-40B4-BE49-F238E27FC236}">
              <a16:creationId xmlns:a16="http://schemas.microsoft.com/office/drawing/2014/main" id="{34DADC47-E6FC-432A-9112-C55A98387D8B}"/>
            </a:ext>
          </a:extLst>
        </xdr:cNvPr>
        <xdr:cNvSpPr txBox="1"/>
      </xdr:nvSpPr>
      <xdr:spPr>
        <a:xfrm>
          <a:off x="13437244"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a:extLst>
            <a:ext uri="{FF2B5EF4-FFF2-40B4-BE49-F238E27FC236}">
              <a16:creationId xmlns:a16="http://schemas.microsoft.com/office/drawing/2014/main" id="{E0F074B9-9BE5-4DE0-8308-5033FC01DF3F}"/>
            </a:ext>
          </a:extLst>
        </xdr:cNvPr>
        <xdr:cNvSpPr txBox="1"/>
      </xdr:nvSpPr>
      <xdr:spPr>
        <a:xfrm>
          <a:off x="12675244" y="1001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a:extLst>
            <a:ext uri="{FF2B5EF4-FFF2-40B4-BE49-F238E27FC236}">
              <a16:creationId xmlns:a16="http://schemas.microsoft.com/office/drawing/2014/main" id="{B7479D34-F212-4E07-BECD-8C704AAC35AD}"/>
            </a:ext>
          </a:extLst>
        </xdr:cNvPr>
        <xdr:cNvSpPr txBox="1"/>
      </xdr:nvSpPr>
      <xdr:spPr>
        <a:xfrm>
          <a:off x="11900544" y="999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60" name="n_4aveValue【学校施設】&#10;有形固定資産減価償却率">
          <a:extLst>
            <a:ext uri="{FF2B5EF4-FFF2-40B4-BE49-F238E27FC236}">
              <a16:creationId xmlns:a16="http://schemas.microsoft.com/office/drawing/2014/main" id="{7ACC66A1-D9D4-4F54-A147-0001188716D0}"/>
            </a:ext>
          </a:extLst>
        </xdr:cNvPr>
        <xdr:cNvSpPr txBox="1"/>
      </xdr:nvSpPr>
      <xdr:spPr>
        <a:xfrm>
          <a:off x="11102984" y="997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61" name="n_1mainValue【学校施設】&#10;有形固定資産減価償却率">
          <a:extLst>
            <a:ext uri="{FF2B5EF4-FFF2-40B4-BE49-F238E27FC236}">
              <a16:creationId xmlns:a16="http://schemas.microsoft.com/office/drawing/2014/main" id="{48F4B091-D11E-44E0-82D6-92FEF28A0098}"/>
            </a:ext>
          </a:extLst>
        </xdr:cNvPr>
        <xdr:cNvSpPr txBox="1"/>
      </xdr:nvSpPr>
      <xdr:spPr>
        <a:xfrm>
          <a:off x="1343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62" name="n_2mainValue【学校施設】&#10;有形固定資産減価償却率">
          <a:extLst>
            <a:ext uri="{FF2B5EF4-FFF2-40B4-BE49-F238E27FC236}">
              <a16:creationId xmlns:a16="http://schemas.microsoft.com/office/drawing/2014/main" id="{371F5344-1FDF-48FA-8199-194101F1C5AC}"/>
            </a:ext>
          </a:extLst>
        </xdr:cNvPr>
        <xdr:cNvSpPr txBox="1"/>
      </xdr:nvSpPr>
      <xdr:spPr>
        <a:xfrm>
          <a:off x="126752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62755</xdr:rowOff>
    </xdr:from>
    <xdr:ext cx="405111" cy="259045"/>
    <xdr:sp macro="" textlink="">
      <xdr:nvSpPr>
        <xdr:cNvPr id="563" name="n_3mainValue【学校施設】&#10;有形固定資産減価償却率">
          <a:extLst>
            <a:ext uri="{FF2B5EF4-FFF2-40B4-BE49-F238E27FC236}">
              <a16:creationId xmlns:a16="http://schemas.microsoft.com/office/drawing/2014/main" id="{6B6C0F04-FC62-4BFD-B919-845C2C2DDBC7}"/>
            </a:ext>
          </a:extLst>
        </xdr:cNvPr>
        <xdr:cNvSpPr txBox="1"/>
      </xdr:nvSpPr>
      <xdr:spPr>
        <a:xfrm>
          <a:off x="119005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23893</xdr:rowOff>
    </xdr:from>
    <xdr:ext cx="405111" cy="259045"/>
    <xdr:sp macro="" textlink="">
      <xdr:nvSpPr>
        <xdr:cNvPr id="564" name="n_4mainValue【学校施設】&#10;有形固定資産減価償却率">
          <a:extLst>
            <a:ext uri="{FF2B5EF4-FFF2-40B4-BE49-F238E27FC236}">
              <a16:creationId xmlns:a16="http://schemas.microsoft.com/office/drawing/2014/main" id="{A3263807-B2B5-4CCD-BB0F-C8435C5112E0}"/>
            </a:ext>
          </a:extLst>
        </xdr:cNvPr>
        <xdr:cNvSpPr txBox="1"/>
      </xdr:nvSpPr>
      <xdr:spPr>
        <a:xfrm>
          <a:off x="1110298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ACCB3B7-3D6B-43C2-88CA-C761AA8ABC5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EA16DB99-C214-4D39-BCF3-1E37D59D62B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7BF4B7D2-A246-4747-8AC4-35E9031061F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E39DD220-7FF6-443E-BDA0-3BAAED28C25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982C8E13-687B-4C99-9C89-36EE6CE635E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53028F01-DAB6-41FB-A0E6-7DF5173E2E8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4C629DD4-3D5A-423E-AC7A-8569C6471B6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D9DDF4BB-6043-4BDB-9D94-1D11550709E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47FD631A-E437-456A-8A38-1B5B60C3725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CE99097A-9A2B-44CE-B042-F772B8AA16B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7C2A7C24-5610-4534-A6EF-5C7C33D0FAB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66653A83-958B-4C8D-96AD-C3914898FC58}"/>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43176BCC-352B-4248-A3E7-D27DC686BA68}"/>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CFB53C7E-2495-4A53-8BEC-38EDECBAA336}"/>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013BFB88-BAF9-4F5D-BFE0-53916A671FE4}"/>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8B17F4E7-AB2D-4EBC-AD63-7D8DD5495978}"/>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CA7D67DE-6D58-4B5E-B4A2-94EEA876E432}"/>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6A5AB607-2C12-4C45-8C1C-96E9974BCD1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132C4468-EFD2-4BB2-B239-AC3A500F0A05}"/>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EEBEB6F3-6A99-42AE-9D81-D49FC2B3854B}"/>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1E2E6B41-CA26-44C1-9BF5-9361173000EE}"/>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7E19AF87-6941-461D-BE9B-D35AD72A7498}"/>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C486E348-6963-426B-92DB-81CC53513520}"/>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D7C332E4-5A43-43B9-8272-92E8A972071C}"/>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35AB232E-D594-463C-9E27-2B6B6AC3C4F5}"/>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CBFEDFB2-6648-4FDF-A849-7BF2120C972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8FDF0D9C-AAC2-4F8E-B5D2-B7A8711C668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9815FDC6-F3C9-4C2F-8E05-DC3FA491196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5F956CDA-4387-4DC9-9358-B98E4BFF7C96}"/>
            </a:ext>
          </a:extLst>
        </xdr:cNvPr>
        <xdr:cNvCxnSpPr/>
      </xdr:nvCxnSpPr>
      <xdr:spPr>
        <a:xfrm flipV="1">
          <a:off x="19509104" y="9406414"/>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FBA917F0-49F6-4BD6-B6E0-8EEF045480E9}"/>
            </a:ext>
          </a:extLst>
        </xdr:cNvPr>
        <xdr:cNvSpPr txBox="1"/>
      </xdr:nvSpPr>
      <xdr:spPr>
        <a:xfrm>
          <a:off x="19547840" y="107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69A37F41-723A-4D99-BAC9-56F201C8C434}"/>
            </a:ext>
          </a:extLst>
        </xdr:cNvPr>
        <xdr:cNvCxnSpPr/>
      </xdr:nvCxnSpPr>
      <xdr:spPr>
        <a:xfrm>
          <a:off x="19443700" y="10722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E647103C-D77E-478D-BC40-4004B05F43BA}"/>
            </a:ext>
          </a:extLst>
        </xdr:cNvPr>
        <xdr:cNvSpPr txBox="1"/>
      </xdr:nvSpPr>
      <xdr:spPr>
        <a:xfrm>
          <a:off x="19547840" y="91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67877043-B665-47D6-A693-E05FDA694BB6}"/>
            </a:ext>
          </a:extLst>
        </xdr:cNvPr>
        <xdr:cNvCxnSpPr/>
      </xdr:nvCxnSpPr>
      <xdr:spPr>
        <a:xfrm>
          <a:off x="19443700" y="9406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45F9D764-4077-4A68-945F-F6C0C9188B1D}"/>
            </a:ext>
          </a:extLst>
        </xdr:cNvPr>
        <xdr:cNvSpPr txBox="1"/>
      </xdr:nvSpPr>
      <xdr:spPr>
        <a:xfrm>
          <a:off x="19547840" y="99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E6CF346E-64E5-4859-9731-7A2D8BC3226F}"/>
            </a:ext>
          </a:extLst>
        </xdr:cNvPr>
        <xdr:cNvSpPr/>
      </xdr:nvSpPr>
      <xdr:spPr>
        <a:xfrm>
          <a:off x="19458940" y="1010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A6D3AA66-A1C4-4D28-9022-4B3D624F8B2E}"/>
            </a:ext>
          </a:extLst>
        </xdr:cNvPr>
        <xdr:cNvSpPr/>
      </xdr:nvSpPr>
      <xdr:spPr>
        <a:xfrm>
          <a:off x="18735040" y="10113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6F265E55-79B6-493B-9A3F-5179AA744FEB}"/>
            </a:ext>
          </a:extLst>
        </xdr:cNvPr>
        <xdr:cNvSpPr/>
      </xdr:nvSpPr>
      <xdr:spPr>
        <a:xfrm>
          <a:off x="17937480" y="101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B417671A-53BC-4BF9-B803-2997885A5836}"/>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813F6822-6E86-4710-AA02-AC396418CF6C}"/>
            </a:ext>
          </a:extLst>
        </xdr:cNvPr>
        <xdr:cNvSpPr/>
      </xdr:nvSpPr>
      <xdr:spPr>
        <a:xfrm>
          <a:off x="16388080" y="10134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C26CF70-BD4D-45B1-B1F9-58963362EFC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B3AA349-CD6C-4599-AEA7-91ED8FDCDC0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10A32D7-B53B-4345-9787-271AFDC7E5D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7F093CE-EB8B-47A5-8B79-9DA29666E6B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AC19CB6-F4F8-4CDC-A4CF-2E534C85126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36354</xdr:rowOff>
    </xdr:from>
    <xdr:to>
      <xdr:col>116</xdr:col>
      <xdr:colOff>114300</xdr:colOff>
      <xdr:row>62</xdr:row>
      <xdr:rowOff>137954</xdr:rowOff>
    </xdr:to>
    <xdr:sp macro="" textlink="">
      <xdr:nvSpPr>
        <xdr:cNvPr id="609" name="楕円 608">
          <a:extLst>
            <a:ext uri="{FF2B5EF4-FFF2-40B4-BE49-F238E27FC236}">
              <a16:creationId xmlns:a16="http://schemas.microsoft.com/office/drawing/2014/main" id="{0B734F20-3CFE-4C8B-8EF8-3DC911D5B088}"/>
            </a:ext>
          </a:extLst>
        </xdr:cNvPr>
        <xdr:cNvSpPr/>
      </xdr:nvSpPr>
      <xdr:spPr>
        <a:xfrm>
          <a:off x="19458940" y="1043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14781</xdr:rowOff>
    </xdr:from>
    <xdr:ext cx="469744" cy="259045"/>
    <xdr:sp macro="" textlink="">
      <xdr:nvSpPr>
        <xdr:cNvPr id="610" name="【学校施設】&#10;一人当たり面積該当値テキスト">
          <a:extLst>
            <a:ext uri="{FF2B5EF4-FFF2-40B4-BE49-F238E27FC236}">
              <a16:creationId xmlns:a16="http://schemas.microsoft.com/office/drawing/2014/main" id="{6F3F2A37-D45F-4FE0-931D-5EB3CA3EC37A}"/>
            </a:ext>
          </a:extLst>
        </xdr:cNvPr>
        <xdr:cNvSpPr txBox="1"/>
      </xdr:nvSpPr>
      <xdr:spPr>
        <a:xfrm>
          <a:off x="19547840" y="1040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32068</xdr:rowOff>
    </xdr:from>
    <xdr:to>
      <xdr:col>112</xdr:col>
      <xdr:colOff>38100</xdr:colOff>
      <xdr:row>62</xdr:row>
      <xdr:rowOff>133668</xdr:rowOff>
    </xdr:to>
    <xdr:sp macro="" textlink="">
      <xdr:nvSpPr>
        <xdr:cNvPr id="611" name="楕円 610">
          <a:extLst>
            <a:ext uri="{FF2B5EF4-FFF2-40B4-BE49-F238E27FC236}">
              <a16:creationId xmlns:a16="http://schemas.microsoft.com/office/drawing/2014/main" id="{1D5C5488-3BBC-476E-9695-9F84A6FACFA7}"/>
            </a:ext>
          </a:extLst>
        </xdr:cNvPr>
        <xdr:cNvSpPr/>
      </xdr:nvSpPr>
      <xdr:spPr>
        <a:xfrm>
          <a:off x="18735040" y="10425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82868</xdr:rowOff>
    </xdr:from>
    <xdr:to>
      <xdr:col>116</xdr:col>
      <xdr:colOff>63500</xdr:colOff>
      <xdr:row>62</xdr:row>
      <xdr:rowOff>87154</xdr:rowOff>
    </xdr:to>
    <xdr:cxnSp macro="">
      <xdr:nvCxnSpPr>
        <xdr:cNvPr id="612" name="直線コネクタ 611">
          <a:extLst>
            <a:ext uri="{FF2B5EF4-FFF2-40B4-BE49-F238E27FC236}">
              <a16:creationId xmlns:a16="http://schemas.microsoft.com/office/drawing/2014/main" id="{7AF09685-C4B2-404C-9A6A-72716575065F}"/>
            </a:ext>
          </a:extLst>
        </xdr:cNvPr>
        <xdr:cNvCxnSpPr/>
      </xdr:nvCxnSpPr>
      <xdr:spPr>
        <a:xfrm>
          <a:off x="18778220" y="10476548"/>
          <a:ext cx="73152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613" name="楕円 612">
          <a:extLst>
            <a:ext uri="{FF2B5EF4-FFF2-40B4-BE49-F238E27FC236}">
              <a16:creationId xmlns:a16="http://schemas.microsoft.com/office/drawing/2014/main" id="{E4DF5266-EE63-4612-AF70-3CAEBFFD2A67}"/>
            </a:ext>
          </a:extLst>
        </xdr:cNvPr>
        <xdr:cNvSpPr/>
      </xdr:nvSpPr>
      <xdr:spPr>
        <a:xfrm>
          <a:off x="1793748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82868</xdr:rowOff>
    </xdr:to>
    <xdr:cxnSp macro="">
      <xdr:nvCxnSpPr>
        <xdr:cNvPr id="614" name="直線コネクタ 613">
          <a:extLst>
            <a:ext uri="{FF2B5EF4-FFF2-40B4-BE49-F238E27FC236}">
              <a16:creationId xmlns:a16="http://schemas.microsoft.com/office/drawing/2014/main" id="{D5C07F77-5F45-4429-B985-C9EA3A2916A3}"/>
            </a:ext>
          </a:extLst>
        </xdr:cNvPr>
        <xdr:cNvCxnSpPr/>
      </xdr:nvCxnSpPr>
      <xdr:spPr>
        <a:xfrm>
          <a:off x="17988280" y="10473690"/>
          <a:ext cx="78994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47784</xdr:rowOff>
    </xdr:from>
    <xdr:to>
      <xdr:col>102</xdr:col>
      <xdr:colOff>165100</xdr:colOff>
      <xdr:row>62</xdr:row>
      <xdr:rowOff>149384</xdr:rowOff>
    </xdr:to>
    <xdr:sp macro="" textlink="">
      <xdr:nvSpPr>
        <xdr:cNvPr id="615" name="楕円 614">
          <a:extLst>
            <a:ext uri="{FF2B5EF4-FFF2-40B4-BE49-F238E27FC236}">
              <a16:creationId xmlns:a16="http://schemas.microsoft.com/office/drawing/2014/main" id="{1AA05597-8BB6-47BB-BC58-08D217649D1C}"/>
            </a:ext>
          </a:extLst>
        </xdr:cNvPr>
        <xdr:cNvSpPr/>
      </xdr:nvSpPr>
      <xdr:spPr>
        <a:xfrm>
          <a:off x="17162780" y="1044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98584</xdr:rowOff>
    </xdr:to>
    <xdr:cxnSp macro="">
      <xdr:nvCxnSpPr>
        <xdr:cNvPr id="616" name="直線コネクタ 615">
          <a:extLst>
            <a:ext uri="{FF2B5EF4-FFF2-40B4-BE49-F238E27FC236}">
              <a16:creationId xmlns:a16="http://schemas.microsoft.com/office/drawing/2014/main" id="{7C670747-4526-4724-BAF6-3B4028B60DED}"/>
            </a:ext>
          </a:extLst>
        </xdr:cNvPr>
        <xdr:cNvCxnSpPr/>
      </xdr:nvCxnSpPr>
      <xdr:spPr>
        <a:xfrm flipV="1">
          <a:off x="17213580" y="10473690"/>
          <a:ext cx="7747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42069</xdr:rowOff>
    </xdr:from>
    <xdr:to>
      <xdr:col>98</xdr:col>
      <xdr:colOff>38100</xdr:colOff>
      <xdr:row>62</xdr:row>
      <xdr:rowOff>143669</xdr:rowOff>
    </xdr:to>
    <xdr:sp macro="" textlink="">
      <xdr:nvSpPr>
        <xdr:cNvPr id="617" name="楕円 616">
          <a:extLst>
            <a:ext uri="{FF2B5EF4-FFF2-40B4-BE49-F238E27FC236}">
              <a16:creationId xmlns:a16="http://schemas.microsoft.com/office/drawing/2014/main" id="{B997495C-B16B-4068-A6EC-B5BFA4366200}"/>
            </a:ext>
          </a:extLst>
        </xdr:cNvPr>
        <xdr:cNvSpPr/>
      </xdr:nvSpPr>
      <xdr:spPr>
        <a:xfrm>
          <a:off x="16388080" y="10435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92869</xdr:rowOff>
    </xdr:from>
    <xdr:to>
      <xdr:col>102</xdr:col>
      <xdr:colOff>114300</xdr:colOff>
      <xdr:row>62</xdr:row>
      <xdr:rowOff>98584</xdr:rowOff>
    </xdr:to>
    <xdr:cxnSp macro="">
      <xdr:nvCxnSpPr>
        <xdr:cNvPr id="618" name="直線コネクタ 617">
          <a:extLst>
            <a:ext uri="{FF2B5EF4-FFF2-40B4-BE49-F238E27FC236}">
              <a16:creationId xmlns:a16="http://schemas.microsoft.com/office/drawing/2014/main" id="{8F2A867A-3D9F-4D43-80F6-2D8A5161D563}"/>
            </a:ext>
          </a:extLst>
        </xdr:cNvPr>
        <xdr:cNvCxnSpPr/>
      </xdr:nvCxnSpPr>
      <xdr:spPr>
        <a:xfrm>
          <a:off x="16431260" y="10486549"/>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01F277CB-8F0E-4A83-A959-2E4F4BC66ADE}"/>
            </a:ext>
          </a:extLst>
        </xdr:cNvPr>
        <xdr:cNvSpPr txBox="1"/>
      </xdr:nvSpPr>
      <xdr:spPr>
        <a:xfrm>
          <a:off x="18561127" y="9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CA1681FD-C90D-477E-85F1-02678647CBEB}"/>
            </a:ext>
          </a:extLst>
        </xdr:cNvPr>
        <xdr:cNvSpPr txBox="1"/>
      </xdr:nvSpPr>
      <xdr:spPr>
        <a:xfrm>
          <a:off x="17776267" y="99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89E360AA-CEF9-45F7-9C43-3560382A020D}"/>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2" name="n_4aveValue【学校施設】&#10;一人当たり面積">
          <a:extLst>
            <a:ext uri="{FF2B5EF4-FFF2-40B4-BE49-F238E27FC236}">
              <a16:creationId xmlns:a16="http://schemas.microsoft.com/office/drawing/2014/main" id="{256D2733-3BA5-4024-929B-3F14DFEA767C}"/>
            </a:ext>
          </a:extLst>
        </xdr:cNvPr>
        <xdr:cNvSpPr txBox="1"/>
      </xdr:nvSpPr>
      <xdr:spPr>
        <a:xfrm>
          <a:off x="16226867" y="991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124795</xdr:rowOff>
    </xdr:from>
    <xdr:ext cx="469744" cy="259045"/>
    <xdr:sp macro="" textlink="">
      <xdr:nvSpPr>
        <xdr:cNvPr id="623" name="n_1mainValue【学校施設】&#10;一人当たり面積">
          <a:extLst>
            <a:ext uri="{FF2B5EF4-FFF2-40B4-BE49-F238E27FC236}">
              <a16:creationId xmlns:a16="http://schemas.microsoft.com/office/drawing/2014/main" id="{BFCA91DB-49E4-492B-A3CB-6B2F2A1174D1}"/>
            </a:ext>
          </a:extLst>
        </xdr:cNvPr>
        <xdr:cNvSpPr txBox="1"/>
      </xdr:nvSpPr>
      <xdr:spPr>
        <a:xfrm>
          <a:off x="18561127" y="1051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624" name="n_2mainValue【学校施設】&#10;一人当たり面積">
          <a:extLst>
            <a:ext uri="{FF2B5EF4-FFF2-40B4-BE49-F238E27FC236}">
              <a16:creationId xmlns:a16="http://schemas.microsoft.com/office/drawing/2014/main" id="{8515CF31-8E41-4DF9-8700-3C2F40BCBBF3}"/>
            </a:ext>
          </a:extLst>
        </xdr:cNvPr>
        <xdr:cNvSpPr txBox="1"/>
      </xdr:nvSpPr>
      <xdr:spPr>
        <a:xfrm>
          <a:off x="1777626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140511</xdr:rowOff>
    </xdr:from>
    <xdr:ext cx="469744" cy="259045"/>
    <xdr:sp macro="" textlink="">
      <xdr:nvSpPr>
        <xdr:cNvPr id="625" name="n_3mainValue【学校施設】&#10;一人当たり面積">
          <a:extLst>
            <a:ext uri="{FF2B5EF4-FFF2-40B4-BE49-F238E27FC236}">
              <a16:creationId xmlns:a16="http://schemas.microsoft.com/office/drawing/2014/main" id="{6A6B9B93-939C-4D0A-BDFD-100C4CDD246F}"/>
            </a:ext>
          </a:extLst>
        </xdr:cNvPr>
        <xdr:cNvSpPr txBox="1"/>
      </xdr:nvSpPr>
      <xdr:spPr>
        <a:xfrm>
          <a:off x="17001567" y="1053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134796</xdr:rowOff>
    </xdr:from>
    <xdr:ext cx="469744" cy="259045"/>
    <xdr:sp macro="" textlink="">
      <xdr:nvSpPr>
        <xdr:cNvPr id="626" name="n_4mainValue【学校施設】&#10;一人当たり面積">
          <a:extLst>
            <a:ext uri="{FF2B5EF4-FFF2-40B4-BE49-F238E27FC236}">
              <a16:creationId xmlns:a16="http://schemas.microsoft.com/office/drawing/2014/main" id="{589964F7-0D04-4219-ACA6-ACB3359AA7E4}"/>
            </a:ext>
          </a:extLst>
        </xdr:cNvPr>
        <xdr:cNvSpPr txBox="1"/>
      </xdr:nvSpPr>
      <xdr:spPr>
        <a:xfrm>
          <a:off x="16226867" y="105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E6062A29-AF63-4C4D-8C7A-590DCC8B60F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B07B810E-43C2-48D3-A6E5-5483545EEBC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FCAE6300-961B-4AB8-B5CD-BEAE24E6C00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FC4674DF-8A2E-4F24-98D1-8BD941A75F1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DFDC29E-7F3F-4664-9F37-97BC9303044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D5852CB9-B89A-4895-A103-45009579B80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D5BE7B2A-8117-491E-9DA9-228D0E69A69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FAEE4185-2203-448C-8B0F-756285A8F62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F9ED6846-A09E-46FF-8592-EE355B43C3F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1B105454-05A7-4587-84E3-717DC58BA78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B13111D6-2CD4-480B-BCEA-2FE291DF626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6826D64B-4CFA-4270-8A98-45896EFD370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4A42584A-51E4-403B-8668-3C91CC42E9B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49D35BB1-1CF1-464B-A1D7-F8BF269690E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191181E6-B0B9-4B8A-8019-9C37562E5B5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B107E5CE-4CAF-47C0-B400-C47DFDAB29AE}"/>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4E680C07-1914-4429-BF0D-8C4D310CAE3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98489F63-27B5-472B-8B20-1FED27245B5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7C0EED66-0232-4E85-91D2-8A5762F0DD5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58C5344F-079B-4CE4-8A33-E4B003ED492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5E4A61C0-B86C-44F8-8B81-DBFE2C7205E7}"/>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92B989A2-B2CB-413D-9AC1-181A1A7505E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11F0912F-E04B-443A-8FE4-E6A37BC9037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357FED9B-7B09-4CF1-B42D-BC5FDA52667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9251C6FF-1BE2-4639-87C5-49A8A04398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FB99084A-79A8-4571-895C-17461CF9BEA5}"/>
            </a:ext>
          </a:extLst>
        </xdr:cNvPr>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22C47424-1743-4714-B4FA-13FF3C9511BB}"/>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90B8DFA0-409F-4888-A0DA-9410CA6F4259}"/>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A0BABBBC-437E-4BF3-BE68-FAF02D78E468}"/>
            </a:ext>
          </a:extLst>
        </xdr:cNvPr>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1C685C61-151E-4EDE-88EE-5E9F93ADA33A}"/>
            </a:ext>
          </a:extLst>
        </xdr:cNvPr>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BF3948E7-B006-400D-BB3D-2D43726720F2}"/>
            </a:ext>
          </a:extLst>
        </xdr:cNvPr>
        <xdr:cNvSpPr txBox="1"/>
      </xdr:nvSpPr>
      <xdr:spPr>
        <a:xfrm>
          <a:off x="14414500" y="13747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234A0332-220F-49A1-9937-89B12599BB56}"/>
            </a:ext>
          </a:extLst>
        </xdr:cNvPr>
        <xdr:cNvSpPr/>
      </xdr:nvSpPr>
      <xdr:spPr>
        <a:xfrm>
          <a:off x="14325600" y="138921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E88DDBC7-2412-43B7-B692-F5E367CDD653}"/>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9701A221-0505-442B-BAA0-4A56D2166CA7}"/>
            </a:ext>
          </a:extLst>
        </xdr:cNvPr>
        <xdr:cNvSpPr/>
      </xdr:nvSpPr>
      <xdr:spPr>
        <a:xfrm>
          <a:off x="128041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B8A11B5B-402D-4140-AE9D-C696F01DE152}"/>
            </a:ext>
          </a:extLst>
        </xdr:cNvPr>
        <xdr:cNvSpPr/>
      </xdr:nvSpPr>
      <xdr:spPr>
        <a:xfrm>
          <a:off x="1202944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7FF991B0-CA4A-4275-B04D-D623D6D5DFC4}"/>
            </a:ext>
          </a:extLst>
        </xdr:cNvPr>
        <xdr:cNvSpPr/>
      </xdr:nvSpPr>
      <xdr:spPr>
        <a:xfrm>
          <a:off x="1123188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E4E1B3F-C152-403D-9524-FC47E91BC9A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51DAB74-785C-44B7-925B-456592083F8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B4E855D-5C21-4EF5-AF6C-44B47E729D9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288AEE0-ABD1-40FE-A39F-F386BEADC0E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ED56C70-8E6D-40C6-8A36-47ADE56709D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68" name="楕円 667">
          <a:extLst>
            <a:ext uri="{FF2B5EF4-FFF2-40B4-BE49-F238E27FC236}">
              <a16:creationId xmlns:a16="http://schemas.microsoft.com/office/drawing/2014/main" id="{C6D545BF-D07C-4BE2-9344-55742BFED352}"/>
            </a:ext>
          </a:extLst>
        </xdr:cNvPr>
        <xdr:cNvSpPr/>
      </xdr:nvSpPr>
      <xdr:spPr>
        <a:xfrm>
          <a:off x="14325600" y="139242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69" name="【児童館】&#10;有形固定資産減価償却率該当値テキスト">
          <a:extLst>
            <a:ext uri="{FF2B5EF4-FFF2-40B4-BE49-F238E27FC236}">
              <a16:creationId xmlns:a16="http://schemas.microsoft.com/office/drawing/2014/main" id="{EB98EE26-727E-4D98-8EA8-647D0706644C}"/>
            </a:ext>
          </a:extLst>
        </xdr:cNvPr>
        <xdr:cNvSpPr txBox="1"/>
      </xdr:nvSpPr>
      <xdr:spPr>
        <a:xfrm>
          <a:off x="14414500"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137523</xdr:rowOff>
    </xdr:from>
    <xdr:to>
      <xdr:col>81</xdr:col>
      <xdr:colOff>101600</xdr:colOff>
      <xdr:row>83</xdr:row>
      <xdr:rowOff>67673</xdr:rowOff>
    </xdr:to>
    <xdr:sp macro="" textlink="">
      <xdr:nvSpPr>
        <xdr:cNvPr id="670" name="楕円 669">
          <a:extLst>
            <a:ext uri="{FF2B5EF4-FFF2-40B4-BE49-F238E27FC236}">
              <a16:creationId xmlns:a16="http://schemas.microsoft.com/office/drawing/2014/main" id="{E2E1DF85-8551-4B7C-862A-A51BF83DBF33}"/>
            </a:ext>
          </a:extLst>
        </xdr:cNvPr>
        <xdr:cNvSpPr/>
      </xdr:nvSpPr>
      <xdr:spPr>
        <a:xfrm>
          <a:off x="13578840" y="13884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16873</xdr:rowOff>
    </xdr:from>
    <xdr:to>
      <xdr:col>85</xdr:col>
      <xdr:colOff>127000</xdr:colOff>
      <xdr:row>83</xdr:row>
      <xdr:rowOff>60961</xdr:rowOff>
    </xdr:to>
    <xdr:cxnSp macro="">
      <xdr:nvCxnSpPr>
        <xdr:cNvPr id="671" name="直線コネクタ 670">
          <a:extLst>
            <a:ext uri="{FF2B5EF4-FFF2-40B4-BE49-F238E27FC236}">
              <a16:creationId xmlns:a16="http://schemas.microsoft.com/office/drawing/2014/main" id="{047EE5D5-AD7D-43A3-BF83-6C28215D55D3}"/>
            </a:ext>
          </a:extLst>
        </xdr:cNvPr>
        <xdr:cNvCxnSpPr/>
      </xdr:nvCxnSpPr>
      <xdr:spPr>
        <a:xfrm>
          <a:off x="13629640" y="13930993"/>
          <a:ext cx="74676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95069</xdr:rowOff>
    </xdr:from>
    <xdr:to>
      <xdr:col>76</xdr:col>
      <xdr:colOff>165100</xdr:colOff>
      <xdr:row>83</xdr:row>
      <xdr:rowOff>25219</xdr:rowOff>
    </xdr:to>
    <xdr:sp macro="" textlink="">
      <xdr:nvSpPr>
        <xdr:cNvPr id="672" name="楕円 671">
          <a:extLst>
            <a:ext uri="{FF2B5EF4-FFF2-40B4-BE49-F238E27FC236}">
              <a16:creationId xmlns:a16="http://schemas.microsoft.com/office/drawing/2014/main" id="{2F3BE918-8258-4411-98C4-DDA7C704FB88}"/>
            </a:ext>
          </a:extLst>
        </xdr:cNvPr>
        <xdr:cNvSpPr/>
      </xdr:nvSpPr>
      <xdr:spPr>
        <a:xfrm>
          <a:off x="12804140" y="13841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145869</xdr:rowOff>
    </xdr:from>
    <xdr:to>
      <xdr:col>81</xdr:col>
      <xdr:colOff>50800</xdr:colOff>
      <xdr:row>83</xdr:row>
      <xdr:rowOff>16873</xdr:rowOff>
    </xdr:to>
    <xdr:cxnSp macro="">
      <xdr:nvCxnSpPr>
        <xdr:cNvPr id="673" name="直線コネクタ 672">
          <a:extLst>
            <a:ext uri="{FF2B5EF4-FFF2-40B4-BE49-F238E27FC236}">
              <a16:creationId xmlns:a16="http://schemas.microsoft.com/office/drawing/2014/main" id="{E613EC01-34B3-4FB8-B2CF-5CBDFDC1B96C}"/>
            </a:ext>
          </a:extLst>
        </xdr:cNvPr>
        <xdr:cNvCxnSpPr/>
      </xdr:nvCxnSpPr>
      <xdr:spPr>
        <a:xfrm>
          <a:off x="12854940" y="13892349"/>
          <a:ext cx="7747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65677</xdr:rowOff>
    </xdr:from>
    <xdr:to>
      <xdr:col>72</xdr:col>
      <xdr:colOff>38100</xdr:colOff>
      <xdr:row>82</xdr:row>
      <xdr:rowOff>167277</xdr:rowOff>
    </xdr:to>
    <xdr:sp macro="" textlink="">
      <xdr:nvSpPr>
        <xdr:cNvPr id="674" name="楕円 673">
          <a:extLst>
            <a:ext uri="{FF2B5EF4-FFF2-40B4-BE49-F238E27FC236}">
              <a16:creationId xmlns:a16="http://schemas.microsoft.com/office/drawing/2014/main" id="{AF863B64-AD2D-4E24-9450-483292507D5A}"/>
            </a:ext>
          </a:extLst>
        </xdr:cNvPr>
        <xdr:cNvSpPr/>
      </xdr:nvSpPr>
      <xdr:spPr>
        <a:xfrm>
          <a:off x="12029440" y="13812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82</xdr:row>
      <xdr:rowOff>145869</xdr:rowOff>
    </xdr:to>
    <xdr:cxnSp macro="">
      <xdr:nvCxnSpPr>
        <xdr:cNvPr id="675" name="直線コネクタ 674">
          <a:extLst>
            <a:ext uri="{FF2B5EF4-FFF2-40B4-BE49-F238E27FC236}">
              <a16:creationId xmlns:a16="http://schemas.microsoft.com/office/drawing/2014/main" id="{9D69904F-B04A-4370-96E4-08FE1F777233}"/>
            </a:ext>
          </a:extLst>
        </xdr:cNvPr>
        <xdr:cNvCxnSpPr/>
      </xdr:nvCxnSpPr>
      <xdr:spPr>
        <a:xfrm>
          <a:off x="12072620" y="13862957"/>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29755</xdr:rowOff>
    </xdr:from>
    <xdr:to>
      <xdr:col>67</xdr:col>
      <xdr:colOff>101600</xdr:colOff>
      <xdr:row>82</xdr:row>
      <xdr:rowOff>131355</xdr:rowOff>
    </xdr:to>
    <xdr:sp macro="" textlink="">
      <xdr:nvSpPr>
        <xdr:cNvPr id="676" name="楕円 675">
          <a:extLst>
            <a:ext uri="{FF2B5EF4-FFF2-40B4-BE49-F238E27FC236}">
              <a16:creationId xmlns:a16="http://schemas.microsoft.com/office/drawing/2014/main" id="{3964D99E-2A82-470B-A8C0-7F19F1E760F9}"/>
            </a:ext>
          </a:extLst>
        </xdr:cNvPr>
        <xdr:cNvSpPr/>
      </xdr:nvSpPr>
      <xdr:spPr>
        <a:xfrm>
          <a:off x="11231880" y="137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80555</xdr:rowOff>
    </xdr:from>
    <xdr:to>
      <xdr:col>71</xdr:col>
      <xdr:colOff>177800</xdr:colOff>
      <xdr:row>82</xdr:row>
      <xdr:rowOff>116477</xdr:rowOff>
    </xdr:to>
    <xdr:cxnSp macro="">
      <xdr:nvCxnSpPr>
        <xdr:cNvPr id="677" name="直線コネクタ 676">
          <a:extLst>
            <a:ext uri="{FF2B5EF4-FFF2-40B4-BE49-F238E27FC236}">
              <a16:creationId xmlns:a16="http://schemas.microsoft.com/office/drawing/2014/main" id="{BF0C275E-15AC-4F92-9B24-C9676A59FDF3}"/>
            </a:ext>
          </a:extLst>
        </xdr:cNvPr>
        <xdr:cNvCxnSpPr/>
      </xdr:nvCxnSpPr>
      <xdr:spPr>
        <a:xfrm>
          <a:off x="11282680" y="13827035"/>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78" name="n_1aveValue【児童館】&#10;有形固定資産減価償却率">
          <a:extLst>
            <a:ext uri="{FF2B5EF4-FFF2-40B4-BE49-F238E27FC236}">
              <a16:creationId xmlns:a16="http://schemas.microsoft.com/office/drawing/2014/main" id="{BE0E0D0F-D77E-4E2C-9DAC-A59CE84912E9}"/>
            </a:ext>
          </a:extLst>
        </xdr:cNvPr>
        <xdr:cNvSpPr txBox="1"/>
      </xdr:nvSpPr>
      <xdr:spPr>
        <a:xfrm>
          <a:off x="134372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679" name="n_2aveValue【児童館】&#10;有形固定資産減価償却率">
          <a:extLst>
            <a:ext uri="{FF2B5EF4-FFF2-40B4-BE49-F238E27FC236}">
              <a16:creationId xmlns:a16="http://schemas.microsoft.com/office/drawing/2014/main" id="{05CB5CD3-1698-46F7-8E50-AE8A787549C5}"/>
            </a:ext>
          </a:extLst>
        </xdr:cNvPr>
        <xdr:cNvSpPr txBox="1"/>
      </xdr:nvSpPr>
      <xdr:spPr>
        <a:xfrm>
          <a:off x="1267524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80" name="n_3aveValue【児童館】&#10;有形固定資産減価償却率">
          <a:extLst>
            <a:ext uri="{FF2B5EF4-FFF2-40B4-BE49-F238E27FC236}">
              <a16:creationId xmlns:a16="http://schemas.microsoft.com/office/drawing/2014/main" id="{DA625B82-B261-4D9A-B862-D312AFFF2C02}"/>
            </a:ext>
          </a:extLst>
        </xdr:cNvPr>
        <xdr:cNvSpPr txBox="1"/>
      </xdr:nvSpPr>
      <xdr:spPr>
        <a:xfrm>
          <a:off x="1190054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681" name="n_4aveValue【児童館】&#10;有形固定資産減価償却率">
          <a:extLst>
            <a:ext uri="{FF2B5EF4-FFF2-40B4-BE49-F238E27FC236}">
              <a16:creationId xmlns:a16="http://schemas.microsoft.com/office/drawing/2014/main" id="{9F5BFBE8-6CEC-46F5-ADB9-D08E7EBE1B65}"/>
            </a:ext>
          </a:extLst>
        </xdr:cNvPr>
        <xdr:cNvSpPr txBox="1"/>
      </xdr:nvSpPr>
      <xdr:spPr>
        <a:xfrm>
          <a:off x="1110298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84200</xdr:rowOff>
    </xdr:from>
    <xdr:ext cx="405111" cy="259045"/>
    <xdr:sp macro="" textlink="">
      <xdr:nvSpPr>
        <xdr:cNvPr id="682" name="n_1mainValue【児童館】&#10;有形固定資産減価償却率">
          <a:extLst>
            <a:ext uri="{FF2B5EF4-FFF2-40B4-BE49-F238E27FC236}">
              <a16:creationId xmlns:a16="http://schemas.microsoft.com/office/drawing/2014/main" id="{FCE9BDB4-2C74-4536-AA38-958A883CF819}"/>
            </a:ext>
          </a:extLst>
        </xdr:cNvPr>
        <xdr:cNvSpPr txBox="1"/>
      </xdr:nvSpPr>
      <xdr:spPr>
        <a:xfrm>
          <a:off x="134372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83" name="n_2mainValue【児童館】&#10;有形固定資産減価償却率">
          <a:extLst>
            <a:ext uri="{FF2B5EF4-FFF2-40B4-BE49-F238E27FC236}">
              <a16:creationId xmlns:a16="http://schemas.microsoft.com/office/drawing/2014/main" id="{84AF91F4-8B98-468A-B488-4411842BE3A2}"/>
            </a:ext>
          </a:extLst>
        </xdr:cNvPr>
        <xdr:cNvSpPr txBox="1"/>
      </xdr:nvSpPr>
      <xdr:spPr>
        <a:xfrm>
          <a:off x="12675244" y="1362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12354</xdr:rowOff>
    </xdr:from>
    <xdr:ext cx="405111" cy="259045"/>
    <xdr:sp macro="" textlink="">
      <xdr:nvSpPr>
        <xdr:cNvPr id="684" name="n_3mainValue【児童館】&#10;有形固定資産減価償却率">
          <a:extLst>
            <a:ext uri="{FF2B5EF4-FFF2-40B4-BE49-F238E27FC236}">
              <a16:creationId xmlns:a16="http://schemas.microsoft.com/office/drawing/2014/main" id="{10556B18-8291-4A22-8946-FE297D3E5C46}"/>
            </a:ext>
          </a:extLst>
        </xdr:cNvPr>
        <xdr:cNvSpPr txBox="1"/>
      </xdr:nvSpPr>
      <xdr:spPr>
        <a:xfrm>
          <a:off x="11900544" y="1359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147882</xdr:rowOff>
    </xdr:from>
    <xdr:ext cx="405111" cy="259045"/>
    <xdr:sp macro="" textlink="">
      <xdr:nvSpPr>
        <xdr:cNvPr id="685" name="n_4mainValue【児童館】&#10;有形固定資産減価償却率">
          <a:extLst>
            <a:ext uri="{FF2B5EF4-FFF2-40B4-BE49-F238E27FC236}">
              <a16:creationId xmlns:a16="http://schemas.microsoft.com/office/drawing/2014/main" id="{0FDB351F-F4C0-45C2-ADFB-68E012BBFBF5}"/>
            </a:ext>
          </a:extLst>
        </xdr:cNvPr>
        <xdr:cNvSpPr txBox="1"/>
      </xdr:nvSpPr>
      <xdr:spPr>
        <a:xfrm>
          <a:off x="11102984" y="1355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E6EE1CED-C145-419D-A376-4453E00A1A2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CE44CB11-6912-42DD-A308-2840659FDB3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2FD1929F-4277-44F4-B33D-092F80C4D11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DEF588C7-74F3-4286-9776-DE75EFC77B4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390A0438-10F8-4F11-8341-9C97B731F27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9566E0E4-A5B0-4082-86A8-3A9FCFB6D68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6C7996B3-4312-4120-8540-A83C0184E99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660A6915-6811-4872-A922-E46C7A96218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3532E87-5FF0-43A7-8FA6-0C694161F42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85AF2805-C529-44CD-BC75-1EB29818FBC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8476201D-7CC3-462E-823C-E65C1D19F869}"/>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4B2625CD-49EA-4BFD-BE46-DF2BBB3DD96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66F3547C-B272-4AD4-80D1-25A8A376B54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0A510019-D5E2-4779-9540-D27582AD5E8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2447A4FF-86CB-487F-98EC-AE82FA9BD293}"/>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89CCDA66-6724-4C68-B2CB-5313C8892684}"/>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2C5119C7-9A76-4BD0-9D02-4DFD00095D9D}"/>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025F5F19-5F47-439D-B99D-05020C56480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8649F9AF-AA3C-4EEC-B0A3-672FE28D6F5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3B234C1B-8872-4A10-A92C-F0F145BFEF1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99FF9E4E-678F-45E0-B122-18F40316D38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569CC9BE-BD5F-40C9-84D2-E4DB8C02532F}"/>
            </a:ext>
          </a:extLst>
        </xdr:cNvPr>
        <xdr:cNvCxnSpPr/>
      </xdr:nvCxnSpPr>
      <xdr:spPr>
        <a:xfrm flipV="1">
          <a:off x="19509104" y="1315974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E1EA48CB-1B61-492E-A6B1-D692BFBE647B}"/>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51AC357F-FA07-48B7-BA7F-7D0886A48976}"/>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BE0BAF54-3B4D-4C55-AC51-3EAC5CF33726}"/>
            </a:ext>
          </a:extLst>
        </xdr:cNvPr>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3C5AE25F-F17D-419F-AAA4-D27DC7E4DEF3}"/>
            </a:ext>
          </a:extLst>
        </xdr:cNvPr>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2" name="【児童館】&#10;一人当たり面積平均値テキスト">
          <a:extLst>
            <a:ext uri="{FF2B5EF4-FFF2-40B4-BE49-F238E27FC236}">
              <a16:creationId xmlns:a16="http://schemas.microsoft.com/office/drawing/2014/main" id="{964C0651-66A4-4B35-8D7B-C0B2A7EA3A08}"/>
            </a:ext>
          </a:extLst>
        </xdr:cNvPr>
        <xdr:cNvSpPr txBox="1"/>
      </xdr:nvSpPr>
      <xdr:spPr>
        <a:xfrm>
          <a:off x="1954784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392C8096-56FE-4641-800C-4997BC31F99D}"/>
            </a:ext>
          </a:extLst>
        </xdr:cNvPr>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C0AFB6F8-4C65-44E5-9E73-C7191FC5901F}"/>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0A2E9DFF-5BDF-4D3A-9500-DCCAC11F5982}"/>
            </a:ext>
          </a:extLst>
        </xdr:cNvPr>
        <xdr:cNvSpPr/>
      </xdr:nvSpPr>
      <xdr:spPr>
        <a:xfrm>
          <a:off x="1793748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CB2B8A2F-E177-4A90-975B-1C28448687E6}"/>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54CB0858-F544-4855-826E-5A382BE32C02}"/>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6296DB6-106F-4E29-A138-A36428F5586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6EA82AD-D0C7-4D9F-AACC-29455C6ADCD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05F3850-238B-4515-AE11-0C7ADF45801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CDB42F7-F851-4973-B63E-2C490F7DD8A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D4F8E67F-B071-41A9-88FD-98EB9C17F68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23" name="楕円 722">
          <a:extLst>
            <a:ext uri="{FF2B5EF4-FFF2-40B4-BE49-F238E27FC236}">
              <a16:creationId xmlns:a16="http://schemas.microsoft.com/office/drawing/2014/main" id="{0831C314-049B-4B7F-89DD-3D34A8EB3787}"/>
            </a:ext>
          </a:extLst>
        </xdr:cNvPr>
        <xdr:cNvSpPr/>
      </xdr:nvSpPr>
      <xdr:spPr>
        <a:xfrm>
          <a:off x="1945894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24" name="【児童館】&#10;一人当たり面積該当値テキスト">
          <a:extLst>
            <a:ext uri="{FF2B5EF4-FFF2-40B4-BE49-F238E27FC236}">
              <a16:creationId xmlns:a16="http://schemas.microsoft.com/office/drawing/2014/main" id="{F4D4F455-EAE3-4109-B4DC-CE7C61701F1A}"/>
            </a:ext>
          </a:extLst>
        </xdr:cNvPr>
        <xdr:cNvSpPr txBox="1"/>
      </xdr:nvSpPr>
      <xdr:spPr>
        <a:xfrm>
          <a:off x="1954784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25" name="楕円 724">
          <a:extLst>
            <a:ext uri="{FF2B5EF4-FFF2-40B4-BE49-F238E27FC236}">
              <a16:creationId xmlns:a16="http://schemas.microsoft.com/office/drawing/2014/main" id="{C6DC0645-BBC9-4DCB-8CB0-0B2E734E7383}"/>
            </a:ext>
          </a:extLst>
        </xdr:cNvPr>
        <xdr:cNvSpPr/>
      </xdr:nvSpPr>
      <xdr:spPr>
        <a:xfrm>
          <a:off x="1873504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26" name="直線コネクタ 725">
          <a:extLst>
            <a:ext uri="{FF2B5EF4-FFF2-40B4-BE49-F238E27FC236}">
              <a16:creationId xmlns:a16="http://schemas.microsoft.com/office/drawing/2014/main" id="{DFA6DF00-473F-44E4-A01F-7E1FE31F68AF}"/>
            </a:ext>
          </a:extLst>
        </xdr:cNvPr>
        <xdr:cNvCxnSpPr/>
      </xdr:nvCxnSpPr>
      <xdr:spPr>
        <a:xfrm>
          <a:off x="18778220" y="14055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27" name="楕円 726">
          <a:extLst>
            <a:ext uri="{FF2B5EF4-FFF2-40B4-BE49-F238E27FC236}">
              <a16:creationId xmlns:a16="http://schemas.microsoft.com/office/drawing/2014/main" id="{DCEE54DC-E129-478D-BFB7-29CD52911048}"/>
            </a:ext>
          </a:extLst>
        </xdr:cNvPr>
        <xdr:cNvSpPr/>
      </xdr:nvSpPr>
      <xdr:spPr>
        <a:xfrm>
          <a:off x="1793748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28" name="直線コネクタ 727">
          <a:extLst>
            <a:ext uri="{FF2B5EF4-FFF2-40B4-BE49-F238E27FC236}">
              <a16:creationId xmlns:a16="http://schemas.microsoft.com/office/drawing/2014/main" id="{52DBBAC6-AA4B-4916-99F2-40A5A1E14DFE}"/>
            </a:ext>
          </a:extLst>
        </xdr:cNvPr>
        <xdr:cNvCxnSpPr/>
      </xdr:nvCxnSpPr>
      <xdr:spPr>
        <a:xfrm>
          <a:off x="17988280" y="14055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29" name="楕円 728">
          <a:extLst>
            <a:ext uri="{FF2B5EF4-FFF2-40B4-BE49-F238E27FC236}">
              <a16:creationId xmlns:a16="http://schemas.microsoft.com/office/drawing/2014/main" id="{FCDB9077-C980-4A89-A6D9-3D0E3D2E32D1}"/>
            </a:ext>
          </a:extLst>
        </xdr:cNvPr>
        <xdr:cNvSpPr/>
      </xdr:nvSpPr>
      <xdr:spPr>
        <a:xfrm>
          <a:off x="1716278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730" name="直線コネクタ 729">
          <a:extLst>
            <a:ext uri="{FF2B5EF4-FFF2-40B4-BE49-F238E27FC236}">
              <a16:creationId xmlns:a16="http://schemas.microsoft.com/office/drawing/2014/main" id="{A6C25A35-D25A-4C12-9C74-E07DBEF1B5CF}"/>
            </a:ext>
          </a:extLst>
        </xdr:cNvPr>
        <xdr:cNvCxnSpPr/>
      </xdr:nvCxnSpPr>
      <xdr:spPr>
        <a:xfrm>
          <a:off x="17213580" y="14055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1" name="楕円 730">
          <a:extLst>
            <a:ext uri="{FF2B5EF4-FFF2-40B4-BE49-F238E27FC236}">
              <a16:creationId xmlns:a16="http://schemas.microsoft.com/office/drawing/2014/main" id="{334BD59A-0C65-4EE4-AF10-D166E3506BE6}"/>
            </a:ext>
          </a:extLst>
        </xdr:cNvPr>
        <xdr:cNvSpPr/>
      </xdr:nvSpPr>
      <xdr:spPr>
        <a:xfrm>
          <a:off x="1638808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140970</xdr:rowOff>
    </xdr:to>
    <xdr:cxnSp macro="">
      <xdr:nvCxnSpPr>
        <xdr:cNvPr id="732" name="直線コネクタ 731">
          <a:extLst>
            <a:ext uri="{FF2B5EF4-FFF2-40B4-BE49-F238E27FC236}">
              <a16:creationId xmlns:a16="http://schemas.microsoft.com/office/drawing/2014/main" id="{54350C48-1DF7-4C34-A2C3-9FCAF02395F8}"/>
            </a:ext>
          </a:extLst>
        </xdr:cNvPr>
        <xdr:cNvCxnSpPr/>
      </xdr:nvCxnSpPr>
      <xdr:spPr>
        <a:xfrm>
          <a:off x="16431260" y="14055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3" name="n_1aveValue【児童館】&#10;一人当たり面積">
          <a:extLst>
            <a:ext uri="{FF2B5EF4-FFF2-40B4-BE49-F238E27FC236}">
              <a16:creationId xmlns:a16="http://schemas.microsoft.com/office/drawing/2014/main" id="{59C91918-CB6D-4F0C-947B-F6D892783761}"/>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aveValue【児童館】&#10;一人当たり面積">
          <a:extLst>
            <a:ext uri="{FF2B5EF4-FFF2-40B4-BE49-F238E27FC236}">
              <a16:creationId xmlns:a16="http://schemas.microsoft.com/office/drawing/2014/main" id="{2F3C1A71-A0AA-40D2-9C11-F5F046976E7E}"/>
            </a:ext>
          </a:extLst>
        </xdr:cNvPr>
        <xdr:cNvSpPr txBox="1"/>
      </xdr:nvSpPr>
      <xdr:spPr>
        <a:xfrm>
          <a:off x="177762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5" name="n_3aveValue【児童館】&#10;一人当たり面積">
          <a:extLst>
            <a:ext uri="{FF2B5EF4-FFF2-40B4-BE49-F238E27FC236}">
              <a16:creationId xmlns:a16="http://schemas.microsoft.com/office/drawing/2014/main" id="{0B5C789E-4707-4749-B2F0-7626CAAE6561}"/>
            </a:ext>
          </a:extLst>
        </xdr:cNvPr>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6" name="n_4aveValue【児童館】&#10;一人当たり面積">
          <a:extLst>
            <a:ext uri="{FF2B5EF4-FFF2-40B4-BE49-F238E27FC236}">
              <a16:creationId xmlns:a16="http://schemas.microsoft.com/office/drawing/2014/main" id="{F96C84A0-0DDE-4502-B701-D08555122FCB}"/>
            </a:ext>
          </a:extLst>
        </xdr:cNvPr>
        <xdr:cNvSpPr txBox="1"/>
      </xdr:nvSpPr>
      <xdr:spPr>
        <a:xfrm>
          <a:off x="1622686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37" name="n_1mainValue【児童館】&#10;一人当たり面積">
          <a:extLst>
            <a:ext uri="{FF2B5EF4-FFF2-40B4-BE49-F238E27FC236}">
              <a16:creationId xmlns:a16="http://schemas.microsoft.com/office/drawing/2014/main" id="{90429F7F-85A1-422C-80FA-3B7362217408}"/>
            </a:ext>
          </a:extLst>
        </xdr:cNvPr>
        <xdr:cNvSpPr txBox="1"/>
      </xdr:nvSpPr>
      <xdr:spPr>
        <a:xfrm>
          <a:off x="185611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8" name="n_2mainValue【児童館】&#10;一人当たり面積">
          <a:extLst>
            <a:ext uri="{FF2B5EF4-FFF2-40B4-BE49-F238E27FC236}">
              <a16:creationId xmlns:a16="http://schemas.microsoft.com/office/drawing/2014/main" id="{929C13A5-0C0F-4715-88A8-A21C255DA5AC}"/>
            </a:ext>
          </a:extLst>
        </xdr:cNvPr>
        <xdr:cNvSpPr txBox="1"/>
      </xdr:nvSpPr>
      <xdr:spPr>
        <a:xfrm>
          <a:off x="177762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9" name="n_3mainValue【児童館】&#10;一人当たり面積">
          <a:extLst>
            <a:ext uri="{FF2B5EF4-FFF2-40B4-BE49-F238E27FC236}">
              <a16:creationId xmlns:a16="http://schemas.microsoft.com/office/drawing/2014/main" id="{0F438A2D-7736-4F15-BDD9-9C89E6E1EA61}"/>
            </a:ext>
          </a:extLst>
        </xdr:cNvPr>
        <xdr:cNvSpPr txBox="1"/>
      </xdr:nvSpPr>
      <xdr:spPr>
        <a:xfrm>
          <a:off x="170015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40" name="n_4mainValue【児童館】&#10;一人当たり面積">
          <a:extLst>
            <a:ext uri="{FF2B5EF4-FFF2-40B4-BE49-F238E27FC236}">
              <a16:creationId xmlns:a16="http://schemas.microsoft.com/office/drawing/2014/main" id="{2983A512-3FDF-4CA6-B313-39DB5237CFD5}"/>
            </a:ext>
          </a:extLst>
        </xdr:cNvPr>
        <xdr:cNvSpPr txBox="1"/>
      </xdr:nvSpPr>
      <xdr:spPr>
        <a:xfrm>
          <a:off x="162268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B2974A5D-E9A1-4129-A625-ED853AC1A9D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889AF588-D779-404C-AD52-F9B1E806F53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64B7FDC6-2432-408A-A797-5A00D7B49E8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3FE624A1-D537-4533-9ECB-434E4F6002D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5F0F8B35-B6A1-4C11-9757-60267F2619C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6A736DA9-B83A-4A93-82F0-4BD97F662BA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C756782D-95FB-45E7-8A6F-DD53EA75827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FEADD646-6793-4B31-88CA-0E7CDADE816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71013EDA-17CD-4B67-BB2C-50EA462FDB5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4CBDF41F-77EC-4123-ACDF-1032BAE1974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2B542B75-7E83-4F31-B254-E8A8732326E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C84E6D26-3753-4CD2-A32A-B573A25300B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803506E6-7801-4F70-83DC-1003E51787E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F918C188-0A7C-4D0C-9444-42EDBBB9FF3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9D0D75B-6F86-429C-A131-CD3E97E0F88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429811EE-B5E0-43F3-8770-3BC4815950A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56DFDB1C-F1AB-4EB1-BCB5-20162830FEE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E399A56D-B8CB-4FDB-AD87-47900B23FE1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AC42AD47-0E7F-4D19-B162-03EDD1139B7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B5AABA5D-0425-450C-BC30-F64F9034BF4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C977F373-B323-48A4-BC02-38C403BD6523}"/>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F96D2164-FB17-46E6-BCA7-2F1166BC093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E07C1676-2256-42F2-82D3-3347DD8C3B4D}"/>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403BEE10-BEBA-4D0B-931C-CD20D18E5FE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8BF08755-E2CE-4B10-849B-9F021A650627}"/>
            </a:ext>
          </a:extLst>
        </xdr:cNvPr>
        <xdr:cNvCxnSpPr/>
      </xdr:nvCxnSpPr>
      <xdr:spPr>
        <a:xfrm flipV="1">
          <a:off x="14375764" y="1701546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28C5B0E8-E35F-4719-852B-654688EA294C}"/>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A470A73A-3DFC-4F81-944B-3604C5BB265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E4CEB7AD-27DB-4204-9F62-AB36973C494E}"/>
            </a:ext>
          </a:extLst>
        </xdr:cNvPr>
        <xdr:cNvSpPr txBox="1"/>
      </xdr:nvSpPr>
      <xdr:spPr>
        <a:xfrm>
          <a:off x="14414500"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B66B423A-E49B-4BC6-9C85-E57EC25350B5}"/>
            </a:ext>
          </a:extLst>
        </xdr:cNvPr>
        <xdr:cNvCxnSpPr/>
      </xdr:nvCxnSpPr>
      <xdr:spPr>
        <a:xfrm>
          <a:off x="14287500" y="1701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261FE610-67DD-4F18-A5D2-DA11B3D585BC}"/>
            </a:ext>
          </a:extLst>
        </xdr:cNvPr>
        <xdr:cNvSpPr txBox="1"/>
      </xdr:nvSpPr>
      <xdr:spPr>
        <a:xfrm>
          <a:off x="14414500" y="1726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2CA5F5CD-D04C-4810-A4C9-549158F1CFAA}"/>
            </a:ext>
          </a:extLst>
        </xdr:cNvPr>
        <xdr:cNvSpPr/>
      </xdr:nvSpPr>
      <xdr:spPr>
        <a:xfrm>
          <a:off x="14325600" y="1741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5704DB9F-C3DE-4538-B99F-35A0601CCEE9}"/>
            </a:ext>
          </a:extLst>
        </xdr:cNvPr>
        <xdr:cNvSpPr/>
      </xdr:nvSpPr>
      <xdr:spPr>
        <a:xfrm>
          <a:off x="135788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1412D4CF-46A6-473F-A97E-06210793FE23}"/>
            </a:ext>
          </a:extLst>
        </xdr:cNvPr>
        <xdr:cNvSpPr/>
      </xdr:nvSpPr>
      <xdr:spPr>
        <a:xfrm>
          <a:off x="128041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C4581A02-F6F5-4A1C-9A70-6225C9811EEE}"/>
            </a:ext>
          </a:extLst>
        </xdr:cNvPr>
        <xdr:cNvSpPr/>
      </xdr:nvSpPr>
      <xdr:spPr>
        <a:xfrm>
          <a:off x="12029440" y="1737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1EC9C70A-9F48-4588-A6D2-E239A36042C7}"/>
            </a:ext>
          </a:extLst>
        </xdr:cNvPr>
        <xdr:cNvSpPr/>
      </xdr:nvSpPr>
      <xdr:spPr>
        <a:xfrm>
          <a:off x="11231880" y="1737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BBAB050-0960-40ED-9BDB-92F976BC54D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28350A2-5874-480D-9410-BC2DAC47F90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2CFFA75-CB89-42B8-BEC2-60D2C6FF4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C0E3D03-DA6C-4714-9896-8A602012B36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B4F1957-8E15-4A21-8801-77BBDA7EEAE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781" name="楕円 780">
          <a:extLst>
            <a:ext uri="{FF2B5EF4-FFF2-40B4-BE49-F238E27FC236}">
              <a16:creationId xmlns:a16="http://schemas.microsoft.com/office/drawing/2014/main" id="{4FC893EF-1E14-450B-9BB3-8295E9CF07C8}"/>
            </a:ext>
          </a:extLst>
        </xdr:cNvPr>
        <xdr:cNvSpPr/>
      </xdr:nvSpPr>
      <xdr:spPr>
        <a:xfrm>
          <a:off x="14325600" y="174370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152416</xdr:rowOff>
    </xdr:from>
    <xdr:ext cx="405111" cy="259045"/>
    <xdr:sp macro="" textlink="">
      <xdr:nvSpPr>
        <xdr:cNvPr id="782" name="【公民館】&#10;有形固定資産減価償却率該当値テキスト">
          <a:extLst>
            <a:ext uri="{FF2B5EF4-FFF2-40B4-BE49-F238E27FC236}">
              <a16:creationId xmlns:a16="http://schemas.microsoft.com/office/drawing/2014/main" id="{0D8403D1-5567-43BA-B10D-F17B91FBE841}"/>
            </a:ext>
          </a:extLst>
        </xdr:cNvPr>
        <xdr:cNvSpPr txBox="1"/>
      </xdr:nvSpPr>
      <xdr:spPr>
        <a:xfrm>
          <a:off x="14414500" y="17419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783" name="楕円 782">
          <a:extLst>
            <a:ext uri="{FF2B5EF4-FFF2-40B4-BE49-F238E27FC236}">
              <a16:creationId xmlns:a16="http://schemas.microsoft.com/office/drawing/2014/main" id="{6024958C-6148-48FB-98C1-04279687CCB3}"/>
            </a:ext>
          </a:extLst>
        </xdr:cNvPr>
        <xdr:cNvSpPr/>
      </xdr:nvSpPr>
      <xdr:spPr>
        <a:xfrm>
          <a:off x="13578840" y="1742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53339</xdr:rowOff>
    </xdr:to>
    <xdr:cxnSp macro="">
      <xdr:nvCxnSpPr>
        <xdr:cNvPr id="784" name="直線コネクタ 783">
          <a:extLst>
            <a:ext uri="{FF2B5EF4-FFF2-40B4-BE49-F238E27FC236}">
              <a16:creationId xmlns:a16="http://schemas.microsoft.com/office/drawing/2014/main" id="{D179FC0F-9A4C-48FB-AE70-D8415B490A18}"/>
            </a:ext>
          </a:extLst>
        </xdr:cNvPr>
        <xdr:cNvCxnSpPr/>
      </xdr:nvCxnSpPr>
      <xdr:spPr>
        <a:xfrm>
          <a:off x="13629640" y="17472660"/>
          <a:ext cx="74676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85" name="楕円 784">
          <a:extLst>
            <a:ext uri="{FF2B5EF4-FFF2-40B4-BE49-F238E27FC236}">
              <a16:creationId xmlns:a16="http://schemas.microsoft.com/office/drawing/2014/main" id="{E8769C2A-CC6A-43CD-97D1-C5DB24ED6B50}"/>
            </a:ext>
          </a:extLst>
        </xdr:cNvPr>
        <xdr:cNvSpPr/>
      </xdr:nvSpPr>
      <xdr:spPr>
        <a:xfrm>
          <a:off x="1280414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163830</xdr:rowOff>
    </xdr:from>
    <xdr:to>
      <xdr:col>81</xdr:col>
      <xdr:colOff>50800</xdr:colOff>
      <xdr:row>104</xdr:row>
      <xdr:rowOff>38100</xdr:rowOff>
    </xdr:to>
    <xdr:cxnSp macro="">
      <xdr:nvCxnSpPr>
        <xdr:cNvPr id="786" name="直線コネクタ 785">
          <a:extLst>
            <a:ext uri="{FF2B5EF4-FFF2-40B4-BE49-F238E27FC236}">
              <a16:creationId xmlns:a16="http://schemas.microsoft.com/office/drawing/2014/main" id="{6424DE91-1525-4CDE-8EAF-99797CA52635}"/>
            </a:ext>
          </a:extLst>
        </xdr:cNvPr>
        <xdr:cNvCxnSpPr/>
      </xdr:nvCxnSpPr>
      <xdr:spPr>
        <a:xfrm>
          <a:off x="12854940" y="1743075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88264</xdr:rowOff>
    </xdr:from>
    <xdr:to>
      <xdr:col>72</xdr:col>
      <xdr:colOff>38100</xdr:colOff>
      <xdr:row>104</xdr:row>
      <xdr:rowOff>18414</xdr:rowOff>
    </xdr:to>
    <xdr:sp macro="" textlink="">
      <xdr:nvSpPr>
        <xdr:cNvPr id="787" name="楕円 786">
          <a:extLst>
            <a:ext uri="{FF2B5EF4-FFF2-40B4-BE49-F238E27FC236}">
              <a16:creationId xmlns:a16="http://schemas.microsoft.com/office/drawing/2014/main" id="{353E61E7-9B49-4EBD-800C-9B5E5F05BDB1}"/>
            </a:ext>
          </a:extLst>
        </xdr:cNvPr>
        <xdr:cNvSpPr/>
      </xdr:nvSpPr>
      <xdr:spPr>
        <a:xfrm>
          <a:off x="12029440" y="17355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139064</xdr:rowOff>
    </xdr:from>
    <xdr:to>
      <xdr:col>76</xdr:col>
      <xdr:colOff>114300</xdr:colOff>
      <xdr:row>103</xdr:row>
      <xdr:rowOff>163830</xdr:rowOff>
    </xdr:to>
    <xdr:cxnSp macro="">
      <xdr:nvCxnSpPr>
        <xdr:cNvPr id="788" name="直線コネクタ 787">
          <a:extLst>
            <a:ext uri="{FF2B5EF4-FFF2-40B4-BE49-F238E27FC236}">
              <a16:creationId xmlns:a16="http://schemas.microsoft.com/office/drawing/2014/main" id="{6F3B5A72-DD73-461B-A9D1-E1F1171A9DB0}"/>
            </a:ext>
          </a:extLst>
        </xdr:cNvPr>
        <xdr:cNvCxnSpPr/>
      </xdr:nvCxnSpPr>
      <xdr:spPr>
        <a:xfrm>
          <a:off x="12072620" y="17405984"/>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46355</xdr:rowOff>
    </xdr:from>
    <xdr:to>
      <xdr:col>67</xdr:col>
      <xdr:colOff>101600</xdr:colOff>
      <xdr:row>103</xdr:row>
      <xdr:rowOff>147955</xdr:rowOff>
    </xdr:to>
    <xdr:sp macro="" textlink="">
      <xdr:nvSpPr>
        <xdr:cNvPr id="789" name="楕円 788">
          <a:extLst>
            <a:ext uri="{FF2B5EF4-FFF2-40B4-BE49-F238E27FC236}">
              <a16:creationId xmlns:a16="http://schemas.microsoft.com/office/drawing/2014/main" id="{AD725024-2DEF-4439-A291-A1A40C68DE38}"/>
            </a:ext>
          </a:extLst>
        </xdr:cNvPr>
        <xdr:cNvSpPr/>
      </xdr:nvSpPr>
      <xdr:spPr>
        <a:xfrm>
          <a:off x="1123188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97155</xdr:rowOff>
    </xdr:from>
    <xdr:to>
      <xdr:col>71</xdr:col>
      <xdr:colOff>177800</xdr:colOff>
      <xdr:row>103</xdr:row>
      <xdr:rowOff>139064</xdr:rowOff>
    </xdr:to>
    <xdr:cxnSp macro="">
      <xdr:nvCxnSpPr>
        <xdr:cNvPr id="790" name="直線コネクタ 789">
          <a:extLst>
            <a:ext uri="{FF2B5EF4-FFF2-40B4-BE49-F238E27FC236}">
              <a16:creationId xmlns:a16="http://schemas.microsoft.com/office/drawing/2014/main" id="{0000ABDF-22E2-4D6A-8D17-70170B7B8D8A}"/>
            </a:ext>
          </a:extLst>
        </xdr:cNvPr>
        <xdr:cNvCxnSpPr/>
      </xdr:nvCxnSpPr>
      <xdr:spPr>
        <a:xfrm>
          <a:off x="11282680" y="17364075"/>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91" name="n_1aveValue【公民館】&#10;有形固定資産減価償却率">
          <a:extLst>
            <a:ext uri="{FF2B5EF4-FFF2-40B4-BE49-F238E27FC236}">
              <a16:creationId xmlns:a16="http://schemas.microsoft.com/office/drawing/2014/main" id="{4CDE47E4-8CD9-4336-8801-244F0A5EC1D5}"/>
            </a:ext>
          </a:extLst>
        </xdr:cNvPr>
        <xdr:cNvSpPr txBox="1"/>
      </xdr:nvSpPr>
      <xdr:spPr>
        <a:xfrm>
          <a:off x="134372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92" name="n_2aveValue【公民館】&#10;有形固定資産減価償却率">
          <a:extLst>
            <a:ext uri="{FF2B5EF4-FFF2-40B4-BE49-F238E27FC236}">
              <a16:creationId xmlns:a16="http://schemas.microsoft.com/office/drawing/2014/main" id="{3F1BF438-DA75-486F-A96F-56F6A5CB63CA}"/>
            </a:ext>
          </a:extLst>
        </xdr:cNvPr>
        <xdr:cNvSpPr txBox="1"/>
      </xdr:nvSpPr>
      <xdr:spPr>
        <a:xfrm>
          <a:off x="12675244" y="1747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793" name="n_3aveValue【公民館】&#10;有形固定資産減価償却率">
          <a:extLst>
            <a:ext uri="{FF2B5EF4-FFF2-40B4-BE49-F238E27FC236}">
              <a16:creationId xmlns:a16="http://schemas.microsoft.com/office/drawing/2014/main" id="{492BC384-5A35-45F7-9575-7D501D8F2BB3}"/>
            </a:ext>
          </a:extLst>
        </xdr:cNvPr>
        <xdr:cNvSpPr txBox="1"/>
      </xdr:nvSpPr>
      <xdr:spPr>
        <a:xfrm>
          <a:off x="11900544" y="1746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794" name="n_4aveValue【公民館】&#10;有形固定資産減価償却率">
          <a:extLst>
            <a:ext uri="{FF2B5EF4-FFF2-40B4-BE49-F238E27FC236}">
              <a16:creationId xmlns:a16="http://schemas.microsoft.com/office/drawing/2014/main" id="{093B3132-8AA4-4AB2-BFFF-D5E355ADFE19}"/>
            </a:ext>
          </a:extLst>
        </xdr:cNvPr>
        <xdr:cNvSpPr txBox="1"/>
      </xdr:nvSpPr>
      <xdr:spPr>
        <a:xfrm>
          <a:off x="11102984" y="174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80027</xdr:rowOff>
    </xdr:from>
    <xdr:ext cx="405111" cy="259045"/>
    <xdr:sp macro="" textlink="">
      <xdr:nvSpPr>
        <xdr:cNvPr id="795" name="n_1mainValue【公民館】&#10;有形固定資産減価償却率">
          <a:extLst>
            <a:ext uri="{FF2B5EF4-FFF2-40B4-BE49-F238E27FC236}">
              <a16:creationId xmlns:a16="http://schemas.microsoft.com/office/drawing/2014/main" id="{E108B824-1435-4BE5-9481-5EA4C6D1668B}"/>
            </a:ext>
          </a:extLst>
        </xdr:cNvPr>
        <xdr:cNvSpPr txBox="1"/>
      </xdr:nvSpPr>
      <xdr:spPr>
        <a:xfrm>
          <a:off x="13437244" y="1751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96" name="n_2mainValue【公民館】&#10;有形固定資産減価償却率">
          <a:extLst>
            <a:ext uri="{FF2B5EF4-FFF2-40B4-BE49-F238E27FC236}">
              <a16:creationId xmlns:a16="http://schemas.microsoft.com/office/drawing/2014/main" id="{D2E17A64-5D69-4111-8DA3-83254055400B}"/>
            </a:ext>
          </a:extLst>
        </xdr:cNvPr>
        <xdr:cNvSpPr txBox="1"/>
      </xdr:nvSpPr>
      <xdr:spPr>
        <a:xfrm>
          <a:off x="126752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34941</xdr:rowOff>
    </xdr:from>
    <xdr:ext cx="405111" cy="259045"/>
    <xdr:sp macro="" textlink="">
      <xdr:nvSpPr>
        <xdr:cNvPr id="797" name="n_3mainValue【公民館】&#10;有形固定資産減価償却率">
          <a:extLst>
            <a:ext uri="{FF2B5EF4-FFF2-40B4-BE49-F238E27FC236}">
              <a16:creationId xmlns:a16="http://schemas.microsoft.com/office/drawing/2014/main" id="{86F4AB5A-F66E-456C-8232-F2D6E931B77F}"/>
            </a:ext>
          </a:extLst>
        </xdr:cNvPr>
        <xdr:cNvSpPr txBox="1"/>
      </xdr:nvSpPr>
      <xdr:spPr>
        <a:xfrm>
          <a:off x="11900544" y="171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164482</xdr:rowOff>
    </xdr:from>
    <xdr:ext cx="405111" cy="259045"/>
    <xdr:sp macro="" textlink="">
      <xdr:nvSpPr>
        <xdr:cNvPr id="798" name="n_4mainValue【公民館】&#10;有形固定資産減価償却率">
          <a:extLst>
            <a:ext uri="{FF2B5EF4-FFF2-40B4-BE49-F238E27FC236}">
              <a16:creationId xmlns:a16="http://schemas.microsoft.com/office/drawing/2014/main" id="{6D60BD0F-5AF2-46B2-8F8A-718BFD7A1420}"/>
            </a:ext>
          </a:extLst>
        </xdr:cNvPr>
        <xdr:cNvSpPr txBox="1"/>
      </xdr:nvSpPr>
      <xdr:spPr>
        <a:xfrm>
          <a:off x="1110298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78EF1646-04D6-46E7-89D0-0900E0FE0C6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1A652E6A-890E-4038-8B0B-6A3E4892552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448606F8-44DB-4728-A751-C9D0724EBBC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9237008A-585B-4A2F-B571-D8D70C2F221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877BC84D-9FD1-43E8-9BF0-E0415ED376D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79D7B094-E3D6-49AB-8B28-13A9BBCEBEF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93F1156D-424A-4440-80B4-9DE21A5EC0C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31C5E999-1C4A-4B85-9EF0-46036A4445F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B459558A-978B-410B-8AF4-89CBFCADFF5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B1EF0F1E-DE1F-4059-AE75-A5B728ABD28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954BA1DF-4AE0-4BD8-9033-1F99C7EE8C6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51C608A6-E237-406E-8D8B-71AE6727DF0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BC9FC07B-FDB3-406E-8D3E-942B955A562C}"/>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DABE17D3-48A7-4C5B-9617-6C9A4ED682D8}"/>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7D32C435-D13D-4BDA-A11D-43D1C6BD18C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C203214E-37CC-47F1-93A8-D6F0A13F613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4333E454-7F5C-45D9-9A8A-B5A84BD4098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58CBE490-C8DE-4292-8A84-6B25E86E195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A6F3BF7A-3808-4577-9088-994FFA22609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19291868-AC0D-4B68-9386-719B0A44D43D}"/>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D2ECCA79-DDAF-4E81-9681-7D41ABD1A6B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9576C086-82F0-4FBE-BB5E-4AF60440D0B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9A39EF79-266F-467E-A1AE-B25671F9A00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1EEFF242-AA0F-4D82-A736-69E62257A612}"/>
            </a:ext>
          </a:extLst>
        </xdr:cNvPr>
        <xdr:cNvCxnSpPr/>
      </xdr:nvCxnSpPr>
      <xdr:spPr>
        <a:xfrm flipV="1">
          <a:off x="19509104" y="16847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01282336-FB76-4365-9525-CA57CE1C78F7}"/>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312C405F-ADF1-4843-A4EA-7318BB159286}"/>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D2BCBFAB-C6A6-4225-BE57-0066419D8BD8}"/>
            </a:ext>
          </a:extLst>
        </xdr:cNvPr>
        <xdr:cNvSpPr txBox="1"/>
      </xdr:nvSpPr>
      <xdr:spPr>
        <a:xfrm>
          <a:off x="19547840"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9974AF56-E943-4683-8957-D07521558CF1}"/>
            </a:ext>
          </a:extLst>
        </xdr:cNvPr>
        <xdr:cNvCxnSpPr/>
      </xdr:nvCxnSpPr>
      <xdr:spPr>
        <a:xfrm>
          <a:off x="19443700" y="1684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公民館】&#10;一人当たり面積平均値テキスト">
          <a:extLst>
            <a:ext uri="{FF2B5EF4-FFF2-40B4-BE49-F238E27FC236}">
              <a16:creationId xmlns:a16="http://schemas.microsoft.com/office/drawing/2014/main" id="{49CBD4B2-6B5D-4F93-84D8-675D8E8654BF}"/>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760ADB1C-C4A5-4855-B91C-38E790A17202}"/>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39A57F63-B0F7-4C06-925B-D7F1A6BB2E22}"/>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71D6DEEA-362B-4B24-9D0D-17ECA6587DAB}"/>
            </a:ext>
          </a:extLst>
        </xdr:cNvPr>
        <xdr:cNvSpPr/>
      </xdr:nvSpPr>
      <xdr:spPr>
        <a:xfrm>
          <a:off x="179374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42F6DF19-64F5-44B5-9B2B-F213DDF64C03}"/>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DD04130A-C203-44FF-BC4F-DC3C194A5A7C}"/>
            </a:ext>
          </a:extLst>
        </xdr:cNvPr>
        <xdr:cNvSpPr/>
      </xdr:nvSpPr>
      <xdr:spPr>
        <a:xfrm>
          <a:off x="1638808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B590D64-5BED-4F48-822B-C533B930A05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6176147-DAB3-4238-9A8B-7B7237FA177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A684535-DB2C-476A-B04A-DCBE21492CF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DC3BFE4-771E-4627-B3F4-A970076B834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0C5F73E-1E34-4CE4-8292-FE18C970A24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38" name="楕円 837">
          <a:extLst>
            <a:ext uri="{FF2B5EF4-FFF2-40B4-BE49-F238E27FC236}">
              <a16:creationId xmlns:a16="http://schemas.microsoft.com/office/drawing/2014/main" id="{7999EF2B-18C3-4743-9415-DD90EE91179F}"/>
            </a:ext>
          </a:extLst>
        </xdr:cNvPr>
        <xdr:cNvSpPr/>
      </xdr:nvSpPr>
      <xdr:spPr>
        <a:xfrm>
          <a:off x="1945894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39" name="【公民館】&#10;一人当たり面積該当値テキスト">
          <a:extLst>
            <a:ext uri="{FF2B5EF4-FFF2-40B4-BE49-F238E27FC236}">
              <a16:creationId xmlns:a16="http://schemas.microsoft.com/office/drawing/2014/main" id="{F42AC599-AA9A-4A7C-8EB4-529917202D9A}"/>
            </a:ext>
          </a:extLst>
        </xdr:cNvPr>
        <xdr:cNvSpPr txBox="1"/>
      </xdr:nvSpPr>
      <xdr:spPr>
        <a:xfrm>
          <a:off x="19547840"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40" name="楕円 839">
          <a:extLst>
            <a:ext uri="{FF2B5EF4-FFF2-40B4-BE49-F238E27FC236}">
              <a16:creationId xmlns:a16="http://schemas.microsoft.com/office/drawing/2014/main" id="{FDA62A16-CA7C-4769-8307-BDBA66A54C37}"/>
            </a:ext>
          </a:extLst>
        </xdr:cNvPr>
        <xdr:cNvSpPr/>
      </xdr:nvSpPr>
      <xdr:spPr>
        <a:xfrm>
          <a:off x="1873504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841" name="直線コネクタ 840">
          <a:extLst>
            <a:ext uri="{FF2B5EF4-FFF2-40B4-BE49-F238E27FC236}">
              <a16:creationId xmlns:a16="http://schemas.microsoft.com/office/drawing/2014/main" id="{7AB69DEA-9472-4FD6-A8F2-2DF1C31E3A67}"/>
            </a:ext>
          </a:extLst>
        </xdr:cNvPr>
        <xdr:cNvCxnSpPr/>
      </xdr:nvCxnSpPr>
      <xdr:spPr>
        <a:xfrm>
          <a:off x="18778220" y="177774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2" name="楕円 841">
          <a:extLst>
            <a:ext uri="{FF2B5EF4-FFF2-40B4-BE49-F238E27FC236}">
              <a16:creationId xmlns:a16="http://schemas.microsoft.com/office/drawing/2014/main" id="{AC45823C-56ED-4A6A-A692-9453C9A8AD6B}"/>
            </a:ext>
          </a:extLst>
        </xdr:cNvPr>
        <xdr:cNvSpPr/>
      </xdr:nvSpPr>
      <xdr:spPr>
        <a:xfrm>
          <a:off x="1793748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843" name="直線コネクタ 842">
          <a:extLst>
            <a:ext uri="{FF2B5EF4-FFF2-40B4-BE49-F238E27FC236}">
              <a16:creationId xmlns:a16="http://schemas.microsoft.com/office/drawing/2014/main" id="{F80F27BA-8827-403A-A620-0C36BF720906}"/>
            </a:ext>
          </a:extLst>
        </xdr:cNvPr>
        <xdr:cNvCxnSpPr/>
      </xdr:nvCxnSpPr>
      <xdr:spPr>
        <a:xfrm>
          <a:off x="17988280" y="177774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44" name="楕円 843">
          <a:extLst>
            <a:ext uri="{FF2B5EF4-FFF2-40B4-BE49-F238E27FC236}">
              <a16:creationId xmlns:a16="http://schemas.microsoft.com/office/drawing/2014/main" id="{A5212FB6-303C-4FD9-B35F-E3B681F110D2}"/>
            </a:ext>
          </a:extLst>
        </xdr:cNvPr>
        <xdr:cNvSpPr/>
      </xdr:nvSpPr>
      <xdr:spPr>
        <a:xfrm>
          <a:off x="1716278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7620</xdr:rowOff>
    </xdr:to>
    <xdr:cxnSp macro="">
      <xdr:nvCxnSpPr>
        <xdr:cNvPr id="845" name="直線コネクタ 844">
          <a:extLst>
            <a:ext uri="{FF2B5EF4-FFF2-40B4-BE49-F238E27FC236}">
              <a16:creationId xmlns:a16="http://schemas.microsoft.com/office/drawing/2014/main" id="{34B16F6B-3D1B-4432-A6AB-3AD03C05E07E}"/>
            </a:ext>
          </a:extLst>
        </xdr:cNvPr>
        <xdr:cNvCxnSpPr/>
      </xdr:nvCxnSpPr>
      <xdr:spPr>
        <a:xfrm>
          <a:off x="17213580" y="177774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46" name="楕円 845">
          <a:extLst>
            <a:ext uri="{FF2B5EF4-FFF2-40B4-BE49-F238E27FC236}">
              <a16:creationId xmlns:a16="http://schemas.microsoft.com/office/drawing/2014/main" id="{2DAE7666-1140-48DA-8FD4-AE1086A224D7}"/>
            </a:ext>
          </a:extLst>
        </xdr:cNvPr>
        <xdr:cNvSpPr/>
      </xdr:nvSpPr>
      <xdr:spPr>
        <a:xfrm>
          <a:off x="1638808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7620</xdr:rowOff>
    </xdr:to>
    <xdr:cxnSp macro="">
      <xdr:nvCxnSpPr>
        <xdr:cNvPr id="847" name="直線コネクタ 846">
          <a:extLst>
            <a:ext uri="{FF2B5EF4-FFF2-40B4-BE49-F238E27FC236}">
              <a16:creationId xmlns:a16="http://schemas.microsoft.com/office/drawing/2014/main" id="{CD6A7803-80A8-499F-90E1-0C621167CA5E}"/>
            </a:ext>
          </a:extLst>
        </xdr:cNvPr>
        <xdr:cNvCxnSpPr/>
      </xdr:nvCxnSpPr>
      <xdr:spPr>
        <a:xfrm>
          <a:off x="16431260" y="177774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4C34E55D-259E-4B3C-928C-4D8D98D49691}"/>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aveValue【公民館】&#10;一人当たり面積">
          <a:extLst>
            <a:ext uri="{FF2B5EF4-FFF2-40B4-BE49-F238E27FC236}">
              <a16:creationId xmlns:a16="http://schemas.microsoft.com/office/drawing/2014/main" id="{8FD89ADD-534E-49CA-A9F8-CB7D16972091}"/>
            </a:ext>
          </a:extLst>
        </xdr:cNvPr>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0" name="n_3aveValue【公民館】&#10;一人当たり面積">
          <a:extLst>
            <a:ext uri="{FF2B5EF4-FFF2-40B4-BE49-F238E27FC236}">
              <a16:creationId xmlns:a16="http://schemas.microsoft.com/office/drawing/2014/main" id="{ECB91D76-A3C1-4DF8-A6DA-50EDCEB0B6CB}"/>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51" name="n_4aveValue【公民館】&#10;一人当たり面積">
          <a:extLst>
            <a:ext uri="{FF2B5EF4-FFF2-40B4-BE49-F238E27FC236}">
              <a16:creationId xmlns:a16="http://schemas.microsoft.com/office/drawing/2014/main" id="{89305F59-AC3C-4AEC-87B8-61D555F3034C}"/>
            </a:ext>
          </a:extLst>
        </xdr:cNvPr>
        <xdr:cNvSpPr txBox="1"/>
      </xdr:nvSpPr>
      <xdr:spPr>
        <a:xfrm>
          <a:off x="162268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852" name="n_1mainValue【公民館】&#10;一人当たり面積">
          <a:extLst>
            <a:ext uri="{FF2B5EF4-FFF2-40B4-BE49-F238E27FC236}">
              <a16:creationId xmlns:a16="http://schemas.microsoft.com/office/drawing/2014/main" id="{13AC441B-570E-4185-B47A-1B2582E83506}"/>
            </a:ext>
          </a:extLst>
        </xdr:cNvPr>
        <xdr:cNvSpPr txBox="1"/>
      </xdr:nvSpPr>
      <xdr:spPr>
        <a:xfrm>
          <a:off x="1856112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53" name="n_2mainValue【公民館】&#10;一人当たり面積">
          <a:extLst>
            <a:ext uri="{FF2B5EF4-FFF2-40B4-BE49-F238E27FC236}">
              <a16:creationId xmlns:a16="http://schemas.microsoft.com/office/drawing/2014/main" id="{AF10F47B-BBE2-4623-A261-43EC1254896D}"/>
            </a:ext>
          </a:extLst>
        </xdr:cNvPr>
        <xdr:cNvSpPr txBox="1"/>
      </xdr:nvSpPr>
      <xdr:spPr>
        <a:xfrm>
          <a:off x="177762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54" name="n_3mainValue【公民館】&#10;一人当たり面積">
          <a:extLst>
            <a:ext uri="{FF2B5EF4-FFF2-40B4-BE49-F238E27FC236}">
              <a16:creationId xmlns:a16="http://schemas.microsoft.com/office/drawing/2014/main" id="{857F1A96-6FEF-4AEB-B570-066720DE348B}"/>
            </a:ext>
          </a:extLst>
        </xdr:cNvPr>
        <xdr:cNvSpPr txBox="1"/>
      </xdr:nvSpPr>
      <xdr:spPr>
        <a:xfrm>
          <a:off x="170015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5" name="n_4mainValue【公民館】&#10;一人当たり面積">
          <a:extLst>
            <a:ext uri="{FF2B5EF4-FFF2-40B4-BE49-F238E27FC236}">
              <a16:creationId xmlns:a16="http://schemas.microsoft.com/office/drawing/2014/main" id="{DC0D3555-027D-4639-9BF2-9DDE601622D9}"/>
            </a:ext>
          </a:extLst>
        </xdr:cNvPr>
        <xdr:cNvSpPr txBox="1"/>
      </xdr:nvSpPr>
      <xdr:spPr>
        <a:xfrm>
          <a:off x="162268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EE57965D-9EA7-4949-AC30-9D8462DE107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A1FB9BF4-4E3E-419A-BC77-7F995826621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1E6F6F00-BD15-42C5-9B7F-F2BC6565031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多くの項目で住民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人当たりの指標が類似団体を下回っているのは、首都圏に位置しているため市域が狭いこと、類似団体中人口が最多であることが要因であると考えられる。</a:t>
          </a:r>
          <a:endParaRPr lang="ja-JP" altLang="ja-JP" sz="1400">
            <a:effectLst/>
          </a:endParaRPr>
        </a:p>
        <a:p>
          <a:r>
            <a:rPr kumimoji="1" lang="ja-JP" altLang="ja-JP" sz="1100">
              <a:solidFill>
                <a:schemeClr val="dk1"/>
              </a:solidFill>
              <a:effectLst/>
              <a:latin typeface="+mn-lt"/>
              <a:ea typeface="+mn-ea"/>
              <a:cs typeface="+mn-cs"/>
            </a:rPr>
            <a:t>有形固定資産減価償却率は、類似団体と比較して低い水準にあり、特に認定こども園・幼稚園・保育所が低くなっている。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C139C9-4F8F-4FAB-9876-3B7DEA9EF37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51A7BD-DFA1-4551-93D5-A5002330A80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6A3A02-F337-496D-9332-95968659A6D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BE01B6-1E3C-4EA2-8D42-56D7463B83A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67AEB7-6C24-486E-BAAF-6AF905AFBA5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DFBF40-A92F-4A93-B1A0-4D2CCEBF309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81A490-9DCA-4A30-8200-EF2023AE859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00143F-6D9E-4176-9603-446848E4054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B9C889-966C-4A57-9FBB-7B34C3015CD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DBD411-85AA-4E9A-89A5-D31242CE6BF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647,037
627,773
85.62
245,437,120
238,073,168
6,595,133
124,872,673
178,586,781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F4DE73-1F48-49E7-9818-D06C35B5C92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FBDA15-6461-4C9A-8344-2AC1B11F3BD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4EE9DB-4EAA-4A8C-B9B4-9BB59B890E5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E15339-7C37-4A7F-83CE-B0F16DAC974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4E33EE-0A1B-4702-A72F-9E4425B05B6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6F0D56C-5C0B-4133-90C9-665CFCFF295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1CE079-F913-4CAA-9428-B3EA01F9862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2439BB-8ADA-470E-9A5B-F943A6F7ABB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CB301A-550B-4B71-9DCB-DC1697D784B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AF52869-FB53-4C11-B93C-B190A3038E1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3DE563-9657-4A82-B6C4-BCE08DAA8CD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25634B-7023-457A-9DD4-34DECB1ADF9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980D6A-022E-4419-B26E-CD73F9DA724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97A442-2D9A-476F-91B5-2803DDE9E88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8C8003-1FB1-4A4C-940F-1432EEA0CEC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ACA92B-8424-48D8-8A86-2B4DA2F7B36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B53090-C4C0-43B9-AC87-53A398903D4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1146B3-4665-4E11-8313-8BFEEEE795F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CB064F-F94D-4A70-BE5A-4657B9F409A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09FB53-8471-4DA9-8940-4B51E8094F4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0FCFA4-A40B-44FF-B9DE-5C475EE1D7C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17CF21C-EE8E-4715-A9BD-5BAFA16EB01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4418B8-2DB3-4334-B29E-1915C7DE0EC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E1F4C0-A945-4D73-8993-E1C9EF7D561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555B9B-D490-4DE5-95E1-57AEDA21227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D2653C-E206-4319-A76D-C535EAEC5FB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563899-A0C8-41E0-BDC1-E4D93361A49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0A2E8C-CA01-471A-9A4F-16F47DAAEF1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EA9144-C983-43E5-A08B-B2D68932742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F8D6B2-9E2E-4189-9EA2-D7A30D87299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0C4354-0D99-40DB-A0C9-A972C1E060E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D2F902-C656-4537-8D1E-B94876777DC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B03808A-E292-4595-8BEB-9150F8FD3F0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68A7537-A8C0-4CAB-8471-A0A1E1FDD9B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04781E-F5D1-42EE-B42D-DAFAF1DFE9A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A023901-C90C-4BA2-8F79-18ABDD8B745F}"/>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85E9A5C-A41A-4D20-A0EC-B8A35FABDFF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C30B5EC-5FFA-49A5-991D-6CA33301138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F0732E-7D55-4586-88D0-588654F5763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1110F1D-33A3-450F-A6FB-9BA6B94555A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D1F2198-540F-47EA-9923-DD85F19D6B2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F1809C0-B793-4F6C-A47D-ABC44E32815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13E4AC9-2C3A-4005-85EA-65C4351DD6A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31E6D3C-31E8-4120-B114-AD8340F1B34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7B3C490-71DC-4F2A-BF07-95850D015BD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FBE40305-3AC8-4767-B567-CAB5BD1825AB}"/>
            </a:ext>
          </a:extLst>
        </xdr:cNvPr>
        <xdr:cNvCxnSpPr/>
      </xdr:nvCxnSpPr>
      <xdr:spPr>
        <a:xfrm flipV="1">
          <a:off x="4086225" y="56273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38F23E5D-79C3-4804-9C66-117EF7030621}"/>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A451B87C-5000-4DD5-A06B-0227DEBEBE25}"/>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75EA3AAA-D477-4866-9E40-3C18654BC3EC}"/>
            </a:ext>
          </a:extLst>
        </xdr:cNvPr>
        <xdr:cNvSpPr txBox="1"/>
      </xdr:nvSpPr>
      <xdr:spPr>
        <a:xfrm>
          <a:off x="412496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4BBB9636-56E4-4853-9C10-06CA78AC43C9}"/>
            </a:ext>
          </a:extLst>
        </xdr:cNvPr>
        <xdr:cNvCxnSpPr/>
      </xdr:nvCxnSpPr>
      <xdr:spPr>
        <a:xfrm>
          <a:off x="402082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A5D203EC-62F4-4901-BB54-5108FADBB992}"/>
            </a:ext>
          </a:extLst>
        </xdr:cNvPr>
        <xdr:cNvSpPr txBox="1"/>
      </xdr:nvSpPr>
      <xdr:spPr>
        <a:xfrm>
          <a:off x="412496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B8F443BD-E543-41F6-B795-CFEF4E93361F}"/>
            </a:ext>
          </a:extLst>
        </xdr:cNvPr>
        <xdr:cNvSpPr/>
      </xdr:nvSpPr>
      <xdr:spPr>
        <a:xfrm>
          <a:off x="403606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CB4BD8A8-6498-4345-9292-E146E6AFC6A7}"/>
            </a:ext>
          </a:extLst>
        </xdr:cNvPr>
        <xdr:cNvSpPr/>
      </xdr:nvSpPr>
      <xdr:spPr>
        <a:xfrm>
          <a:off x="3312160" y="603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861CF406-78F3-44D8-A6AF-D1B3F9A37BF7}"/>
            </a:ext>
          </a:extLst>
        </xdr:cNvPr>
        <xdr:cNvSpPr/>
      </xdr:nvSpPr>
      <xdr:spPr>
        <a:xfrm>
          <a:off x="25146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4968C123-2900-41B7-83FA-64203A819C64}"/>
            </a:ext>
          </a:extLst>
        </xdr:cNvPr>
        <xdr:cNvSpPr/>
      </xdr:nvSpPr>
      <xdr:spPr>
        <a:xfrm>
          <a:off x="17399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5FC6C070-AC1A-4D76-9BD2-31204E41A0BE}"/>
            </a:ext>
          </a:extLst>
        </xdr:cNvPr>
        <xdr:cNvSpPr/>
      </xdr:nvSpPr>
      <xdr:spPr>
        <a:xfrm>
          <a:off x="965200" y="597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C52A2A2-AE83-4F21-8853-731D9AAC84E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BFEE98-9F36-4C56-869B-3C27F955BE3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EF4A66-AF7C-4CD7-8378-752E275F8AD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6F40DF-C457-4099-BA29-E0A7FAC7983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CE7D4F-12E9-459B-9E56-7F4A30732C7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73" name="楕円 72">
          <a:extLst>
            <a:ext uri="{FF2B5EF4-FFF2-40B4-BE49-F238E27FC236}">
              <a16:creationId xmlns:a16="http://schemas.microsoft.com/office/drawing/2014/main" id="{2F33DC7D-CBA9-4D0C-B715-CC362F51C872}"/>
            </a:ext>
          </a:extLst>
        </xdr:cNvPr>
        <xdr:cNvSpPr/>
      </xdr:nvSpPr>
      <xdr:spPr>
        <a:xfrm>
          <a:off x="4036060" y="599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153052</xdr:rowOff>
    </xdr:from>
    <xdr:ext cx="405111" cy="259045"/>
    <xdr:sp macro="" textlink="">
      <xdr:nvSpPr>
        <xdr:cNvPr id="74" name="【図書館】&#10;有形固定資産減価償却率該当値テキスト">
          <a:extLst>
            <a:ext uri="{FF2B5EF4-FFF2-40B4-BE49-F238E27FC236}">
              <a16:creationId xmlns:a16="http://schemas.microsoft.com/office/drawing/2014/main" id="{AEBB580C-4C68-4356-9E8C-6DE34AFB7E03}"/>
            </a:ext>
          </a:extLst>
        </xdr:cNvPr>
        <xdr:cNvSpPr txBox="1"/>
      </xdr:nvSpPr>
      <xdr:spPr>
        <a:xfrm>
          <a:off x="4124960"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78740</xdr:rowOff>
    </xdr:from>
    <xdr:to>
      <xdr:col>20</xdr:col>
      <xdr:colOff>38100</xdr:colOff>
      <xdr:row>36</xdr:row>
      <xdr:rowOff>8890</xdr:rowOff>
    </xdr:to>
    <xdr:sp macro="" textlink="">
      <xdr:nvSpPr>
        <xdr:cNvPr id="75" name="楕円 74">
          <a:extLst>
            <a:ext uri="{FF2B5EF4-FFF2-40B4-BE49-F238E27FC236}">
              <a16:creationId xmlns:a16="http://schemas.microsoft.com/office/drawing/2014/main" id="{13F766B4-A61D-4BDB-B1C6-F8FC0BE5CE06}"/>
            </a:ext>
          </a:extLst>
        </xdr:cNvPr>
        <xdr:cNvSpPr/>
      </xdr:nvSpPr>
      <xdr:spPr>
        <a:xfrm>
          <a:off x="3312160" y="5946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129540</xdr:rowOff>
    </xdr:from>
    <xdr:to>
      <xdr:col>24</xdr:col>
      <xdr:colOff>63500</xdr:colOff>
      <xdr:row>36</xdr:row>
      <xdr:rowOff>9525</xdr:rowOff>
    </xdr:to>
    <xdr:cxnSp macro="">
      <xdr:nvCxnSpPr>
        <xdr:cNvPr id="76" name="直線コネクタ 75">
          <a:extLst>
            <a:ext uri="{FF2B5EF4-FFF2-40B4-BE49-F238E27FC236}">
              <a16:creationId xmlns:a16="http://schemas.microsoft.com/office/drawing/2014/main" id="{627F92BD-1EC2-49D5-B20C-C68D9EC93B1D}"/>
            </a:ext>
          </a:extLst>
        </xdr:cNvPr>
        <xdr:cNvCxnSpPr/>
      </xdr:nvCxnSpPr>
      <xdr:spPr>
        <a:xfrm>
          <a:off x="3355340" y="5996940"/>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xdr:rowOff>
    </xdr:from>
    <xdr:to>
      <xdr:col>15</xdr:col>
      <xdr:colOff>101600</xdr:colOff>
      <xdr:row>35</xdr:row>
      <xdr:rowOff>111760</xdr:rowOff>
    </xdr:to>
    <xdr:sp macro="" textlink="">
      <xdr:nvSpPr>
        <xdr:cNvPr id="77" name="楕円 76">
          <a:extLst>
            <a:ext uri="{FF2B5EF4-FFF2-40B4-BE49-F238E27FC236}">
              <a16:creationId xmlns:a16="http://schemas.microsoft.com/office/drawing/2014/main" id="{234D60B1-1AAA-4980-941E-76078741406A}"/>
            </a:ext>
          </a:extLst>
        </xdr:cNvPr>
        <xdr:cNvSpPr/>
      </xdr:nvSpPr>
      <xdr:spPr>
        <a:xfrm>
          <a:off x="25146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60960</xdr:rowOff>
    </xdr:from>
    <xdr:to>
      <xdr:col>19</xdr:col>
      <xdr:colOff>177800</xdr:colOff>
      <xdr:row>35</xdr:row>
      <xdr:rowOff>129540</xdr:rowOff>
    </xdr:to>
    <xdr:cxnSp macro="">
      <xdr:nvCxnSpPr>
        <xdr:cNvPr id="78" name="直線コネクタ 77">
          <a:extLst>
            <a:ext uri="{FF2B5EF4-FFF2-40B4-BE49-F238E27FC236}">
              <a16:creationId xmlns:a16="http://schemas.microsoft.com/office/drawing/2014/main" id="{2081C707-4664-403C-8496-151AD8CC8236}"/>
            </a:ext>
          </a:extLst>
        </xdr:cNvPr>
        <xdr:cNvCxnSpPr/>
      </xdr:nvCxnSpPr>
      <xdr:spPr>
        <a:xfrm>
          <a:off x="2565400" y="592836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xdr:rowOff>
    </xdr:from>
    <xdr:to>
      <xdr:col>10</xdr:col>
      <xdr:colOff>165100</xdr:colOff>
      <xdr:row>35</xdr:row>
      <xdr:rowOff>107950</xdr:rowOff>
    </xdr:to>
    <xdr:sp macro="" textlink="">
      <xdr:nvSpPr>
        <xdr:cNvPr id="79" name="楕円 78">
          <a:extLst>
            <a:ext uri="{FF2B5EF4-FFF2-40B4-BE49-F238E27FC236}">
              <a16:creationId xmlns:a16="http://schemas.microsoft.com/office/drawing/2014/main" id="{327E05EB-089D-4302-8F53-CF6EC1F2FDAB}"/>
            </a:ext>
          </a:extLst>
        </xdr:cNvPr>
        <xdr:cNvSpPr/>
      </xdr:nvSpPr>
      <xdr:spPr>
        <a:xfrm>
          <a:off x="17399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57150</xdr:rowOff>
    </xdr:from>
    <xdr:to>
      <xdr:col>15</xdr:col>
      <xdr:colOff>50800</xdr:colOff>
      <xdr:row>35</xdr:row>
      <xdr:rowOff>60960</xdr:rowOff>
    </xdr:to>
    <xdr:cxnSp macro="">
      <xdr:nvCxnSpPr>
        <xdr:cNvPr id="80" name="直線コネクタ 79">
          <a:extLst>
            <a:ext uri="{FF2B5EF4-FFF2-40B4-BE49-F238E27FC236}">
              <a16:creationId xmlns:a16="http://schemas.microsoft.com/office/drawing/2014/main" id="{D45D0273-A2DE-4346-BE1D-16612906C567}"/>
            </a:ext>
          </a:extLst>
        </xdr:cNvPr>
        <xdr:cNvCxnSpPr/>
      </xdr:nvCxnSpPr>
      <xdr:spPr>
        <a:xfrm>
          <a:off x="1790700" y="59245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135890</xdr:rowOff>
    </xdr:from>
    <xdr:to>
      <xdr:col>6</xdr:col>
      <xdr:colOff>38100</xdr:colOff>
      <xdr:row>35</xdr:row>
      <xdr:rowOff>66040</xdr:rowOff>
    </xdr:to>
    <xdr:sp macro="" textlink="">
      <xdr:nvSpPr>
        <xdr:cNvPr id="81" name="楕円 80">
          <a:extLst>
            <a:ext uri="{FF2B5EF4-FFF2-40B4-BE49-F238E27FC236}">
              <a16:creationId xmlns:a16="http://schemas.microsoft.com/office/drawing/2014/main" id="{B44930AD-7A6E-4038-8D22-96B76BC9DAA2}"/>
            </a:ext>
          </a:extLst>
        </xdr:cNvPr>
        <xdr:cNvSpPr/>
      </xdr:nvSpPr>
      <xdr:spPr>
        <a:xfrm>
          <a:off x="965200" y="5835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15240</xdr:rowOff>
    </xdr:from>
    <xdr:to>
      <xdr:col>10</xdr:col>
      <xdr:colOff>114300</xdr:colOff>
      <xdr:row>35</xdr:row>
      <xdr:rowOff>57150</xdr:rowOff>
    </xdr:to>
    <xdr:cxnSp macro="">
      <xdr:nvCxnSpPr>
        <xdr:cNvPr id="82" name="直線コネクタ 81">
          <a:extLst>
            <a:ext uri="{FF2B5EF4-FFF2-40B4-BE49-F238E27FC236}">
              <a16:creationId xmlns:a16="http://schemas.microsoft.com/office/drawing/2014/main" id="{463FFD53-29D0-4ACD-9454-BDB1650F96A1}"/>
            </a:ext>
          </a:extLst>
        </xdr:cNvPr>
        <xdr:cNvCxnSpPr/>
      </xdr:nvCxnSpPr>
      <xdr:spPr>
        <a:xfrm>
          <a:off x="1008380" y="588264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D6B03212-E750-4303-8F0D-AE310A1F67BC}"/>
            </a:ext>
          </a:extLst>
        </xdr:cNvPr>
        <xdr:cNvSpPr txBox="1"/>
      </xdr:nvSpPr>
      <xdr:spPr>
        <a:xfrm>
          <a:off x="317056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a:extLst>
            <a:ext uri="{FF2B5EF4-FFF2-40B4-BE49-F238E27FC236}">
              <a16:creationId xmlns:a16="http://schemas.microsoft.com/office/drawing/2014/main" id="{13466512-5482-4944-B682-033E1AC82B89}"/>
            </a:ext>
          </a:extLst>
        </xdr:cNvPr>
        <xdr:cNvSpPr txBox="1"/>
      </xdr:nvSpPr>
      <xdr:spPr>
        <a:xfrm>
          <a:off x="2385704"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a:extLst>
            <a:ext uri="{FF2B5EF4-FFF2-40B4-BE49-F238E27FC236}">
              <a16:creationId xmlns:a16="http://schemas.microsoft.com/office/drawing/2014/main" id="{5FC83C70-3347-441D-BA32-4300D84FA326}"/>
            </a:ext>
          </a:extLst>
        </xdr:cNvPr>
        <xdr:cNvSpPr txBox="1"/>
      </xdr:nvSpPr>
      <xdr:spPr>
        <a:xfrm>
          <a:off x="1611004" y="609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a:extLst>
            <a:ext uri="{FF2B5EF4-FFF2-40B4-BE49-F238E27FC236}">
              <a16:creationId xmlns:a16="http://schemas.microsoft.com/office/drawing/2014/main" id="{9CC2E4C4-14C3-48BE-8747-7C7E0C2E5F54}"/>
            </a:ext>
          </a:extLst>
        </xdr:cNvPr>
        <xdr:cNvSpPr txBox="1"/>
      </xdr:nvSpPr>
      <xdr:spPr>
        <a:xfrm>
          <a:off x="836304"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25417</xdr:rowOff>
    </xdr:from>
    <xdr:ext cx="405111" cy="259045"/>
    <xdr:sp macro="" textlink="">
      <xdr:nvSpPr>
        <xdr:cNvPr id="87" name="n_1mainValue【図書館】&#10;有形固定資産減価償却率">
          <a:extLst>
            <a:ext uri="{FF2B5EF4-FFF2-40B4-BE49-F238E27FC236}">
              <a16:creationId xmlns:a16="http://schemas.microsoft.com/office/drawing/2014/main" id="{DC8754B3-65B2-4908-B459-6463FEFFBF35}"/>
            </a:ext>
          </a:extLst>
        </xdr:cNvPr>
        <xdr:cNvSpPr txBox="1"/>
      </xdr:nvSpPr>
      <xdr:spPr>
        <a:xfrm>
          <a:off x="317056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128287</xdr:rowOff>
    </xdr:from>
    <xdr:ext cx="405111" cy="259045"/>
    <xdr:sp macro="" textlink="">
      <xdr:nvSpPr>
        <xdr:cNvPr id="88" name="n_2mainValue【図書館】&#10;有形固定資産減価償却率">
          <a:extLst>
            <a:ext uri="{FF2B5EF4-FFF2-40B4-BE49-F238E27FC236}">
              <a16:creationId xmlns:a16="http://schemas.microsoft.com/office/drawing/2014/main" id="{D109DA76-B014-4C77-B8C3-B52DD004486A}"/>
            </a:ext>
          </a:extLst>
        </xdr:cNvPr>
        <xdr:cNvSpPr txBox="1"/>
      </xdr:nvSpPr>
      <xdr:spPr>
        <a:xfrm>
          <a:off x="238570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124477</xdr:rowOff>
    </xdr:from>
    <xdr:ext cx="405111" cy="259045"/>
    <xdr:sp macro="" textlink="">
      <xdr:nvSpPr>
        <xdr:cNvPr id="89" name="n_3mainValue【図書館】&#10;有形固定資産減価償却率">
          <a:extLst>
            <a:ext uri="{FF2B5EF4-FFF2-40B4-BE49-F238E27FC236}">
              <a16:creationId xmlns:a16="http://schemas.microsoft.com/office/drawing/2014/main" id="{9CEE94D4-F3D3-4F3B-83A3-3B7136CD81C9}"/>
            </a:ext>
          </a:extLst>
        </xdr:cNvPr>
        <xdr:cNvSpPr txBox="1"/>
      </xdr:nvSpPr>
      <xdr:spPr>
        <a:xfrm>
          <a:off x="161100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82567</xdr:rowOff>
    </xdr:from>
    <xdr:ext cx="405111" cy="259045"/>
    <xdr:sp macro="" textlink="">
      <xdr:nvSpPr>
        <xdr:cNvPr id="90" name="n_4mainValue【図書館】&#10;有形固定資産減価償却率">
          <a:extLst>
            <a:ext uri="{FF2B5EF4-FFF2-40B4-BE49-F238E27FC236}">
              <a16:creationId xmlns:a16="http://schemas.microsoft.com/office/drawing/2014/main" id="{8DB868F1-E324-4FE4-9E00-5FFEA7134152}"/>
            </a:ext>
          </a:extLst>
        </xdr:cNvPr>
        <xdr:cNvSpPr txBox="1"/>
      </xdr:nvSpPr>
      <xdr:spPr>
        <a:xfrm>
          <a:off x="83630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C6D5545-C8BB-4029-A99A-D912430B866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B38AE3D-1C1A-4E1A-9CCE-6F0B190B989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6B71F83-34B7-4203-BA5A-4D9A9AF3752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7F2BFFC-E465-4048-A33D-62134421A25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DB04160-EB3B-4D54-A02A-3641DACF941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968F7C2-2BA9-4B64-B010-607520AB5E4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66011E4-A7CD-4FBF-9388-B73B6261DE7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7E859F4-3B11-439D-8FC0-217B5D0ABA6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A1AC1DD-14A0-46A8-AC1A-991368F0D566}"/>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E4A1112-1F60-4A12-9326-411183819DC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BDF94950-CC47-48C1-925A-6FE75095B33C}"/>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879B7187-D4C8-4148-9296-5E31B55D06AA}"/>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831826A4-151E-4714-B940-E575181CFCE3}"/>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96627227-3A61-41E0-B0F8-62E9C1106C11}"/>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72441AE0-E9D9-45A3-ABF4-757293B42476}"/>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07037A8A-8C88-4FC1-9465-296E4321A999}"/>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B28C1122-8F10-4DDC-BB58-238755195DF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2BF3FD36-1FD6-408E-9C10-2F044CAE8F6B}"/>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F327B4D-D163-4B7E-8BDC-BD41B1181D77}"/>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8B359179-0702-495F-A0AD-DF0D7043CED5}"/>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788355E6-DBDD-4F57-B70D-F13EAE606EDE}"/>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35C049EE-1F8B-4309-AE9F-532367A1C5BE}"/>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E78AB973-6752-4966-8FE9-EED0567EDDFD}"/>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AFB0AFFD-9532-4490-AD93-DFBB73976B1F}"/>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64ECF0AE-5341-4296-BC18-925189AAF8B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4B2BBDC7-7F10-4BEE-A2BB-52F35EE199E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4E9F13A1-ADF3-42D8-969A-D42B33E85F8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2454806F-A5EA-4412-80EA-49CFBFF4EED7}"/>
            </a:ext>
          </a:extLst>
        </xdr:cNvPr>
        <xdr:cNvCxnSpPr/>
      </xdr:nvCxnSpPr>
      <xdr:spPr>
        <a:xfrm flipV="1">
          <a:off x="9219565" y="56654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1F714146-97FC-44E9-B050-9176297FE480}"/>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81078F25-5949-4E61-9702-54F3E3CC6F51}"/>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5E6C5574-CDFE-483E-A95B-C5E9E6F860D8}"/>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6BA20B15-BCA6-4296-8590-C0815FBF1DB4}"/>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14130D66-E504-4B9B-A9A5-D25F246648FF}"/>
            </a:ext>
          </a:extLst>
        </xdr:cNvPr>
        <xdr:cNvSpPr txBox="1"/>
      </xdr:nvSpPr>
      <xdr:spPr>
        <a:xfrm>
          <a:off x="9258300"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EA12ADDD-7811-467D-ABDC-14F36BDF5009}"/>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7A65970-6C05-4FC2-B185-383722FB3A99}"/>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8BC0F1FC-CBA0-4306-9F81-5638E48885CC}"/>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B210CD31-59B8-4EF0-AB7A-452215B99AF3}"/>
            </a:ext>
          </a:extLst>
        </xdr:cNvPr>
        <xdr:cNvSpPr/>
      </xdr:nvSpPr>
      <xdr:spPr>
        <a:xfrm>
          <a:off x="68732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054611C3-422C-482B-8497-D64423BC4744}"/>
            </a:ext>
          </a:extLst>
        </xdr:cNvPr>
        <xdr:cNvSpPr/>
      </xdr:nvSpPr>
      <xdr:spPr>
        <a:xfrm>
          <a:off x="60985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A1BADFC-BAB2-4B17-B8D6-E6684F98100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EB5081F-CE13-4B69-8DAA-1ADA76A770D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FA89F60-4F61-462B-9BC4-DB0012B19EF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A3B7C60-AB45-45DB-99DA-B55345E7A89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FBD73A4-B1C4-4510-81C1-4B46FEE1685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34" name="楕円 133">
          <a:extLst>
            <a:ext uri="{FF2B5EF4-FFF2-40B4-BE49-F238E27FC236}">
              <a16:creationId xmlns:a16="http://schemas.microsoft.com/office/drawing/2014/main" id="{C569D7F3-95D8-40C5-8491-6B91F17F243A}"/>
            </a:ext>
          </a:extLst>
        </xdr:cNvPr>
        <xdr:cNvSpPr/>
      </xdr:nvSpPr>
      <xdr:spPr>
        <a:xfrm>
          <a:off x="919226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35" name="【図書館】&#10;一人当たり面積該当値テキスト">
          <a:extLst>
            <a:ext uri="{FF2B5EF4-FFF2-40B4-BE49-F238E27FC236}">
              <a16:creationId xmlns:a16="http://schemas.microsoft.com/office/drawing/2014/main" id="{410E4A19-B00A-4E5F-B4F6-B99E17D19FB3}"/>
            </a:ext>
          </a:extLst>
        </xdr:cNvPr>
        <xdr:cNvSpPr txBox="1"/>
      </xdr:nvSpPr>
      <xdr:spPr>
        <a:xfrm>
          <a:off x="9258300"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36" name="楕円 135">
          <a:extLst>
            <a:ext uri="{FF2B5EF4-FFF2-40B4-BE49-F238E27FC236}">
              <a16:creationId xmlns:a16="http://schemas.microsoft.com/office/drawing/2014/main" id="{C0C69676-86CD-48BF-9AA2-1349901B4DA4}"/>
            </a:ext>
          </a:extLst>
        </xdr:cNvPr>
        <xdr:cNvSpPr/>
      </xdr:nvSpPr>
      <xdr:spPr>
        <a:xfrm>
          <a:off x="844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76200</xdr:rowOff>
    </xdr:to>
    <xdr:cxnSp macro="">
      <xdr:nvCxnSpPr>
        <xdr:cNvPr id="137" name="直線コネクタ 136">
          <a:extLst>
            <a:ext uri="{FF2B5EF4-FFF2-40B4-BE49-F238E27FC236}">
              <a16:creationId xmlns:a16="http://schemas.microsoft.com/office/drawing/2014/main" id="{99A149D2-D430-43D6-B8FF-29724848348D}"/>
            </a:ext>
          </a:extLst>
        </xdr:cNvPr>
        <xdr:cNvCxnSpPr/>
      </xdr:nvCxnSpPr>
      <xdr:spPr>
        <a:xfrm>
          <a:off x="8496300" y="66141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8" name="楕円 137">
          <a:extLst>
            <a:ext uri="{FF2B5EF4-FFF2-40B4-BE49-F238E27FC236}">
              <a16:creationId xmlns:a16="http://schemas.microsoft.com/office/drawing/2014/main" id="{C01D6443-34EA-46A2-B88C-686644808059}"/>
            </a:ext>
          </a:extLst>
        </xdr:cNvPr>
        <xdr:cNvSpPr/>
      </xdr:nvSpPr>
      <xdr:spPr>
        <a:xfrm>
          <a:off x="767080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76200</xdr:rowOff>
    </xdr:to>
    <xdr:cxnSp macro="">
      <xdr:nvCxnSpPr>
        <xdr:cNvPr id="139" name="直線コネクタ 138">
          <a:extLst>
            <a:ext uri="{FF2B5EF4-FFF2-40B4-BE49-F238E27FC236}">
              <a16:creationId xmlns:a16="http://schemas.microsoft.com/office/drawing/2014/main" id="{7048CCA3-D53F-4B70-AAA1-E532BB8A956A}"/>
            </a:ext>
          </a:extLst>
        </xdr:cNvPr>
        <xdr:cNvCxnSpPr/>
      </xdr:nvCxnSpPr>
      <xdr:spPr>
        <a:xfrm>
          <a:off x="7713980" y="661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40" name="楕円 139">
          <a:extLst>
            <a:ext uri="{FF2B5EF4-FFF2-40B4-BE49-F238E27FC236}">
              <a16:creationId xmlns:a16="http://schemas.microsoft.com/office/drawing/2014/main" id="{F7A1197F-2963-4ED0-8D5B-2BB03ABE46BA}"/>
            </a:ext>
          </a:extLst>
        </xdr:cNvPr>
        <xdr:cNvSpPr/>
      </xdr:nvSpPr>
      <xdr:spPr>
        <a:xfrm>
          <a:off x="687324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76200</xdr:rowOff>
    </xdr:to>
    <xdr:cxnSp macro="">
      <xdr:nvCxnSpPr>
        <xdr:cNvPr id="141" name="直線コネクタ 140">
          <a:extLst>
            <a:ext uri="{FF2B5EF4-FFF2-40B4-BE49-F238E27FC236}">
              <a16:creationId xmlns:a16="http://schemas.microsoft.com/office/drawing/2014/main" id="{3C14E1B3-010C-43E5-8A11-A997E49FFBD8}"/>
            </a:ext>
          </a:extLst>
        </xdr:cNvPr>
        <xdr:cNvCxnSpPr/>
      </xdr:nvCxnSpPr>
      <xdr:spPr>
        <a:xfrm>
          <a:off x="6924040" y="661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42" name="楕円 141">
          <a:extLst>
            <a:ext uri="{FF2B5EF4-FFF2-40B4-BE49-F238E27FC236}">
              <a16:creationId xmlns:a16="http://schemas.microsoft.com/office/drawing/2014/main" id="{4DDA9E3C-6FB2-4A9F-803D-697D9317A2D3}"/>
            </a:ext>
          </a:extLst>
        </xdr:cNvPr>
        <xdr:cNvSpPr/>
      </xdr:nvSpPr>
      <xdr:spPr>
        <a:xfrm>
          <a:off x="609854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76200</xdr:rowOff>
    </xdr:from>
    <xdr:to>
      <xdr:col>41</xdr:col>
      <xdr:colOff>50800</xdr:colOff>
      <xdr:row>39</xdr:row>
      <xdr:rowOff>76200</xdr:rowOff>
    </xdr:to>
    <xdr:cxnSp macro="">
      <xdr:nvCxnSpPr>
        <xdr:cNvPr id="143" name="直線コネクタ 142">
          <a:extLst>
            <a:ext uri="{FF2B5EF4-FFF2-40B4-BE49-F238E27FC236}">
              <a16:creationId xmlns:a16="http://schemas.microsoft.com/office/drawing/2014/main" id="{EB541FDA-A2D6-4981-AAFB-23D9AB65AF36}"/>
            </a:ext>
          </a:extLst>
        </xdr:cNvPr>
        <xdr:cNvCxnSpPr/>
      </xdr:nvCxnSpPr>
      <xdr:spPr>
        <a:xfrm>
          <a:off x="6149340" y="661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E3E101DE-EAA1-4A59-982F-DAEA79D44E96}"/>
            </a:ext>
          </a:extLst>
        </xdr:cNvPr>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a:extLst>
            <a:ext uri="{FF2B5EF4-FFF2-40B4-BE49-F238E27FC236}">
              <a16:creationId xmlns:a16="http://schemas.microsoft.com/office/drawing/2014/main" id="{EF552A2E-FC05-45FB-8363-87E0CFE7B1AD}"/>
            </a:ext>
          </a:extLst>
        </xdr:cNvPr>
        <xdr:cNvSpPr txBox="1"/>
      </xdr:nvSpPr>
      <xdr:spPr>
        <a:xfrm>
          <a:off x="7509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B0A3BD3C-8226-4BB1-A310-8F6041ACF5AE}"/>
            </a:ext>
          </a:extLst>
        </xdr:cNvPr>
        <xdr:cNvSpPr txBox="1"/>
      </xdr:nvSpPr>
      <xdr:spPr>
        <a:xfrm>
          <a:off x="671202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a:extLst>
            <a:ext uri="{FF2B5EF4-FFF2-40B4-BE49-F238E27FC236}">
              <a16:creationId xmlns:a16="http://schemas.microsoft.com/office/drawing/2014/main" id="{8E82571F-71CE-4A93-BF2B-34EC5809B0DE}"/>
            </a:ext>
          </a:extLst>
        </xdr:cNvPr>
        <xdr:cNvSpPr txBox="1"/>
      </xdr:nvSpPr>
      <xdr:spPr>
        <a:xfrm>
          <a:off x="593732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48" name="n_1mainValue【図書館】&#10;一人当たり面積">
          <a:extLst>
            <a:ext uri="{FF2B5EF4-FFF2-40B4-BE49-F238E27FC236}">
              <a16:creationId xmlns:a16="http://schemas.microsoft.com/office/drawing/2014/main" id="{AF45CBEF-DB3F-4825-B0C1-A6981BD9E22E}"/>
            </a:ext>
          </a:extLst>
        </xdr:cNvPr>
        <xdr:cNvSpPr txBox="1"/>
      </xdr:nvSpPr>
      <xdr:spPr>
        <a:xfrm>
          <a:off x="827158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49" name="n_2mainValue【図書館】&#10;一人当たり面積">
          <a:extLst>
            <a:ext uri="{FF2B5EF4-FFF2-40B4-BE49-F238E27FC236}">
              <a16:creationId xmlns:a16="http://schemas.microsoft.com/office/drawing/2014/main" id="{F86BFA49-E82D-4A9E-9E39-3A3AFB4E124D}"/>
            </a:ext>
          </a:extLst>
        </xdr:cNvPr>
        <xdr:cNvSpPr txBox="1"/>
      </xdr:nvSpPr>
      <xdr:spPr>
        <a:xfrm>
          <a:off x="750958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50" name="n_3mainValue【図書館】&#10;一人当たり面積">
          <a:extLst>
            <a:ext uri="{FF2B5EF4-FFF2-40B4-BE49-F238E27FC236}">
              <a16:creationId xmlns:a16="http://schemas.microsoft.com/office/drawing/2014/main" id="{C50335A8-99D4-4345-B831-86C7034E17CF}"/>
            </a:ext>
          </a:extLst>
        </xdr:cNvPr>
        <xdr:cNvSpPr txBox="1"/>
      </xdr:nvSpPr>
      <xdr:spPr>
        <a:xfrm>
          <a:off x="67120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51" name="n_4mainValue【図書館】&#10;一人当たり面積">
          <a:extLst>
            <a:ext uri="{FF2B5EF4-FFF2-40B4-BE49-F238E27FC236}">
              <a16:creationId xmlns:a16="http://schemas.microsoft.com/office/drawing/2014/main" id="{0E1C5371-0753-4103-B9C9-20CDC36EB52A}"/>
            </a:ext>
          </a:extLst>
        </xdr:cNvPr>
        <xdr:cNvSpPr txBox="1"/>
      </xdr:nvSpPr>
      <xdr:spPr>
        <a:xfrm>
          <a:off x="59373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6893A3F0-2169-4479-8E3E-19B01954E94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556C8B25-D337-4726-9E59-6B4A359458C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79CDECAF-486D-4D48-A9BC-219EAFAC044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95F0C71F-170D-4245-89F6-F086F00B433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9BE397D5-A3A2-430F-B652-9AC3FAB42BC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1B2F1CAC-618B-426F-A1CE-C0D663DD112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A1D07F49-5DAF-4D8E-9389-D4B6F22F62B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73881DB9-CD8B-44F5-B00C-CE479D5DFCD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E760AE20-A3DA-4B57-BD8F-57B65B34CF5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F035B54E-25B1-45E9-91D2-99399E4ECF0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1FBC1A59-483E-4008-9B1C-3FDD7D42EE8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580BDA3E-B0CC-4750-86CB-75EA037FCD7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FB943F-C169-4FC1-9272-E7A950E5801F}"/>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A74943CF-AD36-4CB5-AD92-7A0547C95DD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8712B20D-5916-4D28-85F6-32FC5565155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E341EAE5-6F5A-4BF0-806A-6EEDEE169BA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45ACEDE3-47C1-4432-B0B2-49E6A978310E}"/>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A7F8761D-BC13-4A65-ABBA-5931819436E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874B6A81-466C-4C53-9129-419A56E49C9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50CC000-6742-4E87-8851-60A17A8F2B6D}"/>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B66C781-5C29-4B4D-9F95-18701615958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9CE71D51-2D12-4B48-97E2-3C566C5A0D4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C2BF6292-6C04-4888-9B38-103A04380FBC}"/>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8649907B-B441-4674-96D7-5095BE7C617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904E62F3-BAA1-4628-9ACB-0540CB1D358B}"/>
            </a:ext>
          </a:extLst>
        </xdr:cNvPr>
        <xdr:cNvCxnSpPr/>
      </xdr:nvCxnSpPr>
      <xdr:spPr>
        <a:xfrm flipV="1">
          <a:off x="4086225" y="947356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32ACC541-01C6-42D0-B404-A7CE46DA9431}"/>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3BDE0E29-B322-41FB-9EE4-A2AC56781694}"/>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3559A027-0121-493C-85B7-689E4E502A1A}"/>
            </a:ext>
          </a:extLst>
        </xdr:cNvPr>
        <xdr:cNvSpPr txBox="1"/>
      </xdr:nvSpPr>
      <xdr:spPr>
        <a:xfrm>
          <a:off x="412496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178536AF-0EC9-4FEA-A468-180D3DB8DDF6}"/>
            </a:ext>
          </a:extLst>
        </xdr:cNvPr>
        <xdr:cNvCxnSpPr/>
      </xdr:nvCxnSpPr>
      <xdr:spPr>
        <a:xfrm>
          <a:off x="402082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2F0C96F6-6BB0-4492-9F34-ABC9E2348351}"/>
            </a:ext>
          </a:extLst>
        </xdr:cNvPr>
        <xdr:cNvSpPr txBox="1"/>
      </xdr:nvSpPr>
      <xdr:spPr>
        <a:xfrm>
          <a:off x="4124960" y="9773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26C6E1C9-DB6F-4052-B485-C817AD510FCE}"/>
            </a:ext>
          </a:extLst>
        </xdr:cNvPr>
        <xdr:cNvSpPr/>
      </xdr:nvSpPr>
      <xdr:spPr>
        <a:xfrm>
          <a:off x="403606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4CCBB806-ADE1-44DA-9A74-DD248062F835}"/>
            </a:ext>
          </a:extLst>
        </xdr:cNvPr>
        <xdr:cNvSpPr/>
      </xdr:nvSpPr>
      <xdr:spPr>
        <a:xfrm>
          <a:off x="331216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A8BA5E00-31FA-4F51-9410-F71619F0FDE3}"/>
            </a:ext>
          </a:extLst>
        </xdr:cNvPr>
        <xdr:cNvSpPr/>
      </xdr:nvSpPr>
      <xdr:spPr>
        <a:xfrm>
          <a:off x="251460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F51B48BE-05B5-4E3A-8E20-062A58CBFAC3}"/>
            </a:ext>
          </a:extLst>
        </xdr:cNvPr>
        <xdr:cNvSpPr/>
      </xdr:nvSpPr>
      <xdr:spPr>
        <a:xfrm>
          <a:off x="17399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471833B2-B6CD-4A38-9067-E40EB78F500B}"/>
            </a:ext>
          </a:extLst>
        </xdr:cNvPr>
        <xdr:cNvSpPr/>
      </xdr:nvSpPr>
      <xdr:spPr>
        <a:xfrm>
          <a:off x="96520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A8127B1-AD46-41E6-85C0-DDE8EF76F7B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AB85071-428C-4548-9AD0-5F5F5DF9D11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2497BF6-7DF1-40EA-99A4-F92E955E948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8267C29-D70D-4151-8CCE-E4C44F16561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69179833-729B-4E03-9DD7-7455E53CDFA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92" name="楕円 191">
          <a:extLst>
            <a:ext uri="{FF2B5EF4-FFF2-40B4-BE49-F238E27FC236}">
              <a16:creationId xmlns:a16="http://schemas.microsoft.com/office/drawing/2014/main" id="{B25FD5FC-BAF6-4882-97F4-09D5EBD9B8E5}"/>
            </a:ext>
          </a:extLst>
        </xdr:cNvPr>
        <xdr:cNvSpPr/>
      </xdr:nvSpPr>
      <xdr:spPr>
        <a:xfrm>
          <a:off x="4036060" y="1000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97172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9955C2F4-565B-4A37-B2AD-5EC8413AEB46}"/>
            </a:ext>
          </a:extLst>
        </xdr:cNvPr>
        <xdr:cNvSpPr txBox="1"/>
      </xdr:nvSpPr>
      <xdr:spPr>
        <a:xfrm>
          <a:off x="4124960" y="998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69215</xdr:rowOff>
    </xdr:from>
    <xdr:to>
      <xdr:col>20</xdr:col>
      <xdr:colOff>38100</xdr:colOff>
      <xdr:row>59</xdr:row>
      <xdr:rowOff>170815</xdr:rowOff>
    </xdr:to>
    <xdr:sp macro="" textlink="">
      <xdr:nvSpPr>
        <xdr:cNvPr id="194" name="楕円 193">
          <a:extLst>
            <a:ext uri="{FF2B5EF4-FFF2-40B4-BE49-F238E27FC236}">
              <a16:creationId xmlns:a16="http://schemas.microsoft.com/office/drawing/2014/main" id="{A6172014-A424-42D1-9D79-ED6E45529A25}"/>
            </a:ext>
          </a:extLst>
        </xdr:cNvPr>
        <xdr:cNvSpPr/>
      </xdr:nvSpPr>
      <xdr:spPr>
        <a:xfrm>
          <a:off x="3312160" y="9959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169545</xdr:rowOff>
    </xdr:to>
    <xdr:cxnSp macro="">
      <xdr:nvCxnSpPr>
        <xdr:cNvPr id="195" name="直線コネクタ 194">
          <a:extLst>
            <a:ext uri="{FF2B5EF4-FFF2-40B4-BE49-F238E27FC236}">
              <a16:creationId xmlns:a16="http://schemas.microsoft.com/office/drawing/2014/main" id="{2B545AB1-97C7-4A4E-8F8D-B156D8599468}"/>
            </a:ext>
          </a:extLst>
        </xdr:cNvPr>
        <xdr:cNvCxnSpPr/>
      </xdr:nvCxnSpPr>
      <xdr:spPr>
        <a:xfrm>
          <a:off x="3355340" y="10010775"/>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96" name="楕円 195">
          <a:extLst>
            <a:ext uri="{FF2B5EF4-FFF2-40B4-BE49-F238E27FC236}">
              <a16:creationId xmlns:a16="http://schemas.microsoft.com/office/drawing/2014/main" id="{74D62743-707A-44AA-8DE6-08BADEA197C7}"/>
            </a:ext>
          </a:extLst>
        </xdr:cNvPr>
        <xdr:cNvSpPr/>
      </xdr:nvSpPr>
      <xdr:spPr>
        <a:xfrm>
          <a:off x="25146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120015</xdr:rowOff>
    </xdr:to>
    <xdr:cxnSp macro="">
      <xdr:nvCxnSpPr>
        <xdr:cNvPr id="197" name="直線コネクタ 196">
          <a:extLst>
            <a:ext uri="{FF2B5EF4-FFF2-40B4-BE49-F238E27FC236}">
              <a16:creationId xmlns:a16="http://schemas.microsoft.com/office/drawing/2014/main" id="{6A00D192-5EDA-4839-9ECC-DF69777315BB}"/>
            </a:ext>
          </a:extLst>
        </xdr:cNvPr>
        <xdr:cNvCxnSpPr/>
      </xdr:nvCxnSpPr>
      <xdr:spPr>
        <a:xfrm>
          <a:off x="2565400" y="996505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149225</xdr:rowOff>
    </xdr:from>
    <xdr:to>
      <xdr:col>10</xdr:col>
      <xdr:colOff>165100</xdr:colOff>
      <xdr:row>59</xdr:row>
      <xdr:rowOff>79375</xdr:rowOff>
    </xdr:to>
    <xdr:sp macro="" textlink="">
      <xdr:nvSpPr>
        <xdr:cNvPr id="198" name="楕円 197">
          <a:extLst>
            <a:ext uri="{FF2B5EF4-FFF2-40B4-BE49-F238E27FC236}">
              <a16:creationId xmlns:a16="http://schemas.microsoft.com/office/drawing/2014/main" id="{55DE3BB1-B1BB-4941-BFE9-D359B396C811}"/>
            </a:ext>
          </a:extLst>
        </xdr:cNvPr>
        <xdr:cNvSpPr/>
      </xdr:nvSpPr>
      <xdr:spPr>
        <a:xfrm>
          <a:off x="1739900" y="987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28575</xdr:rowOff>
    </xdr:from>
    <xdr:to>
      <xdr:col>15</xdr:col>
      <xdr:colOff>50800</xdr:colOff>
      <xdr:row>59</xdr:row>
      <xdr:rowOff>74295</xdr:rowOff>
    </xdr:to>
    <xdr:cxnSp macro="">
      <xdr:nvCxnSpPr>
        <xdr:cNvPr id="199" name="直線コネクタ 198">
          <a:extLst>
            <a:ext uri="{FF2B5EF4-FFF2-40B4-BE49-F238E27FC236}">
              <a16:creationId xmlns:a16="http://schemas.microsoft.com/office/drawing/2014/main" id="{5B9DDB87-4D22-43C5-83FE-D81FD6E76B76}"/>
            </a:ext>
          </a:extLst>
        </xdr:cNvPr>
        <xdr:cNvCxnSpPr/>
      </xdr:nvCxnSpPr>
      <xdr:spPr>
        <a:xfrm>
          <a:off x="1790700" y="991933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103505</xdr:rowOff>
    </xdr:from>
    <xdr:to>
      <xdr:col>6</xdr:col>
      <xdr:colOff>38100</xdr:colOff>
      <xdr:row>59</xdr:row>
      <xdr:rowOff>33655</xdr:rowOff>
    </xdr:to>
    <xdr:sp macro="" textlink="">
      <xdr:nvSpPr>
        <xdr:cNvPr id="200" name="楕円 199">
          <a:extLst>
            <a:ext uri="{FF2B5EF4-FFF2-40B4-BE49-F238E27FC236}">
              <a16:creationId xmlns:a16="http://schemas.microsoft.com/office/drawing/2014/main" id="{3A3F21A4-B823-4473-BE16-E09321BF4172}"/>
            </a:ext>
          </a:extLst>
        </xdr:cNvPr>
        <xdr:cNvSpPr/>
      </xdr:nvSpPr>
      <xdr:spPr>
        <a:xfrm>
          <a:off x="965200" y="9826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154305</xdr:rowOff>
    </xdr:from>
    <xdr:to>
      <xdr:col>10</xdr:col>
      <xdr:colOff>114300</xdr:colOff>
      <xdr:row>59</xdr:row>
      <xdr:rowOff>28575</xdr:rowOff>
    </xdr:to>
    <xdr:cxnSp macro="">
      <xdr:nvCxnSpPr>
        <xdr:cNvPr id="201" name="直線コネクタ 200">
          <a:extLst>
            <a:ext uri="{FF2B5EF4-FFF2-40B4-BE49-F238E27FC236}">
              <a16:creationId xmlns:a16="http://schemas.microsoft.com/office/drawing/2014/main" id="{38B81C50-951D-4E04-823A-95C03FF65522}"/>
            </a:ext>
          </a:extLst>
        </xdr:cNvPr>
        <xdr:cNvCxnSpPr/>
      </xdr:nvCxnSpPr>
      <xdr:spPr>
        <a:xfrm>
          <a:off x="1008380" y="987742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4C1EB0EE-D347-4C3B-97C5-B1098902955E}"/>
            </a:ext>
          </a:extLst>
        </xdr:cNvPr>
        <xdr:cNvSpPr txBox="1"/>
      </xdr:nvSpPr>
      <xdr:spPr>
        <a:xfrm>
          <a:off x="317056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74C97C11-898E-4470-99F0-1BF514BDC620}"/>
            </a:ext>
          </a:extLst>
        </xdr:cNvPr>
        <xdr:cNvSpPr txBox="1"/>
      </xdr:nvSpPr>
      <xdr:spPr>
        <a:xfrm>
          <a:off x="238570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9AFE9796-9082-462B-B58B-E06DB9F2AFF9}"/>
            </a:ext>
          </a:extLst>
        </xdr:cNvPr>
        <xdr:cNvSpPr txBox="1"/>
      </xdr:nvSpPr>
      <xdr:spPr>
        <a:xfrm>
          <a:off x="16110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a:extLst>
            <a:ext uri="{FF2B5EF4-FFF2-40B4-BE49-F238E27FC236}">
              <a16:creationId xmlns:a16="http://schemas.microsoft.com/office/drawing/2014/main" id="{B449D47F-3A59-4EBB-84BD-6CB51A12875D}"/>
            </a:ext>
          </a:extLst>
        </xdr:cNvPr>
        <xdr:cNvSpPr txBox="1"/>
      </xdr:nvSpPr>
      <xdr:spPr>
        <a:xfrm>
          <a:off x="83630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161942</xdr:rowOff>
    </xdr:from>
    <xdr:ext cx="405111" cy="259045"/>
    <xdr:sp macro="" textlink="">
      <xdr:nvSpPr>
        <xdr:cNvPr id="206" name="n_1mainValue【体育館・プール】&#10;有形固定資産減価償却率">
          <a:extLst>
            <a:ext uri="{FF2B5EF4-FFF2-40B4-BE49-F238E27FC236}">
              <a16:creationId xmlns:a16="http://schemas.microsoft.com/office/drawing/2014/main" id="{77CAB3B8-04A5-4323-8089-0550D6BC49ED}"/>
            </a:ext>
          </a:extLst>
        </xdr:cNvPr>
        <xdr:cNvSpPr txBox="1"/>
      </xdr:nvSpPr>
      <xdr:spPr>
        <a:xfrm>
          <a:off x="317056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116222</xdr:rowOff>
    </xdr:from>
    <xdr:ext cx="405111" cy="259045"/>
    <xdr:sp macro="" textlink="">
      <xdr:nvSpPr>
        <xdr:cNvPr id="207" name="n_2mainValue【体育館・プール】&#10;有形固定資産減価償却率">
          <a:extLst>
            <a:ext uri="{FF2B5EF4-FFF2-40B4-BE49-F238E27FC236}">
              <a16:creationId xmlns:a16="http://schemas.microsoft.com/office/drawing/2014/main" id="{6D3E81DB-A304-42A2-AEFC-529DFEDA8646}"/>
            </a:ext>
          </a:extLst>
        </xdr:cNvPr>
        <xdr:cNvSpPr txBox="1"/>
      </xdr:nvSpPr>
      <xdr:spPr>
        <a:xfrm>
          <a:off x="2385704" y="1000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70502</xdr:rowOff>
    </xdr:from>
    <xdr:ext cx="405111" cy="259045"/>
    <xdr:sp macro="" textlink="">
      <xdr:nvSpPr>
        <xdr:cNvPr id="208" name="n_3mainValue【体育館・プール】&#10;有形固定資産減価償却率">
          <a:extLst>
            <a:ext uri="{FF2B5EF4-FFF2-40B4-BE49-F238E27FC236}">
              <a16:creationId xmlns:a16="http://schemas.microsoft.com/office/drawing/2014/main" id="{1EA3544D-D8C1-4F12-A01D-10516CED3550}"/>
            </a:ext>
          </a:extLst>
        </xdr:cNvPr>
        <xdr:cNvSpPr txBox="1"/>
      </xdr:nvSpPr>
      <xdr:spPr>
        <a:xfrm>
          <a:off x="1611004" y="996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209" name="n_4mainValue【体育館・プール】&#10;有形固定資産減価償却率">
          <a:extLst>
            <a:ext uri="{FF2B5EF4-FFF2-40B4-BE49-F238E27FC236}">
              <a16:creationId xmlns:a16="http://schemas.microsoft.com/office/drawing/2014/main" id="{612D944F-3508-4F9E-A458-DA73D3225368}"/>
            </a:ext>
          </a:extLst>
        </xdr:cNvPr>
        <xdr:cNvSpPr txBox="1"/>
      </xdr:nvSpPr>
      <xdr:spPr>
        <a:xfrm>
          <a:off x="83630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3B295362-CD99-40C2-9B04-7CEABBC7A22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C064BC62-79CF-4DC0-AFA3-C68AFE1E4D5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30DB3CAD-B3B3-4960-B05F-8B12EDD9B46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29D29443-D924-411A-9F6E-454107A162C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78F22D88-F980-4319-8BE2-6EFD6E7178D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F009F5FD-92F0-483A-B5FB-CD543AFF89D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28F45CD9-FE77-44E8-A086-1D1135AD1A3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C04E08CA-666E-450B-A11B-ABF18BD579A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F14C73C5-F5AB-4113-8B30-636147B8468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2DDA475F-6720-4379-A285-038DFFA3564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D054652A-27E3-473E-828F-6F519E9A7AC3}"/>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21C26395-4E72-45FD-A236-8917ABCC314B}"/>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6E4D6297-8C26-4160-ADC5-ED7E96F6E6AF}"/>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0E8C4B55-CF38-442B-8B40-B2059E441C3B}"/>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8D8CE1DA-CD86-440D-92A8-20DDEF18BEFF}"/>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04CB3B21-389D-4343-8A61-85C92A69DD91}"/>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0565EE27-CBA4-4F15-A5BF-7575AB6B206C}"/>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81AFDACF-FBF8-4F47-BC09-F12382241E0A}"/>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8EEAF9C-D57D-4E42-BC81-3015345610A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DDDF5EA-29CF-4A83-B8A3-BCDE7461918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B13EF4FC-FE79-4803-BDD7-450B7484FC1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04A932DC-0450-475A-B6F5-5E6F8A68192F}"/>
            </a:ext>
          </a:extLst>
        </xdr:cNvPr>
        <xdr:cNvCxnSpPr/>
      </xdr:nvCxnSpPr>
      <xdr:spPr>
        <a:xfrm flipV="1">
          <a:off x="9219565" y="950214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DEABCE47-AB3F-4B71-82A3-5AA1F5E62B31}"/>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DEE80C36-AB53-419C-BB8A-C091287ED990}"/>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5E11FBA0-D5B9-4DE0-9BF2-CDED8954809C}"/>
            </a:ext>
          </a:extLst>
        </xdr:cNvPr>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E7AA7B0B-3596-4C28-A4B0-E9D89FBF1810}"/>
            </a:ext>
          </a:extLst>
        </xdr:cNvPr>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347017D8-2AB0-4305-AEFB-BCFE5C339240}"/>
            </a:ext>
          </a:extLst>
        </xdr:cNvPr>
        <xdr:cNvSpPr txBox="1"/>
      </xdr:nvSpPr>
      <xdr:spPr>
        <a:xfrm>
          <a:off x="9258300" y="102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CE58F21A-DFDC-4DA7-9D30-19865B6428C4}"/>
            </a:ext>
          </a:extLst>
        </xdr:cNvPr>
        <xdr:cNvSpPr/>
      </xdr:nvSpPr>
      <xdr:spPr>
        <a:xfrm>
          <a:off x="9192260" y="10420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3500E76F-62B8-4D50-BE49-F0BCE0BCBF46}"/>
            </a:ext>
          </a:extLst>
        </xdr:cNvPr>
        <xdr:cNvSpPr/>
      </xdr:nvSpPr>
      <xdr:spPr>
        <a:xfrm>
          <a:off x="8445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9E080A24-D739-4720-8FEF-E3FF3973AE40}"/>
            </a:ext>
          </a:extLst>
        </xdr:cNvPr>
        <xdr:cNvSpPr/>
      </xdr:nvSpPr>
      <xdr:spPr>
        <a:xfrm>
          <a:off x="767080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1DA75F81-7E57-4D24-98E6-D079D05C9AFD}"/>
            </a:ext>
          </a:extLst>
        </xdr:cNvPr>
        <xdr:cNvSpPr/>
      </xdr:nvSpPr>
      <xdr:spPr>
        <a:xfrm>
          <a:off x="68732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3CD709EE-5A44-48BD-A2E1-E37B4AECB17B}"/>
            </a:ext>
          </a:extLst>
        </xdr:cNvPr>
        <xdr:cNvSpPr/>
      </xdr:nvSpPr>
      <xdr:spPr>
        <a:xfrm>
          <a:off x="60985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48EBA34-5EC6-4866-BFCE-75CBF78DB55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1965F4D-CEE5-4C13-8074-21AA0EB5B0E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2765FAA-7EB7-4D1B-8218-5E390F7A388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70E9770-8567-43F6-A1F0-CBD4260A353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E795BC4-3FCB-4990-8230-15FDB19996E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xdr:rowOff>
    </xdr:from>
    <xdr:to>
      <xdr:col>55</xdr:col>
      <xdr:colOff>50800</xdr:colOff>
      <xdr:row>63</xdr:row>
      <xdr:rowOff>114808</xdr:rowOff>
    </xdr:to>
    <xdr:sp macro="" textlink="">
      <xdr:nvSpPr>
        <xdr:cNvPr id="247" name="楕円 246">
          <a:extLst>
            <a:ext uri="{FF2B5EF4-FFF2-40B4-BE49-F238E27FC236}">
              <a16:creationId xmlns:a16="http://schemas.microsoft.com/office/drawing/2014/main" id="{0AE15169-0522-46EC-A714-4E8D2429F837}"/>
            </a:ext>
          </a:extLst>
        </xdr:cNvPr>
        <xdr:cNvSpPr/>
      </xdr:nvSpPr>
      <xdr:spPr>
        <a:xfrm>
          <a:off x="9192260" y="105745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99585</xdr:rowOff>
    </xdr:from>
    <xdr:ext cx="469744" cy="259045"/>
    <xdr:sp macro="" textlink="">
      <xdr:nvSpPr>
        <xdr:cNvPr id="248" name="【体育館・プール】&#10;一人当たり面積該当値テキスト">
          <a:extLst>
            <a:ext uri="{FF2B5EF4-FFF2-40B4-BE49-F238E27FC236}">
              <a16:creationId xmlns:a16="http://schemas.microsoft.com/office/drawing/2014/main" id="{5255CDA6-D42E-4005-8DD2-C94C872AA7DC}"/>
            </a:ext>
          </a:extLst>
        </xdr:cNvPr>
        <xdr:cNvSpPr txBox="1"/>
      </xdr:nvSpPr>
      <xdr:spPr>
        <a:xfrm>
          <a:off x="9258300" y="104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xdr:rowOff>
    </xdr:from>
    <xdr:to>
      <xdr:col>50</xdr:col>
      <xdr:colOff>165100</xdr:colOff>
      <xdr:row>63</xdr:row>
      <xdr:rowOff>114808</xdr:rowOff>
    </xdr:to>
    <xdr:sp macro="" textlink="">
      <xdr:nvSpPr>
        <xdr:cNvPr id="249" name="楕円 248">
          <a:extLst>
            <a:ext uri="{FF2B5EF4-FFF2-40B4-BE49-F238E27FC236}">
              <a16:creationId xmlns:a16="http://schemas.microsoft.com/office/drawing/2014/main" id="{820987E6-5969-4468-AC8E-6DBDC31602D5}"/>
            </a:ext>
          </a:extLst>
        </xdr:cNvPr>
        <xdr:cNvSpPr/>
      </xdr:nvSpPr>
      <xdr:spPr>
        <a:xfrm>
          <a:off x="8445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64008</xdr:rowOff>
    </xdr:from>
    <xdr:to>
      <xdr:col>55</xdr:col>
      <xdr:colOff>0</xdr:colOff>
      <xdr:row>63</xdr:row>
      <xdr:rowOff>64008</xdr:rowOff>
    </xdr:to>
    <xdr:cxnSp macro="">
      <xdr:nvCxnSpPr>
        <xdr:cNvPr id="250" name="直線コネクタ 249">
          <a:extLst>
            <a:ext uri="{FF2B5EF4-FFF2-40B4-BE49-F238E27FC236}">
              <a16:creationId xmlns:a16="http://schemas.microsoft.com/office/drawing/2014/main" id="{DBAE4D77-0FDD-4227-9546-CF9B1BCDF48C}"/>
            </a:ext>
          </a:extLst>
        </xdr:cNvPr>
        <xdr:cNvCxnSpPr/>
      </xdr:nvCxnSpPr>
      <xdr:spPr>
        <a:xfrm>
          <a:off x="8496300" y="1062532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xdr:rowOff>
    </xdr:from>
    <xdr:to>
      <xdr:col>46</xdr:col>
      <xdr:colOff>38100</xdr:colOff>
      <xdr:row>63</xdr:row>
      <xdr:rowOff>114808</xdr:rowOff>
    </xdr:to>
    <xdr:sp macro="" textlink="">
      <xdr:nvSpPr>
        <xdr:cNvPr id="251" name="楕円 250">
          <a:extLst>
            <a:ext uri="{FF2B5EF4-FFF2-40B4-BE49-F238E27FC236}">
              <a16:creationId xmlns:a16="http://schemas.microsoft.com/office/drawing/2014/main" id="{D8F9D917-3A83-47C4-92AA-DFEFC0AB8B7D}"/>
            </a:ext>
          </a:extLst>
        </xdr:cNvPr>
        <xdr:cNvSpPr/>
      </xdr:nvSpPr>
      <xdr:spPr>
        <a:xfrm>
          <a:off x="7670800" y="105745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64008</xdr:rowOff>
    </xdr:from>
    <xdr:to>
      <xdr:col>50</xdr:col>
      <xdr:colOff>114300</xdr:colOff>
      <xdr:row>63</xdr:row>
      <xdr:rowOff>64008</xdr:rowOff>
    </xdr:to>
    <xdr:cxnSp macro="">
      <xdr:nvCxnSpPr>
        <xdr:cNvPr id="252" name="直線コネクタ 251">
          <a:extLst>
            <a:ext uri="{FF2B5EF4-FFF2-40B4-BE49-F238E27FC236}">
              <a16:creationId xmlns:a16="http://schemas.microsoft.com/office/drawing/2014/main" id="{48228D0F-1E41-4D50-A071-EBAE1F1B015F}"/>
            </a:ext>
          </a:extLst>
        </xdr:cNvPr>
        <xdr:cNvCxnSpPr/>
      </xdr:nvCxnSpPr>
      <xdr:spPr>
        <a:xfrm>
          <a:off x="7713980" y="106253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13208</xdr:rowOff>
    </xdr:from>
    <xdr:to>
      <xdr:col>41</xdr:col>
      <xdr:colOff>101600</xdr:colOff>
      <xdr:row>63</xdr:row>
      <xdr:rowOff>114808</xdr:rowOff>
    </xdr:to>
    <xdr:sp macro="" textlink="">
      <xdr:nvSpPr>
        <xdr:cNvPr id="253" name="楕円 252">
          <a:extLst>
            <a:ext uri="{FF2B5EF4-FFF2-40B4-BE49-F238E27FC236}">
              <a16:creationId xmlns:a16="http://schemas.microsoft.com/office/drawing/2014/main" id="{9EADE5CC-B9E6-4A4D-82B9-20CFD82BED2B}"/>
            </a:ext>
          </a:extLst>
        </xdr:cNvPr>
        <xdr:cNvSpPr/>
      </xdr:nvSpPr>
      <xdr:spPr>
        <a:xfrm>
          <a:off x="687324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64008</xdr:rowOff>
    </xdr:from>
    <xdr:to>
      <xdr:col>45</xdr:col>
      <xdr:colOff>177800</xdr:colOff>
      <xdr:row>63</xdr:row>
      <xdr:rowOff>64008</xdr:rowOff>
    </xdr:to>
    <xdr:cxnSp macro="">
      <xdr:nvCxnSpPr>
        <xdr:cNvPr id="254" name="直線コネクタ 253">
          <a:extLst>
            <a:ext uri="{FF2B5EF4-FFF2-40B4-BE49-F238E27FC236}">
              <a16:creationId xmlns:a16="http://schemas.microsoft.com/office/drawing/2014/main" id="{4898E012-6C4B-4EE3-B5C0-259FBA19FA90}"/>
            </a:ext>
          </a:extLst>
        </xdr:cNvPr>
        <xdr:cNvCxnSpPr/>
      </xdr:nvCxnSpPr>
      <xdr:spPr>
        <a:xfrm>
          <a:off x="6924040" y="106253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xdr:rowOff>
    </xdr:from>
    <xdr:to>
      <xdr:col>36</xdr:col>
      <xdr:colOff>165100</xdr:colOff>
      <xdr:row>63</xdr:row>
      <xdr:rowOff>112522</xdr:rowOff>
    </xdr:to>
    <xdr:sp macro="" textlink="">
      <xdr:nvSpPr>
        <xdr:cNvPr id="255" name="楕円 254">
          <a:extLst>
            <a:ext uri="{FF2B5EF4-FFF2-40B4-BE49-F238E27FC236}">
              <a16:creationId xmlns:a16="http://schemas.microsoft.com/office/drawing/2014/main" id="{43E5BA22-B62D-4EFA-A46C-FCF35647F356}"/>
            </a:ext>
          </a:extLst>
        </xdr:cNvPr>
        <xdr:cNvSpPr/>
      </xdr:nvSpPr>
      <xdr:spPr>
        <a:xfrm>
          <a:off x="609854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61722</xdr:rowOff>
    </xdr:from>
    <xdr:to>
      <xdr:col>41</xdr:col>
      <xdr:colOff>50800</xdr:colOff>
      <xdr:row>63</xdr:row>
      <xdr:rowOff>64008</xdr:rowOff>
    </xdr:to>
    <xdr:cxnSp macro="">
      <xdr:nvCxnSpPr>
        <xdr:cNvPr id="256" name="直線コネクタ 255">
          <a:extLst>
            <a:ext uri="{FF2B5EF4-FFF2-40B4-BE49-F238E27FC236}">
              <a16:creationId xmlns:a16="http://schemas.microsoft.com/office/drawing/2014/main" id="{9EF3AFBB-82F9-44BE-8915-62CC96074CF6}"/>
            </a:ext>
          </a:extLst>
        </xdr:cNvPr>
        <xdr:cNvCxnSpPr/>
      </xdr:nvCxnSpPr>
      <xdr:spPr>
        <a:xfrm>
          <a:off x="6149340" y="1062304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E12DFB7D-80B9-4F0F-AA12-B2589D00005E}"/>
            </a:ext>
          </a:extLst>
        </xdr:cNvPr>
        <xdr:cNvSpPr txBox="1"/>
      </xdr:nvSpPr>
      <xdr:spPr>
        <a:xfrm>
          <a:off x="8271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751D774C-B1BD-41C8-815E-98C08245443D}"/>
            </a:ext>
          </a:extLst>
        </xdr:cNvPr>
        <xdr:cNvSpPr txBox="1"/>
      </xdr:nvSpPr>
      <xdr:spPr>
        <a:xfrm>
          <a:off x="7509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19D800CA-8B8D-4E4C-881F-236D34B44D62}"/>
            </a:ext>
          </a:extLst>
        </xdr:cNvPr>
        <xdr:cNvSpPr txBox="1"/>
      </xdr:nvSpPr>
      <xdr:spPr>
        <a:xfrm>
          <a:off x="67120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58EE05E1-F0B3-4A4D-BADB-A75F89C197D8}"/>
            </a:ext>
          </a:extLst>
        </xdr:cNvPr>
        <xdr:cNvSpPr txBox="1"/>
      </xdr:nvSpPr>
      <xdr:spPr>
        <a:xfrm>
          <a:off x="59373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105935</xdr:rowOff>
    </xdr:from>
    <xdr:ext cx="469744" cy="259045"/>
    <xdr:sp macro="" textlink="">
      <xdr:nvSpPr>
        <xdr:cNvPr id="261" name="n_1mainValue【体育館・プール】&#10;一人当たり面積">
          <a:extLst>
            <a:ext uri="{FF2B5EF4-FFF2-40B4-BE49-F238E27FC236}">
              <a16:creationId xmlns:a16="http://schemas.microsoft.com/office/drawing/2014/main" id="{E0DC3C24-9D94-4362-9E71-7212DD6971CD}"/>
            </a:ext>
          </a:extLst>
        </xdr:cNvPr>
        <xdr:cNvSpPr txBox="1"/>
      </xdr:nvSpPr>
      <xdr:spPr>
        <a:xfrm>
          <a:off x="827158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105935</xdr:rowOff>
    </xdr:from>
    <xdr:ext cx="469744" cy="259045"/>
    <xdr:sp macro="" textlink="">
      <xdr:nvSpPr>
        <xdr:cNvPr id="262" name="n_2mainValue【体育館・プール】&#10;一人当たり面積">
          <a:extLst>
            <a:ext uri="{FF2B5EF4-FFF2-40B4-BE49-F238E27FC236}">
              <a16:creationId xmlns:a16="http://schemas.microsoft.com/office/drawing/2014/main" id="{F6BAC81C-F497-44BB-B73B-60F10BDCC350}"/>
            </a:ext>
          </a:extLst>
        </xdr:cNvPr>
        <xdr:cNvSpPr txBox="1"/>
      </xdr:nvSpPr>
      <xdr:spPr>
        <a:xfrm>
          <a:off x="750958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105935</xdr:rowOff>
    </xdr:from>
    <xdr:ext cx="469744" cy="259045"/>
    <xdr:sp macro="" textlink="">
      <xdr:nvSpPr>
        <xdr:cNvPr id="263" name="n_3mainValue【体育館・プール】&#10;一人当たり面積">
          <a:extLst>
            <a:ext uri="{FF2B5EF4-FFF2-40B4-BE49-F238E27FC236}">
              <a16:creationId xmlns:a16="http://schemas.microsoft.com/office/drawing/2014/main" id="{6DD2784A-0A4D-40FD-A999-F463BC5BFA5E}"/>
            </a:ext>
          </a:extLst>
        </xdr:cNvPr>
        <xdr:cNvSpPr txBox="1"/>
      </xdr:nvSpPr>
      <xdr:spPr>
        <a:xfrm>
          <a:off x="67120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103649</xdr:rowOff>
    </xdr:from>
    <xdr:ext cx="469744" cy="259045"/>
    <xdr:sp macro="" textlink="">
      <xdr:nvSpPr>
        <xdr:cNvPr id="264" name="n_4mainValue【体育館・プール】&#10;一人当たり面積">
          <a:extLst>
            <a:ext uri="{FF2B5EF4-FFF2-40B4-BE49-F238E27FC236}">
              <a16:creationId xmlns:a16="http://schemas.microsoft.com/office/drawing/2014/main" id="{1AF3DFAA-3915-401F-8E14-6A14CAB64CF3}"/>
            </a:ext>
          </a:extLst>
        </xdr:cNvPr>
        <xdr:cNvSpPr txBox="1"/>
      </xdr:nvSpPr>
      <xdr:spPr>
        <a:xfrm>
          <a:off x="59373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BEB41A4-A767-4D97-A998-80CF4CF9934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43C342A-4829-4995-B72E-7BBF56882E3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7D91C75-A9EC-4187-839C-404C2698E5C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F32AD25-46A6-45B0-9C61-6988144D131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D720E25-27EE-4E9B-81C5-C68F3738F94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6340400-B215-4C48-BF6B-62D51B0823A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7FBB20A-FDAD-4557-841F-0723886245A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475540E-0000-4BA9-A9F4-7345D9E5821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CCAA359-0DDF-4A48-8D77-F574EC99075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E236D38-214D-45CC-8D49-810D05928A9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39AFC8B-D54A-4781-AF32-CD969D1AC82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F47DCF1F-5891-47F3-BABB-B67A7B63B218}"/>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50E855B1-94A6-448E-B289-76C807869D97}"/>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63005720-EDE7-4470-BE0C-B9D3E2739CAD}"/>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FC967B3C-9BA0-44A7-9C7A-BFAD636BCFF1}"/>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A44C6E33-47D5-45EE-85B0-7859187A3DD7}"/>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8952ABAD-8681-4549-8D65-913BD1150254}"/>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6EA7948A-1355-43BE-B0B8-9554818F8B5E}"/>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2E6EA356-7E5D-4B3D-BF94-3011B8F4EDD8}"/>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E4F01FA-69AE-4A5B-AD14-E6327504D32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9BA51F05-089F-4AC4-AFBB-CE8BF2844B64}"/>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235A88D5-0D3B-4853-900C-0291402EEC2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CA685DA7-6245-46FC-95A9-14F5C39A4303}"/>
            </a:ext>
          </a:extLst>
        </xdr:cNvPr>
        <xdr:cNvCxnSpPr/>
      </xdr:nvCxnSpPr>
      <xdr:spPr>
        <a:xfrm flipV="1">
          <a:off x="4086225" y="13026391"/>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BEFC860C-C6A0-4646-8412-2D006904D77E}"/>
            </a:ext>
          </a:extLst>
        </xdr:cNvPr>
        <xdr:cNvSpPr txBox="1"/>
      </xdr:nvSpPr>
      <xdr:spPr>
        <a:xfrm>
          <a:off x="4124960" y="1428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1DA1A3E9-2C30-47D6-B0A1-7D69902142DB}"/>
            </a:ext>
          </a:extLst>
        </xdr:cNvPr>
        <xdr:cNvCxnSpPr/>
      </xdr:nvCxnSpPr>
      <xdr:spPr>
        <a:xfrm>
          <a:off x="4020820" y="14282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5404A6E7-69B2-403C-947F-A35225CF0918}"/>
            </a:ext>
          </a:extLst>
        </xdr:cNvPr>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22CFB795-055D-4B68-A22F-AB3DAB77DB5B}"/>
            </a:ext>
          </a:extLst>
        </xdr:cNvPr>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EBAE93C-423B-41FF-A3DF-2503CB768950}"/>
            </a:ext>
          </a:extLst>
        </xdr:cNvPr>
        <xdr:cNvSpPr txBox="1"/>
      </xdr:nvSpPr>
      <xdr:spPr>
        <a:xfrm>
          <a:off x="4124960" y="1342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39E59812-ACCC-4B17-B2BB-71D6328F0D47}"/>
            </a:ext>
          </a:extLst>
        </xdr:cNvPr>
        <xdr:cNvSpPr/>
      </xdr:nvSpPr>
      <xdr:spPr>
        <a:xfrm>
          <a:off x="4036060"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07DF903A-C3C5-450D-A08E-B7FBAAB68981}"/>
            </a:ext>
          </a:extLst>
        </xdr:cNvPr>
        <xdr:cNvSpPr/>
      </xdr:nvSpPr>
      <xdr:spPr>
        <a:xfrm>
          <a:off x="331216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7C9B84FA-E154-4440-A5D3-1BD97B6C9E06}"/>
            </a:ext>
          </a:extLst>
        </xdr:cNvPr>
        <xdr:cNvSpPr/>
      </xdr:nvSpPr>
      <xdr:spPr>
        <a:xfrm>
          <a:off x="25146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CB6037CF-945D-4902-943B-E3B3CB56375B}"/>
            </a:ext>
          </a:extLst>
        </xdr:cNvPr>
        <xdr:cNvSpPr/>
      </xdr:nvSpPr>
      <xdr:spPr>
        <a:xfrm>
          <a:off x="17399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BB94B858-05A6-47C2-94DC-A26AEA604DB1}"/>
            </a:ext>
          </a:extLst>
        </xdr:cNvPr>
        <xdr:cNvSpPr/>
      </xdr:nvSpPr>
      <xdr:spPr>
        <a:xfrm>
          <a:off x="965200" y="1333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E9E8D15-F478-4A9D-A5AE-F0CD69BB0A1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7A64A98-679B-4C10-9414-C46BAFA23F4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A47FB7-A2D1-4C99-8030-549FE91EE72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068FD4-B756-429F-A12F-8A73B3CDDEA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FEE7B05-2428-4FE0-9AEB-5EA091302F4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92456</xdr:rowOff>
    </xdr:from>
    <xdr:to>
      <xdr:col>24</xdr:col>
      <xdr:colOff>114300</xdr:colOff>
      <xdr:row>80</xdr:row>
      <xdr:rowOff>22606</xdr:rowOff>
    </xdr:to>
    <xdr:sp macro="" textlink="">
      <xdr:nvSpPr>
        <xdr:cNvPr id="303" name="楕円 302">
          <a:extLst>
            <a:ext uri="{FF2B5EF4-FFF2-40B4-BE49-F238E27FC236}">
              <a16:creationId xmlns:a16="http://schemas.microsoft.com/office/drawing/2014/main" id="{B1B2C1C7-95F6-4128-BECC-8F30086673C5}"/>
            </a:ext>
          </a:extLst>
        </xdr:cNvPr>
        <xdr:cNvSpPr/>
      </xdr:nvSpPr>
      <xdr:spPr>
        <a:xfrm>
          <a:off x="4036060" y="13336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115333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69290CC7-8070-4046-93BF-39524FF92633}"/>
            </a:ext>
          </a:extLst>
        </xdr:cNvPr>
        <xdr:cNvSpPr txBox="1"/>
      </xdr:nvSpPr>
      <xdr:spPr>
        <a:xfrm>
          <a:off x="4124960" y="131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51308</xdr:rowOff>
    </xdr:from>
    <xdr:to>
      <xdr:col>20</xdr:col>
      <xdr:colOff>38100</xdr:colOff>
      <xdr:row>79</xdr:row>
      <xdr:rowOff>152908</xdr:rowOff>
    </xdr:to>
    <xdr:sp macro="" textlink="">
      <xdr:nvSpPr>
        <xdr:cNvPr id="305" name="楕円 304">
          <a:extLst>
            <a:ext uri="{FF2B5EF4-FFF2-40B4-BE49-F238E27FC236}">
              <a16:creationId xmlns:a16="http://schemas.microsoft.com/office/drawing/2014/main" id="{F2D89BC8-4C6A-4EC2-A60C-1A7E705BA24F}"/>
            </a:ext>
          </a:extLst>
        </xdr:cNvPr>
        <xdr:cNvSpPr/>
      </xdr:nvSpPr>
      <xdr:spPr>
        <a:xfrm>
          <a:off x="3312160" y="132948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102108</xdr:rowOff>
    </xdr:from>
    <xdr:to>
      <xdr:col>24</xdr:col>
      <xdr:colOff>63500</xdr:colOff>
      <xdr:row>79</xdr:row>
      <xdr:rowOff>143256</xdr:rowOff>
    </xdr:to>
    <xdr:cxnSp macro="">
      <xdr:nvCxnSpPr>
        <xdr:cNvPr id="306" name="直線コネクタ 305">
          <a:extLst>
            <a:ext uri="{FF2B5EF4-FFF2-40B4-BE49-F238E27FC236}">
              <a16:creationId xmlns:a16="http://schemas.microsoft.com/office/drawing/2014/main" id="{45F0A276-CF3F-4DA5-9A58-B7E700BBA1E5}"/>
            </a:ext>
          </a:extLst>
        </xdr:cNvPr>
        <xdr:cNvCxnSpPr/>
      </xdr:nvCxnSpPr>
      <xdr:spPr>
        <a:xfrm>
          <a:off x="3355340" y="13345668"/>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307" name="楕円 306">
          <a:extLst>
            <a:ext uri="{FF2B5EF4-FFF2-40B4-BE49-F238E27FC236}">
              <a16:creationId xmlns:a16="http://schemas.microsoft.com/office/drawing/2014/main" id="{1854C249-425C-46F0-BF03-49FD926C332B}"/>
            </a:ext>
          </a:extLst>
        </xdr:cNvPr>
        <xdr:cNvSpPr/>
      </xdr:nvSpPr>
      <xdr:spPr>
        <a:xfrm>
          <a:off x="2514600" y="13246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102108</xdr:rowOff>
    </xdr:to>
    <xdr:cxnSp macro="">
      <xdr:nvCxnSpPr>
        <xdr:cNvPr id="308" name="直線コネクタ 307">
          <a:extLst>
            <a:ext uri="{FF2B5EF4-FFF2-40B4-BE49-F238E27FC236}">
              <a16:creationId xmlns:a16="http://schemas.microsoft.com/office/drawing/2014/main" id="{93C35BD1-1F15-44D7-8AC7-26E8CBA2DB1B}"/>
            </a:ext>
          </a:extLst>
        </xdr:cNvPr>
        <xdr:cNvCxnSpPr/>
      </xdr:nvCxnSpPr>
      <xdr:spPr>
        <a:xfrm>
          <a:off x="2565400" y="13293090"/>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119887</xdr:rowOff>
    </xdr:from>
    <xdr:to>
      <xdr:col>10</xdr:col>
      <xdr:colOff>165100</xdr:colOff>
      <xdr:row>79</xdr:row>
      <xdr:rowOff>50037</xdr:rowOff>
    </xdr:to>
    <xdr:sp macro="" textlink="">
      <xdr:nvSpPr>
        <xdr:cNvPr id="309" name="楕円 308">
          <a:extLst>
            <a:ext uri="{FF2B5EF4-FFF2-40B4-BE49-F238E27FC236}">
              <a16:creationId xmlns:a16="http://schemas.microsoft.com/office/drawing/2014/main" id="{9FD842B3-0CB3-49BA-AF0C-3688697C76A9}"/>
            </a:ext>
          </a:extLst>
        </xdr:cNvPr>
        <xdr:cNvSpPr/>
      </xdr:nvSpPr>
      <xdr:spPr>
        <a:xfrm>
          <a:off x="1739900" y="13195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170687</xdr:rowOff>
    </xdr:from>
    <xdr:to>
      <xdr:col>15</xdr:col>
      <xdr:colOff>50800</xdr:colOff>
      <xdr:row>79</xdr:row>
      <xdr:rowOff>49530</xdr:rowOff>
    </xdr:to>
    <xdr:cxnSp macro="">
      <xdr:nvCxnSpPr>
        <xdr:cNvPr id="310" name="直線コネクタ 309">
          <a:extLst>
            <a:ext uri="{FF2B5EF4-FFF2-40B4-BE49-F238E27FC236}">
              <a16:creationId xmlns:a16="http://schemas.microsoft.com/office/drawing/2014/main" id="{633FD601-9A53-43EC-989B-66BC4D227F27}"/>
            </a:ext>
          </a:extLst>
        </xdr:cNvPr>
        <xdr:cNvCxnSpPr/>
      </xdr:nvCxnSpPr>
      <xdr:spPr>
        <a:xfrm>
          <a:off x="1790700" y="13246607"/>
          <a:ext cx="7747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74168</xdr:rowOff>
    </xdr:from>
    <xdr:to>
      <xdr:col>6</xdr:col>
      <xdr:colOff>38100</xdr:colOff>
      <xdr:row>79</xdr:row>
      <xdr:rowOff>4318</xdr:rowOff>
    </xdr:to>
    <xdr:sp macro="" textlink="">
      <xdr:nvSpPr>
        <xdr:cNvPr id="311" name="楕円 310">
          <a:extLst>
            <a:ext uri="{FF2B5EF4-FFF2-40B4-BE49-F238E27FC236}">
              <a16:creationId xmlns:a16="http://schemas.microsoft.com/office/drawing/2014/main" id="{3FAEB7A4-56EC-40A1-AC88-34AB801FDEA9}"/>
            </a:ext>
          </a:extLst>
        </xdr:cNvPr>
        <xdr:cNvSpPr/>
      </xdr:nvSpPr>
      <xdr:spPr>
        <a:xfrm>
          <a:off x="965200" y="13150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124968</xdr:rowOff>
    </xdr:from>
    <xdr:to>
      <xdr:col>10</xdr:col>
      <xdr:colOff>114300</xdr:colOff>
      <xdr:row>78</xdr:row>
      <xdr:rowOff>170687</xdr:rowOff>
    </xdr:to>
    <xdr:cxnSp macro="">
      <xdr:nvCxnSpPr>
        <xdr:cNvPr id="312" name="直線コネクタ 311">
          <a:extLst>
            <a:ext uri="{FF2B5EF4-FFF2-40B4-BE49-F238E27FC236}">
              <a16:creationId xmlns:a16="http://schemas.microsoft.com/office/drawing/2014/main" id="{4D0251BD-E8A5-47CB-9F6A-81FA621B9751}"/>
            </a:ext>
          </a:extLst>
        </xdr:cNvPr>
        <xdr:cNvCxnSpPr/>
      </xdr:nvCxnSpPr>
      <xdr:spPr>
        <a:xfrm>
          <a:off x="1008380" y="13200888"/>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C07B934A-DCB6-4AD4-8B53-19140B0A1E96}"/>
            </a:ext>
          </a:extLst>
        </xdr:cNvPr>
        <xdr:cNvSpPr txBox="1"/>
      </xdr:nvSpPr>
      <xdr:spPr>
        <a:xfrm>
          <a:off x="3170564" y="1351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4B269D27-8647-4FAC-B4F1-AB120C90B403}"/>
            </a:ext>
          </a:extLst>
        </xdr:cNvPr>
        <xdr:cNvSpPr txBox="1"/>
      </xdr:nvSpPr>
      <xdr:spPr>
        <a:xfrm>
          <a:off x="238570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2E622FCF-18D5-482E-B38D-5DF8A20F8743}"/>
            </a:ext>
          </a:extLst>
        </xdr:cNvPr>
        <xdr:cNvSpPr txBox="1"/>
      </xdr:nvSpPr>
      <xdr:spPr>
        <a:xfrm>
          <a:off x="1611004" y="1344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16" name="n_4aveValue【福祉施設】&#10;有形固定資産減価償却率">
          <a:extLst>
            <a:ext uri="{FF2B5EF4-FFF2-40B4-BE49-F238E27FC236}">
              <a16:creationId xmlns:a16="http://schemas.microsoft.com/office/drawing/2014/main" id="{65C47AFB-A745-4A93-AA30-DF086755A5C2}"/>
            </a:ext>
          </a:extLst>
        </xdr:cNvPr>
        <xdr:cNvSpPr txBox="1"/>
      </xdr:nvSpPr>
      <xdr:spPr>
        <a:xfrm>
          <a:off x="836304"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169435</xdr:rowOff>
    </xdr:from>
    <xdr:ext cx="405111" cy="259045"/>
    <xdr:sp macro="" textlink="">
      <xdr:nvSpPr>
        <xdr:cNvPr id="317" name="n_1mainValue【福祉施設】&#10;有形固定資産減価償却率">
          <a:extLst>
            <a:ext uri="{FF2B5EF4-FFF2-40B4-BE49-F238E27FC236}">
              <a16:creationId xmlns:a16="http://schemas.microsoft.com/office/drawing/2014/main" id="{55997D87-1F01-401B-A095-52ECD994F11D}"/>
            </a:ext>
          </a:extLst>
        </xdr:cNvPr>
        <xdr:cNvSpPr txBox="1"/>
      </xdr:nvSpPr>
      <xdr:spPr>
        <a:xfrm>
          <a:off x="3170564" y="1307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318" name="n_2mainValue【福祉施設】&#10;有形固定資産減価償却率">
          <a:extLst>
            <a:ext uri="{FF2B5EF4-FFF2-40B4-BE49-F238E27FC236}">
              <a16:creationId xmlns:a16="http://schemas.microsoft.com/office/drawing/2014/main" id="{E93960BA-76D5-437D-9862-54CC1093E58A}"/>
            </a:ext>
          </a:extLst>
        </xdr:cNvPr>
        <xdr:cNvSpPr txBox="1"/>
      </xdr:nvSpPr>
      <xdr:spPr>
        <a:xfrm>
          <a:off x="2385704" y="1302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66564</xdr:rowOff>
    </xdr:from>
    <xdr:ext cx="405111" cy="259045"/>
    <xdr:sp macro="" textlink="">
      <xdr:nvSpPr>
        <xdr:cNvPr id="319" name="n_3mainValue【福祉施設】&#10;有形固定資産減価償却率">
          <a:extLst>
            <a:ext uri="{FF2B5EF4-FFF2-40B4-BE49-F238E27FC236}">
              <a16:creationId xmlns:a16="http://schemas.microsoft.com/office/drawing/2014/main" id="{AC2B4256-B2EF-4B5E-9BCA-7CB0F7E12E37}"/>
            </a:ext>
          </a:extLst>
        </xdr:cNvPr>
        <xdr:cNvSpPr txBox="1"/>
      </xdr:nvSpPr>
      <xdr:spPr>
        <a:xfrm>
          <a:off x="1611004" y="12974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20845</xdr:rowOff>
    </xdr:from>
    <xdr:ext cx="405111" cy="259045"/>
    <xdr:sp macro="" textlink="">
      <xdr:nvSpPr>
        <xdr:cNvPr id="320" name="n_4mainValue【福祉施設】&#10;有形固定資産減価償却率">
          <a:extLst>
            <a:ext uri="{FF2B5EF4-FFF2-40B4-BE49-F238E27FC236}">
              <a16:creationId xmlns:a16="http://schemas.microsoft.com/office/drawing/2014/main" id="{AB50FFED-7010-49A6-817C-4E2AD5713573}"/>
            </a:ext>
          </a:extLst>
        </xdr:cNvPr>
        <xdr:cNvSpPr txBox="1"/>
      </xdr:nvSpPr>
      <xdr:spPr>
        <a:xfrm>
          <a:off x="836304" y="1292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8FC6F4C-59BF-4665-BAE1-768CEDFE511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FC02C15-7CF1-4154-B5ED-4762EB97F70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7BB9BCB-3A70-418D-B8CD-229290B17E9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87B9FAC-DCFD-426D-B6C6-86AFAB05A37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E1D75A1-DF40-4A24-8503-84B956AD682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7451AAB-72B2-4ADB-8489-E85672638B3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A10733B-433D-4984-984D-822E8DF5357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0489757-1E87-45CD-8F27-CD55920D0AA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1FECE4A-35FF-4ECF-BDF1-8F1C56B3046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7E622C0-D02B-44AC-95BE-378EC310968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D70BBFB9-F10F-4EEC-B48C-1E78D69DEC67}"/>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A35BBB2-068E-4C99-B37E-81308A8063A8}"/>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3FB6ACEE-60E7-45DD-AD49-582E0B43238E}"/>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F09621F-A9EC-48A7-AF2F-83262FA07495}"/>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B5C200EE-C85F-4A4B-83FA-85E7F48B3B09}"/>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381BD7E9-50EC-4EE9-A55D-038F2A8B699B}"/>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25CE1FE8-9DC4-439E-A98F-C5C796BBE4D9}"/>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26D9FF3E-C306-4C71-9A5B-74F14139F77C}"/>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E2997E25-7BAF-428A-B5E3-FD7FC067ACC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969FF340-4ED2-4BC0-8B2A-533EA26269F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3C7C65CD-6F5D-47B2-AA32-760B9BAE4493}"/>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E63D472D-8A38-4E16-A364-FA371D86D462}"/>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49E3B8D-859A-4D2F-882B-CA0E8F79AD9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44EC61B3-03B8-4EF2-A55E-E9920D9A135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19F43CEC-50F6-43BF-8B59-2661CBBE319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087776FA-C594-406B-B743-07EFE251E56B}"/>
            </a:ext>
          </a:extLst>
        </xdr:cNvPr>
        <xdr:cNvCxnSpPr/>
      </xdr:nvCxnSpPr>
      <xdr:spPr>
        <a:xfrm flipV="1">
          <a:off x="9219565" y="13124906"/>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A0C3BAEE-5E34-4F7A-B104-FEEBC8F4E936}"/>
            </a:ext>
          </a:extLst>
        </xdr:cNvPr>
        <xdr:cNvSpPr txBox="1"/>
      </xdr:nvSpPr>
      <xdr:spPr>
        <a:xfrm>
          <a:off x="925830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9E351189-C16B-47CD-9FF2-2CB4B932615F}"/>
            </a:ext>
          </a:extLst>
        </xdr:cNvPr>
        <xdr:cNvCxnSpPr/>
      </xdr:nvCxnSpPr>
      <xdr:spPr>
        <a:xfrm>
          <a:off x="915416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085F8A53-9491-40C9-9810-6AF3CA061C8B}"/>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609AE5B4-3007-4D85-B145-6BB76423E76C}"/>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0C4F4011-05ED-49EB-9E38-DA0B6EB0D3DC}"/>
            </a:ext>
          </a:extLst>
        </xdr:cNvPr>
        <xdr:cNvSpPr txBox="1"/>
      </xdr:nvSpPr>
      <xdr:spPr>
        <a:xfrm>
          <a:off x="9258300" y="1382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862D8B89-9616-4105-A43C-816DD0303F60}"/>
            </a:ext>
          </a:extLst>
        </xdr:cNvPr>
        <xdr:cNvSpPr/>
      </xdr:nvSpPr>
      <xdr:spPr>
        <a:xfrm>
          <a:off x="919226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4F056DCF-1002-4DC7-8147-7A1C1EB0667C}"/>
            </a:ext>
          </a:extLst>
        </xdr:cNvPr>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2617AF6C-3515-443D-A857-21DC4BCC2486}"/>
            </a:ext>
          </a:extLst>
        </xdr:cNvPr>
        <xdr:cNvSpPr/>
      </xdr:nvSpPr>
      <xdr:spPr>
        <a:xfrm>
          <a:off x="767080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1B973E55-2004-4159-BFC1-C24DA3073DF5}"/>
            </a:ext>
          </a:extLst>
        </xdr:cNvPr>
        <xdr:cNvSpPr/>
      </xdr:nvSpPr>
      <xdr:spPr>
        <a:xfrm>
          <a:off x="68732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3F5D61D7-898B-493F-A706-A216101AE73D}"/>
            </a:ext>
          </a:extLst>
        </xdr:cNvPr>
        <xdr:cNvSpPr/>
      </xdr:nvSpPr>
      <xdr:spPr>
        <a:xfrm>
          <a:off x="60985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E249D8E-97A3-49CB-9C42-7A606CB4D1A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D080475-DE74-4DE1-A55C-AC3614A6F28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55CBA87-2376-4870-AE76-8BA31F6A5B6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B525B98-BADF-43AE-9F96-1307EC1F9C2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B14695E-CCEC-4F13-B349-B63AD4FF8C5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153307</xdr:rowOff>
    </xdr:from>
    <xdr:to>
      <xdr:col>55</xdr:col>
      <xdr:colOff>50800</xdr:colOff>
      <xdr:row>84</xdr:row>
      <xdr:rowOff>83457</xdr:rowOff>
    </xdr:to>
    <xdr:sp macro="" textlink="">
      <xdr:nvSpPr>
        <xdr:cNvPr id="362" name="楕円 361">
          <a:extLst>
            <a:ext uri="{FF2B5EF4-FFF2-40B4-BE49-F238E27FC236}">
              <a16:creationId xmlns:a16="http://schemas.microsoft.com/office/drawing/2014/main" id="{004AA941-DCB8-48B0-BF5A-69DDDF452F95}"/>
            </a:ext>
          </a:extLst>
        </xdr:cNvPr>
        <xdr:cNvSpPr/>
      </xdr:nvSpPr>
      <xdr:spPr>
        <a:xfrm>
          <a:off x="919226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131734</xdr:rowOff>
    </xdr:from>
    <xdr:ext cx="469744" cy="259045"/>
    <xdr:sp macro="" textlink="">
      <xdr:nvSpPr>
        <xdr:cNvPr id="363" name="【福祉施設】&#10;一人当たり面積該当値テキスト">
          <a:extLst>
            <a:ext uri="{FF2B5EF4-FFF2-40B4-BE49-F238E27FC236}">
              <a16:creationId xmlns:a16="http://schemas.microsoft.com/office/drawing/2014/main" id="{2F67445F-977C-4AAC-95B2-18B90B2F8554}"/>
            </a:ext>
          </a:extLst>
        </xdr:cNvPr>
        <xdr:cNvSpPr txBox="1"/>
      </xdr:nvSpPr>
      <xdr:spPr>
        <a:xfrm>
          <a:off x="9258300" y="1404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153307</xdr:rowOff>
    </xdr:from>
    <xdr:to>
      <xdr:col>50</xdr:col>
      <xdr:colOff>165100</xdr:colOff>
      <xdr:row>84</xdr:row>
      <xdr:rowOff>83457</xdr:rowOff>
    </xdr:to>
    <xdr:sp macro="" textlink="">
      <xdr:nvSpPr>
        <xdr:cNvPr id="364" name="楕円 363">
          <a:extLst>
            <a:ext uri="{FF2B5EF4-FFF2-40B4-BE49-F238E27FC236}">
              <a16:creationId xmlns:a16="http://schemas.microsoft.com/office/drawing/2014/main" id="{1E8AFE34-F5E5-4A6B-9FD8-A74F893CA125}"/>
            </a:ext>
          </a:extLst>
        </xdr:cNvPr>
        <xdr:cNvSpPr/>
      </xdr:nvSpPr>
      <xdr:spPr>
        <a:xfrm>
          <a:off x="8445500" y="14067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32657</xdr:rowOff>
    </xdr:from>
    <xdr:to>
      <xdr:col>55</xdr:col>
      <xdr:colOff>0</xdr:colOff>
      <xdr:row>84</xdr:row>
      <xdr:rowOff>32657</xdr:rowOff>
    </xdr:to>
    <xdr:cxnSp macro="">
      <xdr:nvCxnSpPr>
        <xdr:cNvPr id="365" name="直線コネクタ 364">
          <a:extLst>
            <a:ext uri="{FF2B5EF4-FFF2-40B4-BE49-F238E27FC236}">
              <a16:creationId xmlns:a16="http://schemas.microsoft.com/office/drawing/2014/main" id="{9AD056E3-65F6-42E6-AF31-4C34F54575BD}"/>
            </a:ext>
          </a:extLst>
        </xdr:cNvPr>
        <xdr:cNvCxnSpPr/>
      </xdr:nvCxnSpPr>
      <xdr:spPr>
        <a:xfrm>
          <a:off x="8496300" y="1411441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153307</xdr:rowOff>
    </xdr:from>
    <xdr:to>
      <xdr:col>46</xdr:col>
      <xdr:colOff>38100</xdr:colOff>
      <xdr:row>84</xdr:row>
      <xdr:rowOff>83457</xdr:rowOff>
    </xdr:to>
    <xdr:sp macro="" textlink="">
      <xdr:nvSpPr>
        <xdr:cNvPr id="366" name="楕円 365">
          <a:extLst>
            <a:ext uri="{FF2B5EF4-FFF2-40B4-BE49-F238E27FC236}">
              <a16:creationId xmlns:a16="http://schemas.microsoft.com/office/drawing/2014/main" id="{4B2549B6-E878-485D-ACA0-472F507650E1}"/>
            </a:ext>
          </a:extLst>
        </xdr:cNvPr>
        <xdr:cNvSpPr/>
      </xdr:nvSpPr>
      <xdr:spPr>
        <a:xfrm>
          <a:off x="7670800" y="14067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32657</xdr:rowOff>
    </xdr:from>
    <xdr:to>
      <xdr:col>50</xdr:col>
      <xdr:colOff>114300</xdr:colOff>
      <xdr:row>84</xdr:row>
      <xdr:rowOff>32657</xdr:rowOff>
    </xdr:to>
    <xdr:cxnSp macro="">
      <xdr:nvCxnSpPr>
        <xdr:cNvPr id="367" name="直線コネクタ 366">
          <a:extLst>
            <a:ext uri="{FF2B5EF4-FFF2-40B4-BE49-F238E27FC236}">
              <a16:creationId xmlns:a16="http://schemas.microsoft.com/office/drawing/2014/main" id="{5917C47F-5867-4CC1-8537-80B148F98C0A}"/>
            </a:ext>
          </a:extLst>
        </xdr:cNvPr>
        <xdr:cNvCxnSpPr/>
      </xdr:nvCxnSpPr>
      <xdr:spPr>
        <a:xfrm>
          <a:off x="7713980" y="1411441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142421</xdr:rowOff>
    </xdr:from>
    <xdr:to>
      <xdr:col>41</xdr:col>
      <xdr:colOff>101600</xdr:colOff>
      <xdr:row>84</xdr:row>
      <xdr:rowOff>72571</xdr:rowOff>
    </xdr:to>
    <xdr:sp macro="" textlink="">
      <xdr:nvSpPr>
        <xdr:cNvPr id="368" name="楕円 367">
          <a:extLst>
            <a:ext uri="{FF2B5EF4-FFF2-40B4-BE49-F238E27FC236}">
              <a16:creationId xmlns:a16="http://schemas.microsoft.com/office/drawing/2014/main" id="{0F576FAD-311C-4F95-88C4-413802A375C9}"/>
            </a:ext>
          </a:extLst>
        </xdr:cNvPr>
        <xdr:cNvSpPr/>
      </xdr:nvSpPr>
      <xdr:spPr>
        <a:xfrm>
          <a:off x="68732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21771</xdr:rowOff>
    </xdr:from>
    <xdr:to>
      <xdr:col>45</xdr:col>
      <xdr:colOff>177800</xdr:colOff>
      <xdr:row>84</xdr:row>
      <xdr:rowOff>32657</xdr:rowOff>
    </xdr:to>
    <xdr:cxnSp macro="">
      <xdr:nvCxnSpPr>
        <xdr:cNvPr id="369" name="直線コネクタ 368">
          <a:extLst>
            <a:ext uri="{FF2B5EF4-FFF2-40B4-BE49-F238E27FC236}">
              <a16:creationId xmlns:a16="http://schemas.microsoft.com/office/drawing/2014/main" id="{1FB6BA76-3376-4C89-A4F9-1D1E394326F6}"/>
            </a:ext>
          </a:extLst>
        </xdr:cNvPr>
        <xdr:cNvCxnSpPr/>
      </xdr:nvCxnSpPr>
      <xdr:spPr>
        <a:xfrm>
          <a:off x="6924040" y="14103531"/>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142421</xdr:rowOff>
    </xdr:from>
    <xdr:to>
      <xdr:col>36</xdr:col>
      <xdr:colOff>165100</xdr:colOff>
      <xdr:row>84</xdr:row>
      <xdr:rowOff>72571</xdr:rowOff>
    </xdr:to>
    <xdr:sp macro="" textlink="">
      <xdr:nvSpPr>
        <xdr:cNvPr id="370" name="楕円 369">
          <a:extLst>
            <a:ext uri="{FF2B5EF4-FFF2-40B4-BE49-F238E27FC236}">
              <a16:creationId xmlns:a16="http://schemas.microsoft.com/office/drawing/2014/main" id="{1E050242-40DC-4597-9503-8E367EDE51E9}"/>
            </a:ext>
          </a:extLst>
        </xdr:cNvPr>
        <xdr:cNvSpPr/>
      </xdr:nvSpPr>
      <xdr:spPr>
        <a:xfrm>
          <a:off x="60985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21771</xdr:rowOff>
    </xdr:from>
    <xdr:to>
      <xdr:col>41</xdr:col>
      <xdr:colOff>50800</xdr:colOff>
      <xdr:row>84</xdr:row>
      <xdr:rowOff>21771</xdr:rowOff>
    </xdr:to>
    <xdr:cxnSp macro="">
      <xdr:nvCxnSpPr>
        <xdr:cNvPr id="371" name="直線コネクタ 370">
          <a:extLst>
            <a:ext uri="{FF2B5EF4-FFF2-40B4-BE49-F238E27FC236}">
              <a16:creationId xmlns:a16="http://schemas.microsoft.com/office/drawing/2014/main" id="{43E875FA-F5FD-4593-826D-D6A11C0CAB21}"/>
            </a:ext>
          </a:extLst>
        </xdr:cNvPr>
        <xdr:cNvCxnSpPr/>
      </xdr:nvCxnSpPr>
      <xdr:spPr>
        <a:xfrm>
          <a:off x="6149340" y="1410353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EA9131C6-8C48-4797-91EB-F9BCCDD01F95}"/>
            </a:ext>
          </a:extLst>
        </xdr:cNvPr>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111E0EBE-4102-405A-A854-3ECE18A785B3}"/>
            </a:ext>
          </a:extLst>
        </xdr:cNvPr>
        <xdr:cNvSpPr txBox="1"/>
      </xdr:nvSpPr>
      <xdr:spPr>
        <a:xfrm>
          <a:off x="750958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BF097177-0803-4E18-8A51-AAC083C97F2A}"/>
            </a:ext>
          </a:extLst>
        </xdr:cNvPr>
        <xdr:cNvSpPr txBox="1"/>
      </xdr:nvSpPr>
      <xdr:spPr>
        <a:xfrm>
          <a:off x="671202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ABB7CBCC-8646-49C0-9301-41C2CCCD3F1D}"/>
            </a:ext>
          </a:extLst>
        </xdr:cNvPr>
        <xdr:cNvSpPr txBox="1"/>
      </xdr:nvSpPr>
      <xdr:spPr>
        <a:xfrm>
          <a:off x="59373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74584</xdr:rowOff>
    </xdr:from>
    <xdr:ext cx="469744" cy="259045"/>
    <xdr:sp macro="" textlink="">
      <xdr:nvSpPr>
        <xdr:cNvPr id="376" name="n_1mainValue【福祉施設】&#10;一人当たり面積">
          <a:extLst>
            <a:ext uri="{FF2B5EF4-FFF2-40B4-BE49-F238E27FC236}">
              <a16:creationId xmlns:a16="http://schemas.microsoft.com/office/drawing/2014/main" id="{37C4E159-5836-44D8-89F9-7BBCAF5A45B1}"/>
            </a:ext>
          </a:extLst>
        </xdr:cNvPr>
        <xdr:cNvSpPr txBox="1"/>
      </xdr:nvSpPr>
      <xdr:spPr>
        <a:xfrm>
          <a:off x="8271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74584</xdr:rowOff>
    </xdr:from>
    <xdr:ext cx="469744" cy="259045"/>
    <xdr:sp macro="" textlink="">
      <xdr:nvSpPr>
        <xdr:cNvPr id="377" name="n_2mainValue【福祉施設】&#10;一人当たり面積">
          <a:extLst>
            <a:ext uri="{FF2B5EF4-FFF2-40B4-BE49-F238E27FC236}">
              <a16:creationId xmlns:a16="http://schemas.microsoft.com/office/drawing/2014/main" id="{3F4BE80C-EF2C-4126-899C-9AB48FD48AFE}"/>
            </a:ext>
          </a:extLst>
        </xdr:cNvPr>
        <xdr:cNvSpPr txBox="1"/>
      </xdr:nvSpPr>
      <xdr:spPr>
        <a:xfrm>
          <a:off x="750958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63698</xdr:rowOff>
    </xdr:from>
    <xdr:ext cx="469744" cy="259045"/>
    <xdr:sp macro="" textlink="">
      <xdr:nvSpPr>
        <xdr:cNvPr id="378" name="n_3mainValue【福祉施設】&#10;一人当たり面積">
          <a:extLst>
            <a:ext uri="{FF2B5EF4-FFF2-40B4-BE49-F238E27FC236}">
              <a16:creationId xmlns:a16="http://schemas.microsoft.com/office/drawing/2014/main" id="{0CB8E499-F24B-4A27-B55D-17E392242288}"/>
            </a:ext>
          </a:extLst>
        </xdr:cNvPr>
        <xdr:cNvSpPr txBox="1"/>
      </xdr:nvSpPr>
      <xdr:spPr>
        <a:xfrm>
          <a:off x="67120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63698</xdr:rowOff>
    </xdr:from>
    <xdr:ext cx="469744" cy="259045"/>
    <xdr:sp macro="" textlink="">
      <xdr:nvSpPr>
        <xdr:cNvPr id="379" name="n_4mainValue【福祉施設】&#10;一人当たり面積">
          <a:extLst>
            <a:ext uri="{FF2B5EF4-FFF2-40B4-BE49-F238E27FC236}">
              <a16:creationId xmlns:a16="http://schemas.microsoft.com/office/drawing/2014/main" id="{E6D65E0A-2E70-4224-AE81-733D8DFE3768}"/>
            </a:ext>
          </a:extLst>
        </xdr:cNvPr>
        <xdr:cNvSpPr txBox="1"/>
      </xdr:nvSpPr>
      <xdr:spPr>
        <a:xfrm>
          <a:off x="59373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9CA7DD02-4C2E-433C-93F3-5E2D4B8431B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2C234B28-72FE-401E-9CFC-F08B00873D7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33A7757-7B79-459C-8E4C-EE3E1BAD51A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8BBECE2-8326-44B8-AC32-FA541EF4046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79136B2-3C57-494D-B64C-D4BDD41FFF2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5BEEE24-C276-489A-8E6B-5B8DA48D71B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6E4E732-8CB2-4DFE-B669-240EF2DB249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06DFC75-8481-4D99-B733-3F8591DAF3C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45E9BD-FBE2-4E9C-882C-432CA49396D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A056A0B7-B5F4-493E-85A5-C4AA94738E2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35FBE3FF-22C7-4194-8154-3C47F9DF5F3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FDFF4AAE-0421-45F7-BDD0-B479E1C5D48A}"/>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5131A802-E05F-42D4-8789-37E8122D64AA}"/>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E2206552-7906-40C3-82AE-72A5E2C5CA4E}"/>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69DA9EA2-46E7-4B50-93F1-1F5F6921ED51}"/>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C8F7DE15-344C-4E97-BF59-04F741E86491}"/>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CCB02705-BC5B-4F98-A668-6EF0EB704E04}"/>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510243EE-AC28-45F4-929D-5EAB23CFD894}"/>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A3AAB738-D8F4-4792-82BA-6BAE78B726AB}"/>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128240FD-B3E2-42D1-B0AB-AB4EA726AD61}"/>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C9A26B3E-A999-46D0-A677-89B429B23FE5}"/>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FF460D37-051A-4D09-A168-E0ABA53A85B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8BDEB503-F234-4869-8286-BB125359B513}"/>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9C02F5B2-1049-42E0-827D-99DB7086A11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F4DE58D5-E3B4-48C2-9B9A-BAA9DD656EFA}"/>
            </a:ext>
          </a:extLst>
        </xdr:cNvPr>
        <xdr:cNvCxnSpPr/>
      </xdr:nvCxnSpPr>
      <xdr:spPr>
        <a:xfrm flipV="1">
          <a:off x="4086225" y="16764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6740EE6C-C5E2-45D5-8B22-32B8ED8C2A0D}"/>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39A8234-90E1-4C42-B15E-35C977A0AE85}"/>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29D8D8A4-5A9E-4CB1-B93C-AE00FED8E9F9}"/>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6AFA111-5645-4B88-A478-AF4A369CD16A}"/>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8E57A531-85E2-4EB2-BE1E-CF92370FB591}"/>
            </a:ext>
          </a:extLst>
        </xdr:cNvPr>
        <xdr:cNvSpPr txBox="1"/>
      </xdr:nvSpPr>
      <xdr:spPr>
        <a:xfrm>
          <a:off x="412496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46EE1F9E-D6E6-4B3A-8A75-D976E46CE6B1}"/>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1325E543-F23A-4BED-A1E2-E86C9882C2DF}"/>
            </a:ext>
          </a:extLst>
        </xdr:cNvPr>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EF050F4B-1466-4A6E-A08F-01BAC1C44ABF}"/>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372CDB76-4C15-450A-AA27-6E9D405F8E2A}"/>
            </a:ext>
          </a:extLst>
        </xdr:cNvPr>
        <xdr:cNvSpPr/>
      </xdr:nvSpPr>
      <xdr:spPr>
        <a:xfrm>
          <a:off x="17399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5AC8AC2D-63E7-4829-A127-5AE3B56240A1}"/>
            </a:ext>
          </a:extLst>
        </xdr:cNvPr>
        <xdr:cNvSpPr/>
      </xdr:nvSpPr>
      <xdr:spPr>
        <a:xfrm>
          <a:off x="96520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281CB7E-CA9F-47FD-A74D-CD806824F21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77E3F05-ACF7-4C3B-8417-73B4A73B7AD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AA1FD39-7F36-4146-8126-8FF500F4F5D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CE2F634-4A01-4166-A963-3A20C81ADB1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18B24DE-5383-414F-ACEE-3C5D9847422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153036</xdr:rowOff>
    </xdr:from>
    <xdr:to>
      <xdr:col>24</xdr:col>
      <xdr:colOff>114300</xdr:colOff>
      <xdr:row>106</xdr:row>
      <xdr:rowOff>83186</xdr:rowOff>
    </xdr:to>
    <xdr:sp macro="" textlink="">
      <xdr:nvSpPr>
        <xdr:cNvPr id="420" name="楕円 419">
          <a:extLst>
            <a:ext uri="{FF2B5EF4-FFF2-40B4-BE49-F238E27FC236}">
              <a16:creationId xmlns:a16="http://schemas.microsoft.com/office/drawing/2014/main" id="{FB14B9B0-CA90-4B84-8D99-58F6D5AAF35F}"/>
            </a:ext>
          </a:extLst>
        </xdr:cNvPr>
        <xdr:cNvSpPr/>
      </xdr:nvSpPr>
      <xdr:spPr>
        <a:xfrm>
          <a:off x="4036060" y="1775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131463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62AF5957-9FA1-4BB7-B687-5D58CA4FFF31}"/>
            </a:ext>
          </a:extLst>
        </xdr:cNvPr>
        <xdr:cNvSpPr txBox="1"/>
      </xdr:nvSpPr>
      <xdr:spPr>
        <a:xfrm>
          <a:off x="4124960"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124461</xdr:rowOff>
    </xdr:from>
    <xdr:to>
      <xdr:col>20</xdr:col>
      <xdr:colOff>38100</xdr:colOff>
      <xdr:row>106</xdr:row>
      <xdr:rowOff>54611</xdr:rowOff>
    </xdr:to>
    <xdr:sp macro="" textlink="">
      <xdr:nvSpPr>
        <xdr:cNvPr id="422" name="楕円 421">
          <a:extLst>
            <a:ext uri="{FF2B5EF4-FFF2-40B4-BE49-F238E27FC236}">
              <a16:creationId xmlns:a16="http://schemas.microsoft.com/office/drawing/2014/main" id="{593B7E28-819B-45B0-9EF7-883E1B3C90E4}"/>
            </a:ext>
          </a:extLst>
        </xdr:cNvPr>
        <xdr:cNvSpPr/>
      </xdr:nvSpPr>
      <xdr:spPr>
        <a:xfrm>
          <a:off x="3312160" y="17726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3811</xdr:rowOff>
    </xdr:from>
    <xdr:to>
      <xdr:col>24</xdr:col>
      <xdr:colOff>63500</xdr:colOff>
      <xdr:row>106</xdr:row>
      <xdr:rowOff>32386</xdr:rowOff>
    </xdr:to>
    <xdr:cxnSp macro="">
      <xdr:nvCxnSpPr>
        <xdr:cNvPr id="423" name="直線コネクタ 422">
          <a:extLst>
            <a:ext uri="{FF2B5EF4-FFF2-40B4-BE49-F238E27FC236}">
              <a16:creationId xmlns:a16="http://schemas.microsoft.com/office/drawing/2014/main" id="{6A694DD7-70DB-4BEA-A16E-ED5550ABD424}"/>
            </a:ext>
          </a:extLst>
        </xdr:cNvPr>
        <xdr:cNvCxnSpPr/>
      </xdr:nvCxnSpPr>
      <xdr:spPr>
        <a:xfrm>
          <a:off x="3355340" y="17773651"/>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86361</xdr:rowOff>
    </xdr:from>
    <xdr:to>
      <xdr:col>15</xdr:col>
      <xdr:colOff>101600</xdr:colOff>
      <xdr:row>106</xdr:row>
      <xdr:rowOff>16511</xdr:rowOff>
    </xdr:to>
    <xdr:sp macro="" textlink="">
      <xdr:nvSpPr>
        <xdr:cNvPr id="424" name="楕円 423">
          <a:extLst>
            <a:ext uri="{FF2B5EF4-FFF2-40B4-BE49-F238E27FC236}">
              <a16:creationId xmlns:a16="http://schemas.microsoft.com/office/drawing/2014/main" id="{0CB2FBD8-E8DD-4843-A40D-B0F6CE8A7AA4}"/>
            </a:ext>
          </a:extLst>
        </xdr:cNvPr>
        <xdr:cNvSpPr/>
      </xdr:nvSpPr>
      <xdr:spPr>
        <a:xfrm>
          <a:off x="251460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137161</xdr:rowOff>
    </xdr:from>
    <xdr:to>
      <xdr:col>19</xdr:col>
      <xdr:colOff>177800</xdr:colOff>
      <xdr:row>106</xdr:row>
      <xdr:rowOff>3811</xdr:rowOff>
    </xdr:to>
    <xdr:cxnSp macro="">
      <xdr:nvCxnSpPr>
        <xdr:cNvPr id="425" name="直線コネクタ 424">
          <a:extLst>
            <a:ext uri="{FF2B5EF4-FFF2-40B4-BE49-F238E27FC236}">
              <a16:creationId xmlns:a16="http://schemas.microsoft.com/office/drawing/2014/main" id="{DCD5C720-BB03-49AF-B4EC-35C08EE27B24}"/>
            </a:ext>
          </a:extLst>
        </xdr:cNvPr>
        <xdr:cNvCxnSpPr/>
      </xdr:nvCxnSpPr>
      <xdr:spPr>
        <a:xfrm>
          <a:off x="2565400" y="17739361"/>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426" name="楕円 425">
          <a:extLst>
            <a:ext uri="{FF2B5EF4-FFF2-40B4-BE49-F238E27FC236}">
              <a16:creationId xmlns:a16="http://schemas.microsoft.com/office/drawing/2014/main" id="{FA468C7F-157C-41B8-B1E8-50387DD37F46}"/>
            </a:ext>
          </a:extLst>
        </xdr:cNvPr>
        <xdr:cNvSpPr/>
      </xdr:nvSpPr>
      <xdr:spPr>
        <a:xfrm>
          <a:off x="17399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99061</xdr:rowOff>
    </xdr:from>
    <xdr:to>
      <xdr:col>15</xdr:col>
      <xdr:colOff>50800</xdr:colOff>
      <xdr:row>105</xdr:row>
      <xdr:rowOff>137161</xdr:rowOff>
    </xdr:to>
    <xdr:cxnSp macro="">
      <xdr:nvCxnSpPr>
        <xdr:cNvPr id="427" name="直線コネクタ 426">
          <a:extLst>
            <a:ext uri="{FF2B5EF4-FFF2-40B4-BE49-F238E27FC236}">
              <a16:creationId xmlns:a16="http://schemas.microsoft.com/office/drawing/2014/main" id="{28187551-413D-447D-8028-2130E531E066}"/>
            </a:ext>
          </a:extLst>
        </xdr:cNvPr>
        <xdr:cNvCxnSpPr/>
      </xdr:nvCxnSpPr>
      <xdr:spPr>
        <a:xfrm>
          <a:off x="1790700" y="17701261"/>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10161</xdr:rowOff>
    </xdr:from>
    <xdr:to>
      <xdr:col>6</xdr:col>
      <xdr:colOff>38100</xdr:colOff>
      <xdr:row>105</xdr:row>
      <xdr:rowOff>111761</xdr:rowOff>
    </xdr:to>
    <xdr:sp macro="" textlink="">
      <xdr:nvSpPr>
        <xdr:cNvPr id="428" name="楕円 427">
          <a:extLst>
            <a:ext uri="{FF2B5EF4-FFF2-40B4-BE49-F238E27FC236}">
              <a16:creationId xmlns:a16="http://schemas.microsoft.com/office/drawing/2014/main" id="{7D2E762B-774B-446F-8BEC-9791F6AE94EB}"/>
            </a:ext>
          </a:extLst>
        </xdr:cNvPr>
        <xdr:cNvSpPr/>
      </xdr:nvSpPr>
      <xdr:spPr>
        <a:xfrm>
          <a:off x="965200" y="17612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60961</xdr:rowOff>
    </xdr:from>
    <xdr:to>
      <xdr:col>10</xdr:col>
      <xdr:colOff>114300</xdr:colOff>
      <xdr:row>105</xdr:row>
      <xdr:rowOff>99061</xdr:rowOff>
    </xdr:to>
    <xdr:cxnSp macro="">
      <xdr:nvCxnSpPr>
        <xdr:cNvPr id="429" name="直線コネクタ 428">
          <a:extLst>
            <a:ext uri="{FF2B5EF4-FFF2-40B4-BE49-F238E27FC236}">
              <a16:creationId xmlns:a16="http://schemas.microsoft.com/office/drawing/2014/main" id="{62A10D58-9622-4A5C-9292-CA911D7967C2}"/>
            </a:ext>
          </a:extLst>
        </xdr:cNvPr>
        <xdr:cNvCxnSpPr/>
      </xdr:nvCxnSpPr>
      <xdr:spPr>
        <a:xfrm>
          <a:off x="1008380" y="17663161"/>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9A65CD68-EE1D-4A43-9006-BF02E37D59DE}"/>
            </a:ext>
          </a:extLst>
        </xdr:cNvPr>
        <xdr:cNvSpPr txBox="1"/>
      </xdr:nvSpPr>
      <xdr:spPr>
        <a:xfrm>
          <a:off x="317056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41A92D43-B810-4C49-8C04-949A95FAAC81}"/>
            </a:ext>
          </a:extLst>
        </xdr:cNvPr>
        <xdr:cNvSpPr txBox="1"/>
      </xdr:nvSpPr>
      <xdr:spPr>
        <a:xfrm>
          <a:off x="238570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5AA38EF9-9CF2-4B7A-8B8C-F41E734EC464}"/>
            </a:ext>
          </a:extLst>
        </xdr:cNvPr>
        <xdr:cNvSpPr txBox="1"/>
      </xdr:nvSpPr>
      <xdr:spPr>
        <a:xfrm>
          <a:off x="161100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B9759704-AB2B-4DF2-A6C9-C5A27BB0DF71}"/>
            </a:ext>
          </a:extLst>
        </xdr:cNvPr>
        <xdr:cNvSpPr txBox="1"/>
      </xdr:nvSpPr>
      <xdr:spPr>
        <a:xfrm>
          <a:off x="8363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45738</xdr:rowOff>
    </xdr:from>
    <xdr:ext cx="405111" cy="259045"/>
    <xdr:sp macro="" textlink="">
      <xdr:nvSpPr>
        <xdr:cNvPr id="434" name="n_1mainValue【市民会館】&#10;有形固定資産減価償却率">
          <a:extLst>
            <a:ext uri="{FF2B5EF4-FFF2-40B4-BE49-F238E27FC236}">
              <a16:creationId xmlns:a16="http://schemas.microsoft.com/office/drawing/2014/main" id="{B0C3C209-5E7C-414E-BC65-4D354627CD4A}"/>
            </a:ext>
          </a:extLst>
        </xdr:cNvPr>
        <xdr:cNvSpPr txBox="1"/>
      </xdr:nvSpPr>
      <xdr:spPr>
        <a:xfrm>
          <a:off x="3170564" y="178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7638</xdr:rowOff>
    </xdr:from>
    <xdr:ext cx="405111" cy="259045"/>
    <xdr:sp macro="" textlink="">
      <xdr:nvSpPr>
        <xdr:cNvPr id="435" name="n_2mainValue【市民会館】&#10;有形固定資産減価償却率">
          <a:extLst>
            <a:ext uri="{FF2B5EF4-FFF2-40B4-BE49-F238E27FC236}">
              <a16:creationId xmlns:a16="http://schemas.microsoft.com/office/drawing/2014/main" id="{5DB87CC6-4B60-4AE9-9C16-E9BE613E1C19}"/>
            </a:ext>
          </a:extLst>
        </xdr:cNvPr>
        <xdr:cNvSpPr txBox="1"/>
      </xdr:nvSpPr>
      <xdr:spPr>
        <a:xfrm>
          <a:off x="2385704" y="1777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140988</xdr:rowOff>
    </xdr:from>
    <xdr:ext cx="405111" cy="259045"/>
    <xdr:sp macro="" textlink="">
      <xdr:nvSpPr>
        <xdr:cNvPr id="436" name="n_3mainValue【市民会館】&#10;有形固定資産減価償却率">
          <a:extLst>
            <a:ext uri="{FF2B5EF4-FFF2-40B4-BE49-F238E27FC236}">
              <a16:creationId xmlns:a16="http://schemas.microsoft.com/office/drawing/2014/main" id="{4347F250-F8E7-4051-889A-A28B2A6CFAA5}"/>
            </a:ext>
          </a:extLst>
        </xdr:cNvPr>
        <xdr:cNvSpPr txBox="1"/>
      </xdr:nvSpPr>
      <xdr:spPr>
        <a:xfrm>
          <a:off x="161100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102888</xdr:rowOff>
    </xdr:from>
    <xdr:ext cx="405111" cy="259045"/>
    <xdr:sp macro="" textlink="">
      <xdr:nvSpPr>
        <xdr:cNvPr id="437" name="n_4mainValue【市民会館】&#10;有形固定資産減価償却率">
          <a:extLst>
            <a:ext uri="{FF2B5EF4-FFF2-40B4-BE49-F238E27FC236}">
              <a16:creationId xmlns:a16="http://schemas.microsoft.com/office/drawing/2014/main" id="{E7EB2AE1-3DC2-4E21-B13E-31A474AC3B58}"/>
            </a:ext>
          </a:extLst>
        </xdr:cNvPr>
        <xdr:cNvSpPr txBox="1"/>
      </xdr:nvSpPr>
      <xdr:spPr>
        <a:xfrm>
          <a:off x="836304"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93E03D55-F916-406A-833F-47B4246F903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2338A0A6-227F-46B5-BE0C-17263F535D2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499F01DE-96D7-4012-9CD1-C1C4A8DBFED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318ED62-395A-43FF-8D40-A5F9CFA2E37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BD2FE9B-22DC-46AD-B815-ABB9D2A12D7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707F7F5-964F-49F3-AC4B-9191125F0A2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B88E889-C165-47F2-BDE2-E262F6C8BF0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8849137F-2A6F-4A4E-9F05-E3A2571FD71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3BFCC17-556F-4776-9DA6-9239A7CEE64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32AF728-58C0-48CD-AD3A-0DE7F601D89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590CA310-5D76-4CE5-8387-3B8224F40977}"/>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44369145-D575-4073-BC79-D270B0C56D73}"/>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83E25246-56FD-4884-95D6-4D419EB05B17}"/>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1035F006-0414-4422-8DA8-BC09454D9B26}"/>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F7C10462-9A6A-499E-8194-510C9E491D11}"/>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6B66BE45-08C2-4165-87D8-52CF46800334}"/>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738C722D-CAD1-4F81-B1B0-7807C366A0A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665A9805-25F3-450A-BC38-32D79971C48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80B38F5B-8B10-4F29-8339-10D898294D8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F3C9414D-625C-4674-8AD0-FA6C78CE278B}"/>
            </a:ext>
          </a:extLst>
        </xdr:cNvPr>
        <xdr:cNvCxnSpPr/>
      </xdr:nvCxnSpPr>
      <xdr:spPr>
        <a:xfrm flipV="1">
          <a:off x="9219565" y="1686877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8C36345E-D0B8-458A-A54D-F1CDB04285C5}"/>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C71DCFC3-C6F7-4F33-BB53-EB7F3E476817}"/>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F5C6E7E2-CAFE-4AD1-821C-E544804F7FB1}"/>
            </a:ext>
          </a:extLst>
        </xdr:cNvPr>
        <xdr:cNvSpPr txBox="1"/>
      </xdr:nvSpPr>
      <xdr:spPr>
        <a:xfrm>
          <a:off x="9258300" y="166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235CA5DF-90B7-4B7A-BAD4-1669AF8ED550}"/>
            </a:ext>
          </a:extLst>
        </xdr:cNvPr>
        <xdr:cNvCxnSpPr/>
      </xdr:nvCxnSpPr>
      <xdr:spPr>
        <a:xfrm>
          <a:off x="9154160" y="1686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DC34C439-203F-486A-AD9D-4D4D3C19236F}"/>
            </a:ext>
          </a:extLst>
        </xdr:cNvPr>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CA0CC2F7-DE94-404E-BDA4-553D7775E3C4}"/>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C5677F93-0BFB-4783-8E5E-C0ECD697FE47}"/>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6B133A1B-8B2B-427B-8773-25C484E639DF}"/>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3662156C-8350-4BCC-9343-9941A2453F87}"/>
            </a:ext>
          </a:extLst>
        </xdr:cNvPr>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64B85CC4-F058-4A22-B432-62492B855495}"/>
            </a:ext>
          </a:extLst>
        </xdr:cNvPr>
        <xdr:cNvSpPr/>
      </xdr:nvSpPr>
      <xdr:spPr>
        <a:xfrm>
          <a:off x="60985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4B51D99-AC64-4537-A14F-766A5E4E649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29C5197-0C55-481D-9343-AB85D80A6019}"/>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551E3E8-0B5E-4C76-92E6-CD1E348DA58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260D198-4781-4509-A5FC-57A892B4953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787B467-8A60-4450-931F-11F1A2C5CAD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73" name="楕円 472">
          <a:extLst>
            <a:ext uri="{FF2B5EF4-FFF2-40B4-BE49-F238E27FC236}">
              <a16:creationId xmlns:a16="http://schemas.microsoft.com/office/drawing/2014/main" id="{53148A58-7787-4527-9DF3-A6F1AB62D0F2}"/>
            </a:ext>
          </a:extLst>
        </xdr:cNvPr>
        <xdr:cNvSpPr/>
      </xdr:nvSpPr>
      <xdr:spPr>
        <a:xfrm>
          <a:off x="9192260" y="17945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94632</xdr:rowOff>
    </xdr:from>
    <xdr:ext cx="469744" cy="259045"/>
    <xdr:sp macro="" textlink="">
      <xdr:nvSpPr>
        <xdr:cNvPr id="474" name="【市民会館】&#10;一人当たり面積該当値テキスト">
          <a:extLst>
            <a:ext uri="{FF2B5EF4-FFF2-40B4-BE49-F238E27FC236}">
              <a16:creationId xmlns:a16="http://schemas.microsoft.com/office/drawing/2014/main" id="{FE652B36-85AD-4D1D-A48B-8CFBF56D1A0D}"/>
            </a:ext>
          </a:extLst>
        </xdr:cNvPr>
        <xdr:cNvSpPr txBox="1"/>
      </xdr:nvSpPr>
      <xdr:spPr>
        <a:xfrm>
          <a:off x="9258300" y="178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75" name="楕円 474">
          <a:extLst>
            <a:ext uri="{FF2B5EF4-FFF2-40B4-BE49-F238E27FC236}">
              <a16:creationId xmlns:a16="http://schemas.microsoft.com/office/drawing/2014/main" id="{B7851CB5-2709-4A05-96A8-365857F6C0B3}"/>
            </a:ext>
          </a:extLst>
        </xdr:cNvPr>
        <xdr:cNvSpPr/>
      </xdr:nvSpPr>
      <xdr:spPr>
        <a:xfrm>
          <a:off x="84455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59055</xdr:rowOff>
    </xdr:to>
    <xdr:cxnSp macro="">
      <xdr:nvCxnSpPr>
        <xdr:cNvPr id="476" name="直線コネクタ 475">
          <a:extLst>
            <a:ext uri="{FF2B5EF4-FFF2-40B4-BE49-F238E27FC236}">
              <a16:creationId xmlns:a16="http://schemas.microsoft.com/office/drawing/2014/main" id="{7ECFA32A-6A2A-4766-A8F3-F8A791A06E1C}"/>
            </a:ext>
          </a:extLst>
        </xdr:cNvPr>
        <xdr:cNvCxnSpPr/>
      </xdr:nvCxnSpPr>
      <xdr:spPr>
        <a:xfrm>
          <a:off x="8496300" y="1799653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77" name="楕円 476">
          <a:extLst>
            <a:ext uri="{FF2B5EF4-FFF2-40B4-BE49-F238E27FC236}">
              <a16:creationId xmlns:a16="http://schemas.microsoft.com/office/drawing/2014/main" id="{31A48561-AAE0-4858-8E45-25D09DDDD816}"/>
            </a:ext>
          </a:extLst>
        </xdr:cNvPr>
        <xdr:cNvSpPr/>
      </xdr:nvSpPr>
      <xdr:spPr>
        <a:xfrm>
          <a:off x="7670800" y="17945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59055</xdr:rowOff>
    </xdr:to>
    <xdr:cxnSp macro="">
      <xdr:nvCxnSpPr>
        <xdr:cNvPr id="478" name="直線コネクタ 477">
          <a:extLst>
            <a:ext uri="{FF2B5EF4-FFF2-40B4-BE49-F238E27FC236}">
              <a16:creationId xmlns:a16="http://schemas.microsoft.com/office/drawing/2014/main" id="{C8364847-06C8-4165-AAE0-F7ED4AFBA889}"/>
            </a:ext>
          </a:extLst>
        </xdr:cNvPr>
        <xdr:cNvCxnSpPr/>
      </xdr:nvCxnSpPr>
      <xdr:spPr>
        <a:xfrm>
          <a:off x="7713980" y="1799653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xdr:rowOff>
    </xdr:from>
    <xdr:to>
      <xdr:col>41</xdr:col>
      <xdr:colOff>101600</xdr:colOff>
      <xdr:row>107</xdr:row>
      <xdr:rowOff>109855</xdr:rowOff>
    </xdr:to>
    <xdr:sp macro="" textlink="">
      <xdr:nvSpPr>
        <xdr:cNvPr id="479" name="楕円 478">
          <a:extLst>
            <a:ext uri="{FF2B5EF4-FFF2-40B4-BE49-F238E27FC236}">
              <a16:creationId xmlns:a16="http://schemas.microsoft.com/office/drawing/2014/main" id="{B00F7D31-D196-431A-A3BF-98E93DB07728}"/>
            </a:ext>
          </a:extLst>
        </xdr:cNvPr>
        <xdr:cNvSpPr/>
      </xdr:nvSpPr>
      <xdr:spPr>
        <a:xfrm>
          <a:off x="687324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59055</xdr:rowOff>
    </xdr:from>
    <xdr:to>
      <xdr:col>45</xdr:col>
      <xdr:colOff>177800</xdr:colOff>
      <xdr:row>107</xdr:row>
      <xdr:rowOff>59055</xdr:rowOff>
    </xdr:to>
    <xdr:cxnSp macro="">
      <xdr:nvCxnSpPr>
        <xdr:cNvPr id="480" name="直線コネクタ 479">
          <a:extLst>
            <a:ext uri="{FF2B5EF4-FFF2-40B4-BE49-F238E27FC236}">
              <a16:creationId xmlns:a16="http://schemas.microsoft.com/office/drawing/2014/main" id="{28BAF69D-1128-462F-9DB0-1907932961E8}"/>
            </a:ext>
          </a:extLst>
        </xdr:cNvPr>
        <xdr:cNvCxnSpPr/>
      </xdr:nvCxnSpPr>
      <xdr:spPr>
        <a:xfrm>
          <a:off x="6924040" y="1799653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xdr:rowOff>
    </xdr:from>
    <xdr:to>
      <xdr:col>36</xdr:col>
      <xdr:colOff>165100</xdr:colOff>
      <xdr:row>107</xdr:row>
      <xdr:rowOff>109855</xdr:rowOff>
    </xdr:to>
    <xdr:sp macro="" textlink="">
      <xdr:nvSpPr>
        <xdr:cNvPr id="481" name="楕円 480">
          <a:extLst>
            <a:ext uri="{FF2B5EF4-FFF2-40B4-BE49-F238E27FC236}">
              <a16:creationId xmlns:a16="http://schemas.microsoft.com/office/drawing/2014/main" id="{C9BC70FE-5B5C-49A6-9D9F-4960B9AA7D0D}"/>
            </a:ext>
          </a:extLst>
        </xdr:cNvPr>
        <xdr:cNvSpPr/>
      </xdr:nvSpPr>
      <xdr:spPr>
        <a:xfrm>
          <a:off x="609854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59055</xdr:rowOff>
    </xdr:from>
    <xdr:to>
      <xdr:col>41</xdr:col>
      <xdr:colOff>50800</xdr:colOff>
      <xdr:row>107</xdr:row>
      <xdr:rowOff>59055</xdr:rowOff>
    </xdr:to>
    <xdr:cxnSp macro="">
      <xdr:nvCxnSpPr>
        <xdr:cNvPr id="482" name="直線コネクタ 481">
          <a:extLst>
            <a:ext uri="{FF2B5EF4-FFF2-40B4-BE49-F238E27FC236}">
              <a16:creationId xmlns:a16="http://schemas.microsoft.com/office/drawing/2014/main" id="{6ADFD3BC-9819-48B9-BB29-7EDB4AA9FA2F}"/>
            </a:ext>
          </a:extLst>
        </xdr:cNvPr>
        <xdr:cNvCxnSpPr/>
      </xdr:nvCxnSpPr>
      <xdr:spPr>
        <a:xfrm>
          <a:off x="6149340" y="1799653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516F1FFB-F60E-46CB-9E6F-934EB67B2E2D}"/>
            </a:ext>
          </a:extLst>
        </xdr:cNvPr>
        <xdr:cNvSpPr txBox="1"/>
      </xdr:nvSpPr>
      <xdr:spPr>
        <a:xfrm>
          <a:off x="8271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E3D2645C-3149-4BCE-9B8A-589B537B9BE8}"/>
            </a:ext>
          </a:extLst>
        </xdr:cNvPr>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B2E499ED-0B9C-4AE7-AA12-6D4F12CEFC94}"/>
            </a:ext>
          </a:extLst>
        </xdr:cNvPr>
        <xdr:cNvSpPr txBox="1"/>
      </xdr:nvSpPr>
      <xdr:spPr>
        <a:xfrm>
          <a:off x="67120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8219428A-D5EA-4D47-B6DE-9B69E7C6B809}"/>
            </a:ext>
          </a:extLst>
        </xdr:cNvPr>
        <xdr:cNvSpPr txBox="1"/>
      </xdr:nvSpPr>
      <xdr:spPr>
        <a:xfrm>
          <a:off x="59373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87" name="n_1mainValue【市民会館】&#10;一人当たり面積">
          <a:extLst>
            <a:ext uri="{FF2B5EF4-FFF2-40B4-BE49-F238E27FC236}">
              <a16:creationId xmlns:a16="http://schemas.microsoft.com/office/drawing/2014/main" id="{8E2E15D0-6530-4BB3-B120-F1BA47586FEE}"/>
            </a:ext>
          </a:extLst>
        </xdr:cNvPr>
        <xdr:cNvSpPr txBox="1"/>
      </xdr:nvSpPr>
      <xdr:spPr>
        <a:xfrm>
          <a:off x="8271587" y="180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88" name="n_2mainValue【市民会館】&#10;一人当たり面積">
          <a:extLst>
            <a:ext uri="{FF2B5EF4-FFF2-40B4-BE49-F238E27FC236}">
              <a16:creationId xmlns:a16="http://schemas.microsoft.com/office/drawing/2014/main" id="{A2032BF9-47FF-4244-883D-AAE263045813}"/>
            </a:ext>
          </a:extLst>
        </xdr:cNvPr>
        <xdr:cNvSpPr txBox="1"/>
      </xdr:nvSpPr>
      <xdr:spPr>
        <a:xfrm>
          <a:off x="7509587" y="180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100982</xdr:rowOff>
    </xdr:from>
    <xdr:ext cx="469744" cy="259045"/>
    <xdr:sp macro="" textlink="">
      <xdr:nvSpPr>
        <xdr:cNvPr id="489" name="n_3mainValue【市民会館】&#10;一人当たり面積">
          <a:extLst>
            <a:ext uri="{FF2B5EF4-FFF2-40B4-BE49-F238E27FC236}">
              <a16:creationId xmlns:a16="http://schemas.microsoft.com/office/drawing/2014/main" id="{61EBFD8D-675F-428A-9599-2E7762D8B4E3}"/>
            </a:ext>
          </a:extLst>
        </xdr:cNvPr>
        <xdr:cNvSpPr txBox="1"/>
      </xdr:nvSpPr>
      <xdr:spPr>
        <a:xfrm>
          <a:off x="6712027" y="180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100982</xdr:rowOff>
    </xdr:from>
    <xdr:ext cx="469744" cy="259045"/>
    <xdr:sp macro="" textlink="">
      <xdr:nvSpPr>
        <xdr:cNvPr id="490" name="n_4mainValue【市民会館】&#10;一人当たり面積">
          <a:extLst>
            <a:ext uri="{FF2B5EF4-FFF2-40B4-BE49-F238E27FC236}">
              <a16:creationId xmlns:a16="http://schemas.microsoft.com/office/drawing/2014/main" id="{D30F741C-CDAB-448B-8323-65F92BCB1179}"/>
            </a:ext>
          </a:extLst>
        </xdr:cNvPr>
        <xdr:cNvSpPr txBox="1"/>
      </xdr:nvSpPr>
      <xdr:spPr>
        <a:xfrm>
          <a:off x="5937327" y="180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7D4535A7-6B54-4B52-A56F-19600CB5A5B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21C88E0-F259-449A-9235-3ED6CE4E8C3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68D6A29-67A2-4D72-9E28-028D81AF467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C459C9AC-C5E1-4465-96CD-E7C1C3AE40E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F93DEFB8-80A1-4ED4-93BA-44032DF8000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6BE3E1C-FD62-4884-8E18-DEB18ECDF28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F7A94055-C6B0-454F-BBDE-EC9458E4C6A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86ACF2C8-2D44-449A-AAE8-A7FB3949EAD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BB9B015C-4A81-4587-87E6-AB39B4EC3C1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7ACDE263-7CE2-482E-91DD-2266ACCE5DD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6F75DDDF-9E25-4A50-83D6-3EAAABCFA57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64E10A66-81CF-4768-9C50-69CFF681DBB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25A05918-4B78-4C1B-A84A-8BC219055BA5}"/>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C617B0B4-025E-41B1-8DAE-56F8D3FD5E9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E81B2D70-52F0-4BB9-B76E-074F1040C34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6BD51933-8EF3-4E35-AB62-130B05F165E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BF72FC31-2128-4FA5-A33E-ACD3D6E8913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44A79A92-7CE9-41EB-A7ED-8F64FDEDD167}"/>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1ECB5F26-DE33-43FA-9A93-A55009D9C17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70C37DC1-9615-4066-BFED-E8AD93CFBDA8}"/>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BF455992-4701-42F9-8451-4D1217651E0E}"/>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7F0DEDE2-964F-49D7-AB13-AAD9BC2C4E92}"/>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4C8FF6E8-01F4-49CD-9B88-982DF92E2DA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5BC99CE1-E0DC-4474-A19E-075D3CB6722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C3A0F801-E9DB-4E3D-89CE-46C6DF979C5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117022</xdr:rowOff>
    </xdr:from>
    <xdr:to>
      <xdr:col>85</xdr:col>
      <xdr:colOff>126364</xdr:colOff>
      <xdr:row>41</xdr:row>
      <xdr:rowOff>167640</xdr:rowOff>
    </xdr:to>
    <xdr:cxnSp macro="">
      <xdr:nvCxnSpPr>
        <xdr:cNvPr id="516" name="直線コネクタ 515">
          <a:extLst>
            <a:ext uri="{FF2B5EF4-FFF2-40B4-BE49-F238E27FC236}">
              <a16:creationId xmlns:a16="http://schemas.microsoft.com/office/drawing/2014/main" id="{CE345D82-D693-4354-9F47-5F32090B184C}"/>
            </a:ext>
          </a:extLst>
        </xdr:cNvPr>
        <xdr:cNvCxnSpPr/>
      </xdr:nvCxnSpPr>
      <xdr:spPr>
        <a:xfrm flipV="1">
          <a:off x="14375764" y="5816782"/>
          <a:ext cx="0" cy="1224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32BAE1CE-E157-46F0-A07D-CB62B8CC8804}"/>
            </a:ext>
          </a:extLst>
        </xdr:cNvPr>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8" name="直線コネクタ 517">
          <a:extLst>
            <a:ext uri="{FF2B5EF4-FFF2-40B4-BE49-F238E27FC236}">
              <a16:creationId xmlns:a16="http://schemas.microsoft.com/office/drawing/2014/main" id="{D0176C59-75C4-4155-93F3-8817E8D880A5}"/>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63699</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CC4454A0-52D7-4377-8E59-0D93FAA33B58}"/>
            </a:ext>
          </a:extLst>
        </xdr:cNvPr>
        <xdr:cNvSpPr txBox="1"/>
      </xdr:nvSpPr>
      <xdr:spPr>
        <a:xfrm>
          <a:off x="144145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117022</xdr:rowOff>
    </xdr:from>
    <xdr:to>
      <xdr:col>86</xdr:col>
      <xdr:colOff>25400</xdr:colOff>
      <xdr:row>34</xdr:row>
      <xdr:rowOff>117022</xdr:rowOff>
    </xdr:to>
    <xdr:cxnSp macro="">
      <xdr:nvCxnSpPr>
        <xdr:cNvPr id="520" name="直線コネクタ 519">
          <a:extLst>
            <a:ext uri="{FF2B5EF4-FFF2-40B4-BE49-F238E27FC236}">
              <a16:creationId xmlns:a16="http://schemas.microsoft.com/office/drawing/2014/main" id="{7A8B7E4F-7FB3-4249-9B8E-6FF093ED6E5C}"/>
            </a:ext>
          </a:extLst>
        </xdr:cNvPr>
        <xdr:cNvCxnSpPr/>
      </xdr:nvCxnSpPr>
      <xdr:spPr>
        <a:xfrm>
          <a:off x="14287500" y="5816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8A58AB7B-8FB6-416F-B12D-A39807968F33}"/>
            </a:ext>
          </a:extLst>
        </xdr:cNvPr>
        <xdr:cNvSpPr txBox="1"/>
      </xdr:nvSpPr>
      <xdr:spPr>
        <a:xfrm>
          <a:off x="14414500" y="642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2" name="フローチャート: 判断 521">
          <a:extLst>
            <a:ext uri="{FF2B5EF4-FFF2-40B4-BE49-F238E27FC236}">
              <a16:creationId xmlns:a16="http://schemas.microsoft.com/office/drawing/2014/main" id="{BB94D109-BD74-4013-9046-6F1DFCCE2664}"/>
            </a:ext>
          </a:extLst>
        </xdr:cNvPr>
        <xdr:cNvSpPr/>
      </xdr:nvSpPr>
      <xdr:spPr>
        <a:xfrm>
          <a:off x="14325600" y="64463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523" name="フローチャート: 判断 522">
          <a:extLst>
            <a:ext uri="{FF2B5EF4-FFF2-40B4-BE49-F238E27FC236}">
              <a16:creationId xmlns:a16="http://schemas.microsoft.com/office/drawing/2014/main" id="{A14F8514-F49C-4B95-8BB2-4653F53ED7CF}"/>
            </a:ext>
          </a:extLst>
        </xdr:cNvPr>
        <xdr:cNvSpPr/>
      </xdr:nvSpPr>
      <xdr:spPr>
        <a:xfrm>
          <a:off x="13578840" y="64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41728</xdr:rowOff>
    </xdr:from>
    <xdr:to>
      <xdr:col>76</xdr:col>
      <xdr:colOff>165100</xdr:colOff>
      <xdr:row>38</xdr:row>
      <xdr:rowOff>143328</xdr:rowOff>
    </xdr:to>
    <xdr:sp macro="" textlink="">
      <xdr:nvSpPr>
        <xdr:cNvPr id="524" name="フローチャート: 判断 523">
          <a:extLst>
            <a:ext uri="{FF2B5EF4-FFF2-40B4-BE49-F238E27FC236}">
              <a16:creationId xmlns:a16="http://schemas.microsoft.com/office/drawing/2014/main" id="{ED0693D7-16B8-4C7E-ACC8-677E651633E9}"/>
            </a:ext>
          </a:extLst>
        </xdr:cNvPr>
        <xdr:cNvSpPr/>
      </xdr:nvSpPr>
      <xdr:spPr>
        <a:xfrm>
          <a:off x="1280414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5" name="フローチャート: 判断 524">
          <a:extLst>
            <a:ext uri="{FF2B5EF4-FFF2-40B4-BE49-F238E27FC236}">
              <a16:creationId xmlns:a16="http://schemas.microsoft.com/office/drawing/2014/main" id="{741C6623-F59A-44FE-B4A7-2FEC38A32644}"/>
            </a:ext>
          </a:extLst>
        </xdr:cNvPr>
        <xdr:cNvSpPr/>
      </xdr:nvSpPr>
      <xdr:spPr>
        <a:xfrm>
          <a:off x="1202944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56424</xdr:rowOff>
    </xdr:from>
    <xdr:to>
      <xdr:col>67</xdr:col>
      <xdr:colOff>101600</xdr:colOff>
      <xdr:row>38</xdr:row>
      <xdr:rowOff>158024</xdr:rowOff>
    </xdr:to>
    <xdr:sp macro="" textlink="">
      <xdr:nvSpPr>
        <xdr:cNvPr id="526" name="フローチャート: 判断 525">
          <a:extLst>
            <a:ext uri="{FF2B5EF4-FFF2-40B4-BE49-F238E27FC236}">
              <a16:creationId xmlns:a16="http://schemas.microsoft.com/office/drawing/2014/main" id="{3A0F65EE-4F2E-4F96-9A82-78B1642E0787}"/>
            </a:ext>
          </a:extLst>
        </xdr:cNvPr>
        <xdr:cNvSpPr/>
      </xdr:nvSpPr>
      <xdr:spPr>
        <a:xfrm>
          <a:off x="1123188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094B918-0BAC-4E41-BF62-2A2AFF77CC4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079F26A-6C6D-4B98-ADC0-94E2D586C1A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F5194E7-9B8F-4EBD-B15F-B5C8E0CF55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52D853A-BE48-4EE3-AD05-0193A3FE815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6A11397-A88E-463E-B3B7-4CFC9B1E249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72753</xdr:rowOff>
    </xdr:from>
    <xdr:to>
      <xdr:col>85</xdr:col>
      <xdr:colOff>177800</xdr:colOff>
      <xdr:row>35</xdr:row>
      <xdr:rowOff>2903</xdr:rowOff>
    </xdr:to>
    <xdr:sp macro="" textlink="">
      <xdr:nvSpPr>
        <xdr:cNvPr id="532" name="楕円 531">
          <a:extLst>
            <a:ext uri="{FF2B5EF4-FFF2-40B4-BE49-F238E27FC236}">
              <a16:creationId xmlns:a16="http://schemas.microsoft.com/office/drawing/2014/main" id="{4262AD26-5A24-458D-BBEE-03C8FEB1EF42}"/>
            </a:ext>
          </a:extLst>
        </xdr:cNvPr>
        <xdr:cNvSpPr/>
      </xdr:nvSpPr>
      <xdr:spPr>
        <a:xfrm>
          <a:off x="14325600" y="57725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19249</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5D2CB6B1-A6E2-44BF-965C-F1711ED487F2}"/>
            </a:ext>
          </a:extLst>
        </xdr:cNvPr>
        <xdr:cNvSpPr txBox="1"/>
      </xdr:nvSpPr>
      <xdr:spPr>
        <a:xfrm>
          <a:off x="14414500" y="5719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534" name="楕円 533">
          <a:extLst>
            <a:ext uri="{FF2B5EF4-FFF2-40B4-BE49-F238E27FC236}">
              <a16:creationId xmlns:a16="http://schemas.microsoft.com/office/drawing/2014/main" id="{389C418D-3134-4F39-9E01-D963AF243FDC}"/>
            </a:ext>
          </a:extLst>
        </xdr:cNvPr>
        <xdr:cNvSpPr/>
      </xdr:nvSpPr>
      <xdr:spPr>
        <a:xfrm>
          <a:off x="13578840" y="5793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123553</xdr:rowOff>
    </xdr:from>
    <xdr:to>
      <xdr:col>85</xdr:col>
      <xdr:colOff>127000</xdr:colOff>
      <xdr:row>34</xdr:row>
      <xdr:rowOff>144780</xdr:rowOff>
    </xdr:to>
    <xdr:cxnSp macro="">
      <xdr:nvCxnSpPr>
        <xdr:cNvPr id="535" name="直線コネクタ 534">
          <a:extLst>
            <a:ext uri="{FF2B5EF4-FFF2-40B4-BE49-F238E27FC236}">
              <a16:creationId xmlns:a16="http://schemas.microsoft.com/office/drawing/2014/main" id="{B86AE7B0-BDB4-4399-B2E1-459B4503B160}"/>
            </a:ext>
          </a:extLst>
        </xdr:cNvPr>
        <xdr:cNvCxnSpPr/>
      </xdr:nvCxnSpPr>
      <xdr:spPr>
        <a:xfrm flipV="1">
          <a:off x="13629640" y="5823313"/>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49893</xdr:rowOff>
    </xdr:from>
    <xdr:to>
      <xdr:col>76</xdr:col>
      <xdr:colOff>165100</xdr:colOff>
      <xdr:row>34</xdr:row>
      <xdr:rowOff>151493</xdr:rowOff>
    </xdr:to>
    <xdr:sp macro="" textlink="">
      <xdr:nvSpPr>
        <xdr:cNvPr id="536" name="楕円 535">
          <a:extLst>
            <a:ext uri="{FF2B5EF4-FFF2-40B4-BE49-F238E27FC236}">
              <a16:creationId xmlns:a16="http://schemas.microsoft.com/office/drawing/2014/main" id="{2D545409-5FD5-4B3E-AA97-757D9BB72216}"/>
            </a:ext>
          </a:extLst>
        </xdr:cNvPr>
        <xdr:cNvSpPr/>
      </xdr:nvSpPr>
      <xdr:spPr>
        <a:xfrm>
          <a:off x="12804140" y="574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100693</xdr:rowOff>
    </xdr:from>
    <xdr:to>
      <xdr:col>81</xdr:col>
      <xdr:colOff>50800</xdr:colOff>
      <xdr:row>34</xdr:row>
      <xdr:rowOff>144780</xdr:rowOff>
    </xdr:to>
    <xdr:cxnSp macro="">
      <xdr:nvCxnSpPr>
        <xdr:cNvPr id="537" name="直線コネクタ 536">
          <a:extLst>
            <a:ext uri="{FF2B5EF4-FFF2-40B4-BE49-F238E27FC236}">
              <a16:creationId xmlns:a16="http://schemas.microsoft.com/office/drawing/2014/main" id="{7A4381F1-AC10-4062-AC4C-37E52864CE4A}"/>
            </a:ext>
          </a:extLst>
        </xdr:cNvPr>
        <xdr:cNvCxnSpPr/>
      </xdr:nvCxnSpPr>
      <xdr:spPr>
        <a:xfrm>
          <a:off x="12854940" y="5800453"/>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5806</xdr:rowOff>
    </xdr:from>
    <xdr:to>
      <xdr:col>72</xdr:col>
      <xdr:colOff>38100</xdr:colOff>
      <xdr:row>34</xdr:row>
      <xdr:rowOff>107406</xdr:rowOff>
    </xdr:to>
    <xdr:sp macro="" textlink="">
      <xdr:nvSpPr>
        <xdr:cNvPr id="538" name="楕円 537">
          <a:extLst>
            <a:ext uri="{FF2B5EF4-FFF2-40B4-BE49-F238E27FC236}">
              <a16:creationId xmlns:a16="http://schemas.microsoft.com/office/drawing/2014/main" id="{7F1DCC39-A393-40E2-851D-8FF711561076}"/>
            </a:ext>
          </a:extLst>
        </xdr:cNvPr>
        <xdr:cNvSpPr/>
      </xdr:nvSpPr>
      <xdr:spPr>
        <a:xfrm>
          <a:off x="12029440" y="57055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56606</xdr:rowOff>
    </xdr:from>
    <xdr:to>
      <xdr:col>76</xdr:col>
      <xdr:colOff>114300</xdr:colOff>
      <xdr:row>34</xdr:row>
      <xdr:rowOff>100693</xdr:rowOff>
    </xdr:to>
    <xdr:cxnSp macro="">
      <xdr:nvCxnSpPr>
        <xdr:cNvPr id="539" name="直線コネクタ 538">
          <a:extLst>
            <a:ext uri="{FF2B5EF4-FFF2-40B4-BE49-F238E27FC236}">
              <a16:creationId xmlns:a16="http://schemas.microsoft.com/office/drawing/2014/main" id="{BD8B6EC9-91A7-4134-9A8A-27ABEE287CBA}"/>
            </a:ext>
          </a:extLst>
        </xdr:cNvPr>
        <xdr:cNvCxnSpPr/>
      </xdr:nvCxnSpPr>
      <xdr:spPr>
        <a:xfrm>
          <a:off x="12072620" y="5756366"/>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33564</xdr:rowOff>
    </xdr:from>
    <xdr:to>
      <xdr:col>67</xdr:col>
      <xdr:colOff>101600</xdr:colOff>
      <xdr:row>36</xdr:row>
      <xdr:rowOff>135164</xdr:rowOff>
    </xdr:to>
    <xdr:sp macro="" textlink="">
      <xdr:nvSpPr>
        <xdr:cNvPr id="540" name="楕円 539">
          <a:extLst>
            <a:ext uri="{FF2B5EF4-FFF2-40B4-BE49-F238E27FC236}">
              <a16:creationId xmlns:a16="http://schemas.microsoft.com/office/drawing/2014/main" id="{1289E961-2ABF-42F5-9DE8-D0AF1969815E}"/>
            </a:ext>
          </a:extLst>
        </xdr:cNvPr>
        <xdr:cNvSpPr/>
      </xdr:nvSpPr>
      <xdr:spPr>
        <a:xfrm>
          <a:off x="1123188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56606</xdr:rowOff>
    </xdr:from>
    <xdr:to>
      <xdr:col>71</xdr:col>
      <xdr:colOff>177800</xdr:colOff>
      <xdr:row>36</xdr:row>
      <xdr:rowOff>84364</xdr:rowOff>
    </xdr:to>
    <xdr:cxnSp macro="">
      <xdr:nvCxnSpPr>
        <xdr:cNvPr id="541" name="直線コネクタ 540">
          <a:extLst>
            <a:ext uri="{FF2B5EF4-FFF2-40B4-BE49-F238E27FC236}">
              <a16:creationId xmlns:a16="http://schemas.microsoft.com/office/drawing/2014/main" id="{825C618E-BC24-447C-B3F4-4533EDFCDB06}"/>
            </a:ext>
          </a:extLst>
        </xdr:cNvPr>
        <xdr:cNvCxnSpPr/>
      </xdr:nvCxnSpPr>
      <xdr:spPr>
        <a:xfrm flipV="1">
          <a:off x="11282680" y="5756366"/>
          <a:ext cx="789940" cy="3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147518</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A3058A2F-FFE7-453A-A7E6-1C64B2B79156}"/>
            </a:ext>
          </a:extLst>
        </xdr:cNvPr>
        <xdr:cNvSpPr txBox="1"/>
      </xdr:nvSpPr>
      <xdr:spPr>
        <a:xfrm>
          <a:off x="1343724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134455</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93774C84-B82E-4D48-9638-05F9A9ADF48B}"/>
            </a:ext>
          </a:extLst>
        </xdr:cNvPr>
        <xdr:cNvSpPr txBox="1"/>
      </xdr:nvSpPr>
      <xdr:spPr>
        <a:xfrm>
          <a:off x="1267524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EDCB911C-D1B8-4764-ABCD-CA2D4EFBCC53}"/>
            </a:ext>
          </a:extLst>
        </xdr:cNvPr>
        <xdr:cNvSpPr txBox="1"/>
      </xdr:nvSpPr>
      <xdr:spPr>
        <a:xfrm>
          <a:off x="11900544" y="649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149151</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57DF71F9-839E-45E9-B742-382A8B656788}"/>
            </a:ext>
          </a:extLst>
        </xdr:cNvPr>
        <xdr:cNvSpPr txBox="1"/>
      </xdr:nvSpPr>
      <xdr:spPr>
        <a:xfrm>
          <a:off x="11102984"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D57D2482-3B78-4C80-AF8C-ABF326390E89}"/>
            </a:ext>
          </a:extLst>
        </xdr:cNvPr>
        <xdr:cNvSpPr txBox="1"/>
      </xdr:nvSpPr>
      <xdr:spPr>
        <a:xfrm>
          <a:off x="134372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168020</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84B4C2C2-5B88-4F5F-9910-05CCE53C6AFD}"/>
            </a:ext>
          </a:extLst>
        </xdr:cNvPr>
        <xdr:cNvSpPr txBox="1"/>
      </xdr:nvSpPr>
      <xdr:spPr>
        <a:xfrm>
          <a:off x="12675244" y="553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123933</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938777F-E68C-4B6E-AC27-901D0BF36D19}"/>
            </a:ext>
          </a:extLst>
        </xdr:cNvPr>
        <xdr:cNvSpPr txBox="1"/>
      </xdr:nvSpPr>
      <xdr:spPr>
        <a:xfrm>
          <a:off x="11900544" y="548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151691</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CDF15544-22CE-4C14-A43D-483788E1B9DA}"/>
            </a:ext>
          </a:extLst>
        </xdr:cNvPr>
        <xdr:cNvSpPr txBox="1"/>
      </xdr:nvSpPr>
      <xdr:spPr>
        <a:xfrm>
          <a:off x="11102984"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1D19FC02-7860-439D-B4E4-58B249B6D22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9E0E9F6-020B-4849-BC3B-3C0FE7380C7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15CAF56A-A366-44DB-9E06-738E6EA322B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71B9EAA0-C20B-4FAD-8287-3063CC8EEC2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2A5382A5-62D5-41C3-B7A5-3323E1E1CF6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7EC8C105-2419-4FB8-8738-3CF7DEBB471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33C5117D-11F5-41E8-BF64-82674B84C36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A843EE1C-1CA9-48EF-84BC-EA58FCFF31F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4943F285-1B94-42D5-A5B1-42BD9DD62D7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E41DE82F-CB44-4287-BEBF-E9C0ADBD573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933DF006-0D07-4EB5-90E5-4398B41A749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7FD79F78-86B8-4793-9FC7-06C3516C3495}"/>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0918C001-12B8-4FD3-BA0C-4DF047C2774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3" name="テキスト ボックス 562">
          <a:extLst>
            <a:ext uri="{FF2B5EF4-FFF2-40B4-BE49-F238E27FC236}">
              <a16:creationId xmlns:a16="http://schemas.microsoft.com/office/drawing/2014/main" id="{E89182E4-F516-43A6-A4DC-97ADE541171B}"/>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DF11DF30-C95F-4FCD-8374-593398D0DB2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674D6A3C-769D-4A04-AAA3-1D5858B551E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F1EDCA87-DA91-49C3-8E2E-F4AF968FB5A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010DBA8C-4A89-4039-A9CB-AC1491EFC872}"/>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FEFF763F-3394-4131-8BC0-273CA8585C9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51DB9489-955A-487C-BADF-1C2F75BA7DBD}"/>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E2B274D6-4899-4FD4-856E-B1314FE7415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33948FFC-7AAD-47C0-A2E2-4B7B02233CBC}"/>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B07805D2-6EEC-4DF9-97FE-972E0B71468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3" name="直線コネクタ 572">
          <a:extLst>
            <a:ext uri="{FF2B5EF4-FFF2-40B4-BE49-F238E27FC236}">
              <a16:creationId xmlns:a16="http://schemas.microsoft.com/office/drawing/2014/main" id="{1D9192E4-3876-4300-A081-2B69C32F7053}"/>
            </a:ext>
          </a:extLst>
        </xdr:cNvPr>
        <xdr:cNvCxnSpPr/>
      </xdr:nvCxnSpPr>
      <xdr:spPr>
        <a:xfrm flipV="1">
          <a:off x="19509104" y="5599107"/>
          <a:ext cx="0"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6CAD8674-48DA-42AD-A70E-61E8556FFA3D}"/>
            </a:ext>
          </a:extLst>
        </xdr:cNvPr>
        <xdr:cNvSpPr txBox="1"/>
      </xdr:nvSpPr>
      <xdr:spPr>
        <a:xfrm>
          <a:off x="19547840" y="7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5" name="直線コネクタ 574">
          <a:extLst>
            <a:ext uri="{FF2B5EF4-FFF2-40B4-BE49-F238E27FC236}">
              <a16:creationId xmlns:a16="http://schemas.microsoft.com/office/drawing/2014/main" id="{9A15C0B5-55BD-4FF5-BBE7-1F1E58E3ED79}"/>
            </a:ext>
          </a:extLst>
        </xdr:cNvPr>
        <xdr:cNvCxnSpPr/>
      </xdr:nvCxnSpPr>
      <xdr:spPr>
        <a:xfrm>
          <a:off x="19443700" y="7058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E5EC423-7735-4B4D-B4A8-54B09DC6B2FF}"/>
            </a:ext>
          </a:extLst>
        </xdr:cNvPr>
        <xdr:cNvSpPr txBox="1"/>
      </xdr:nvSpPr>
      <xdr:spPr>
        <a:xfrm>
          <a:off x="19547840" y="53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7" name="直線コネクタ 576">
          <a:extLst>
            <a:ext uri="{FF2B5EF4-FFF2-40B4-BE49-F238E27FC236}">
              <a16:creationId xmlns:a16="http://schemas.microsoft.com/office/drawing/2014/main" id="{033175B9-6906-42C1-9380-589ADA38E6AE}"/>
            </a:ext>
          </a:extLst>
        </xdr:cNvPr>
        <xdr:cNvCxnSpPr/>
      </xdr:nvCxnSpPr>
      <xdr:spPr>
        <a:xfrm>
          <a:off x="19443700" y="5599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5E2CFD9-6529-4E5F-8123-0D11CFB44816}"/>
            </a:ext>
          </a:extLst>
        </xdr:cNvPr>
        <xdr:cNvSpPr txBox="1"/>
      </xdr:nvSpPr>
      <xdr:spPr>
        <a:xfrm>
          <a:off x="19547840" y="632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9" name="フローチャート: 判断 578">
          <a:extLst>
            <a:ext uri="{FF2B5EF4-FFF2-40B4-BE49-F238E27FC236}">
              <a16:creationId xmlns:a16="http://schemas.microsoft.com/office/drawing/2014/main" id="{C75975E2-0DCE-4D25-BF15-9048A4CAFD5C}"/>
            </a:ext>
          </a:extLst>
        </xdr:cNvPr>
        <xdr:cNvSpPr/>
      </xdr:nvSpPr>
      <xdr:spPr>
        <a:xfrm>
          <a:off x="19458940" y="64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80" name="フローチャート: 判断 579">
          <a:extLst>
            <a:ext uri="{FF2B5EF4-FFF2-40B4-BE49-F238E27FC236}">
              <a16:creationId xmlns:a16="http://schemas.microsoft.com/office/drawing/2014/main" id="{787B37CF-26E8-4A1F-AC86-0938BA82996F}"/>
            </a:ext>
          </a:extLst>
        </xdr:cNvPr>
        <xdr:cNvSpPr/>
      </xdr:nvSpPr>
      <xdr:spPr>
        <a:xfrm>
          <a:off x="18735040" y="6481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1" name="フローチャート: 判断 580">
          <a:extLst>
            <a:ext uri="{FF2B5EF4-FFF2-40B4-BE49-F238E27FC236}">
              <a16:creationId xmlns:a16="http://schemas.microsoft.com/office/drawing/2014/main" id="{543DD196-9CAA-4C25-9D85-D9B2B5008261}"/>
            </a:ext>
          </a:extLst>
        </xdr:cNvPr>
        <xdr:cNvSpPr/>
      </xdr:nvSpPr>
      <xdr:spPr>
        <a:xfrm>
          <a:off x="17937480" y="649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2" name="フローチャート: 判断 581">
          <a:extLst>
            <a:ext uri="{FF2B5EF4-FFF2-40B4-BE49-F238E27FC236}">
              <a16:creationId xmlns:a16="http://schemas.microsoft.com/office/drawing/2014/main" id="{58FDE7DA-B4C7-4CBF-9A52-30FB569619E2}"/>
            </a:ext>
          </a:extLst>
        </xdr:cNvPr>
        <xdr:cNvSpPr/>
      </xdr:nvSpPr>
      <xdr:spPr>
        <a:xfrm>
          <a:off x="17162780" y="651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3" name="フローチャート: 判断 582">
          <a:extLst>
            <a:ext uri="{FF2B5EF4-FFF2-40B4-BE49-F238E27FC236}">
              <a16:creationId xmlns:a16="http://schemas.microsoft.com/office/drawing/2014/main" id="{456362EC-D01A-4FE2-A0E3-440F8BC111BC}"/>
            </a:ext>
          </a:extLst>
        </xdr:cNvPr>
        <xdr:cNvSpPr/>
      </xdr:nvSpPr>
      <xdr:spPr>
        <a:xfrm>
          <a:off x="16388080" y="653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7B952D3-E9A5-4214-B7E0-7E9F969073F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2B3ABBE-D8FF-4CCF-B91B-B7A609F4BF6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641AC51-7172-4FF7-98F8-E3DA176F05C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BD7EF42-9385-49CA-8871-992DF1ED7C7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903697B-1941-49D4-8740-0CA62E87CA8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127790</xdr:rowOff>
    </xdr:from>
    <xdr:to>
      <xdr:col>116</xdr:col>
      <xdr:colOff>114300</xdr:colOff>
      <xdr:row>39</xdr:row>
      <xdr:rowOff>57940</xdr:rowOff>
    </xdr:to>
    <xdr:sp macro="" textlink="">
      <xdr:nvSpPr>
        <xdr:cNvPr id="589" name="楕円 588">
          <a:extLst>
            <a:ext uri="{FF2B5EF4-FFF2-40B4-BE49-F238E27FC236}">
              <a16:creationId xmlns:a16="http://schemas.microsoft.com/office/drawing/2014/main" id="{1D966170-2E5F-42F1-9022-BE966C19199C}"/>
            </a:ext>
          </a:extLst>
        </xdr:cNvPr>
        <xdr:cNvSpPr/>
      </xdr:nvSpPr>
      <xdr:spPr>
        <a:xfrm>
          <a:off x="19458940" y="64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106217</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920671DF-1320-46C2-A60C-67D8F84F4027}"/>
            </a:ext>
          </a:extLst>
        </xdr:cNvPr>
        <xdr:cNvSpPr txBox="1"/>
      </xdr:nvSpPr>
      <xdr:spPr>
        <a:xfrm>
          <a:off x="19547840" y="647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91663</xdr:rowOff>
    </xdr:from>
    <xdr:to>
      <xdr:col>112</xdr:col>
      <xdr:colOff>38100</xdr:colOff>
      <xdr:row>39</xdr:row>
      <xdr:rowOff>21813</xdr:rowOff>
    </xdr:to>
    <xdr:sp macro="" textlink="">
      <xdr:nvSpPr>
        <xdr:cNvPr id="591" name="楕円 590">
          <a:extLst>
            <a:ext uri="{FF2B5EF4-FFF2-40B4-BE49-F238E27FC236}">
              <a16:creationId xmlns:a16="http://schemas.microsoft.com/office/drawing/2014/main" id="{FD936E44-96B1-41AE-917C-FF56852E94F5}"/>
            </a:ext>
          </a:extLst>
        </xdr:cNvPr>
        <xdr:cNvSpPr/>
      </xdr:nvSpPr>
      <xdr:spPr>
        <a:xfrm>
          <a:off x="18735040" y="64619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142463</xdr:rowOff>
    </xdr:from>
    <xdr:to>
      <xdr:col>116</xdr:col>
      <xdr:colOff>63500</xdr:colOff>
      <xdr:row>39</xdr:row>
      <xdr:rowOff>7140</xdr:rowOff>
    </xdr:to>
    <xdr:cxnSp macro="">
      <xdr:nvCxnSpPr>
        <xdr:cNvPr id="592" name="直線コネクタ 591">
          <a:extLst>
            <a:ext uri="{FF2B5EF4-FFF2-40B4-BE49-F238E27FC236}">
              <a16:creationId xmlns:a16="http://schemas.microsoft.com/office/drawing/2014/main" id="{CD826ACE-4FF2-4184-8DAC-CC4D1BA73096}"/>
            </a:ext>
          </a:extLst>
        </xdr:cNvPr>
        <xdr:cNvCxnSpPr/>
      </xdr:nvCxnSpPr>
      <xdr:spPr>
        <a:xfrm>
          <a:off x="18778220" y="6512783"/>
          <a:ext cx="731520" cy="3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90993</xdr:rowOff>
    </xdr:from>
    <xdr:to>
      <xdr:col>107</xdr:col>
      <xdr:colOff>101600</xdr:colOff>
      <xdr:row>39</xdr:row>
      <xdr:rowOff>21143</xdr:rowOff>
    </xdr:to>
    <xdr:sp macro="" textlink="">
      <xdr:nvSpPr>
        <xdr:cNvPr id="593" name="楕円 592">
          <a:extLst>
            <a:ext uri="{FF2B5EF4-FFF2-40B4-BE49-F238E27FC236}">
              <a16:creationId xmlns:a16="http://schemas.microsoft.com/office/drawing/2014/main" id="{937D6421-5850-4972-B907-CA8C82F7D9FA}"/>
            </a:ext>
          </a:extLst>
        </xdr:cNvPr>
        <xdr:cNvSpPr/>
      </xdr:nvSpPr>
      <xdr:spPr>
        <a:xfrm>
          <a:off x="17937480" y="6461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141793</xdr:rowOff>
    </xdr:from>
    <xdr:to>
      <xdr:col>111</xdr:col>
      <xdr:colOff>177800</xdr:colOff>
      <xdr:row>38</xdr:row>
      <xdr:rowOff>142463</xdr:rowOff>
    </xdr:to>
    <xdr:cxnSp macro="">
      <xdr:nvCxnSpPr>
        <xdr:cNvPr id="594" name="直線コネクタ 593">
          <a:extLst>
            <a:ext uri="{FF2B5EF4-FFF2-40B4-BE49-F238E27FC236}">
              <a16:creationId xmlns:a16="http://schemas.microsoft.com/office/drawing/2014/main" id="{11F4AC44-382D-4A4D-8240-4058B4F5181D}"/>
            </a:ext>
          </a:extLst>
        </xdr:cNvPr>
        <xdr:cNvCxnSpPr/>
      </xdr:nvCxnSpPr>
      <xdr:spPr>
        <a:xfrm>
          <a:off x="17988280" y="6512113"/>
          <a:ext cx="78994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89157</xdr:rowOff>
    </xdr:from>
    <xdr:to>
      <xdr:col>102</xdr:col>
      <xdr:colOff>165100</xdr:colOff>
      <xdr:row>39</xdr:row>
      <xdr:rowOff>19307</xdr:rowOff>
    </xdr:to>
    <xdr:sp macro="" textlink="">
      <xdr:nvSpPr>
        <xdr:cNvPr id="595" name="楕円 594">
          <a:extLst>
            <a:ext uri="{FF2B5EF4-FFF2-40B4-BE49-F238E27FC236}">
              <a16:creationId xmlns:a16="http://schemas.microsoft.com/office/drawing/2014/main" id="{DCFEC79F-2B17-412B-AF83-6C874CA2F0AB}"/>
            </a:ext>
          </a:extLst>
        </xdr:cNvPr>
        <xdr:cNvSpPr/>
      </xdr:nvSpPr>
      <xdr:spPr>
        <a:xfrm>
          <a:off x="17162780" y="6459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139957</xdr:rowOff>
    </xdr:from>
    <xdr:to>
      <xdr:col>107</xdr:col>
      <xdr:colOff>50800</xdr:colOff>
      <xdr:row>38</xdr:row>
      <xdr:rowOff>141793</xdr:rowOff>
    </xdr:to>
    <xdr:cxnSp macro="">
      <xdr:nvCxnSpPr>
        <xdr:cNvPr id="596" name="直線コネクタ 595">
          <a:extLst>
            <a:ext uri="{FF2B5EF4-FFF2-40B4-BE49-F238E27FC236}">
              <a16:creationId xmlns:a16="http://schemas.microsoft.com/office/drawing/2014/main" id="{E1F2D826-0BB2-4ED6-86D0-2043E2864AF4}"/>
            </a:ext>
          </a:extLst>
        </xdr:cNvPr>
        <xdr:cNvCxnSpPr/>
      </xdr:nvCxnSpPr>
      <xdr:spPr>
        <a:xfrm>
          <a:off x="17213580" y="6510277"/>
          <a:ext cx="7747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160769</xdr:rowOff>
    </xdr:from>
    <xdr:to>
      <xdr:col>98</xdr:col>
      <xdr:colOff>38100</xdr:colOff>
      <xdr:row>40</xdr:row>
      <xdr:rowOff>90919</xdr:rowOff>
    </xdr:to>
    <xdr:sp macro="" textlink="">
      <xdr:nvSpPr>
        <xdr:cNvPr id="597" name="楕円 596">
          <a:extLst>
            <a:ext uri="{FF2B5EF4-FFF2-40B4-BE49-F238E27FC236}">
              <a16:creationId xmlns:a16="http://schemas.microsoft.com/office/drawing/2014/main" id="{3DA26356-5A8D-4D1F-892C-E47356D892F0}"/>
            </a:ext>
          </a:extLst>
        </xdr:cNvPr>
        <xdr:cNvSpPr/>
      </xdr:nvSpPr>
      <xdr:spPr>
        <a:xfrm>
          <a:off x="16388080" y="6698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139957</xdr:rowOff>
    </xdr:from>
    <xdr:to>
      <xdr:col>102</xdr:col>
      <xdr:colOff>114300</xdr:colOff>
      <xdr:row>40</xdr:row>
      <xdr:rowOff>40119</xdr:rowOff>
    </xdr:to>
    <xdr:cxnSp macro="">
      <xdr:nvCxnSpPr>
        <xdr:cNvPr id="598" name="直線コネクタ 597">
          <a:extLst>
            <a:ext uri="{FF2B5EF4-FFF2-40B4-BE49-F238E27FC236}">
              <a16:creationId xmlns:a16="http://schemas.microsoft.com/office/drawing/2014/main" id="{E121C441-C404-47C0-9932-DAD1432922F2}"/>
            </a:ext>
          </a:extLst>
        </xdr:cNvPr>
        <xdr:cNvCxnSpPr/>
      </xdr:nvCxnSpPr>
      <xdr:spPr>
        <a:xfrm flipV="1">
          <a:off x="16431260" y="6510277"/>
          <a:ext cx="782320" cy="2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1AD29878-FCC7-4DDF-AEDE-13EBB58651B3}"/>
            </a:ext>
          </a:extLst>
        </xdr:cNvPr>
        <xdr:cNvSpPr txBox="1"/>
      </xdr:nvSpPr>
      <xdr:spPr>
        <a:xfrm>
          <a:off x="18528811" y="65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E7F05B7B-8FE9-4C25-92A6-B18F5810A473}"/>
            </a:ext>
          </a:extLst>
        </xdr:cNvPr>
        <xdr:cNvSpPr txBox="1"/>
      </xdr:nvSpPr>
      <xdr:spPr>
        <a:xfrm>
          <a:off x="17766811" y="65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C8BE0751-8C92-4B70-BB72-FE51D4AF6AA0}"/>
            </a:ext>
          </a:extLst>
        </xdr:cNvPr>
        <xdr:cNvSpPr txBox="1"/>
      </xdr:nvSpPr>
      <xdr:spPr>
        <a:xfrm>
          <a:off x="16969251" y="660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2ADA62CE-1B80-4FE5-AD14-F7F9CF50BC29}"/>
            </a:ext>
          </a:extLst>
        </xdr:cNvPr>
        <xdr:cNvSpPr txBox="1"/>
      </xdr:nvSpPr>
      <xdr:spPr>
        <a:xfrm>
          <a:off x="16194551" y="63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38340</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A6445A15-874B-4A13-AEB0-C8DCFF618441}"/>
            </a:ext>
          </a:extLst>
        </xdr:cNvPr>
        <xdr:cNvSpPr txBox="1"/>
      </xdr:nvSpPr>
      <xdr:spPr>
        <a:xfrm>
          <a:off x="18528811" y="624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37670</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34176C5C-20E3-4AC6-9CC1-2470771E29B1}"/>
            </a:ext>
          </a:extLst>
        </xdr:cNvPr>
        <xdr:cNvSpPr txBox="1"/>
      </xdr:nvSpPr>
      <xdr:spPr>
        <a:xfrm>
          <a:off x="17766811" y="62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35834</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838F3762-A3A9-4071-AD7F-E0B93887D674}"/>
            </a:ext>
          </a:extLst>
        </xdr:cNvPr>
        <xdr:cNvSpPr txBox="1"/>
      </xdr:nvSpPr>
      <xdr:spPr>
        <a:xfrm>
          <a:off x="16969251" y="62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82046</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F7B0DF8D-05CD-40A6-AF3D-F4B49E63B102}"/>
            </a:ext>
          </a:extLst>
        </xdr:cNvPr>
        <xdr:cNvSpPr txBox="1"/>
      </xdr:nvSpPr>
      <xdr:spPr>
        <a:xfrm>
          <a:off x="16194551" y="67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58DD06E4-6F64-4B43-8B17-908D0421D90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D63ED94B-596A-4DAC-B961-5087157AFBF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CEB4410A-3B56-482B-B655-7CCA59F7872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68617E62-EBE3-43B7-9B92-18CEAC3ADB6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FC03931D-04C7-461F-949C-2DD122F29B3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E3810718-1FC7-4D53-8103-6B1C47892DB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D457AEE9-093B-414F-8205-7A476CEB2CF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21F6A920-4738-48D3-B38A-459B7590138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BBF3676C-068F-49C6-9581-32AD89F8885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EFB72E5B-57CA-4A9C-97E0-62538B2B912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7DF8EF69-2783-44BF-AC94-66E48C18ED2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4E50F6A5-FA28-4954-A85A-A2B3E4D4D1F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8E87FC7C-D0A3-4F69-814E-C03EF62BC496}"/>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1A7D0CA3-8A9C-46CF-9DDE-A7405704297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D3546B9A-3143-4A49-BE24-E623B2285FB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D79EC304-EC15-4665-BF59-D1C550A3632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FB9E358D-33B1-454C-8C86-39AEA0E8E98A}"/>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0A028DC7-9552-4822-9B90-B407741A01F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9165718F-05BE-4103-8EAA-7F4E05F3A5FC}"/>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9A5D042E-0371-4A98-B431-F78E616E288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a:extLst>
            <a:ext uri="{FF2B5EF4-FFF2-40B4-BE49-F238E27FC236}">
              <a16:creationId xmlns:a16="http://schemas.microsoft.com/office/drawing/2014/main" id="{7BB3453B-EBD6-489C-94E9-D2D7254FFC5D}"/>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40F682D5-E673-47A5-B610-9D7BC81291D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88EDE466-CE7C-4F39-A235-071E0DCC9DE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30" name="直線コネクタ 629">
          <a:extLst>
            <a:ext uri="{FF2B5EF4-FFF2-40B4-BE49-F238E27FC236}">
              <a16:creationId xmlns:a16="http://schemas.microsoft.com/office/drawing/2014/main" id="{8E6CC489-E3F5-4419-B9E1-ABE8271EC1EA}"/>
            </a:ext>
          </a:extLst>
        </xdr:cNvPr>
        <xdr:cNvCxnSpPr/>
      </xdr:nvCxnSpPr>
      <xdr:spPr>
        <a:xfrm flipV="1">
          <a:off x="14375764" y="948880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2B906029-A163-4953-8340-E9AC357954EC}"/>
            </a:ext>
          </a:extLst>
        </xdr:cNvPr>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2" name="直線コネクタ 631">
          <a:extLst>
            <a:ext uri="{FF2B5EF4-FFF2-40B4-BE49-F238E27FC236}">
              <a16:creationId xmlns:a16="http://schemas.microsoft.com/office/drawing/2014/main" id="{0A6CBC19-8B09-4605-88DE-62B477FF8149}"/>
            </a:ext>
          </a:extLst>
        </xdr:cNvPr>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55EF6A67-DE1D-4454-AC82-D23CB8234013}"/>
            </a:ext>
          </a:extLst>
        </xdr:cNvPr>
        <xdr:cNvSpPr txBox="1"/>
      </xdr:nvSpPr>
      <xdr:spPr>
        <a:xfrm>
          <a:off x="14414500" y="9267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4" name="直線コネクタ 633">
          <a:extLst>
            <a:ext uri="{FF2B5EF4-FFF2-40B4-BE49-F238E27FC236}">
              <a16:creationId xmlns:a16="http://schemas.microsoft.com/office/drawing/2014/main" id="{2A6A1DEF-5A14-4C55-B526-185BCBA61A11}"/>
            </a:ext>
          </a:extLst>
        </xdr:cNvPr>
        <xdr:cNvCxnSpPr/>
      </xdr:nvCxnSpPr>
      <xdr:spPr>
        <a:xfrm>
          <a:off x="1428750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518102DD-0D35-4393-828B-95A937CB5683}"/>
            </a:ext>
          </a:extLst>
        </xdr:cNvPr>
        <xdr:cNvSpPr txBox="1"/>
      </xdr:nvSpPr>
      <xdr:spPr>
        <a:xfrm>
          <a:off x="144145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6" name="フローチャート: 判断 635">
          <a:extLst>
            <a:ext uri="{FF2B5EF4-FFF2-40B4-BE49-F238E27FC236}">
              <a16:creationId xmlns:a16="http://schemas.microsoft.com/office/drawing/2014/main" id="{B8326BE3-6D0D-48F0-BA1A-CC50C0833B20}"/>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7" name="フローチャート: 判断 636">
          <a:extLst>
            <a:ext uri="{FF2B5EF4-FFF2-40B4-BE49-F238E27FC236}">
              <a16:creationId xmlns:a16="http://schemas.microsoft.com/office/drawing/2014/main" id="{FF87573B-1696-47FD-825E-4AC923787D34}"/>
            </a:ext>
          </a:extLst>
        </xdr:cNvPr>
        <xdr:cNvSpPr/>
      </xdr:nvSpPr>
      <xdr:spPr>
        <a:xfrm>
          <a:off x="135788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8" name="フローチャート: 判断 637">
          <a:extLst>
            <a:ext uri="{FF2B5EF4-FFF2-40B4-BE49-F238E27FC236}">
              <a16:creationId xmlns:a16="http://schemas.microsoft.com/office/drawing/2014/main" id="{6ECB10CB-1E23-4631-A408-E67DB3D33DFB}"/>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9" name="フローチャート: 判断 638">
          <a:extLst>
            <a:ext uri="{FF2B5EF4-FFF2-40B4-BE49-F238E27FC236}">
              <a16:creationId xmlns:a16="http://schemas.microsoft.com/office/drawing/2014/main" id="{9FBEAA29-88D1-4A6E-95ED-55615425BCA7}"/>
            </a:ext>
          </a:extLst>
        </xdr:cNvPr>
        <xdr:cNvSpPr/>
      </xdr:nvSpPr>
      <xdr:spPr>
        <a:xfrm>
          <a:off x="1202944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0" name="フローチャート: 判断 639">
          <a:extLst>
            <a:ext uri="{FF2B5EF4-FFF2-40B4-BE49-F238E27FC236}">
              <a16:creationId xmlns:a16="http://schemas.microsoft.com/office/drawing/2014/main" id="{9578D750-279A-4B3D-B0F9-9C2BEBCE8BCA}"/>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EA4BFE8-4E7E-478E-B175-44A5701AD23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08C7B25-DBE2-4261-88E4-D2493640542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C117386-01CF-4649-930B-BB508FF1AC6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85FFFD0-D271-483E-8DAF-53D8B43A2B8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9B64A05-9488-4046-B595-67439229322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46" name="楕円 645">
          <a:extLst>
            <a:ext uri="{FF2B5EF4-FFF2-40B4-BE49-F238E27FC236}">
              <a16:creationId xmlns:a16="http://schemas.microsoft.com/office/drawing/2014/main" id="{858C4335-B84C-41DC-94D3-EF9A2BD4088B}"/>
            </a:ext>
          </a:extLst>
        </xdr:cNvPr>
        <xdr:cNvSpPr/>
      </xdr:nvSpPr>
      <xdr:spPr>
        <a:xfrm>
          <a:off x="14325600" y="9908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E6BAD409-56C2-42FD-B87F-8672615205D8}"/>
            </a:ext>
          </a:extLst>
        </xdr:cNvPr>
        <xdr:cNvSpPr txBox="1"/>
      </xdr:nvSpPr>
      <xdr:spPr>
        <a:xfrm>
          <a:off x="144145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648" name="楕円 647">
          <a:extLst>
            <a:ext uri="{FF2B5EF4-FFF2-40B4-BE49-F238E27FC236}">
              <a16:creationId xmlns:a16="http://schemas.microsoft.com/office/drawing/2014/main" id="{9C9A5381-3B99-41B7-BCEB-B7022CD1856B}"/>
            </a:ext>
          </a:extLst>
        </xdr:cNvPr>
        <xdr:cNvSpPr/>
      </xdr:nvSpPr>
      <xdr:spPr>
        <a:xfrm>
          <a:off x="1357884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60</xdr:row>
      <xdr:rowOff>125730</xdr:rowOff>
    </xdr:to>
    <xdr:cxnSp macro="">
      <xdr:nvCxnSpPr>
        <xdr:cNvPr id="649" name="直線コネクタ 648">
          <a:extLst>
            <a:ext uri="{FF2B5EF4-FFF2-40B4-BE49-F238E27FC236}">
              <a16:creationId xmlns:a16="http://schemas.microsoft.com/office/drawing/2014/main" id="{3C7B1F54-EA09-4A6A-9CA7-F10111921B0B}"/>
            </a:ext>
          </a:extLst>
        </xdr:cNvPr>
        <xdr:cNvCxnSpPr/>
      </xdr:nvCxnSpPr>
      <xdr:spPr>
        <a:xfrm flipV="1">
          <a:off x="13629640" y="9959340"/>
          <a:ext cx="74676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80645</xdr:rowOff>
    </xdr:from>
    <xdr:to>
      <xdr:col>76</xdr:col>
      <xdr:colOff>165100</xdr:colOff>
      <xdr:row>59</xdr:row>
      <xdr:rowOff>10795</xdr:rowOff>
    </xdr:to>
    <xdr:sp macro="" textlink="">
      <xdr:nvSpPr>
        <xdr:cNvPr id="650" name="楕円 649">
          <a:extLst>
            <a:ext uri="{FF2B5EF4-FFF2-40B4-BE49-F238E27FC236}">
              <a16:creationId xmlns:a16="http://schemas.microsoft.com/office/drawing/2014/main" id="{2E55F859-C675-4ABB-9C2D-69FB05AF3C6D}"/>
            </a:ext>
          </a:extLst>
        </xdr:cNvPr>
        <xdr:cNvSpPr/>
      </xdr:nvSpPr>
      <xdr:spPr>
        <a:xfrm>
          <a:off x="12804140" y="980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131445</xdr:rowOff>
    </xdr:from>
    <xdr:to>
      <xdr:col>81</xdr:col>
      <xdr:colOff>50800</xdr:colOff>
      <xdr:row>60</xdr:row>
      <xdr:rowOff>125730</xdr:rowOff>
    </xdr:to>
    <xdr:cxnSp macro="">
      <xdr:nvCxnSpPr>
        <xdr:cNvPr id="651" name="直線コネクタ 650">
          <a:extLst>
            <a:ext uri="{FF2B5EF4-FFF2-40B4-BE49-F238E27FC236}">
              <a16:creationId xmlns:a16="http://schemas.microsoft.com/office/drawing/2014/main" id="{0F9C719D-6A90-404C-B41A-911ABC7E7859}"/>
            </a:ext>
          </a:extLst>
        </xdr:cNvPr>
        <xdr:cNvCxnSpPr/>
      </xdr:nvCxnSpPr>
      <xdr:spPr>
        <a:xfrm>
          <a:off x="12854940" y="9854565"/>
          <a:ext cx="7747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652" name="楕円 651">
          <a:extLst>
            <a:ext uri="{FF2B5EF4-FFF2-40B4-BE49-F238E27FC236}">
              <a16:creationId xmlns:a16="http://schemas.microsoft.com/office/drawing/2014/main" id="{EC4F8605-03A0-4F41-9AB4-3C0C0CF3A4D9}"/>
            </a:ext>
          </a:extLst>
        </xdr:cNvPr>
        <xdr:cNvSpPr/>
      </xdr:nvSpPr>
      <xdr:spPr>
        <a:xfrm>
          <a:off x="12029440" y="9740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131445</xdr:rowOff>
    </xdr:to>
    <xdr:cxnSp macro="">
      <xdr:nvCxnSpPr>
        <xdr:cNvPr id="653" name="直線コネクタ 652">
          <a:extLst>
            <a:ext uri="{FF2B5EF4-FFF2-40B4-BE49-F238E27FC236}">
              <a16:creationId xmlns:a16="http://schemas.microsoft.com/office/drawing/2014/main" id="{C0BFB479-3A88-4BD5-B0E2-2E27F84ED350}"/>
            </a:ext>
          </a:extLst>
        </xdr:cNvPr>
        <xdr:cNvCxnSpPr/>
      </xdr:nvCxnSpPr>
      <xdr:spPr>
        <a:xfrm>
          <a:off x="12072620" y="9791700"/>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36830</xdr:rowOff>
    </xdr:from>
    <xdr:to>
      <xdr:col>67</xdr:col>
      <xdr:colOff>101600</xdr:colOff>
      <xdr:row>57</xdr:row>
      <xdr:rowOff>138430</xdr:rowOff>
    </xdr:to>
    <xdr:sp macro="" textlink="">
      <xdr:nvSpPr>
        <xdr:cNvPr id="654" name="楕円 653">
          <a:extLst>
            <a:ext uri="{FF2B5EF4-FFF2-40B4-BE49-F238E27FC236}">
              <a16:creationId xmlns:a16="http://schemas.microsoft.com/office/drawing/2014/main" id="{386F5820-BC01-4FF1-882B-F1360EFF2085}"/>
            </a:ext>
          </a:extLst>
        </xdr:cNvPr>
        <xdr:cNvSpPr/>
      </xdr:nvSpPr>
      <xdr:spPr>
        <a:xfrm>
          <a:off x="1123188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87630</xdr:rowOff>
    </xdr:from>
    <xdr:to>
      <xdr:col>71</xdr:col>
      <xdr:colOff>177800</xdr:colOff>
      <xdr:row>58</xdr:row>
      <xdr:rowOff>68580</xdr:rowOff>
    </xdr:to>
    <xdr:cxnSp macro="">
      <xdr:nvCxnSpPr>
        <xdr:cNvPr id="655" name="直線コネクタ 654">
          <a:extLst>
            <a:ext uri="{FF2B5EF4-FFF2-40B4-BE49-F238E27FC236}">
              <a16:creationId xmlns:a16="http://schemas.microsoft.com/office/drawing/2014/main" id="{CF0C55EC-EB4C-4E6C-8BD6-00EF1FAFA309}"/>
            </a:ext>
          </a:extLst>
        </xdr:cNvPr>
        <xdr:cNvCxnSpPr/>
      </xdr:nvCxnSpPr>
      <xdr:spPr>
        <a:xfrm>
          <a:off x="11282680" y="9643110"/>
          <a:ext cx="78994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274DCF27-F251-4280-9448-C1C4F4EB3E32}"/>
            </a:ext>
          </a:extLst>
        </xdr:cNvPr>
        <xdr:cNvSpPr txBox="1"/>
      </xdr:nvSpPr>
      <xdr:spPr>
        <a:xfrm>
          <a:off x="134372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1996A706-AB6F-48A7-AF4B-073195C0AF6E}"/>
            </a:ext>
          </a:extLst>
        </xdr:cNvPr>
        <xdr:cNvSpPr txBox="1"/>
      </xdr:nvSpPr>
      <xdr:spPr>
        <a:xfrm>
          <a:off x="12675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85CFE44C-A5A1-4095-A63F-25D1A9A3A169}"/>
            </a:ext>
          </a:extLst>
        </xdr:cNvPr>
        <xdr:cNvSpPr txBox="1"/>
      </xdr:nvSpPr>
      <xdr:spPr>
        <a:xfrm>
          <a:off x="119005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82A7C600-3605-4E6C-A0F1-02E339D46AF7}"/>
            </a:ext>
          </a:extLst>
        </xdr:cNvPr>
        <xdr:cNvSpPr txBox="1"/>
      </xdr:nvSpPr>
      <xdr:spPr>
        <a:xfrm>
          <a:off x="1110298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2F60B163-47D0-4BAD-A717-C3CF08D48DBB}"/>
            </a:ext>
          </a:extLst>
        </xdr:cNvPr>
        <xdr:cNvSpPr txBox="1"/>
      </xdr:nvSpPr>
      <xdr:spPr>
        <a:xfrm>
          <a:off x="134372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27322</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DDE69491-189C-402B-94F2-667E058EEAB7}"/>
            </a:ext>
          </a:extLst>
        </xdr:cNvPr>
        <xdr:cNvSpPr txBox="1"/>
      </xdr:nvSpPr>
      <xdr:spPr>
        <a:xfrm>
          <a:off x="126752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F7BB2E67-3F76-4C60-A773-140BD919CD7B}"/>
            </a:ext>
          </a:extLst>
        </xdr:cNvPr>
        <xdr:cNvSpPr txBox="1"/>
      </xdr:nvSpPr>
      <xdr:spPr>
        <a:xfrm>
          <a:off x="119005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154957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86FF4FB6-A62E-42E8-ADF6-08D76FE65521}"/>
            </a:ext>
          </a:extLst>
        </xdr:cNvPr>
        <xdr:cNvSpPr txBox="1"/>
      </xdr:nvSpPr>
      <xdr:spPr>
        <a:xfrm>
          <a:off x="1110298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F87B2F63-38F1-45C7-B7B2-71C5D8913DA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EE705915-A902-4959-B7CC-75442727069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94FD3389-9FE4-48C2-9A14-74B360AF3ED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7D06B451-DCD5-4997-B189-470B2DD1531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AD77FCEB-E71F-44C3-B6A5-EC53D9AAC51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28FCD0A0-8354-4DD9-9C2A-5366834CE3E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62B3A1F1-7733-46E5-8E38-F66132A246B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F56AAFB1-3FC3-4C11-BA82-90F20512AF9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1FC9977D-9F2F-49F6-88A1-81150C209CD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C172D852-3AE9-4779-BCC4-3B79393A5F8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DDFBD558-A347-4C6E-9024-1145D7C6B156}"/>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E674E83E-FC68-44D8-8B7E-29AA99F89B4F}"/>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CD3D0CDB-7185-4C9D-A0C6-1A98ACC6C4DA}"/>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BC3BD700-C3C8-4779-8857-9105DF92F54D}"/>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00283F34-787E-403C-8512-656C3B92D7AA}"/>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50F11056-E97F-45D1-BA96-2B6754CE414F}"/>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C96F3472-7FD2-4257-8456-B82730A96739}"/>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EACE01C5-FCD2-490E-B361-6FDE8E5FB21E}"/>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88BAB465-0130-48F9-82AA-DE2049E1759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31527B33-696B-4758-9745-0D39698565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1AAE05CA-3322-420A-ABA4-45E204ED05E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5" name="直線コネクタ 684">
          <a:extLst>
            <a:ext uri="{FF2B5EF4-FFF2-40B4-BE49-F238E27FC236}">
              <a16:creationId xmlns:a16="http://schemas.microsoft.com/office/drawing/2014/main" id="{8D1F170C-1BA9-4DEC-B12C-48069B5035DB}"/>
            </a:ext>
          </a:extLst>
        </xdr:cNvPr>
        <xdr:cNvCxnSpPr/>
      </xdr:nvCxnSpPr>
      <xdr:spPr>
        <a:xfrm flipV="1">
          <a:off x="19509104" y="9291066"/>
          <a:ext cx="0" cy="142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F5A4ECBB-03FC-4976-AA8A-46DADF8A304B}"/>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7" name="直線コネクタ 686">
          <a:extLst>
            <a:ext uri="{FF2B5EF4-FFF2-40B4-BE49-F238E27FC236}">
              <a16:creationId xmlns:a16="http://schemas.microsoft.com/office/drawing/2014/main" id="{0E114329-7147-4336-9B9B-613C4E5EC63C}"/>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FFA76CC2-B5A8-4B0F-B26B-A12174837853}"/>
            </a:ext>
          </a:extLst>
        </xdr:cNvPr>
        <xdr:cNvSpPr txBox="1"/>
      </xdr:nvSpPr>
      <xdr:spPr>
        <a:xfrm>
          <a:off x="19547840" y="90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9" name="直線コネクタ 688">
          <a:extLst>
            <a:ext uri="{FF2B5EF4-FFF2-40B4-BE49-F238E27FC236}">
              <a16:creationId xmlns:a16="http://schemas.microsoft.com/office/drawing/2014/main" id="{E00B9691-221B-4E2E-B44B-57BB15B2EE59}"/>
            </a:ext>
          </a:extLst>
        </xdr:cNvPr>
        <xdr:cNvCxnSpPr/>
      </xdr:nvCxnSpPr>
      <xdr:spPr>
        <a:xfrm>
          <a:off x="194437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F08DD581-6402-48D2-A6CE-B00555DF7BA6}"/>
            </a:ext>
          </a:extLst>
        </xdr:cNvPr>
        <xdr:cNvSpPr txBox="1"/>
      </xdr:nvSpPr>
      <xdr:spPr>
        <a:xfrm>
          <a:off x="19547840" y="1029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1" name="フローチャート: 判断 690">
          <a:extLst>
            <a:ext uri="{FF2B5EF4-FFF2-40B4-BE49-F238E27FC236}">
              <a16:creationId xmlns:a16="http://schemas.microsoft.com/office/drawing/2014/main" id="{98CF4E24-01B0-4BA4-9415-06CEC5091506}"/>
            </a:ext>
          </a:extLst>
        </xdr:cNvPr>
        <xdr:cNvSpPr/>
      </xdr:nvSpPr>
      <xdr:spPr>
        <a:xfrm>
          <a:off x="1945894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2" name="フローチャート: 判断 691">
          <a:extLst>
            <a:ext uri="{FF2B5EF4-FFF2-40B4-BE49-F238E27FC236}">
              <a16:creationId xmlns:a16="http://schemas.microsoft.com/office/drawing/2014/main" id="{4D791AFA-1D7A-4BEA-B72B-B8A4EAA9A857}"/>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3" name="フローチャート: 判断 692">
          <a:extLst>
            <a:ext uri="{FF2B5EF4-FFF2-40B4-BE49-F238E27FC236}">
              <a16:creationId xmlns:a16="http://schemas.microsoft.com/office/drawing/2014/main" id="{05C5F47F-60CF-4883-91C0-58DD1A52D171}"/>
            </a:ext>
          </a:extLst>
        </xdr:cNvPr>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4" name="フローチャート: 判断 693">
          <a:extLst>
            <a:ext uri="{FF2B5EF4-FFF2-40B4-BE49-F238E27FC236}">
              <a16:creationId xmlns:a16="http://schemas.microsoft.com/office/drawing/2014/main" id="{3370DC53-0129-4D80-B80A-BDEF4901098C}"/>
            </a:ext>
          </a:extLst>
        </xdr:cNvPr>
        <xdr:cNvSpPr/>
      </xdr:nvSpPr>
      <xdr:spPr>
        <a:xfrm>
          <a:off x="171627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5" name="フローチャート: 判断 694">
          <a:extLst>
            <a:ext uri="{FF2B5EF4-FFF2-40B4-BE49-F238E27FC236}">
              <a16:creationId xmlns:a16="http://schemas.microsoft.com/office/drawing/2014/main" id="{CD047B8B-2DC7-43AB-9579-4941DC9C4A6B}"/>
            </a:ext>
          </a:extLst>
        </xdr:cNvPr>
        <xdr:cNvSpPr/>
      </xdr:nvSpPr>
      <xdr:spPr>
        <a:xfrm>
          <a:off x="1638808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11524C4C-102C-4A4C-B888-234B77D8AE8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004B734-C74F-47C2-BA7D-4828E7A7F70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2DDFD7B-7059-4CD9-B45F-6AB3281BA2D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4546B99-1430-4C10-9BE0-074CC88284E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5987D81-0154-4DF1-A152-96EEE0729E3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1" name="楕円 700">
          <a:extLst>
            <a:ext uri="{FF2B5EF4-FFF2-40B4-BE49-F238E27FC236}">
              <a16:creationId xmlns:a16="http://schemas.microsoft.com/office/drawing/2014/main" id="{C44E5C80-6CA1-4670-A74C-F83BB6B03C08}"/>
            </a:ext>
          </a:extLst>
        </xdr:cNvPr>
        <xdr:cNvSpPr/>
      </xdr:nvSpPr>
      <xdr:spPr>
        <a:xfrm>
          <a:off x="194589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2663A466-473F-4452-81D3-2E39C973BE0F}"/>
            </a:ext>
          </a:extLst>
        </xdr:cNvPr>
        <xdr:cNvSpPr txBox="1"/>
      </xdr:nvSpPr>
      <xdr:spPr>
        <a:xfrm>
          <a:off x="19547840"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3" name="楕円 702">
          <a:extLst>
            <a:ext uri="{FF2B5EF4-FFF2-40B4-BE49-F238E27FC236}">
              <a16:creationId xmlns:a16="http://schemas.microsoft.com/office/drawing/2014/main" id="{01DE756F-27A4-47C8-86DA-8C52E48D7543}"/>
            </a:ext>
          </a:extLst>
        </xdr:cNvPr>
        <xdr:cNvSpPr/>
      </xdr:nvSpPr>
      <xdr:spPr>
        <a:xfrm>
          <a:off x="187350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04" name="直線コネクタ 703">
          <a:extLst>
            <a:ext uri="{FF2B5EF4-FFF2-40B4-BE49-F238E27FC236}">
              <a16:creationId xmlns:a16="http://schemas.microsoft.com/office/drawing/2014/main" id="{39E9F23C-C845-43B9-A507-DEFC8EAF4299}"/>
            </a:ext>
          </a:extLst>
        </xdr:cNvPr>
        <xdr:cNvCxnSpPr/>
      </xdr:nvCxnSpPr>
      <xdr:spPr>
        <a:xfrm>
          <a:off x="18778220" y="105079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5" name="楕円 704">
          <a:extLst>
            <a:ext uri="{FF2B5EF4-FFF2-40B4-BE49-F238E27FC236}">
              <a16:creationId xmlns:a16="http://schemas.microsoft.com/office/drawing/2014/main" id="{46080357-C09D-4302-A073-EF383859797D}"/>
            </a:ext>
          </a:extLst>
        </xdr:cNvPr>
        <xdr:cNvSpPr/>
      </xdr:nvSpPr>
      <xdr:spPr>
        <a:xfrm>
          <a:off x="179374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6" name="直線コネクタ 705">
          <a:extLst>
            <a:ext uri="{FF2B5EF4-FFF2-40B4-BE49-F238E27FC236}">
              <a16:creationId xmlns:a16="http://schemas.microsoft.com/office/drawing/2014/main" id="{7932E917-5D94-4958-AAD5-C071F7DCD2A1}"/>
            </a:ext>
          </a:extLst>
        </xdr:cNvPr>
        <xdr:cNvCxnSpPr/>
      </xdr:nvCxnSpPr>
      <xdr:spPr>
        <a:xfrm>
          <a:off x="17988280" y="105079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7" name="楕円 706">
          <a:extLst>
            <a:ext uri="{FF2B5EF4-FFF2-40B4-BE49-F238E27FC236}">
              <a16:creationId xmlns:a16="http://schemas.microsoft.com/office/drawing/2014/main" id="{453C7524-3996-482F-8420-8E3EAB4E98A7}"/>
            </a:ext>
          </a:extLst>
        </xdr:cNvPr>
        <xdr:cNvSpPr/>
      </xdr:nvSpPr>
      <xdr:spPr>
        <a:xfrm>
          <a:off x="171627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8" name="直線コネクタ 707">
          <a:extLst>
            <a:ext uri="{FF2B5EF4-FFF2-40B4-BE49-F238E27FC236}">
              <a16:creationId xmlns:a16="http://schemas.microsoft.com/office/drawing/2014/main" id="{6DD65307-5177-48FF-AE1A-47DE0E8A84E8}"/>
            </a:ext>
          </a:extLst>
        </xdr:cNvPr>
        <xdr:cNvCxnSpPr/>
      </xdr:nvCxnSpPr>
      <xdr:spPr>
        <a:xfrm>
          <a:off x="17213580" y="105079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9" name="楕円 708">
          <a:extLst>
            <a:ext uri="{FF2B5EF4-FFF2-40B4-BE49-F238E27FC236}">
              <a16:creationId xmlns:a16="http://schemas.microsoft.com/office/drawing/2014/main" id="{9976876B-2681-480E-BEFA-305F326DF940}"/>
            </a:ext>
          </a:extLst>
        </xdr:cNvPr>
        <xdr:cNvSpPr/>
      </xdr:nvSpPr>
      <xdr:spPr>
        <a:xfrm>
          <a:off x="1638808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0" name="直線コネクタ 709">
          <a:extLst>
            <a:ext uri="{FF2B5EF4-FFF2-40B4-BE49-F238E27FC236}">
              <a16:creationId xmlns:a16="http://schemas.microsoft.com/office/drawing/2014/main" id="{CEBBA6F1-7834-4C72-91DF-C3554A3A116F}"/>
            </a:ext>
          </a:extLst>
        </xdr:cNvPr>
        <xdr:cNvCxnSpPr/>
      </xdr:nvCxnSpPr>
      <xdr:spPr>
        <a:xfrm>
          <a:off x="16431260" y="105079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1" name="n_1aveValue【保健センター・保健所】&#10;一人当たり面積">
          <a:extLst>
            <a:ext uri="{FF2B5EF4-FFF2-40B4-BE49-F238E27FC236}">
              <a16:creationId xmlns:a16="http://schemas.microsoft.com/office/drawing/2014/main" id="{0149C516-11B4-4AF3-BC75-F831982BEBAC}"/>
            </a:ext>
          </a:extLst>
        </xdr:cNvPr>
        <xdr:cNvSpPr txBox="1"/>
      </xdr:nvSpPr>
      <xdr:spPr>
        <a:xfrm>
          <a:off x="185611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2" name="n_2aveValue【保健センター・保健所】&#10;一人当たり面積">
          <a:extLst>
            <a:ext uri="{FF2B5EF4-FFF2-40B4-BE49-F238E27FC236}">
              <a16:creationId xmlns:a16="http://schemas.microsoft.com/office/drawing/2014/main" id="{1CC81435-E5DB-4AC7-8228-C1608BB2A402}"/>
            </a:ext>
          </a:extLst>
        </xdr:cNvPr>
        <xdr:cNvSpPr txBox="1"/>
      </xdr:nvSpPr>
      <xdr:spPr>
        <a:xfrm>
          <a:off x="177762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3" name="n_3aveValue【保健センター・保健所】&#10;一人当たり面積">
          <a:extLst>
            <a:ext uri="{FF2B5EF4-FFF2-40B4-BE49-F238E27FC236}">
              <a16:creationId xmlns:a16="http://schemas.microsoft.com/office/drawing/2014/main" id="{3537B9D0-3D7E-43D7-B892-C80DC37A72B6}"/>
            </a:ext>
          </a:extLst>
        </xdr:cNvPr>
        <xdr:cNvSpPr txBox="1"/>
      </xdr:nvSpPr>
      <xdr:spPr>
        <a:xfrm>
          <a:off x="170015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4" name="n_4aveValue【保健センター・保健所】&#10;一人当たり面積">
          <a:extLst>
            <a:ext uri="{FF2B5EF4-FFF2-40B4-BE49-F238E27FC236}">
              <a16:creationId xmlns:a16="http://schemas.microsoft.com/office/drawing/2014/main" id="{D629CD45-30D4-49D8-A18A-B65E59DB4ECC}"/>
            </a:ext>
          </a:extLst>
        </xdr:cNvPr>
        <xdr:cNvSpPr txBox="1"/>
      </xdr:nvSpPr>
      <xdr:spPr>
        <a:xfrm>
          <a:off x="162268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15" name="n_1mainValue【保健センター・保健所】&#10;一人当たり面積">
          <a:extLst>
            <a:ext uri="{FF2B5EF4-FFF2-40B4-BE49-F238E27FC236}">
              <a16:creationId xmlns:a16="http://schemas.microsoft.com/office/drawing/2014/main" id="{32F77E9B-D874-4AC3-B652-579F0A78CA56}"/>
            </a:ext>
          </a:extLst>
        </xdr:cNvPr>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6" name="n_2mainValue【保健センター・保健所】&#10;一人当たり面積">
          <a:extLst>
            <a:ext uri="{FF2B5EF4-FFF2-40B4-BE49-F238E27FC236}">
              <a16:creationId xmlns:a16="http://schemas.microsoft.com/office/drawing/2014/main" id="{43AB6EE5-ACF9-47F4-B459-5FD1B4283994}"/>
            </a:ext>
          </a:extLst>
        </xdr:cNvPr>
        <xdr:cNvSpPr txBox="1"/>
      </xdr:nvSpPr>
      <xdr:spPr>
        <a:xfrm>
          <a:off x="177762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7" name="n_3mainValue【保健センター・保健所】&#10;一人当たり面積">
          <a:extLst>
            <a:ext uri="{FF2B5EF4-FFF2-40B4-BE49-F238E27FC236}">
              <a16:creationId xmlns:a16="http://schemas.microsoft.com/office/drawing/2014/main" id="{018203AF-4049-4253-AE17-06F55DDD091C}"/>
            </a:ext>
          </a:extLst>
        </xdr:cNvPr>
        <xdr:cNvSpPr txBox="1"/>
      </xdr:nvSpPr>
      <xdr:spPr>
        <a:xfrm>
          <a:off x="170015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18" name="n_4mainValue【保健センター・保健所】&#10;一人当たり面積">
          <a:extLst>
            <a:ext uri="{FF2B5EF4-FFF2-40B4-BE49-F238E27FC236}">
              <a16:creationId xmlns:a16="http://schemas.microsoft.com/office/drawing/2014/main" id="{24091F21-C6AB-473A-989F-C00AD2099ABF}"/>
            </a:ext>
          </a:extLst>
        </xdr:cNvPr>
        <xdr:cNvSpPr txBox="1"/>
      </xdr:nvSpPr>
      <xdr:spPr>
        <a:xfrm>
          <a:off x="162268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FEE3BD39-2FEA-410C-B16A-5E5770E44D8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2E1D6C65-4D5A-4046-A4C4-B4D7DAC26A3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C4A3B095-EB80-481E-A9FD-D1E2A994716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75B3EC34-EE2E-49FB-A37C-5A35069663E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98EBBB16-3138-47FA-A517-A9A1FA261D7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7086A92A-2EA1-48E4-A0DC-BC3F3D71F4D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8A114426-7161-442D-95C0-C385F8DFE38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ED0E7C68-81D8-4E82-83F2-8050AD176B1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A1E805AF-3CF8-45C8-8620-411B894A1DB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BE42C5FF-CD88-4148-A4D8-FBB41285ED2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C0940B90-B569-44CD-8FD9-137329943E1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a:extLst>
            <a:ext uri="{FF2B5EF4-FFF2-40B4-BE49-F238E27FC236}">
              <a16:creationId xmlns:a16="http://schemas.microsoft.com/office/drawing/2014/main" id="{12D020FD-C7CB-4933-A93A-BE1B49287C3B}"/>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1" name="テキスト ボックス 730">
          <a:extLst>
            <a:ext uri="{FF2B5EF4-FFF2-40B4-BE49-F238E27FC236}">
              <a16:creationId xmlns:a16="http://schemas.microsoft.com/office/drawing/2014/main" id="{41F81043-4D90-4D0A-AA03-2E49B29F556E}"/>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a:extLst>
            <a:ext uri="{FF2B5EF4-FFF2-40B4-BE49-F238E27FC236}">
              <a16:creationId xmlns:a16="http://schemas.microsoft.com/office/drawing/2014/main" id="{D123E9DE-2F9D-440C-A492-36700AD071E0}"/>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a:extLst>
            <a:ext uri="{FF2B5EF4-FFF2-40B4-BE49-F238E27FC236}">
              <a16:creationId xmlns:a16="http://schemas.microsoft.com/office/drawing/2014/main" id="{B0EC9F18-4DC6-4AB1-A61F-24361062B531}"/>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a:extLst>
            <a:ext uri="{FF2B5EF4-FFF2-40B4-BE49-F238E27FC236}">
              <a16:creationId xmlns:a16="http://schemas.microsoft.com/office/drawing/2014/main" id="{67A270F4-012C-4247-B64B-10E7DBE18E2B}"/>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a:extLst>
            <a:ext uri="{FF2B5EF4-FFF2-40B4-BE49-F238E27FC236}">
              <a16:creationId xmlns:a16="http://schemas.microsoft.com/office/drawing/2014/main" id="{CBD2CEFA-F78A-47FF-97BB-3688F4C5B743}"/>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a:extLst>
            <a:ext uri="{FF2B5EF4-FFF2-40B4-BE49-F238E27FC236}">
              <a16:creationId xmlns:a16="http://schemas.microsoft.com/office/drawing/2014/main" id="{805B546B-E453-47C7-9D64-2C11C0DE4624}"/>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a:extLst>
            <a:ext uri="{FF2B5EF4-FFF2-40B4-BE49-F238E27FC236}">
              <a16:creationId xmlns:a16="http://schemas.microsoft.com/office/drawing/2014/main" id="{1D03DCF8-1989-441D-BC2A-2EFE7DAF8BC1}"/>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F7BBB12E-C437-488D-9665-D89D478152D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a:extLst>
            <a:ext uri="{FF2B5EF4-FFF2-40B4-BE49-F238E27FC236}">
              <a16:creationId xmlns:a16="http://schemas.microsoft.com/office/drawing/2014/main" id="{48B87409-DC31-427E-AF77-FD50DB2988E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4C96EB80-D641-4D25-8705-BBFD65D4C37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1" name="直線コネクタ 740">
          <a:extLst>
            <a:ext uri="{FF2B5EF4-FFF2-40B4-BE49-F238E27FC236}">
              <a16:creationId xmlns:a16="http://schemas.microsoft.com/office/drawing/2014/main" id="{836426C3-44F9-4861-B6B1-9D138DC6D93E}"/>
            </a:ext>
          </a:extLst>
        </xdr:cNvPr>
        <xdr:cNvCxnSpPr/>
      </xdr:nvCxnSpPr>
      <xdr:spPr>
        <a:xfrm flipV="1">
          <a:off x="14375764" y="13005817"/>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2" name="【消防施設】&#10;有形固定資産減価償却率最小値テキスト">
          <a:extLst>
            <a:ext uri="{FF2B5EF4-FFF2-40B4-BE49-F238E27FC236}">
              <a16:creationId xmlns:a16="http://schemas.microsoft.com/office/drawing/2014/main" id="{CDB92EC7-1EB3-4BD5-8458-1CB4C7B20919}"/>
            </a:ext>
          </a:extLst>
        </xdr:cNvPr>
        <xdr:cNvSpPr txBox="1"/>
      </xdr:nvSpPr>
      <xdr:spPr>
        <a:xfrm>
          <a:off x="14414500" y="142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3" name="直線コネクタ 742">
          <a:extLst>
            <a:ext uri="{FF2B5EF4-FFF2-40B4-BE49-F238E27FC236}">
              <a16:creationId xmlns:a16="http://schemas.microsoft.com/office/drawing/2014/main" id="{8929ECA0-3403-4025-8196-DFCAF121CD66}"/>
            </a:ext>
          </a:extLst>
        </xdr:cNvPr>
        <xdr:cNvCxnSpPr/>
      </xdr:nvCxnSpPr>
      <xdr:spPr>
        <a:xfrm>
          <a:off x="14287500" y="14236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D8A80E3A-5179-4B92-A091-02DB72FE9F26}"/>
            </a:ext>
          </a:extLst>
        </xdr:cNvPr>
        <xdr:cNvSpPr txBox="1"/>
      </xdr:nvSpPr>
      <xdr:spPr>
        <a:xfrm>
          <a:off x="1441450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5" name="直線コネクタ 744">
          <a:extLst>
            <a:ext uri="{FF2B5EF4-FFF2-40B4-BE49-F238E27FC236}">
              <a16:creationId xmlns:a16="http://schemas.microsoft.com/office/drawing/2014/main" id="{75D00C84-D582-4A4A-950D-C80B30BC6E3D}"/>
            </a:ext>
          </a:extLst>
        </xdr:cNvPr>
        <xdr:cNvCxnSpPr/>
      </xdr:nvCxnSpPr>
      <xdr:spPr>
        <a:xfrm>
          <a:off x="1428750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69AE6ED6-66C4-4F4E-990F-3378A38B9D7A}"/>
            </a:ext>
          </a:extLst>
        </xdr:cNvPr>
        <xdr:cNvSpPr txBox="1"/>
      </xdr:nvSpPr>
      <xdr:spPr>
        <a:xfrm>
          <a:off x="14414500" y="1332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7" name="フローチャート: 判断 746">
          <a:extLst>
            <a:ext uri="{FF2B5EF4-FFF2-40B4-BE49-F238E27FC236}">
              <a16:creationId xmlns:a16="http://schemas.microsoft.com/office/drawing/2014/main" id="{196C6937-64F0-431C-A302-DFA30BE30B1F}"/>
            </a:ext>
          </a:extLst>
        </xdr:cNvPr>
        <xdr:cNvSpPr/>
      </xdr:nvSpPr>
      <xdr:spPr>
        <a:xfrm>
          <a:off x="14325600" y="13471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8" name="フローチャート: 判断 747">
          <a:extLst>
            <a:ext uri="{FF2B5EF4-FFF2-40B4-BE49-F238E27FC236}">
              <a16:creationId xmlns:a16="http://schemas.microsoft.com/office/drawing/2014/main" id="{9860B134-D782-4DD2-956E-B6D9A3C0421B}"/>
            </a:ext>
          </a:extLst>
        </xdr:cNvPr>
        <xdr:cNvSpPr/>
      </xdr:nvSpPr>
      <xdr:spPr>
        <a:xfrm>
          <a:off x="1357884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9" name="フローチャート: 判断 748">
          <a:extLst>
            <a:ext uri="{FF2B5EF4-FFF2-40B4-BE49-F238E27FC236}">
              <a16:creationId xmlns:a16="http://schemas.microsoft.com/office/drawing/2014/main" id="{E0F50F10-801D-4C95-9B79-C7DDAD8ECDB0}"/>
            </a:ext>
          </a:extLst>
        </xdr:cNvPr>
        <xdr:cNvSpPr/>
      </xdr:nvSpPr>
      <xdr:spPr>
        <a:xfrm>
          <a:off x="12804140" y="1342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50" name="フローチャート: 判断 749">
          <a:extLst>
            <a:ext uri="{FF2B5EF4-FFF2-40B4-BE49-F238E27FC236}">
              <a16:creationId xmlns:a16="http://schemas.microsoft.com/office/drawing/2014/main" id="{01C76312-D98C-4CBD-99A1-7E7001A40573}"/>
            </a:ext>
          </a:extLst>
        </xdr:cNvPr>
        <xdr:cNvSpPr/>
      </xdr:nvSpPr>
      <xdr:spPr>
        <a:xfrm>
          <a:off x="12029440" y="13406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1" name="フローチャート: 判断 750">
          <a:extLst>
            <a:ext uri="{FF2B5EF4-FFF2-40B4-BE49-F238E27FC236}">
              <a16:creationId xmlns:a16="http://schemas.microsoft.com/office/drawing/2014/main" id="{102AE414-62CE-484A-85A2-BB90084E6F6C}"/>
            </a:ext>
          </a:extLst>
        </xdr:cNvPr>
        <xdr:cNvSpPr/>
      </xdr:nvSpPr>
      <xdr:spPr>
        <a:xfrm>
          <a:off x="11231880" y="13381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CDA6E39-9DE0-4FBC-9D14-F3348C7C88E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A3D3834-FF57-4839-B58A-300DD3D4F9D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61CD32D-C81C-4677-B33A-63EF213CE1D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585D1B8D-0B1E-4CB9-824A-1ED6B2AA6BF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EDB9C6A-3765-441F-BB5A-242FDFD93AF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110744</xdr:rowOff>
    </xdr:from>
    <xdr:to>
      <xdr:col>85</xdr:col>
      <xdr:colOff>177800</xdr:colOff>
      <xdr:row>81</xdr:row>
      <xdr:rowOff>40894</xdr:rowOff>
    </xdr:to>
    <xdr:sp macro="" textlink="">
      <xdr:nvSpPr>
        <xdr:cNvPr id="757" name="楕円 756">
          <a:extLst>
            <a:ext uri="{FF2B5EF4-FFF2-40B4-BE49-F238E27FC236}">
              <a16:creationId xmlns:a16="http://schemas.microsoft.com/office/drawing/2014/main" id="{E4BDBC91-09FC-4D63-BA02-6D18F43DCEC5}"/>
            </a:ext>
          </a:extLst>
        </xdr:cNvPr>
        <xdr:cNvSpPr/>
      </xdr:nvSpPr>
      <xdr:spPr>
        <a:xfrm>
          <a:off x="14325600" y="135219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89171</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3414E588-76B8-4F7C-A49E-EEA2BCFD3DA5}"/>
            </a:ext>
          </a:extLst>
        </xdr:cNvPr>
        <xdr:cNvSpPr txBox="1"/>
      </xdr:nvSpPr>
      <xdr:spPr>
        <a:xfrm>
          <a:off x="14414500" y="13500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44450</xdr:rowOff>
    </xdr:from>
    <xdr:to>
      <xdr:col>81</xdr:col>
      <xdr:colOff>101600</xdr:colOff>
      <xdr:row>80</xdr:row>
      <xdr:rowOff>146050</xdr:rowOff>
    </xdr:to>
    <xdr:sp macro="" textlink="">
      <xdr:nvSpPr>
        <xdr:cNvPr id="759" name="楕円 758">
          <a:extLst>
            <a:ext uri="{FF2B5EF4-FFF2-40B4-BE49-F238E27FC236}">
              <a16:creationId xmlns:a16="http://schemas.microsoft.com/office/drawing/2014/main" id="{35EDC55C-941E-460B-BC5E-320A937B89EC}"/>
            </a:ext>
          </a:extLst>
        </xdr:cNvPr>
        <xdr:cNvSpPr/>
      </xdr:nvSpPr>
      <xdr:spPr>
        <a:xfrm>
          <a:off x="1357884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95250</xdr:rowOff>
    </xdr:from>
    <xdr:to>
      <xdr:col>85</xdr:col>
      <xdr:colOff>127000</xdr:colOff>
      <xdr:row>80</xdr:row>
      <xdr:rowOff>161544</xdr:rowOff>
    </xdr:to>
    <xdr:cxnSp macro="">
      <xdr:nvCxnSpPr>
        <xdr:cNvPr id="760" name="直線コネクタ 759">
          <a:extLst>
            <a:ext uri="{FF2B5EF4-FFF2-40B4-BE49-F238E27FC236}">
              <a16:creationId xmlns:a16="http://schemas.microsoft.com/office/drawing/2014/main" id="{88899A58-C1F1-40D1-B967-4A684C87F280}"/>
            </a:ext>
          </a:extLst>
        </xdr:cNvPr>
        <xdr:cNvCxnSpPr/>
      </xdr:nvCxnSpPr>
      <xdr:spPr>
        <a:xfrm>
          <a:off x="13629640" y="13506450"/>
          <a:ext cx="74676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142748</xdr:rowOff>
    </xdr:from>
    <xdr:to>
      <xdr:col>76</xdr:col>
      <xdr:colOff>165100</xdr:colOff>
      <xdr:row>80</xdr:row>
      <xdr:rowOff>72898</xdr:rowOff>
    </xdr:to>
    <xdr:sp macro="" textlink="">
      <xdr:nvSpPr>
        <xdr:cNvPr id="761" name="楕円 760">
          <a:extLst>
            <a:ext uri="{FF2B5EF4-FFF2-40B4-BE49-F238E27FC236}">
              <a16:creationId xmlns:a16="http://schemas.microsoft.com/office/drawing/2014/main" id="{825EA98D-2464-4885-BF39-29C131F2E18B}"/>
            </a:ext>
          </a:extLst>
        </xdr:cNvPr>
        <xdr:cNvSpPr/>
      </xdr:nvSpPr>
      <xdr:spPr>
        <a:xfrm>
          <a:off x="12804140" y="13386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22098</xdr:rowOff>
    </xdr:from>
    <xdr:to>
      <xdr:col>81</xdr:col>
      <xdr:colOff>50800</xdr:colOff>
      <xdr:row>80</xdr:row>
      <xdr:rowOff>95250</xdr:rowOff>
    </xdr:to>
    <xdr:cxnSp macro="">
      <xdr:nvCxnSpPr>
        <xdr:cNvPr id="762" name="直線コネクタ 761">
          <a:extLst>
            <a:ext uri="{FF2B5EF4-FFF2-40B4-BE49-F238E27FC236}">
              <a16:creationId xmlns:a16="http://schemas.microsoft.com/office/drawing/2014/main" id="{144FFEFF-0530-45DD-947A-05EA2B22FD43}"/>
            </a:ext>
          </a:extLst>
        </xdr:cNvPr>
        <xdr:cNvCxnSpPr/>
      </xdr:nvCxnSpPr>
      <xdr:spPr>
        <a:xfrm>
          <a:off x="12854940" y="13433298"/>
          <a:ext cx="7747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76454</xdr:rowOff>
    </xdr:from>
    <xdr:to>
      <xdr:col>72</xdr:col>
      <xdr:colOff>38100</xdr:colOff>
      <xdr:row>80</xdr:row>
      <xdr:rowOff>6604</xdr:rowOff>
    </xdr:to>
    <xdr:sp macro="" textlink="">
      <xdr:nvSpPr>
        <xdr:cNvPr id="763" name="楕円 762">
          <a:extLst>
            <a:ext uri="{FF2B5EF4-FFF2-40B4-BE49-F238E27FC236}">
              <a16:creationId xmlns:a16="http://schemas.microsoft.com/office/drawing/2014/main" id="{900242D7-EFF1-41FC-B469-5D486535D816}"/>
            </a:ext>
          </a:extLst>
        </xdr:cNvPr>
        <xdr:cNvSpPr/>
      </xdr:nvSpPr>
      <xdr:spPr>
        <a:xfrm>
          <a:off x="12029440" y="13320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127254</xdr:rowOff>
    </xdr:from>
    <xdr:to>
      <xdr:col>76</xdr:col>
      <xdr:colOff>114300</xdr:colOff>
      <xdr:row>80</xdr:row>
      <xdr:rowOff>22098</xdr:rowOff>
    </xdr:to>
    <xdr:cxnSp macro="">
      <xdr:nvCxnSpPr>
        <xdr:cNvPr id="764" name="直線コネクタ 763">
          <a:extLst>
            <a:ext uri="{FF2B5EF4-FFF2-40B4-BE49-F238E27FC236}">
              <a16:creationId xmlns:a16="http://schemas.microsoft.com/office/drawing/2014/main" id="{23B9FAAE-A391-43A6-B16B-76313210AE1C}"/>
            </a:ext>
          </a:extLst>
        </xdr:cNvPr>
        <xdr:cNvCxnSpPr/>
      </xdr:nvCxnSpPr>
      <xdr:spPr>
        <a:xfrm>
          <a:off x="12072620" y="13370814"/>
          <a:ext cx="78232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7874</xdr:rowOff>
    </xdr:from>
    <xdr:to>
      <xdr:col>67</xdr:col>
      <xdr:colOff>101600</xdr:colOff>
      <xdr:row>79</xdr:row>
      <xdr:rowOff>109474</xdr:rowOff>
    </xdr:to>
    <xdr:sp macro="" textlink="">
      <xdr:nvSpPr>
        <xdr:cNvPr id="765" name="楕円 764">
          <a:extLst>
            <a:ext uri="{FF2B5EF4-FFF2-40B4-BE49-F238E27FC236}">
              <a16:creationId xmlns:a16="http://schemas.microsoft.com/office/drawing/2014/main" id="{B7A57336-3C6D-44E1-8A6E-4AEFD53E993F}"/>
            </a:ext>
          </a:extLst>
        </xdr:cNvPr>
        <xdr:cNvSpPr/>
      </xdr:nvSpPr>
      <xdr:spPr>
        <a:xfrm>
          <a:off x="11231880" y="132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58674</xdr:rowOff>
    </xdr:from>
    <xdr:to>
      <xdr:col>71</xdr:col>
      <xdr:colOff>177800</xdr:colOff>
      <xdr:row>79</xdr:row>
      <xdr:rowOff>127254</xdr:rowOff>
    </xdr:to>
    <xdr:cxnSp macro="">
      <xdr:nvCxnSpPr>
        <xdr:cNvPr id="766" name="直線コネクタ 765">
          <a:extLst>
            <a:ext uri="{FF2B5EF4-FFF2-40B4-BE49-F238E27FC236}">
              <a16:creationId xmlns:a16="http://schemas.microsoft.com/office/drawing/2014/main" id="{A2836270-6A88-484E-ACBD-97025E13681E}"/>
            </a:ext>
          </a:extLst>
        </xdr:cNvPr>
        <xdr:cNvCxnSpPr/>
      </xdr:nvCxnSpPr>
      <xdr:spPr>
        <a:xfrm>
          <a:off x="11282680" y="13302234"/>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7" name="n_1aveValue【消防施設】&#10;有形固定資産減価償却率">
          <a:extLst>
            <a:ext uri="{FF2B5EF4-FFF2-40B4-BE49-F238E27FC236}">
              <a16:creationId xmlns:a16="http://schemas.microsoft.com/office/drawing/2014/main" id="{61C50297-639F-42BC-86FA-854449085B24}"/>
            </a:ext>
          </a:extLst>
        </xdr:cNvPr>
        <xdr:cNvSpPr txBox="1"/>
      </xdr:nvSpPr>
      <xdr:spPr>
        <a:xfrm>
          <a:off x="134372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8" name="n_2aveValue【消防施設】&#10;有形固定資産減価償却率">
          <a:extLst>
            <a:ext uri="{FF2B5EF4-FFF2-40B4-BE49-F238E27FC236}">
              <a16:creationId xmlns:a16="http://schemas.microsoft.com/office/drawing/2014/main" id="{6E153765-75CE-407B-B004-D42FCC6D8493}"/>
            </a:ext>
          </a:extLst>
        </xdr:cNvPr>
        <xdr:cNvSpPr txBox="1"/>
      </xdr:nvSpPr>
      <xdr:spPr>
        <a:xfrm>
          <a:off x="12675244" y="13520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9" name="n_3aveValue【消防施設】&#10;有形固定資産減価償却率">
          <a:extLst>
            <a:ext uri="{FF2B5EF4-FFF2-40B4-BE49-F238E27FC236}">
              <a16:creationId xmlns:a16="http://schemas.microsoft.com/office/drawing/2014/main" id="{C4CB3C69-1553-43E0-BB2B-D3E2D7498B0B}"/>
            </a:ext>
          </a:extLst>
        </xdr:cNvPr>
        <xdr:cNvSpPr txBox="1"/>
      </xdr:nvSpPr>
      <xdr:spPr>
        <a:xfrm>
          <a:off x="11900544" y="1349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70" name="n_4aveValue【消防施設】&#10;有形固定資産減価償却率">
          <a:extLst>
            <a:ext uri="{FF2B5EF4-FFF2-40B4-BE49-F238E27FC236}">
              <a16:creationId xmlns:a16="http://schemas.microsoft.com/office/drawing/2014/main" id="{8BFD7BBF-16C2-40F1-BE93-28E4D400F9F6}"/>
            </a:ext>
          </a:extLst>
        </xdr:cNvPr>
        <xdr:cNvSpPr txBox="1"/>
      </xdr:nvSpPr>
      <xdr:spPr>
        <a:xfrm>
          <a:off x="11102984" y="1347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162577</xdr:rowOff>
    </xdr:from>
    <xdr:ext cx="405111" cy="259045"/>
    <xdr:sp macro="" textlink="">
      <xdr:nvSpPr>
        <xdr:cNvPr id="771" name="n_1mainValue【消防施設】&#10;有形固定資産減価償却率">
          <a:extLst>
            <a:ext uri="{FF2B5EF4-FFF2-40B4-BE49-F238E27FC236}">
              <a16:creationId xmlns:a16="http://schemas.microsoft.com/office/drawing/2014/main" id="{64D5154A-FC5B-4572-B789-EBB0D26D8EC4}"/>
            </a:ext>
          </a:extLst>
        </xdr:cNvPr>
        <xdr:cNvSpPr txBox="1"/>
      </xdr:nvSpPr>
      <xdr:spPr>
        <a:xfrm>
          <a:off x="134372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89425</xdr:rowOff>
    </xdr:from>
    <xdr:ext cx="405111" cy="259045"/>
    <xdr:sp macro="" textlink="">
      <xdr:nvSpPr>
        <xdr:cNvPr id="772" name="n_2mainValue【消防施設】&#10;有形固定資産減価償却率">
          <a:extLst>
            <a:ext uri="{FF2B5EF4-FFF2-40B4-BE49-F238E27FC236}">
              <a16:creationId xmlns:a16="http://schemas.microsoft.com/office/drawing/2014/main" id="{A8769585-5C35-46F6-8882-DA113639A87D}"/>
            </a:ext>
          </a:extLst>
        </xdr:cNvPr>
        <xdr:cNvSpPr txBox="1"/>
      </xdr:nvSpPr>
      <xdr:spPr>
        <a:xfrm>
          <a:off x="126752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23131</xdr:rowOff>
    </xdr:from>
    <xdr:ext cx="405111" cy="259045"/>
    <xdr:sp macro="" textlink="">
      <xdr:nvSpPr>
        <xdr:cNvPr id="773" name="n_3mainValue【消防施設】&#10;有形固定資産減価償却率">
          <a:extLst>
            <a:ext uri="{FF2B5EF4-FFF2-40B4-BE49-F238E27FC236}">
              <a16:creationId xmlns:a16="http://schemas.microsoft.com/office/drawing/2014/main" id="{ABB96FCC-FD60-4748-AA91-7C9744A9ABA4}"/>
            </a:ext>
          </a:extLst>
        </xdr:cNvPr>
        <xdr:cNvSpPr txBox="1"/>
      </xdr:nvSpPr>
      <xdr:spPr>
        <a:xfrm>
          <a:off x="11900544" y="1309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126001</xdr:rowOff>
    </xdr:from>
    <xdr:ext cx="405111" cy="259045"/>
    <xdr:sp macro="" textlink="">
      <xdr:nvSpPr>
        <xdr:cNvPr id="774" name="n_4mainValue【消防施設】&#10;有形固定資産減価償却率">
          <a:extLst>
            <a:ext uri="{FF2B5EF4-FFF2-40B4-BE49-F238E27FC236}">
              <a16:creationId xmlns:a16="http://schemas.microsoft.com/office/drawing/2014/main" id="{51A56A58-ACF8-46BF-A586-23019282785B}"/>
            </a:ext>
          </a:extLst>
        </xdr:cNvPr>
        <xdr:cNvSpPr txBox="1"/>
      </xdr:nvSpPr>
      <xdr:spPr>
        <a:xfrm>
          <a:off x="11102984" y="1303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7384FD2C-741C-4385-8082-353DCA93DFA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AC297E89-E262-4F6A-81CB-3A86DCE0A8C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6E782DCD-6C02-44F3-B433-C61A014C7B8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263B76B8-60F1-422D-AFE4-98568819428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74610798-0967-4D35-A868-A323644CBEA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A9961F11-9555-4EDC-9FA5-AF1A6A56BDD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6198F770-943D-4D79-8FF4-7CE4A693D9E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D719001B-7CFD-4285-94F6-A19440DFEE0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9C701296-94C6-40D7-B5ED-0599E822470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E0402162-056F-424A-916A-D7CD9404373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a:extLst>
            <a:ext uri="{FF2B5EF4-FFF2-40B4-BE49-F238E27FC236}">
              <a16:creationId xmlns:a16="http://schemas.microsoft.com/office/drawing/2014/main" id="{4F6A1753-D815-4C85-BF77-8EB51321A3B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a:extLst>
            <a:ext uri="{FF2B5EF4-FFF2-40B4-BE49-F238E27FC236}">
              <a16:creationId xmlns:a16="http://schemas.microsoft.com/office/drawing/2014/main" id="{70056E07-5C76-4110-B020-43CB7BB60FAA}"/>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a:extLst>
            <a:ext uri="{FF2B5EF4-FFF2-40B4-BE49-F238E27FC236}">
              <a16:creationId xmlns:a16="http://schemas.microsoft.com/office/drawing/2014/main" id="{9E4E11D8-A874-4F23-94D4-205996B122E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a:extLst>
            <a:ext uri="{FF2B5EF4-FFF2-40B4-BE49-F238E27FC236}">
              <a16:creationId xmlns:a16="http://schemas.microsoft.com/office/drawing/2014/main" id="{A52375AE-F334-44A7-83DB-E06FEB211AC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a:extLst>
            <a:ext uri="{FF2B5EF4-FFF2-40B4-BE49-F238E27FC236}">
              <a16:creationId xmlns:a16="http://schemas.microsoft.com/office/drawing/2014/main" id="{ED44B0AB-E415-4F31-BEE0-2BD563F3EB6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a:extLst>
            <a:ext uri="{FF2B5EF4-FFF2-40B4-BE49-F238E27FC236}">
              <a16:creationId xmlns:a16="http://schemas.microsoft.com/office/drawing/2014/main" id="{1CC5AB5F-069B-476B-901D-36034752EFE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a:extLst>
            <a:ext uri="{FF2B5EF4-FFF2-40B4-BE49-F238E27FC236}">
              <a16:creationId xmlns:a16="http://schemas.microsoft.com/office/drawing/2014/main" id="{3385635D-51C4-4D7E-B254-F50F16E1359F}"/>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a:extLst>
            <a:ext uri="{FF2B5EF4-FFF2-40B4-BE49-F238E27FC236}">
              <a16:creationId xmlns:a16="http://schemas.microsoft.com/office/drawing/2014/main" id="{0F7CAD2B-03D8-4F2F-AB91-F05B68B7A8E2}"/>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a:extLst>
            <a:ext uri="{FF2B5EF4-FFF2-40B4-BE49-F238E27FC236}">
              <a16:creationId xmlns:a16="http://schemas.microsoft.com/office/drawing/2014/main" id="{24D64058-CF31-4D8B-A072-A0A839EA13F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a:extLst>
            <a:ext uri="{FF2B5EF4-FFF2-40B4-BE49-F238E27FC236}">
              <a16:creationId xmlns:a16="http://schemas.microsoft.com/office/drawing/2014/main" id="{2E49B31E-1E1A-4E71-86C6-25F0BF40AFC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108D144E-799E-4BAB-BAFB-EFA51B36BB9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85B3FE92-F2B7-4339-BC29-016B8B469C4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8E624671-45A3-4C8B-A18A-562A13B442A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8" name="直線コネクタ 797">
          <a:extLst>
            <a:ext uri="{FF2B5EF4-FFF2-40B4-BE49-F238E27FC236}">
              <a16:creationId xmlns:a16="http://schemas.microsoft.com/office/drawing/2014/main" id="{F4B68469-AB09-47A9-A47F-43D8E0AFF109}"/>
            </a:ext>
          </a:extLst>
        </xdr:cNvPr>
        <xdr:cNvCxnSpPr/>
      </xdr:nvCxnSpPr>
      <xdr:spPr>
        <a:xfrm flipV="1">
          <a:off x="19509104" y="129908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9" name="【消防施設】&#10;一人当たり面積最小値テキスト">
          <a:extLst>
            <a:ext uri="{FF2B5EF4-FFF2-40B4-BE49-F238E27FC236}">
              <a16:creationId xmlns:a16="http://schemas.microsoft.com/office/drawing/2014/main" id="{2CB62F4D-5456-4FC6-A47E-D687E1A46BEE}"/>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0" name="直線コネクタ 799">
          <a:extLst>
            <a:ext uri="{FF2B5EF4-FFF2-40B4-BE49-F238E27FC236}">
              <a16:creationId xmlns:a16="http://schemas.microsoft.com/office/drawing/2014/main" id="{BC51B744-952B-45CC-9BD7-CAF6A9AA7438}"/>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1" name="【消防施設】&#10;一人当たり面積最大値テキスト">
          <a:extLst>
            <a:ext uri="{FF2B5EF4-FFF2-40B4-BE49-F238E27FC236}">
              <a16:creationId xmlns:a16="http://schemas.microsoft.com/office/drawing/2014/main" id="{7788C27F-DCE0-49AD-B5B3-AD8D9250EF9A}"/>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2" name="直線コネクタ 801">
          <a:extLst>
            <a:ext uri="{FF2B5EF4-FFF2-40B4-BE49-F238E27FC236}">
              <a16:creationId xmlns:a16="http://schemas.microsoft.com/office/drawing/2014/main" id="{F3FFD04F-7001-42FA-9E25-4C0403D0707E}"/>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3" name="【消防施設】&#10;一人当たり面積平均値テキスト">
          <a:extLst>
            <a:ext uri="{FF2B5EF4-FFF2-40B4-BE49-F238E27FC236}">
              <a16:creationId xmlns:a16="http://schemas.microsoft.com/office/drawing/2014/main" id="{3AB67B43-094D-4CA1-9E05-729C09B45F63}"/>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4" name="フローチャート: 判断 803">
          <a:extLst>
            <a:ext uri="{FF2B5EF4-FFF2-40B4-BE49-F238E27FC236}">
              <a16:creationId xmlns:a16="http://schemas.microsoft.com/office/drawing/2014/main" id="{3FB59C6B-B2C8-4B26-B484-7ABE09242BEB}"/>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5" name="フローチャート: 判断 804">
          <a:extLst>
            <a:ext uri="{FF2B5EF4-FFF2-40B4-BE49-F238E27FC236}">
              <a16:creationId xmlns:a16="http://schemas.microsoft.com/office/drawing/2014/main" id="{70BC5BA7-85AD-42FF-962C-366FAB90F7AA}"/>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6" name="フローチャート: 判断 805">
          <a:extLst>
            <a:ext uri="{FF2B5EF4-FFF2-40B4-BE49-F238E27FC236}">
              <a16:creationId xmlns:a16="http://schemas.microsoft.com/office/drawing/2014/main" id="{368DFBC2-669F-49EF-B23D-A63CC164B06D}"/>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7" name="フローチャート: 判断 806">
          <a:extLst>
            <a:ext uri="{FF2B5EF4-FFF2-40B4-BE49-F238E27FC236}">
              <a16:creationId xmlns:a16="http://schemas.microsoft.com/office/drawing/2014/main" id="{226A048C-30FE-443C-B226-0D81D5599FB6}"/>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8" name="フローチャート: 判断 807">
          <a:extLst>
            <a:ext uri="{FF2B5EF4-FFF2-40B4-BE49-F238E27FC236}">
              <a16:creationId xmlns:a16="http://schemas.microsoft.com/office/drawing/2014/main" id="{32DBF201-8D5B-4F75-88F5-FED1953D408E}"/>
            </a:ext>
          </a:extLst>
        </xdr:cNvPr>
        <xdr:cNvSpPr/>
      </xdr:nvSpPr>
      <xdr:spPr>
        <a:xfrm>
          <a:off x="1638808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1794DE7-4E3C-49F8-B502-2CA2ABA3C5A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E845E31-63CD-4EF4-BD26-4D9353AFD75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80F98A1-E2BF-46F3-9CD9-6AD7A5A0DAE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B922243C-D3A0-46B0-A674-6F9913928BE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E5FD2352-22E1-48A7-9B89-2DCE358C9B3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814" name="楕円 813">
          <a:extLst>
            <a:ext uri="{FF2B5EF4-FFF2-40B4-BE49-F238E27FC236}">
              <a16:creationId xmlns:a16="http://schemas.microsoft.com/office/drawing/2014/main" id="{6F1FD418-D90D-4F95-838E-69E92189D7A9}"/>
            </a:ext>
          </a:extLst>
        </xdr:cNvPr>
        <xdr:cNvSpPr/>
      </xdr:nvSpPr>
      <xdr:spPr>
        <a:xfrm>
          <a:off x="1945894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815" name="【消防施設】&#10;一人当たり面積該当値テキスト">
          <a:extLst>
            <a:ext uri="{FF2B5EF4-FFF2-40B4-BE49-F238E27FC236}">
              <a16:creationId xmlns:a16="http://schemas.microsoft.com/office/drawing/2014/main" id="{A77BB9FD-2884-42CE-9DC5-AE9FCF1BAE5F}"/>
            </a:ext>
          </a:extLst>
        </xdr:cNvPr>
        <xdr:cNvSpPr txBox="1"/>
      </xdr:nvSpPr>
      <xdr:spPr>
        <a:xfrm>
          <a:off x="19547840"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816" name="楕円 815">
          <a:extLst>
            <a:ext uri="{FF2B5EF4-FFF2-40B4-BE49-F238E27FC236}">
              <a16:creationId xmlns:a16="http://schemas.microsoft.com/office/drawing/2014/main" id="{D6D78E5E-95D5-4A89-8FFC-1DACC17A925A}"/>
            </a:ext>
          </a:extLst>
        </xdr:cNvPr>
        <xdr:cNvSpPr/>
      </xdr:nvSpPr>
      <xdr:spPr>
        <a:xfrm>
          <a:off x="18735040" y="14094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817" name="直線コネクタ 816">
          <a:extLst>
            <a:ext uri="{FF2B5EF4-FFF2-40B4-BE49-F238E27FC236}">
              <a16:creationId xmlns:a16="http://schemas.microsoft.com/office/drawing/2014/main" id="{DA013432-CC2F-4964-8CEC-808FEDFA375E}"/>
            </a:ext>
          </a:extLst>
        </xdr:cNvPr>
        <xdr:cNvCxnSpPr/>
      </xdr:nvCxnSpPr>
      <xdr:spPr>
        <a:xfrm>
          <a:off x="18778220" y="14145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818" name="楕円 817">
          <a:extLst>
            <a:ext uri="{FF2B5EF4-FFF2-40B4-BE49-F238E27FC236}">
              <a16:creationId xmlns:a16="http://schemas.microsoft.com/office/drawing/2014/main" id="{3C4D936E-EC59-40DC-A821-F3E14AE8DF29}"/>
            </a:ext>
          </a:extLst>
        </xdr:cNvPr>
        <xdr:cNvSpPr/>
      </xdr:nvSpPr>
      <xdr:spPr>
        <a:xfrm>
          <a:off x="1793748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63500</xdr:rowOff>
    </xdr:to>
    <xdr:cxnSp macro="">
      <xdr:nvCxnSpPr>
        <xdr:cNvPr id="819" name="直線コネクタ 818">
          <a:extLst>
            <a:ext uri="{FF2B5EF4-FFF2-40B4-BE49-F238E27FC236}">
              <a16:creationId xmlns:a16="http://schemas.microsoft.com/office/drawing/2014/main" id="{3FF4CF71-5DB9-4D38-89A9-3F8EC2556271}"/>
            </a:ext>
          </a:extLst>
        </xdr:cNvPr>
        <xdr:cNvCxnSpPr/>
      </xdr:nvCxnSpPr>
      <xdr:spPr>
        <a:xfrm>
          <a:off x="17988280" y="14145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820" name="楕円 819">
          <a:extLst>
            <a:ext uri="{FF2B5EF4-FFF2-40B4-BE49-F238E27FC236}">
              <a16:creationId xmlns:a16="http://schemas.microsoft.com/office/drawing/2014/main" id="{4A33BEDA-0259-4A87-8DD3-1268740893EF}"/>
            </a:ext>
          </a:extLst>
        </xdr:cNvPr>
        <xdr:cNvSpPr/>
      </xdr:nvSpPr>
      <xdr:spPr>
        <a:xfrm>
          <a:off x="1716278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63500</xdr:rowOff>
    </xdr:from>
    <xdr:to>
      <xdr:col>107</xdr:col>
      <xdr:colOff>50800</xdr:colOff>
      <xdr:row>84</xdr:row>
      <xdr:rowOff>63500</xdr:rowOff>
    </xdr:to>
    <xdr:cxnSp macro="">
      <xdr:nvCxnSpPr>
        <xdr:cNvPr id="821" name="直線コネクタ 820">
          <a:extLst>
            <a:ext uri="{FF2B5EF4-FFF2-40B4-BE49-F238E27FC236}">
              <a16:creationId xmlns:a16="http://schemas.microsoft.com/office/drawing/2014/main" id="{4FE501D8-501C-4F6A-85AB-DB15985C4882}"/>
            </a:ext>
          </a:extLst>
        </xdr:cNvPr>
        <xdr:cNvCxnSpPr/>
      </xdr:nvCxnSpPr>
      <xdr:spPr>
        <a:xfrm>
          <a:off x="17213580" y="14145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xdr:rowOff>
    </xdr:from>
    <xdr:to>
      <xdr:col>98</xdr:col>
      <xdr:colOff>38100</xdr:colOff>
      <xdr:row>84</xdr:row>
      <xdr:rowOff>114300</xdr:rowOff>
    </xdr:to>
    <xdr:sp macro="" textlink="">
      <xdr:nvSpPr>
        <xdr:cNvPr id="822" name="楕円 821">
          <a:extLst>
            <a:ext uri="{FF2B5EF4-FFF2-40B4-BE49-F238E27FC236}">
              <a16:creationId xmlns:a16="http://schemas.microsoft.com/office/drawing/2014/main" id="{20B236E2-847B-44F8-A610-53DCF2E36085}"/>
            </a:ext>
          </a:extLst>
        </xdr:cNvPr>
        <xdr:cNvSpPr/>
      </xdr:nvSpPr>
      <xdr:spPr>
        <a:xfrm>
          <a:off x="16388080" y="14094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63500</xdr:rowOff>
    </xdr:from>
    <xdr:to>
      <xdr:col>102</xdr:col>
      <xdr:colOff>114300</xdr:colOff>
      <xdr:row>84</xdr:row>
      <xdr:rowOff>63500</xdr:rowOff>
    </xdr:to>
    <xdr:cxnSp macro="">
      <xdr:nvCxnSpPr>
        <xdr:cNvPr id="823" name="直線コネクタ 822">
          <a:extLst>
            <a:ext uri="{FF2B5EF4-FFF2-40B4-BE49-F238E27FC236}">
              <a16:creationId xmlns:a16="http://schemas.microsoft.com/office/drawing/2014/main" id="{9169E923-BC59-457F-819E-B6CBB4B6637B}"/>
            </a:ext>
          </a:extLst>
        </xdr:cNvPr>
        <xdr:cNvCxnSpPr/>
      </xdr:nvCxnSpPr>
      <xdr:spPr>
        <a:xfrm>
          <a:off x="16431260" y="14145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4" name="n_1aveValue【消防施設】&#10;一人当たり面積">
          <a:extLst>
            <a:ext uri="{FF2B5EF4-FFF2-40B4-BE49-F238E27FC236}">
              <a16:creationId xmlns:a16="http://schemas.microsoft.com/office/drawing/2014/main" id="{378341B6-EC9E-4692-BC6E-7E278330C2D9}"/>
            </a:ext>
          </a:extLst>
        </xdr:cNvPr>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5" name="n_2aveValue【消防施設】&#10;一人当たり面積">
          <a:extLst>
            <a:ext uri="{FF2B5EF4-FFF2-40B4-BE49-F238E27FC236}">
              <a16:creationId xmlns:a16="http://schemas.microsoft.com/office/drawing/2014/main" id="{6194A924-6247-4C84-941D-97125325199E}"/>
            </a:ext>
          </a:extLst>
        </xdr:cNvPr>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6" name="n_3aveValue【消防施設】&#10;一人当たり面積">
          <a:extLst>
            <a:ext uri="{FF2B5EF4-FFF2-40B4-BE49-F238E27FC236}">
              <a16:creationId xmlns:a16="http://schemas.microsoft.com/office/drawing/2014/main" id="{34F2E53C-6218-43A8-9F63-FFAF2B19CE07}"/>
            </a:ext>
          </a:extLst>
        </xdr:cNvPr>
        <xdr:cNvSpPr txBox="1"/>
      </xdr:nvSpPr>
      <xdr:spPr>
        <a:xfrm>
          <a:off x="170015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7" name="n_4aveValue【消防施設】&#10;一人当たり面積">
          <a:extLst>
            <a:ext uri="{FF2B5EF4-FFF2-40B4-BE49-F238E27FC236}">
              <a16:creationId xmlns:a16="http://schemas.microsoft.com/office/drawing/2014/main" id="{4AB1ADF5-9A68-4202-B79B-490F7FEE08FF}"/>
            </a:ext>
          </a:extLst>
        </xdr:cNvPr>
        <xdr:cNvSpPr txBox="1"/>
      </xdr:nvSpPr>
      <xdr:spPr>
        <a:xfrm>
          <a:off x="162268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828" name="n_1mainValue【消防施設】&#10;一人当たり面積">
          <a:extLst>
            <a:ext uri="{FF2B5EF4-FFF2-40B4-BE49-F238E27FC236}">
              <a16:creationId xmlns:a16="http://schemas.microsoft.com/office/drawing/2014/main" id="{3B7A9603-5E9A-496E-A4E5-312F3786C908}"/>
            </a:ext>
          </a:extLst>
        </xdr:cNvPr>
        <xdr:cNvSpPr txBox="1"/>
      </xdr:nvSpPr>
      <xdr:spPr>
        <a:xfrm>
          <a:off x="1856112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829" name="n_2mainValue【消防施設】&#10;一人当たり面積">
          <a:extLst>
            <a:ext uri="{FF2B5EF4-FFF2-40B4-BE49-F238E27FC236}">
              <a16:creationId xmlns:a16="http://schemas.microsoft.com/office/drawing/2014/main" id="{957FA373-B6DF-4493-9343-3C86A6529406}"/>
            </a:ext>
          </a:extLst>
        </xdr:cNvPr>
        <xdr:cNvSpPr txBox="1"/>
      </xdr:nvSpPr>
      <xdr:spPr>
        <a:xfrm>
          <a:off x="1777626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830" name="n_3mainValue【消防施設】&#10;一人当たり面積">
          <a:extLst>
            <a:ext uri="{FF2B5EF4-FFF2-40B4-BE49-F238E27FC236}">
              <a16:creationId xmlns:a16="http://schemas.microsoft.com/office/drawing/2014/main" id="{52A54E4E-FB53-4367-A5C2-D229E6399B9C}"/>
            </a:ext>
          </a:extLst>
        </xdr:cNvPr>
        <xdr:cNvSpPr txBox="1"/>
      </xdr:nvSpPr>
      <xdr:spPr>
        <a:xfrm>
          <a:off x="1700156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831" name="n_4mainValue【消防施設】&#10;一人当たり面積">
          <a:extLst>
            <a:ext uri="{FF2B5EF4-FFF2-40B4-BE49-F238E27FC236}">
              <a16:creationId xmlns:a16="http://schemas.microsoft.com/office/drawing/2014/main" id="{CCCD7742-2AF9-4A17-89E3-860D5C3E48F1}"/>
            </a:ext>
          </a:extLst>
        </xdr:cNvPr>
        <xdr:cNvSpPr txBox="1"/>
      </xdr:nvSpPr>
      <xdr:spPr>
        <a:xfrm>
          <a:off x="1622686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2DDE84CE-1800-4DE8-BE78-85CB47C3929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CDBF5E38-02F1-4E27-B139-19AC8CC23AC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7FF077BF-053F-4F1D-8E0B-5F2C193181B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305313C0-A555-4B00-8427-EE3431D9720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FF662BB0-176D-47F3-830A-65C86C0C333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39EE63E3-C622-4A4E-9F52-38A09016A65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B0868148-C282-4BC2-8C90-85E6825740F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8E341C18-9052-4F4E-BC7A-E04A5A5CA57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C10E37DA-34DE-4373-909A-5B0AEB571B6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A0ED936E-0B15-475C-B4C3-53DC45E55A9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280EC7E8-14AC-42FF-9A00-1C9DF3C4E99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4A75C3D6-D164-478E-9B1A-40FDE5278AE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8DBF76B7-1409-4D15-969D-72B07A3B5B7E}"/>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B0BF612C-592D-4A70-B1B6-30B54DD4FA65}"/>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EDC5A180-689C-4786-A484-245A3C22926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34E522DD-B988-4395-A6ED-88D34FFD33AD}"/>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984CD61D-E6B0-4D9A-B4C2-0068A2D4C76F}"/>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449C0360-D6C0-4579-A455-E6B0D96FA6B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785EF4A4-8897-47B0-887D-3AFEDE2E23E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3EBADC07-DE39-4572-9BE1-B721A510665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84891987-FA5B-4679-9ED4-9F79A0322B81}"/>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D518C1BF-A975-44B3-B8AF-0F26FC5A67D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278CFF85-2D39-4C20-ACA0-D6BDD30F6EE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91AC0189-D808-4E30-996D-D143D037897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6" name="直線コネクタ 855">
          <a:extLst>
            <a:ext uri="{FF2B5EF4-FFF2-40B4-BE49-F238E27FC236}">
              <a16:creationId xmlns:a16="http://schemas.microsoft.com/office/drawing/2014/main" id="{F46ACE13-06AD-4B31-8F28-ACCFB76E87F9}"/>
            </a:ext>
          </a:extLst>
        </xdr:cNvPr>
        <xdr:cNvCxnSpPr/>
      </xdr:nvCxnSpPr>
      <xdr:spPr>
        <a:xfrm flipV="1">
          <a:off x="14375764" y="16704946"/>
          <a:ext cx="0" cy="13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7" name="【庁舎】&#10;有形固定資産減価償却率最小値テキスト">
          <a:extLst>
            <a:ext uri="{FF2B5EF4-FFF2-40B4-BE49-F238E27FC236}">
              <a16:creationId xmlns:a16="http://schemas.microsoft.com/office/drawing/2014/main" id="{5788346D-2A6F-4179-854F-B0CC4145E268}"/>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8" name="直線コネクタ 857">
          <a:extLst>
            <a:ext uri="{FF2B5EF4-FFF2-40B4-BE49-F238E27FC236}">
              <a16:creationId xmlns:a16="http://schemas.microsoft.com/office/drawing/2014/main" id="{DA4C7626-9AD4-4C75-B694-ABC88412AB61}"/>
            </a:ext>
          </a:extLst>
        </xdr:cNvPr>
        <xdr:cNvCxnSpPr/>
      </xdr:nvCxnSpPr>
      <xdr:spPr>
        <a:xfrm>
          <a:off x="14287500" y="1801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9" name="【庁舎】&#10;有形固定資産減価償却率最大値テキスト">
          <a:extLst>
            <a:ext uri="{FF2B5EF4-FFF2-40B4-BE49-F238E27FC236}">
              <a16:creationId xmlns:a16="http://schemas.microsoft.com/office/drawing/2014/main" id="{B37B8A46-F4E8-44CB-A2EA-266785B9D87C}"/>
            </a:ext>
          </a:extLst>
        </xdr:cNvPr>
        <xdr:cNvSpPr txBox="1"/>
      </xdr:nvSpPr>
      <xdr:spPr>
        <a:xfrm>
          <a:off x="14414500" y="1648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60" name="直線コネクタ 859">
          <a:extLst>
            <a:ext uri="{FF2B5EF4-FFF2-40B4-BE49-F238E27FC236}">
              <a16:creationId xmlns:a16="http://schemas.microsoft.com/office/drawing/2014/main" id="{1A60F327-8908-45B1-A33B-2A85F5F24FE5}"/>
            </a:ext>
          </a:extLst>
        </xdr:cNvPr>
        <xdr:cNvCxnSpPr/>
      </xdr:nvCxnSpPr>
      <xdr:spPr>
        <a:xfrm>
          <a:off x="14287500" y="1670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1" name="【庁舎】&#10;有形固定資産減価償却率平均値テキスト">
          <a:extLst>
            <a:ext uri="{FF2B5EF4-FFF2-40B4-BE49-F238E27FC236}">
              <a16:creationId xmlns:a16="http://schemas.microsoft.com/office/drawing/2014/main" id="{54345F88-AEA1-4DF2-9A97-5FDBA3C458C7}"/>
            </a:ext>
          </a:extLst>
        </xdr:cNvPr>
        <xdr:cNvSpPr txBox="1"/>
      </xdr:nvSpPr>
      <xdr:spPr>
        <a:xfrm>
          <a:off x="14414500" y="1723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2" name="フローチャート: 判断 861">
          <a:extLst>
            <a:ext uri="{FF2B5EF4-FFF2-40B4-BE49-F238E27FC236}">
              <a16:creationId xmlns:a16="http://schemas.microsoft.com/office/drawing/2014/main" id="{46ECBFA4-B1C8-48A3-84DD-A8FCAF7A05AA}"/>
            </a:ext>
          </a:extLst>
        </xdr:cNvPr>
        <xdr:cNvSpPr/>
      </xdr:nvSpPr>
      <xdr:spPr>
        <a:xfrm>
          <a:off x="14325600" y="1737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3" name="フローチャート: 判断 862">
          <a:extLst>
            <a:ext uri="{FF2B5EF4-FFF2-40B4-BE49-F238E27FC236}">
              <a16:creationId xmlns:a16="http://schemas.microsoft.com/office/drawing/2014/main" id="{35EE64ED-026E-4BEF-8674-374A4CF25B44}"/>
            </a:ext>
          </a:extLst>
        </xdr:cNvPr>
        <xdr:cNvSpPr/>
      </xdr:nvSpPr>
      <xdr:spPr>
        <a:xfrm>
          <a:off x="1357884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4" name="フローチャート: 判断 863">
          <a:extLst>
            <a:ext uri="{FF2B5EF4-FFF2-40B4-BE49-F238E27FC236}">
              <a16:creationId xmlns:a16="http://schemas.microsoft.com/office/drawing/2014/main" id="{AF58599F-5C0B-4FCF-BA05-FA3C12049471}"/>
            </a:ext>
          </a:extLst>
        </xdr:cNvPr>
        <xdr:cNvSpPr/>
      </xdr:nvSpPr>
      <xdr:spPr>
        <a:xfrm>
          <a:off x="1280414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5" name="フローチャート: 判断 864">
          <a:extLst>
            <a:ext uri="{FF2B5EF4-FFF2-40B4-BE49-F238E27FC236}">
              <a16:creationId xmlns:a16="http://schemas.microsoft.com/office/drawing/2014/main" id="{86B6A8F7-A8B2-43CD-9F1E-A39892545567}"/>
            </a:ext>
          </a:extLst>
        </xdr:cNvPr>
        <xdr:cNvSpPr/>
      </xdr:nvSpPr>
      <xdr:spPr>
        <a:xfrm>
          <a:off x="1202944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6" name="フローチャート: 判断 865">
          <a:extLst>
            <a:ext uri="{FF2B5EF4-FFF2-40B4-BE49-F238E27FC236}">
              <a16:creationId xmlns:a16="http://schemas.microsoft.com/office/drawing/2014/main" id="{83542B10-78F4-4CC7-BD65-D43CBA665A0D}"/>
            </a:ext>
          </a:extLst>
        </xdr:cNvPr>
        <xdr:cNvSpPr/>
      </xdr:nvSpPr>
      <xdr:spPr>
        <a:xfrm>
          <a:off x="11231880" y="1735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D04615A1-76DB-4198-A957-C2D02D0FEB4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AA5C89D-8EFC-4C77-8AAC-9ECD58C8339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CD3CDE99-FF35-4FE9-9F8B-65CEDE86F11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F680F77-563F-4591-BA6A-36D1ECECB55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B78F63E4-4932-4333-BF3D-EB860F4F344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17780</xdr:rowOff>
    </xdr:from>
    <xdr:to>
      <xdr:col>85</xdr:col>
      <xdr:colOff>177800</xdr:colOff>
      <xdr:row>105</xdr:row>
      <xdr:rowOff>119380</xdr:rowOff>
    </xdr:to>
    <xdr:sp macro="" textlink="">
      <xdr:nvSpPr>
        <xdr:cNvPr id="872" name="楕円 871">
          <a:extLst>
            <a:ext uri="{FF2B5EF4-FFF2-40B4-BE49-F238E27FC236}">
              <a16:creationId xmlns:a16="http://schemas.microsoft.com/office/drawing/2014/main" id="{3A2C92D9-B374-48C4-AF56-D384AB802568}"/>
            </a:ext>
          </a:extLst>
        </xdr:cNvPr>
        <xdr:cNvSpPr/>
      </xdr:nvSpPr>
      <xdr:spPr>
        <a:xfrm>
          <a:off x="14325600" y="176199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167657</xdr:rowOff>
    </xdr:from>
    <xdr:ext cx="405111" cy="259045"/>
    <xdr:sp macro="" textlink="">
      <xdr:nvSpPr>
        <xdr:cNvPr id="873" name="【庁舎】&#10;有形固定資産減価償却率該当値テキスト">
          <a:extLst>
            <a:ext uri="{FF2B5EF4-FFF2-40B4-BE49-F238E27FC236}">
              <a16:creationId xmlns:a16="http://schemas.microsoft.com/office/drawing/2014/main" id="{7E53D42A-0B36-45BF-9BDD-7E28E91CC7E3}"/>
            </a:ext>
          </a:extLst>
        </xdr:cNvPr>
        <xdr:cNvSpPr txBox="1"/>
      </xdr:nvSpPr>
      <xdr:spPr>
        <a:xfrm>
          <a:off x="14414500" y="1760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874" name="楕円 873">
          <a:extLst>
            <a:ext uri="{FF2B5EF4-FFF2-40B4-BE49-F238E27FC236}">
              <a16:creationId xmlns:a16="http://schemas.microsoft.com/office/drawing/2014/main" id="{A1747677-67DC-423A-8945-4D3C25889CEB}"/>
            </a:ext>
          </a:extLst>
        </xdr:cNvPr>
        <xdr:cNvSpPr/>
      </xdr:nvSpPr>
      <xdr:spPr>
        <a:xfrm>
          <a:off x="13578840" y="1758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68580</xdr:rowOff>
    </xdr:to>
    <xdr:cxnSp macro="">
      <xdr:nvCxnSpPr>
        <xdr:cNvPr id="875" name="直線コネクタ 874">
          <a:extLst>
            <a:ext uri="{FF2B5EF4-FFF2-40B4-BE49-F238E27FC236}">
              <a16:creationId xmlns:a16="http://schemas.microsoft.com/office/drawing/2014/main" id="{AD2C8A22-80DF-4FCF-9029-91FE1408A9CF}"/>
            </a:ext>
          </a:extLst>
        </xdr:cNvPr>
        <xdr:cNvCxnSpPr/>
      </xdr:nvCxnSpPr>
      <xdr:spPr>
        <a:xfrm>
          <a:off x="13629640" y="1762887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876" name="楕円 875">
          <a:extLst>
            <a:ext uri="{FF2B5EF4-FFF2-40B4-BE49-F238E27FC236}">
              <a16:creationId xmlns:a16="http://schemas.microsoft.com/office/drawing/2014/main" id="{1A72A2E1-D365-4B1C-9986-3F17CC011584}"/>
            </a:ext>
          </a:extLst>
        </xdr:cNvPr>
        <xdr:cNvSpPr/>
      </xdr:nvSpPr>
      <xdr:spPr>
        <a:xfrm>
          <a:off x="1280414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105</xdr:row>
      <xdr:rowOff>26670</xdr:rowOff>
    </xdr:to>
    <xdr:cxnSp macro="">
      <xdr:nvCxnSpPr>
        <xdr:cNvPr id="877" name="直線コネクタ 876">
          <a:extLst>
            <a:ext uri="{FF2B5EF4-FFF2-40B4-BE49-F238E27FC236}">
              <a16:creationId xmlns:a16="http://schemas.microsoft.com/office/drawing/2014/main" id="{DE8E3093-1C2F-4F73-9359-22052230EEE8}"/>
            </a:ext>
          </a:extLst>
        </xdr:cNvPr>
        <xdr:cNvCxnSpPr/>
      </xdr:nvCxnSpPr>
      <xdr:spPr>
        <a:xfrm>
          <a:off x="12854940" y="1757934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40639</xdr:rowOff>
    </xdr:from>
    <xdr:to>
      <xdr:col>72</xdr:col>
      <xdr:colOff>38100</xdr:colOff>
      <xdr:row>104</xdr:row>
      <xdr:rowOff>142239</xdr:rowOff>
    </xdr:to>
    <xdr:sp macro="" textlink="">
      <xdr:nvSpPr>
        <xdr:cNvPr id="878" name="楕円 877">
          <a:extLst>
            <a:ext uri="{FF2B5EF4-FFF2-40B4-BE49-F238E27FC236}">
              <a16:creationId xmlns:a16="http://schemas.microsoft.com/office/drawing/2014/main" id="{50A2557A-9217-48DB-885A-132EC26B57AA}"/>
            </a:ext>
          </a:extLst>
        </xdr:cNvPr>
        <xdr:cNvSpPr/>
      </xdr:nvSpPr>
      <xdr:spPr>
        <a:xfrm>
          <a:off x="12029440" y="174751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91439</xdr:rowOff>
    </xdr:from>
    <xdr:to>
      <xdr:col>76</xdr:col>
      <xdr:colOff>114300</xdr:colOff>
      <xdr:row>104</xdr:row>
      <xdr:rowOff>144780</xdr:rowOff>
    </xdr:to>
    <xdr:cxnSp macro="">
      <xdr:nvCxnSpPr>
        <xdr:cNvPr id="879" name="直線コネクタ 878">
          <a:extLst>
            <a:ext uri="{FF2B5EF4-FFF2-40B4-BE49-F238E27FC236}">
              <a16:creationId xmlns:a16="http://schemas.microsoft.com/office/drawing/2014/main" id="{0416E938-625E-4111-B6A9-9A850D4E7663}"/>
            </a:ext>
          </a:extLst>
        </xdr:cNvPr>
        <xdr:cNvCxnSpPr/>
      </xdr:nvCxnSpPr>
      <xdr:spPr>
        <a:xfrm>
          <a:off x="12072620" y="17525999"/>
          <a:ext cx="78232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164464</xdr:rowOff>
    </xdr:from>
    <xdr:to>
      <xdr:col>67</xdr:col>
      <xdr:colOff>101600</xdr:colOff>
      <xdr:row>104</xdr:row>
      <xdr:rowOff>94614</xdr:rowOff>
    </xdr:to>
    <xdr:sp macro="" textlink="">
      <xdr:nvSpPr>
        <xdr:cNvPr id="880" name="楕円 879">
          <a:extLst>
            <a:ext uri="{FF2B5EF4-FFF2-40B4-BE49-F238E27FC236}">
              <a16:creationId xmlns:a16="http://schemas.microsoft.com/office/drawing/2014/main" id="{C6B9799B-76F7-4CD5-AFA9-16A657446707}"/>
            </a:ext>
          </a:extLst>
        </xdr:cNvPr>
        <xdr:cNvSpPr/>
      </xdr:nvSpPr>
      <xdr:spPr>
        <a:xfrm>
          <a:off x="11231880" y="17431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43814</xdr:rowOff>
    </xdr:from>
    <xdr:to>
      <xdr:col>71</xdr:col>
      <xdr:colOff>177800</xdr:colOff>
      <xdr:row>104</xdr:row>
      <xdr:rowOff>91439</xdr:rowOff>
    </xdr:to>
    <xdr:cxnSp macro="">
      <xdr:nvCxnSpPr>
        <xdr:cNvPr id="881" name="直線コネクタ 880">
          <a:extLst>
            <a:ext uri="{FF2B5EF4-FFF2-40B4-BE49-F238E27FC236}">
              <a16:creationId xmlns:a16="http://schemas.microsoft.com/office/drawing/2014/main" id="{CC2F21F9-9ECA-4414-9A75-98405D2367A8}"/>
            </a:ext>
          </a:extLst>
        </xdr:cNvPr>
        <xdr:cNvCxnSpPr/>
      </xdr:nvCxnSpPr>
      <xdr:spPr>
        <a:xfrm>
          <a:off x="11282680" y="17478374"/>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2" name="n_1aveValue【庁舎】&#10;有形固定資産減価償却率">
          <a:extLst>
            <a:ext uri="{FF2B5EF4-FFF2-40B4-BE49-F238E27FC236}">
              <a16:creationId xmlns:a16="http://schemas.microsoft.com/office/drawing/2014/main" id="{FA0DEFD2-E992-45AF-BFFF-16C0ED1A66FA}"/>
            </a:ext>
          </a:extLst>
        </xdr:cNvPr>
        <xdr:cNvSpPr txBox="1"/>
      </xdr:nvSpPr>
      <xdr:spPr>
        <a:xfrm>
          <a:off x="1343724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3" name="n_2aveValue【庁舎】&#10;有形固定資産減価償却率">
          <a:extLst>
            <a:ext uri="{FF2B5EF4-FFF2-40B4-BE49-F238E27FC236}">
              <a16:creationId xmlns:a16="http://schemas.microsoft.com/office/drawing/2014/main" id="{6B60E0CF-4382-4281-8E6C-C18C91688210}"/>
            </a:ext>
          </a:extLst>
        </xdr:cNvPr>
        <xdr:cNvSpPr txBox="1"/>
      </xdr:nvSpPr>
      <xdr:spPr>
        <a:xfrm>
          <a:off x="1267524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4" name="n_3aveValue【庁舎】&#10;有形固定資産減価償却率">
          <a:extLst>
            <a:ext uri="{FF2B5EF4-FFF2-40B4-BE49-F238E27FC236}">
              <a16:creationId xmlns:a16="http://schemas.microsoft.com/office/drawing/2014/main" id="{B5DCA030-9DB7-4179-A102-32BC857DEB6E}"/>
            </a:ext>
          </a:extLst>
        </xdr:cNvPr>
        <xdr:cNvSpPr txBox="1"/>
      </xdr:nvSpPr>
      <xdr:spPr>
        <a:xfrm>
          <a:off x="119005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5" name="n_4aveValue【庁舎】&#10;有形固定資産減価償却率">
          <a:extLst>
            <a:ext uri="{FF2B5EF4-FFF2-40B4-BE49-F238E27FC236}">
              <a16:creationId xmlns:a16="http://schemas.microsoft.com/office/drawing/2014/main" id="{FE96C28C-90D5-4B21-99DF-FF788BE94F95}"/>
            </a:ext>
          </a:extLst>
        </xdr:cNvPr>
        <xdr:cNvSpPr txBox="1"/>
      </xdr:nvSpPr>
      <xdr:spPr>
        <a:xfrm>
          <a:off x="1110298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886" name="n_1mainValue【庁舎】&#10;有形固定資産減価償却率">
          <a:extLst>
            <a:ext uri="{FF2B5EF4-FFF2-40B4-BE49-F238E27FC236}">
              <a16:creationId xmlns:a16="http://schemas.microsoft.com/office/drawing/2014/main" id="{CD6699A7-7C58-4BBB-935F-9314389B6BC5}"/>
            </a:ext>
          </a:extLst>
        </xdr:cNvPr>
        <xdr:cNvSpPr txBox="1"/>
      </xdr:nvSpPr>
      <xdr:spPr>
        <a:xfrm>
          <a:off x="134372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15257</xdr:rowOff>
    </xdr:from>
    <xdr:ext cx="405111" cy="259045"/>
    <xdr:sp macro="" textlink="">
      <xdr:nvSpPr>
        <xdr:cNvPr id="887" name="n_2mainValue【庁舎】&#10;有形固定資産減価償却率">
          <a:extLst>
            <a:ext uri="{FF2B5EF4-FFF2-40B4-BE49-F238E27FC236}">
              <a16:creationId xmlns:a16="http://schemas.microsoft.com/office/drawing/2014/main" id="{335BA352-EA64-4AC0-B363-531AAB428F4B}"/>
            </a:ext>
          </a:extLst>
        </xdr:cNvPr>
        <xdr:cNvSpPr txBox="1"/>
      </xdr:nvSpPr>
      <xdr:spPr>
        <a:xfrm>
          <a:off x="126752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133366</xdr:rowOff>
    </xdr:from>
    <xdr:ext cx="405111" cy="259045"/>
    <xdr:sp macro="" textlink="">
      <xdr:nvSpPr>
        <xdr:cNvPr id="888" name="n_3mainValue【庁舎】&#10;有形固定資産減価償却率">
          <a:extLst>
            <a:ext uri="{FF2B5EF4-FFF2-40B4-BE49-F238E27FC236}">
              <a16:creationId xmlns:a16="http://schemas.microsoft.com/office/drawing/2014/main" id="{92676F4F-D71D-44D4-975F-3F082629A85F}"/>
            </a:ext>
          </a:extLst>
        </xdr:cNvPr>
        <xdr:cNvSpPr txBox="1"/>
      </xdr:nvSpPr>
      <xdr:spPr>
        <a:xfrm>
          <a:off x="11900544" y="17567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85741</xdr:rowOff>
    </xdr:from>
    <xdr:ext cx="405111" cy="259045"/>
    <xdr:sp macro="" textlink="">
      <xdr:nvSpPr>
        <xdr:cNvPr id="889" name="n_4mainValue【庁舎】&#10;有形固定資産減価償却率">
          <a:extLst>
            <a:ext uri="{FF2B5EF4-FFF2-40B4-BE49-F238E27FC236}">
              <a16:creationId xmlns:a16="http://schemas.microsoft.com/office/drawing/2014/main" id="{13B71154-A831-48F7-938D-3CF804766855}"/>
            </a:ext>
          </a:extLst>
        </xdr:cNvPr>
        <xdr:cNvSpPr txBox="1"/>
      </xdr:nvSpPr>
      <xdr:spPr>
        <a:xfrm>
          <a:off x="11102984" y="1752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32958CC3-9186-4526-A543-A0D699A8A6E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5CE890F8-5C3D-437F-91F4-2EB39EB1A28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AEF58C5C-89CE-4FFC-856E-18A1F80E321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212E710D-3209-4D00-B403-58D705C0F50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233F9474-792F-47B0-8EC2-2E649A269DE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E134E0BD-3A7A-421A-BBB9-1870877FAEC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DB71DC35-9F43-44DA-A359-21A805BC9A0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8DC334A5-7E52-4C62-9B62-172B6848097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53AE1A43-90BB-4AC7-8F45-7E05F81EAD1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40BA71AD-1AC0-454E-B517-5AF615C492A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a:extLst>
            <a:ext uri="{FF2B5EF4-FFF2-40B4-BE49-F238E27FC236}">
              <a16:creationId xmlns:a16="http://schemas.microsoft.com/office/drawing/2014/main" id="{DFF27167-621A-4F56-8E04-329F74640F14}"/>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a:extLst>
            <a:ext uri="{FF2B5EF4-FFF2-40B4-BE49-F238E27FC236}">
              <a16:creationId xmlns:a16="http://schemas.microsoft.com/office/drawing/2014/main" id="{5544B3E1-F09A-4B1E-84CE-F2AD2977645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a:extLst>
            <a:ext uri="{FF2B5EF4-FFF2-40B4-BE49-F238E27FC236}">
              <a16:creationId xmlns:a16="http://schemas.microsoft.com/office/drawing/2014/main" id="{F691DF8D-4285-4876-B2F9-A7CB69B276E6}"/>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a:extLst>
            <a:ext uri="{FF2B5EF4-FFF2-40B4-BE49-F238E27FC236}">
              <a16:creationId xmlns:a16="http://schemas.microsoft.com/office/drawing/2014/main" id="{1C53656C-982B-40B1-A5FC-B36B9EED6E1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a:extLst>
            <a:ext uri="{FF2B5EF4-FFF2-40B4-BE49-F238E27FC236}">
              <a16:creationId xmlns:a16="http://schemas.microsoft.com/office/drawing/2014/main" id="{CB0A7315-5A61-4ABE-B6C5-140E6CC3CD6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a:extLst>
            <a:ext uri="{FF2B5EF4-FFF2-40B4-BE49-F238E27FC236}">
              <a16:creationId xmlns:a16="http://schemas.microsoft.com/office/drawing/2014/main" id="{A1CF9311-0229-4E2C-81B0-DD44A509DD5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a:extLst>
            <a:ext uri="{FF2B5EF4-FFF2-40B4-BE49-F238E27FC236}">
              <a16:creationId xmlns:a16="http://schemas.microsoft.com/office/drawing/2014/main" id="{FE617A5A-8B72-4E11-9DD8-42E2C5BE764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a:extLst>
            <a:ext uri="{FF2B5EF4-FFF2-40B4-BE49-F238E27FC236}">
              <a16:creationId xmlns:a16="http://schemas.microsoft.com/office/drawing/2014/main" id="{A14546C4-E687-4328-8A11-D44A07D43E8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a:extLst>
            <a:ext uri="{FF2B5EF4-FFF2-40B4-BE49-F238E27FC236}">
              <a16:creationId xmlns:a16="http://schemas.microsoft.com/office/drawing/2014/main" id="{0D24E7F6-9386-441D-806A-CC0FF19D5D55}"/>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a:extLst>
            <a:ext uri="{FF2B5EF4-FFF2-40B4-BE49-F238E27FC236}">
              <a16:creationId xmlns:a16="http://schemas.microsoft.com/office/drawing/2014/main" id="{2C6B5A43-388B-4077-94EA-D9E643D7B4DE}"/>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5DFEEA-59F6-4D9D-8B83-9AF5E22E99D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5E950792-5DA6-4510-ACE8-A3998529C61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94E9D22C-A04C-40E4-B7E4-8F8DBCE0DA8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3" name="直線コネクタ 912">
          <a:extLst>
            <a:ext uri="{FF2B5EF4-FFF2-40B4-BE49-F238E27FC236}">
              <a16:creationId xmlns:a16="http://schemas.microsoft.com/office/drawing/2014/main" id="{A92D0967-BF1F-4028-B4D1-E381E1B429FF}"/>
            </a:ext>
          </a:extLst>
        </xdr:cNvPr>
        <xdr:cNvCxnSpPr/>
      </xdr:nvCxnSpPr>
      <xdr:spPr>
        <a:xfrm flipV="1">
          <a:off x="19509104" y="16988790"/>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4" name="【庁舎】&#10;一人当たり面積最小値テキスト">
          <a:extLst>
            <a:ext uri="{FF2B5EF4-FFF2-40B4-BE49-F238E27FC236}">
              <a16:creationId xmlns:a16="http://schemas.microsoft.com/office/drawing/2014/main" id="{30E4D355-569D-4A15-99E4-B10AD8A28FE8}"/>
            </a:ext>
          </a:extLst>
        </xdr:cNvPr>
        <xdr:cNvSpPr txBox="1"/>
      </xdr:nvSpPr>
      <xdr:spPr>
        <a:xfrm>
          <a:off x="19547840"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5" name="直線コネクタ 914">
          <a:extLst>
            <a:ext uri="{FF2B5EF4-FFF2-40B4-BE49-F238E27FC236}">
              <a16:creationId xmlns:a16="http://schemas.microsoft.com/office/drawing/2014/main" id="{13E684A2-9B70-4903-8701-352587CCC1BD}"/>
            </a:ext>
          </a:extLst>
        </xdr:cNvPr>
        <xdr:cNvCxnSpPr/>
      </xdr:nvCxnSpPr>
      <xdr:spPr>
        <a:xfrm>
          <a:off x="19443700" y="17998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6" name="【庁舎】&#10;一人当たり面積最大値テキスト">
          <a:extLst>
            <a:ext uri="{FF2B5EF4-FFF2-40B4-BE49-F238E27FC236}">
              <a16:creationId xmlns:a16="http://schemas.microsoft.com/office/drawing/2014/main" id="{3197473D-1596-494F-AED0-E8EC09F1F1C4}"/>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7" name="直線コネクタ 916">
          <a:extLst>
            <a:ext uri="{FF2B5EF4-FFF2-40B4-BE49-F238E27FC236}">
              <a16:creationId xmlns:a16="http://schemas.microsoft.com/office/drawing/2014/main" id="{C46D8B33-1B77-4A20-ABA2-28375B029537}"/>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8" name="【庁舎】&#10;一人当たり面積平均値テキスト">
          <a:extLst>
            <a:ext uri="{FF2B5EF4-FFF2-40B4-BE49-F238E27FC236}">
              <a16:creationId xmlns:a16="http://schemas.microsoft.com/office/drawing/2014/main" id="{EE49C4B6-34DD-4AB4-9D49-163C96138EA5}"/>
            </a:ext>
          </a:extLst>
        </xdr:cNvPr>
        <xdr:cNvSpPr txBox="1"/>
      </xdr:nvSpPr>
      <xdr:spPr>
        <a:xfrm>
          <a:off x="19547840"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9" name="フローチャート: 判断 918">
          <a:extLst>
            <a:ext uri="{FF2B5EF4-FFF2-40B4-BE49-F238E27FC236}">
              <a16:creationId xmlns:a16="http://schemas.microsoft.com/office/drawing/2014/main" id="{623C1FF0-37E7-424C-94C8-303691ABC4ED}"/>
            </a:ext>
          </a:extLst>
        </xdr:cNvPr>
        <xdr:cNvSpPr/>
      </xdr:nvSpPr>
      <xdr:spPr>
        <a:xfrm>
          <a:off x="1945894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20" name="フローチャート: 判断 919">
          <a:extLst>
            <a:ext uri="{FF2B5EF4-FFF2-40B4-BE49-F238E27FC236}">
              <a16:creationId xmlns:a16="http://schemas.microsoft.com/office/drawing/2014/main" id="{F3136F98-629B-47CE-BB03-9482C7EDD72A}"/>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1" name="フローチャート: 判断 920">
          <a:extLst>
            <a:ext uri="{FF2B5EF4-FFF2-40B4-BE49-F238E27FC236}">
              <a16:creationId xmlns:a16="http://schemas.microsoft.com/office/drawing/2014/main" id="{03B9E415-2C7A-45B4-A662-83721F4BA0B8}"/>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2" name="フローチャート: 判断 921">
          <a:extLst>
            <a:ext uri="{FF2B5EF4-FFF2-40B4-BE49-F238E27FC236}">
              <a16:creationId xmlns:a16="http://schemas.microsoft.com/office/drawing/2014/main" id="{16C106AE-467E-46C0-B899-2151DD844F15}"/>
            </a:ext>
          </a:extLst>
        </xdr:cNvPr>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3" name="フローチャート: 判断 922">
          <a:extLst>
            <a:ext uri="{FF2B5EF4-FFF2-40B4-BE49-F238E27FC236}">
              <a16:creationId xmlns:a16="http://schemas.microsoft.com/office/drawing/2014/main" id="{73D1BE9B-32F5-4EF0-B7FF-304A96E7E7E9}"/>
            </a:ext>
          </a:extLst>
        </xdr:cNvPr>
        <xdr:cNvSpPr/>
      </xdr:nvSpPr>
      <xdr:spPr>
        <a:xfrm>
          <a:off x="1638808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3066EDB-8883-4D17-BDDC-971EF458C0B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6CFC0C3-199B-4557-938F-3870A8DAC25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73D87D3C-AAFC-44ED-81A4-339ACF770F7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431D195-6B4A-44A4-946F-AD0E841AD81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3A25492-A7D7-4505-940D-E8E3C125ADC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929" name="楕円 928">
          <a:extLst>
            <a:ext uri="{FF2B5EF4-FFF2-40B4-BE49-F238E27FC236}">
              <a16:creationId xmlns:a16="http://schemas.microsoft.com/office/drawing/2014/main" id="{217744C3-BFCA-456F-90BE-8D60AC8747BC}"/>
            </a:ext>
          </a:extLst>
        </xdr:cNvPr>
        <xdr:cNvSpPr/>
      </xdr:nvSpPr>
      <xdr:spPr>
        <a:xfrm>
          <a:off x="1945894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92727</xdr:rowOff>
    </xdr:from>
    <xdr:ext cx="469744" cy="259045"/>
    <xdr:sp macro="" textlink="">
      <xdr:nvSpPr>
        <xdr:cNvPr id="930" name="【庁舎】&#10;一人当たり面積該当値テキスト">
          <a:extLst>
            <a:ext uri="{FF2B5EF4-FFF2-40B4-BE49-F238E27FC236}">
              <a16:creationId xmlns:a16="http://schemas.microsoft.com/office/drawing/2014/main" id="{9EB39123-5830-4CC5-BD76-331BB40C22D7}"/>
            </a:ext>
          </a:extLst>
        </xdr:cNvPr>
        <xdr:cNvSpPr txBox="1"/>
      </xdr:nvSpPr>
      <xdr:spPr>
        <a:xfrm>
          <a:off x="19547840" y="1786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931" name="楕円 930">
          <a:extLst>
            <a:ext uri="{FF2B5EF4-FFF2-40B4-BE49-F238E27FC236}">
              <a16:creationId xmlns:a16="http://schemas.microsoft.com/office/drawing/2014/main" id="{EF31E239-BE9F-4DF1-845B-55568A3C5813}"/>
            </a:ext>
          </a:extLst>
        </xdr:cNvPr>
        <xdr:cNvSpPr/>
      </xdr:nvSpPr>
      <xdr:spPr>
        <a:xfrm>
          <a:off x="18735040" y="1794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57150</xdr:rowOff>
    </xdr:to>
    <xdr:cxnSp macro="">
      <xdr:nvCxnSpPr>
        <xdr:cNvPr id="932" name="直線コネクタ 931">
          <a:extLst>
            <a:ext uri="{FF2B5EF4-FFF2-40B4-BE49-F238E27FC236}">
              <a16:creationId xmlns:a16="http://schemas.microsoft.com/office/drawing/2014/main" id="{3CF954BF-E87A-41F1-B481-BC0144A178DF}"/>
            </a:ext>
          </a:extLst>
        </xdr:cNvPr>
        <xdr:cNvCxnSpPr/>
      </xdr:nvCxnSpPr>
      <xdr:spPr>
        <a:xfrm>
          <a:off x="18778220" y="179946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933" name="楕円 932">
          <a:extLst>
            <a:ext uri="{FF2B5EF4-FFF2-40B4-BE49-F238E27FC236}">
              <a16:creationId xmlns:a16="http://schemas.microsoft.com/office/drawing/2014/main" id="{B08C12E2-84F5-40F7-8DB1-9525298189D7}"/>
            </a:ext>
          </a:extLst>
        </xdr:cNvPr>
        <xdr:cNvSpPr/>
      </xdr:nvSpPr>
      <xdr:spPr>
        <a:xfrm>
          <a:off x="1793748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57150</xdr:rowOff>
    </xdr:to>
    <xdr:cxnSp macro="">
      <xdr:nvCxnSpPr>
        <xdr:cNvPr id="934" name="直線コネクタ 933">
          <a:extLst>
            <a:ext uri="{FF2B5EF4-FFF2-40B4-BE49-F238E27FC236}">
              <a16:creationId xmlns:a16="http://schemas.microsoft.com/office/drawing/2014/main" id="{F0314645-6FCC-47DB-B5D6-CF12C176184F}"/>
            </a:ext>
          </a:extLst>
        </xdr:cNvPr>
        <xdr:cNvCxnSpPr/>
      </xdr:nvCxnSpPr>
      <xdr:spPr>
        <a:xfrm>
          <a:off x="17988280" y="179946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935" name="楕円 934">
          <a:extLst>
            <a:ext uri="{FF2B5EF4-FFF2-40B4-BE49-F238E27FC236}">
              <a16:creationId xmlns:a16="http://schemas.microsoft.com/office/drawing/2014/main" id="{6868D310-A384-4257-8C7A-0FDD1D1E0D00}"/>
            </a:ext>
          </a:extLst>
        </xdr:cNvPr>
        <xdr:cNvSpPr/>
      </xdr:nvSpPr>
      <xdr:spPr>
        <a:xfrm>
          <a:off x="1716278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57150</xdr:rowOff>
    </xdr:to>
    <xdr:cxnSp macro="">
      <xdr:nvCxnSpPr>
        <xdr:cNvPr id="936" name="直線コネクタ 935">
          <a:extLst>
            <a:ext uri="{FF2B5EF4-FFF2-40B4-BE49-F238E27FC236}">
              <a16:creationId xmlns:a16="http://schemas.microsoft.com/office/drawing/2014/main" id="{A33503F1-6ADA-42E0-BB2B-2D7F26548FB6}"/>
            </a:ext>
          </a:extLst>
        </xdr:cNvPr>
        <xdr:cNvCxnSpPr/>
      </xdr:nvCxnSpPr>
      <xdr:spPr>
        <a:xfrm>
          <a:off x="17213580" y="179946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937" name="楕円 936">
          <a:extLst>
            <a:ext uri="{FF2B5EF4-FFF2-40B4-BE49-F238E27FC236}">
              <a16:creationId xmlns:a16="http://schemas.microsoft.com/office/drawing/2014/main" id="{195EE54C-37FE-48EE-8AD8-630C7DBF5AB5}"/>
            </a:ext>
          </a:extLst>
        </xdr:cNvPr>
        <xdr:cNvSpPr/>
      </xdr:nvSpPr>
      <xdr:spPr>
        <a:xfrm>
          <a:off x="16388080" y="1794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57150</xdr:rowOff>
    </xdr:to>
    <xdr:cxnSp macro="">
      <xdr:nvCxnSpPr>
        <xdr:cNvPr id="938" name="直線コネクタ 937">
          <a:extLst>
            <a:ext uri="{FF2B5EF4-FFF2-40B4-BE49-F238E27FC236}">
              <a16:creationId xmlns:a16="http://schemas.microsoft.com/office/drawing/2014/main" id="{053238C2-3E39-46E7-AB8B-13C4496E33C5}"/>
            </a:ext>
          </a:extLst>
        </xdr:cNvPr>
        <xdr:cNvCxnSpPr/>
      </xdr:nvCxnSpPr>
      <xdr:spPr>
        <a:xfrm>
          <a:off x="16431260" y="179946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9" name="n_1aveValue【庁舎】&#10;一人当たり面積">
          <a:extLst>
            <a:ext uri="{FF2B5EF4-FFF2-40B4-BE49-F238E27FC236}">
              <a16:creationId xmlns:a16="http://schemas.microsoft.com/office/drawing/2014/main" id="{50CE11D1-C056-480D-BB23-AC1F204F3563}"/>
            </a:ext>
          </a:extLst>
        </xdr:cNvPr>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40" name="n_2aveValue【庁舎】&#10;一人当たり面積">
          <a:extLst>
            <a:ext uri="{FF2B5EF4-FFF2-40B4-BE49-F238E27FC236}">
              <a16:creationId xmlns:a16="http://schemas.microsoft.com/office/drawing/2014/main" id="{3F1ACC89-ECFA-4492-8733-8F4399EA87BD}"/>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1" name="n_3aveValue【庁舎】&#10;一人当たり面積">
          <a:extLst>
            <a:ext uri="{FF2B5EF4-FFF2-40B4-BE49-F238E27FC236}">
              <a16:creationId xmlns:a16="http://schemas.microsoft.com/office/drawing/2014/main" id="{898D6AD1-5701-40B7-8513-179083952C87}"/>
            </a:ext>
          </a:extLst>
        </xdr:cNvPr>
        <xdr:cNvSpPr txBox="1"/>
      </xdr:nvSpPr>
      <xdr:spPr>
        <a:xfrm>
          <a:off x="170015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2" name="n_4aveValue【庁舎】&#10;一人当たり面積">
          <a:extLst>
            <a:ext uri="{FF2B5EF4-FFF2-40B4-BE49-F238E27FC236}">
              <a16:creationId xmlns:a16="http://schemas.microsoft.com/office/drawing/2014/main" id="{D9EEA289-B558-4A3A-A5AC-39477FFF8F8A}"/>
            </a:ext>
          </a:extLst>
        </xdr:cNvPr>
        <xdr:cNvSpPr txBox="1"/>
      </xdr:nvSpPr>
      <xdr:spPr>
        <a:xfrm>
          <a:off x="162268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943" name="n_1mainValue【庁舎】&#10;一人当たり面積">
          <a:extLst>
            <a:ext uri="{FF2B5EF4-FFF2-40B4-BE49-F238E27FC236}">
              <a16:creationId xmlns:a16="http://schemas.microsoft.com/office/drawing/2014/main" id="{5B01AC5C-E32A-4201-937D-401276162A10}"/>
            </a:ext>
          </a:extLst>
        </xdr:cNvPr>
        <xdr:cNvSpPr txBox="1"/>
      </xdr:nvSpPr>
      <xdr:spPr>
        <a:xfrm>
          <a:off x="185611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944" name="n_2mainValue【庁舎】&#10;一人当たり面積">
          <a:extLst>
            <a:ext uri="{FF2B5EF4-FFF2-40B4-BE49-F238E27FC236}">
              <a16:creationId xmlns:a16="http://schemas.microsoft.com/office/drawing/2014/main" id="{2A2241C9-BCF0-4413-8403-5A950ECBCDE3}"/>
            </a:ext>
          </a:extLst>
        </xdr:cNvPr>
        <xdr:cNvSpPr txBox="1"/>
      </xdr:nvSpPr>
      <xdr:spPr>
        <a:xfrm>
          <a:off x="1777626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945" name="n_3mainValue【庁舎】&#10;一人当たり面積">
          <a:extLst>
            <a:ext uri="{FF2B5EF4-FFF2-40B4-BE49-F238E27FC236}">
              <a16:creationId xmlns:a16="http://schemas.microsoft.com/office/drawing/2014/main" id="{BE141666-1625-47A3-BACB-613B12B6BB72}"/>
            </a:ext>
          </a:extLst>
        </xdr:cNvPr>
        <xdr:cNvSpPr txBox="1"/>
      </xdr:nvSpPr>
      <xdr:spPr>
        <a:xfrm>
          <a:off x="1700156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99077</xdr:rowOff>
    </xdr:from>
    <xdr:ext cx="469744" cy="259045"/>
    <xdr:sp macro="" textlink="">
      <xdr:nvSpPr>
        <xdr:cNvPr id="946" name="n_4mainValue【庁舎】&#10;一人当たり面積">
          <a:extLst>
            <a:ext uri="{FF2B5EF4-FFF2-40B4-BE49-F238E27FC236}">
              <a16:creationId xmlns:a16="http://schemas.microsoft.com/office/drawing/2014/main" id="{BFD590AE-2C17-40C0-8449-02D3A8D20584}"/>
            </a:ext>
          </a:extLst>
        </xdr:cNvPr>
        <xdr:cNvSpPr txBox="1"/>
      </xdr:nvSpPr>
      <xdr:spPr>
        <a:xfrm>
          <a:off x="1622686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B0B50E04-AC9C-4D3B-B024-7EB5F364A10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12D6E491-9AFB-4EC2-9B4F-46791E2474C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2FAF10B0-D86E-4EF2-BC1F-633896B1B06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多くの項目で住民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人当たりの指標が類似団体を下回っているのは、首都圏に位置しているため市域が狭いこと、類似団体中人口が最多であることが要因であると考えられる。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類似団体と比較して市民会館及び庁舎は有形固定資産減価償却率が高くなっているが、多くの施設は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同水準から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特に低くなっている施設は、一般廃棄物処理施設である。令和元年度に南部清掃工場の建替えを行ったため、有形固定資産減価償却率が低くなっている。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82</v>
      </c>
      <c r="C2" s="176"/>
      <c r="D2" s="177"/>
    </row>
    <row r="3" spans="1:119" ht="18.75" customHeight="1" thickBot="1" x14ac:dyDescent="0.25">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245437120</v>
      </c>
      <c r="BO4" s="462"/>
      <c r="BP4" s="462"/>
      <c r="BQ4" s="462"/>
      <c r="BR4" s="462"/>
      <c r="BS4" s="462"/>
      <c r="BT4" s="462"/>
      <c r="BU4" s="463"/>
      <c r="BV4" s="461">
        <v>253140520</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5.3</v>
      </c>
      <c r="CU4" s="602"/>
      <c r="CV4" s="602"/>
      <c r="CW4" s="602"/>
      <c r="CX4" s="602"/>
      <c r="CY4" s="602"/>
      <c r="CZ4" s="602"/>
      <c r="DA4" s="603"/>
      <c r="DB4" s="601">
        <v>8</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238073168</v>
      </c>
      <c r="BO5" s="433"/>
      <c r="BP5" s="433"/>
      <c r="BQ5" s="433"/>
      <c r="BR5" s="433"/>
      <c r="BS5" s="433"/>
      <c r="BT5" s="433"/>
      <c r="BU5" s="434"/>
      <c r="BV5" s="432">
        <v>242389403</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93.1</v>
      </c>
      <c r="CU5" s="430"/>
      <c r="CV5" s="430"/>
      <c r="CW5" s="430"/>
      <c r="CX5" s="430"/>
      <c r="CY5" s="430"/>
      <c r="CZ5" s="430"/>
      <c r="DA5" s="431"/>
      <c r="DB5" s="429">
        <v>88.5</v>
      </c>
      <c r="DC5" s="430"/>
      <c r="DD5" s="430"/>
      <c r="DE5" s="430"/>
      <c r="DF5" s="430"/>
      <c r="DG5" s="430"/>
      <c r="DH5" s="430"/>
      <c r="DI5" s="431"/>
    </row>
    <row r="6" spans="1:119" ht="18.75" customHeight="1" x14ac:dyDescent="0.2">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7363952</v>
      </c>
      <c r="BO6" s="433"/>
      <c r="BP6" s="433"/>
      <c r="BQ6" s="433"/>
      <c r="BR6" s="433"/>
      <c r="BS6" s="433"/>
      <c r="BT6" s="433"/>
      <c r="BU6" s="434"/>
      <c r="BV6" s="432">
        <v>10751117</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95.6</v>
      </c>
      <c r="CU6" s="576"/>
      <c r="CV6" s="576"/>
      <c r="CW6" s="576"/>
      <c r="CX6" s="576"/>
      <c r="CY6" s="576"/>
      <c r="CZ6" s="576"/>
      <c r="DA6" s="577"/>
      <c r="DB6" s="575">
        <v>95.6</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768819</v>
      </c>
      <c r="BO7" s="433"/>
      <c r="BP7" s="433"/>
      <c r="BQ7" s="433"/>
      <c r="BR7" s="433"/>
      <c r="BS7" s="433"/>
      <c r="BT7" s="433"/>
      <c r="BU7" s="434"/>
      <c r="BV7" s="432">
        <v>666170</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124872673</v>
      </c>
      <c r="CU7" s="433"/>
      <c r="CV7" s="433"/>
      <c r="CW7" s="433"/>
      <c r="CX7" s="433"/>
      <c r="CY7" s="433"/>
      <c r="CZ7" s="433"/>
      <c r="DA7" s="434"/>
      <c r="DB7" s="432">
        <v>125918304</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6595133</v>
      </c>
      <c r="BO8" s="433"/>
      <c r="BP8" s="433"/>
      <c r="BQ8" s="433"/>
      <c r="BR8" s="433"/>
      <c r="BS8" s="433"/>
      <c r="BT8" s="433"/>
      <c r="BU8" s="434"/>
      <c r="BV8" s="432">
        <v>10084947</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0.93</v>
      </c>
      <c r="CU8" s="536"/>
      <c r="CV8" s="536"/>
      <c r="CW8" s="536"/>
      <c r="CX8" s="536"/>
      <c r="CY8" s="536"/>
      <c r="CZ8" s="536"/>
      <c r="DA8" s="537"/>
      <c r="DB8" s="535">
        <v>0.94</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642907</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95</v>
      </c>
      <c r="AV9" s="491"/>
      <c r="AW9" s="491"/>
      <c r="AX9" s="491"/>
      <c r="AY9" s="446" t="s">
        <v>118</v>
      </c>
      <c r="AZ9" s="447"/>
      <c r="BA9" s="447"/>
      <c r="BB9" s="447"/>
      <c r="BC9" s="447"/>
      <c r="BD9" s="447"/>
      <c r="BE9" s="447"/>
      <c r="BF9" s="447"/>
      <c r="BG9" s="447"/>
      <c r="BH9" s="447"/>
      <c r="BI9" s="447"/>
      <c r="BJ9" s="447"/>
      <c r="BK9" s="447"/>
      <c r="BL9" s="447"/>
      <c r="BM9" s="448"/>
      <c r="BN9" s="432">
        <v>-3489814</v>
      </c>
      <c r="BO9" s="433"/>
      <c r="BP9" s="433"/>
      <c r="BQ9" s="433"/>
      <c r="BR9" s="433"/>
      <c r="BS9" s="433"/>
      <c r="BT9" s="433"/>
      <c r="BU9" s="434"/>
      <c r="BV9" s="432">
        <v>6386545</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11.7</v>
      </c>
      <c r="CU9" s="430"/>
      <c r="CV9" s="430"/>
      <c r="CW9" s="430"/>
      <c r="CX9" s="430"/>
      <c r="CY9" s="430"/>
      <c r="CZ9" s="430"/>
      <c r="DA9" s="431"/>
      <c r="DB9" s="429">
        <v>13.1</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120</v>
      </c>
      <c r="M10" s="389"/>
      <c r="N10" s="389"/>
      <c r="O10" s="389"/>
      <c r="P10" s="389"/>
      <c r="Q10" s="390"/>
      <c r="R10" s="385">
        <v>622890</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58</v>
      </c>
      <c r="BO10" s="433"/>
      <c r="BP10" s="433"/>
      <c r="BQ10" s="433"/>
      <c r="BR10" s="433"/>
      <c r="BS10" s="433"/>
      <c r="BT10" s="433"/>
      <c r="BU10" s="434"/>
      <c r="BV10" s="432">
        <v>44</v>
      </c>
      <c r="BW10" s="433"/>
      <c r="BX10" s="433"/>
      <c r="BY10" s="433"/>
      <c r="BZ10" s="433"/>
      <c r="CA10" s="433"/>
      <c r="CB10" s="433"/>
      <c r="CC10" s="434"/>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95</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2890785</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130</v>
      </c>
      <c r="DC11" s="536"/>
      <c r="DD11" s="536"/>
      <c r="DE11" s="536"/>
      <c r="DF11" s="536"/>
      <c r="DG11" s="536"/>
      <c r="DH11" s="536"/>
      <c r="DI11" s="537"/>
    </row>
    <row r="12" spans="1:119" ht="18.75" customHeight="1" x14ac:dyDescent="0.2">
      <c r="A12" s="175"/>
      <c r="B12" s="538" t="s">
        <v>131</v>
      </c>
      <c r="C12" s="539"/>
      <c r="D12" s="539"/>
      <c r="E12" s="539"/>
      <c r="F12" s="539"/>
      <c r="G12" s="539"/>
      <c r="H12" s="539"/>
      <c r="I12" s="539"/>
      <c r="J12" s="539"/>
      <c r="K12" s="540"/>
      <c r="L12" s="547" t="s">
        <v>132</v>
      </c>
      <c r="M12" s="548"/>
      <c r="N12" s="548"/>
      <c r="O12" s="548"/>
      <c r="P12" s="548"/>
      <c r="Q12" s="549"/>
      <c r="R12" s="550">
        <v>647037</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95</v>
      </c>
      <c r="AV12" s="491"/>
      <c r="AW12" s="491"/>
      <c r="AX12" s="491"/>
      <c r="AY12" s="446" t="s">
        <v>136</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138</v>
      </c>
      <c r="CU12" s="536"/>
      <c r="CV12" s="536"/>
      <c r="CW12" s="536"/>
      <c r="CX12" s="536"/>
      <c r="CY12" s="536"/>
      <c r="CZ12" s="536"/>
      <c r="DA12" s="537"/>
      <c r="DB12" s="535" t="s">
        <v>130</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139</v>
      </c>
      <c r="N13" s="517"/>
      <c r="O13" s="517"/>
      <c r="P13" s="517"/>
      <c r="Q13" s="518"/>
      <c r="R13" s="519">
        <v>627773</v>
      </c>
      <c r="S13" s="520"/>
      <c r="T13" s="520"/>
      <c r="U13" s="520"/>
      <c r="V13" s="521"/>
      <c r="W13" s="522" t="s">
        <v>140</v>
      </c>
      <c r="X13" s="418"/>
      <c r="Y13" s="418"/>
      <c r="Z13" s="418"/>
      <c r="AA13" s="418"/>
      <c r="AB13" s="419"/>
      <c r="AC13" s="385">
        <v>2258</v>
      </c>
      <c r="AD13" s="386"/>
      <c r="AE13" s="386"/>
      <c r="AF13" s="386"/>
      <c r="AG13" s="387"/>
      <c r="AH13" s="385">
        <v>2388</v>
      </c>
      <c r="AI13" s="386"/>
      <c r="AJ13" s="386"/>
      <c r="AK13" s="386"/>
      <c r="AL13" s="445"/>
      <c r="AM13" s="489" t="s">
        <v>141</v>
      </c>
      <c r="AN13" s="389"/>
      <c r="AO13" s="389"/>
      <c r="AP13" s="389"/>
      <c r="AQ13" s="389"/>
      <c r="AR13" s="389"/>
      <c r="AS13" s="389"/>
      <c r="AT13" s="390"/>
      <c r="AU13" s="490" t="s">
        <v>107</v>
      </c>
      <c r="AV13" s="491"/>
      <c r="AW13" s="491"/>
      <c r="AX13" s="491"/>
      <c r="AY13" s="446" t="s">
        <v>142</v>
      </c>
      <c r="AZ13" s="447"/>
      <c r="BA13" s="447"/>
      <c r="BB13" s="447"/>
      <c r="BC13" s="447"/>
      <c r="BD13" s="447"/>
      <c r="BE13" s="447"/>
      <c r="BF13" s="447"/>
      <c r="BG13" s="447"/>
      <c r="BH13" s="447"/>
      <c r="BI13" s="447"/>
      <c r="BJ13" s="447"/>
      <c r="BK13" s="447"/>
      <c r="BL13" s="447"/>
      <c r="BM13" s="448"/>
      <c r="BN13" s="432">
        <v>-3489756</v>
      </c>
      <c r="BO13" s="433"/>
      <c r="BP13" s="433"/>
      <c r="BQ13" s="433"/>
      <c r="BR13" s="433"/>
      <c r="BS13" s="433"/>
      <c r="BT13" s="433"/>
      <c r="BU13" s="434"/>
      <c r="BV13" s="432">
        <v>9277374</v>
      </c>
      <c r="BW13" s="433"/>
      <c r="BX13" s="433"/>
      <c r="BY13" s="433"/>
      <c r="BZ13" s="433"/>
      <c r="CA13" s="433"/>
      <c r="CB13" s="433"/>
      <c r="CC13" s="434"/>
      <c r="CD13" s="472" t="s">
        <v>143</v>
      </c>
      <c r="CE13" s="392"/>
      <c r="CF13" s="392"/>
      <c r="CG13" s="392"/>
      <c r="CH13" s="392"/>
      <c r="CI13" s="392"/>
      <c r="CJ13" s="392"/>
      <c r="CK13" s="392"/>
      <c r="CL13" s="392"/>
      <c r="CM13" s="392"/>
      <c r="CN13" s="392"/>
      <c r="CO13" s="392"/>
      <c r="CP13" s="392"/>
      <c r="CQ13" s="392"/>
      <c r="CR13" s="392"/>
      <c r="CS13" s="473"/>
      <c r="CT13" s="429">
        <v>3.4</v>
      </c>
      <c r="CU13" s="430"/>
      <c r="CV13" s="430"/>
      <c r="CW13" s="430"/>
      <c r="CX13" s="430"/>
      <c r="CY13" s="430"/>
      <c r="CZ13" s="430"/>
      <c r="DA13" s="431"/>
      <c r="DB13" s="429">
        <v>2.9</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144</v>
      </c>
      <c r="M14" s="559"/>
      <c r="N14" s="559"/>
      <c r="O14" s="559"/>
      <c r="P14" s="559"/>
      <c r="Q14" s="560"/>
      <c r="R14" s="519">
        <v>645718</v>
      </c>
      <c r="S14" s="520"/>
      <c r="T14" s="520"/>
      <c r="U14" s="520"/>
      <c r="V14" s="521"/>
      <c r="W14" s="523"/>
      <c r="X14" s="421"/>
      <c r="Y14" s="421"/>
      <c r="Z14" s="421"/>
      <c r="AA14" s="421"/>
      <c r="AB14" s="422"/>
      <c r="AC14" s="512">
        <v>0.8</v>
      </c>
      <c r="AD14" s="513"/>
      <c r="AE14" s="513"/>
      <c r="AF14" s="513"/>
      <c r="AG14" s="514"/>
      <c r="AH14" s="512">
        <v>0.9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145</v>
      </c>
      <c r="CE14" s="470"/>
      <c r="CF14" s="470"/>
      <c r="CG14" s="470"/>
      <c r="CH14" s="470"/>
      <c r="CI14" s="470"/>
      <c r="CJ14" s="470"/>
      <c r="CK14" s="470"/>
      <c r="CL14" s="470"/>
      <c r="CM14" s="470"/>
      <c r="CN14" s="470"/>
      <c r="CO14" s="470"/>
      <c r="CP14" s="470"/>
      <c r="CQ14" s="470"/>
      <c r="CR14" s="470"/>
      <c r="CS14" s="471"/>
      <c r="CT14" s="529" t="s">
        <v>130</v>
      </c>
      <c r="CU14" s="530"/>
      <c r="CV14" s="530"/>
      <c r="CW14" s="530"/>
      <c r="CX14" s="530"/>
      <c r="CY14" s="530"/>
      <c r="CZ14" s="530"/>
      <c r="DA14" s="531"/>
      <c r="DB14" s="529">
        <v>15.5</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146</v>
      </c>
      <c r="N15" s="517"/>
      <c r="O15" s="517"/>
      <c r="P15" s="517"/>
      <c r="Q15" s="518"/>
      <c r="R15" s="519">
        <v>627241</v>
      </c>
      <c r="S15" s="520"/>
      <c r="T15" s="520"/>
      <c r="U15" s="520"/>
      <c r="V15" s="521"/>
      <c r="W15" s="522" t="s">
        <v>147</v>
      </c>
      <c r="X15" s="418"/>
      <c r="Y15" s="418"/>
      <c r="Z15" s="418"/>
      <c r="AA15" s="418"/>
      <c r="AB15" s="419"/>
      <c r="AC15" s="385">
        <v>46573</v>
      </c>
      <c r="AD15" s="386"/>
      <c r="AE15" s="386"/>
      <c r="AF15" s="386"/>
      <c r="AG15" s="387"/>
      <c r="AH15" s="385">
        <v>48753</v>
      </c>
      <c r="AI15" s="386"/>
      <c r="AJ15" s="386"/>
      <c r="AK15" s="386"/>
      <c r="AL15" s="445"/>
      <c r="AM15" s="489"/>
      <c r="AN15" s="389"/>
      <c r="AO15" s="389"/>
      <c r="AP15" s="389"/>
      <c r="AQ15" s="389"/>
      <c r="AR15" s="389"/>
      <c r="AS15" s="389"/>
      <c r="AT15" s="390"/>
      <c r="AU15" s="490"/>
      <c r="AV15" s="491"/>
      <c r="AW15" s="491"/>
      <c r="AX15" s="491"/>
      <c r="AY15" s="458" t="s">
        <v>148</v>
      </c>
      <c r="AZ15" s="459"/>
      <c r="BA15" s="459"/>
      <c r="BB15" s="459"/>
      <c r="BC15" s="459"/>
      <c r="BD15" s="459"/>
      <c r="BE15" s="459"/>
      <c r="BF15" s="459"/>
      <c r="BG15" s="459"/>
      <c r="BH15" s="459"/>
      <c r="BI15" s="459"/>
      <c r="BJ15" s="459"/>
      <c r="BK15" s="459"/>
      <c r="BL15" s="459"/>
      <c r="BM15" s="460"/>
      <c r="BN15" s="461">
        <v>88900842</v>
      </c>
      <c r="BO15" s="462"/>
      <c r="BP15" s="462"/>
      <c r="BQ15" s="462"/>
      <c r="BR15" s="462"/>
      <c r="BS15" s="462"/>
      <c r="BT15" s="462"/>
      <c r="BU15" s="463"/>
      <c r="BV15" s="461">
        <v>84362309</v>
      </c>
      <c r="BW15" s="462"/>
      <c r="BX15" s="462"/>
      <c r="BY15" s="462"/>
      <c r="BZ15" s="462"/>
      <c r="CA15" s="462"/>
      <c r="CB15" s="462"/>
      <c r="CC15" s="463"/>
      <c r="CD15" s="532" t="s">
        <v>149</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150</v>
      </c>
      <c r="M16" s="507"/>
      <c r="N16" s="507"/>
      <c r="O16" s="507"/>
      <c r="P16" s="507"/>
      <c r="Q16" s="508"/>
      <c r="R16" s="509" t="s">
        <v>151</v>
      </c>
      <c r="S16" s="510"/>
      <c r="T16" s="510"/>
      <c r="U16" s="510"/>
      <c r="V16" s="511"/>
      <c r="W16" s="523"/>
      <c r="X16" s="421"/>
      <c r="Y16" s="421"/>
      <c r="Z16" s="421"/>
      <c r="AA16" s="421"/>
      <c r="AB16" s="422"/>
      <c r="AC16" s="512">
        <v>16.5</v>
      </c>
      <c r="AD16" s="513"/>
      <c r="AE16" s="513"/>
      <c r="AF16" s="513"/>
      <c r="AG16" s="514"/>
      <c r="AH16" s="512">
        <v>18.2</v>
      </c>
      <c r="AI16" s="513"/>
      <c r="AJ16" s="513"/>
      <c r="AK16" s="513"/>
      <c r="AL16" s="515"/>
      <c r="AM16" s="489"/>
      <c r="AN16" s="389"/>
      <c r="AO16" s="389"/>
      <c r="AP16" s="389"/>
      <c r="AQ16" s="389"/>
      <c r="AR16" s="389"/>
      <c r="AS16" s="389"/>
      <c r="AT16" s="390"/>
      <c r="AU16" s="490"/>
      <c r="AV16" s="491"/>
      <c r="AW16" s="491"/>
      <c r="AX16" s="491"/>
      <c r="AY16" s="446" t="s">
        <v>152</v>
      </c>
      <c r="AZ16" s="447"/>
      <c r="BA16" s="447"/>
      <c r="BB16" s="447"/>
      <c r="BC16" s="447"/>
      <c r="BD16" s="447"/>
      <c r="BE16" s="447"/>
      <c r="BF16" s="447"/>
      <c r="BG16" s="447"/>
      <c r="BH16" s="447"/>
      <c r="BI16" s="447"/>
      <c r="BJ16" s="447"/>
      <c r="BK16" s="447"/>
      <c r="BL16" s="447"/>
      <c r="BM16" s="448"/>
      <c r="BN16" s="432">
        <v>96741997</v>
      </c>
      <c r="BO16" s="433"/>
      <c r="BP16" s="433"/>
      <c r="BQ16" s="433"/>
      <c r="BR16" s="433"/>
      <c r="BS16" s="433"/>
      <c r="BT16" s="433"/>
      <c r="BU16" s="434"/>
      <c r="BV16" s="432">
        <v>92613894</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153</v>
      </c>
      <c r="N17" s="526"/>
      <c r="O17" s="526"/>
      <c r="P17" s="526"/>
      <c r="Q17" s="527"/>
      <c r="R17" s="509" t="s">
        <v>154</v>
      </c>
      <c r="S17" s="510"/>
      <c r="T17" s="510"/>
      <c r="U17" s="510"/>
      <c r="V17" s="511"/>
      <c r="W17" s="522" t="s">
        <v>155</v>
      </c>
      <c r="X17" s="418"/>
      <c r="Y17" s="418"/>
      <c r="Z17" s="418"/>
      <c r="AA17" s="418"/>
      <c r="AB17" s="419"/>
      <c r="AC17" s="385">
        <v>233859</v>
      </c>
      <c r="AD17" s="386"/>
      <c r="AE17" s="386"/>
      <c r="AF17" s="386"/>
      <c r="AG17" s="387"/>
      <c r="AH17" s="385">
        <v>216249</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113553235</v>
      </c>
      <c r="BO17" s="433"/>
      <c r="BP17" s="433"/>
      <c r="BQ17" s="433"/>
      <c r="BR17" s="433"/>
      <c r="BS17" s="433"/>
      <c r="BT17" s="433"/>
      <c r="BU17" s="434"/>
      <c r="BV17" s="432">
        <v>107766984</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157</v>
      </c>
      <c r="C18" s="483"/>
      <c r="D18" s="483"/>
      <c r="E18" s="484"/>
      <c r="F18" s="484"/>
      <c r="G18" s="484"/>
      <c r="H18" s="484"/>
      <c r="I18" s="484"/>
      <c r="J18" s="484"/>
      <c r="K18" s="484"/>
      <c r="L18" s="485">
        <v>85.62</v>
      </c>
      <c r="M18" s="485"/>
      <c r="N18" s="485"/>
      <c r="O18" s="485"/>
      <c r="P18" s="485"/>
      <c r="Q18" s="485"/>
      <c r="R18" s="486"/>
      <c r="S18" s="486"/>
      <c r="T18" s="486"/>
      <c r="U18" s="486"/>
      <c r="V18" s="487"/>
      <c r="W18" s="503"/>
      <c r="X18" s="504"/>
      <c r="Y18" s="504"/>
      <c r="Z18" s="504"/>
      <c r="AA18" s="504"/>
      <c r="AB18" s="528"/>
      <c r="AC18" s="402">
        <v>82.7</v>
      </c>
      <c r="AD18" s="403"/>
      <c r="AE18" s="403"/>
      <c r="AF18" s="403"/>
      <c r="AG18" s="488"/>
      <c r="AH18" s="402">
        <v>80.900000000000006</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122128695</v>
      </c>
      <c r="BO18" s="433"/>
      <c r="BP18" s="433"/>
      <c r="BQ18" s="433"/>
      <c r="BR18" s="433"/>
      <c r="BS18" s="433"/>
      <c r="BT18" s="433"/>
      <c r="BU18" s="434"/>
      <c r="BV18" s="432">
        <v>118911217</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159</v>
      </c>
      <c r="C19" s="483"/>
      <c r="D19" s="483"/>
      <c r="E19" s="484"/>
      <c r="F19" s="484"/>
      <c r="G19" s="484"/>
      <c r="H19" s="484"/>
      <c r="I19" s="484"/>
      <c r="J19" s="484"/>
      <c r="K19" s="484"/>
      <c r="L19" s="492">
        <v>7509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152224943</v>
      </c>
      <c r="BO19" s="433"/>
      <c r="BP19" s="433"/>
      <c r="BQ19" s="433"/>
      <c r="BR19" s="433"/>
      <c r="BS19" s="433"/>
      <c r="BT19" s="433"/>
      <c r="BU19" s="434"/>
      <c r="BV19" s="432">
        <v>151037937</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161</v>
      </c>
      <c r="C20" s="483"/>
      <c r="D20" s="483"/>
      <c r="E20" s="484"/>
      <c r="F20" s="484"/>
      <c r="G20" s="484"/>
      <c r="H20" s="484"/>
      <c r="I20" s="484"/>
      <c r="J20" s="484"/>
      <c r="K20" s="484"/>
      <c r="L20" s="492">
        <v>289916</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178586781</v>
      </c>
      <c r="BO22" s="462"/>
      <c r="BP22" s="462"/>
      <c r="BQ22" s="462"/>
      <c r="BR22" s="462"/>
      <c r="BS22" s="462"/>
      <c r="BT22" s="462"/>
      <c r="BU22" s="463"/>
      <c r="BV22" s="461">
        <v>186179391</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99944015</v>
      </c>
      <c r="BO23" s="433"/>
      <c r="BP23" s="433"/>
      <c r="BQ23" s="433"/>
      <c r="BR23" s="433"/>
      <c r="BS23" s="433"/>
      <c r="BT23" s="433"/>
      <c r="BU23" s="434"/>
      <c r="BV23" s="432">
        <v>104745723</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171</v>
      </c>
      <c r="F24" s="389"/>
      <c r="G24" s="389"/>
      <c r="H24" s="389"/>
      <c r="I24" s="389"/>
      <c r="J24" s="389"/>
      <c r="K24" s="390"/>
      <c r="L24" s="385">
        <v>1</v>
      </c>
      <c r="M24" s="386"/>
      <c r="N24" s="386"/>
      <c r="O24" s="386"/>
      <c r="P24" s="387"/>
      <c r="Q24" s="385">
        <v>10760</v>
      </c>
      <c r="R24" s="386"/>
      <c r="S24" s="386"/>
      <c r="T24" s="386"/>
      <c r="U24" s="386"/>
      <c r="V24" s="387"/>
      <c r="W24" s="475"/>
      <c r="X24" s="412"/>
      <c r="Y24" s="413"/>
      <c r="Z24" s="388" t="s">
        <v>172</v>
      </c>
      <c r="AA24" s="389"/>
      <c r="AB24" s="389"/>
      <c r="AC24" s="389"/>
      <c r="AD24" s="389"/>
      <c r="AE24" s="389"/>
      <c r="AF24" s="389"/>
      <c r="AG24" s="390"/>
      <c r="AH24" s="385">
        <v>3743</v>
      </c>
      <c r="AI24" s="386"/>
      <c r="AJ24" s="386"/>
      <c r="AK24" s="386"/>
      <c r="AL24" s="387"/>
      <c r="AM24" s="385">
        <v>11116710</v>
      </c>
      <c r="AN24" s="386"/>
      <c r="AO24" s="386"/>
      <c r="AP24" s="386"/>
      <c r="AQ24" s="386"/>
      <c r="AR24" s="387"/>
      <c r="AS24" s="385">
        <v>2970</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114144435</v>
      </c>
      <c r="BO24" s="433"/>
      <c r="BP24" s="433"/>
      <c r="BQ24" s="433"/>
      <c r="BR24" s="433"/>
      <c r="BS24" s="433"/>
      <c r="BT24" s="433"/>
      <c r="BU24" s="434"/>
      <c r="BV24" s="432">
        <v>119575778</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174</v>
      </c>
      <c r="F25" s="389"/>
      <c r="G25" s="389"/>
      <c r="H25" s="389"/>
      <c r="I25" s="389"/>
      <c r="J25" s="389"/>
      <c r="K25" s="390"/>
      <c r="L25" s="385">
        <v>2</v>
      </c>
      <c r="M25" s="386"/>
      <c r="N25" s="386"/>
      <c r="O25" s="386"/>
      <c r="P25" s="387"/>
      <c r="Q25" s="385">
        <v>8180</v>
      </c>
      <c r="R25" s="386"/>
      <c r="S25" s="386"/>
      <c r="T25" s="386"/>
      <c r="U25" s="386"/>
      <c r="V25" s="387"/>
      <c r="W25" s="475"/>
      <c r="X25" s="412"/>
      <c r="Y25" s="413"/>
      <c r="Z25" s="388" t="s">
        <v>175</v>
      </c>
      <c r="AA25" s="389"/>
      <c r="AB25" s="389"/>
      <c r="AC25" s="389"/>
      <c r="AD25" s="389"/>
      <c r="AE25" s="389"/>
      <c r="AF25" s="389"/>
      <c r="AG25" s="390"/>
      <c r="AH25" s="385">
        <v>655</v>
      </c>
      <c r="AI25" s="386"/>
      <c r="AJ25" s="386"/>
      <c r="AK25" s="386"/>
      <c r="AL25" s="387"/>
      <c r="AM25" s="385">
        <v>1892295</v>
      </c>
      <c r="AN25" s="386"/>
      <c r="AO25" s="386"/>
      <c r="AP25" s="386"/>
      <c r="AQ25" s="386"/>
      <c r="AR25" s="387"/>
      <c r="AS25" s="385">
        <v>2889</v>
      </c>
      <c r="AT25" s="386"/>
      <c r="AU25" s="386"/>
      <c r="AV25" s="386"/>
      <c r="AW25" s="386"/>
      <c r="AX25" s="445"/>
      <c r="AY25" s="458" t="s">
        <v>176</v>
      </c>
      <c r="AZ25" s="459"/>
      <c r="BA25" s="459"/>
      <c r="BB25" s="459"/>
      <c r="BC25" s="459"/>
      <c r="BD25" s="459"/>
      <c r="BE25" s="459"/>
      <c r="BF25" s="459"/>
      <c r="BG25" s="459"/>
      <c r="BH25" s="459"/>
      <c r="BI25" s="459"/>
      <c r="BJ25" s="459"/>
      <c r="BK25" s="459"/>
      <c r="BL25" s="459"/>
      <c r="BM25" s="460"/>
      <c r="BN25" s="461">
        <v>38897073</v>
      </c>
      <c r="BO25" s="462"/>
      <c r="BP25" s="462"/>
      <c r="BQ25" s="462"/>
      <c r="BR25" s="462"/>
      <c r="BS25" s="462"/>
      <c r="BT25" s="462"/>
      <c r="BU25" s="463"/>
      <c r="BV25" s="461">
        <v>41925454</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177</v>
      </c>
      <c r="F26" s="389"/>
      <c r="G26" s="389"/>
      <c r="H26" s="389"/>
      <c r="I26" s="389"/>
      <c r="J26" s="389"/>
      <c r="K26" s="390"/>
      <c r="L26" s="385">
        <v>1</v>
      </c>
      <c r="M26" s="386"/>
      <c r="N26" s="386"/>
      <c r="O26" s="386"/>
      <c r="P26" s="387"/>
      <c r="Q26" s="385">
        <v>7300</v>
      </c>
      <c r="R26" s="386"/>
      <c r="S26" s="386"/>
      <c r="T26" s="386"/>
      <c r="U26" s="386"/>
      <c r="V26" s="387"/>
      <c r="W26" s="475"/>
      <c r="X26" s="412"/>
      <c r="Y26" s="413"/>
      <c r="Z26" s="388" t="s">
        <v>178</v>
      </c>
      <c r="AA26" s="443"/>
      <c r="AB26" s="443"/>
      <c r="AC26" s="443"/>
      <c r="AD26" s="443"/>
      <c r="AE26" s="443"/>
      <c r="AF26" s="443"/>
      <c r="AG26" s="444"/>
      <c r="AH26" s="385">
        <v>234</v>
      </c>
      <c r="AI26" s="386"/>
      <c r="AJ26" s="386"/>
      <c r="AK26" s="386"/>
      <c r="AL26" s="387"/>
      <c r="AM26" s="385">
        <v>802620</v>
      </c>
      <c r="AN26" s="386"/>
      <c r="AO26" s="386"/>
      <c r="AP26" s="386"/>
      <c r="AQ26" s="386"/>
      <c r="AR26" s="387"/>
      <c r="AS26" s="385">
        <v>3430</v>
      </c>
      <c r="AT26" s="386"/>
      <c r="AU26" s="386"/>
      <c r="AV26" s="386"/>
      <c r="AW26" s="386"/>
      <c r="AX26" s="445"/>
      <c r="AY26" s="472" t="s">
        <v>179</v>
      </c>
      <c r="AZ26" s="392"/>
      <c r="BA26" s="392"/>
      <c r="BB26" s="392"/>
      <c r="BC26" s="392"/>
      <c r="BD26" s="392"/>
      <c r="BE26" s="392"/>
      <c r="BF26" s="392"/>
      <c r="BG26" s="392"/>
      <c r="BH26" s="392"/>
      <c r="BI26" s="392"/>
      <c r="BJ26" s="392"/>
      <c r="BK26" s="392"/>
      <c r="BL26" s="392"/>
      <c r="BM26" s="473"/>
      <c r="BN26" s="432">
        <v>240000</v>
      </c>
      <c r="BO26" s="433"/>
      <c r="BP26" s="433"/>
      <c r="BQ26" s="433"/>
      <c r="BR26" s="433"/>
      <c r="BS26" s="433"/>
      <c r="BT26" s="433"/>
      <c r="BU26" s="434"/>
      <c r="BV26" s="432">
        <v>210000</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180</v>
      </c>
      <c r="F27" s="389"/>
      <c r="G27" s="389"/>
      <c r="H27" s="389"/>
      <c r="I27" s="389"/>
      <c r="J27" s="389"/>
      <c r="K27" s="390"/>
      <c r="L27" s="385">
        <v>1</v>
      </c>
      <c r="M27" s="386"/>
      <c r="N27" s="386"/>
      <c r="O27" s="386"/>
      <c r="P27" s="387"/>
      <c r="Q27" s="385">
        <v>7590</v>
      </c>
      <c r="R27" s="386"/>
      <c r="S27" s="386"/>
      <c r="T27" s="386"/>
      <c r="U27" s="386"/>
      <c r="V27" s="387"/>
      <c r="W27" s="475"/>
      <c r="X27" s="412"/>
      <c r="Y27" s="413"/>
      <c r="Z27" s="388" t="s">
        <v>181</v>
      </c>
      <c r="AA27" s="389"/>
      <c r="AB27" s="389"/>
      <c r="AC27" s="389"/>
      <c r="AD27" s="389"/>
      <c r="AE27" s="389"/>
      <c r="AF27" s="389"/>
      <c r="AG27" s="390"/>
      <c r="AH27" s="385">
        <v>150</v>
      </c>
      <c r="AI27" s="386"/>
      <c r="AJ27" s="386"/>
      <c r="AK27" s="386"/>
      <c r="AL27" s="387"/>
      <c r="AM27" s="385">
        <v>549245</v>
      </c>
      <c r="AN27" s="386"/>
      <c r="AO27" s="386"/>
      <c r="AP27" s="386"/>
      <c r="AQ27" s="386"/>
      <c r="AR27" s="387"/>
      <c r="AS27" s="385">
        <v>3662</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t="s">
        <v>130</v>
      </c>
      <c r="BO27" s="467"/>
      <c r="BP27" s="467"/>
      <c r="BQ27" s="467"/>
      <c r="BR27" s="467"/>
      <c r="BS27" s="467"/>
      <c r="BT27" s="467"/>
      <c r="BU27" s="468"/>
      <c r="BV27" s="466" t="s">
        <v>183</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184</v>
      </c>
      <c r="F28" s="389"/>
      <c r="G28" s="389"/>
      <c r="H28" s="389"/>
      <c r="I28" s="389"/>
      <c r="J28" s="389"/>
      <c r="K28" s="390"/>
      <c r="L28" s="385">
        <v>1</v>
      </c>
      <c r="M28" s="386"/>
      <c r="N28" s="386"/>
      <c r="O28" s="386"/>
      <c r="P28" s="387"/>
      <c r="Q28" s="385">
        <v>6860</v>
      </c>
      <c r="R28" s="386"/>
      <c r="S28" s="386"/>
      <c r="T28" s="386"/>
      <c r="U28" s="386"/>
      <c r="V28" s="387"/>
      <c r="W28" s="475"/>
      <c r="X28" s="412"/>
      <c r="Y28" s="413"/>
      <c r="Z28" s="388" t="s">
        <v>185</v>
      </c>
      <c r="AA28" s="389"/>
      <c r="AB28" s="389"/>
      <c r="AC28" s="389"/>
      <c r="AD28" s="389"/>
      <c r="AE28" s="389"/>
      <c r="AF28" s="389"/>
      <c r="AG28" s="390"/>
      <c r="AH28" s="385" t="s">
        <v>130</v>
      </c>
      <c r="AI28" s="386"/>
      <c r="AJ28" s="386"/>
      <c r="AK28" s="386"/>
      <c r="AL28" s="387"/>
      <c r="AM28" s="385" t="s">
        <v>183</v>
      </c>
      <c r="AN28" s="386"/>
      <c r="AO28" s="386"/>
      <c r="AP28" s="386"/>
      <c r="AQ28" s="386"/>
      <c r="AR28" s="387"/>
      <c r="AS28" s="385" t="s">
        <v>183</v>
      </c>
      <c r="AT28" s="386"/>
      <c r="AU28" s="386"/>
      <c r="AV28" s="386"/>
      <c r="AW28" s="386"/>
      <c r="AX28" s="445"/>
      <c r="AY28" s="449" t="s">
        <v>186</v>
      </c>
      <c r="AZ28" s="450"/>
      <c r="BA28" s="450"/>
      <c r="BB28" s="451"/>
      <c r="BC28" s="458" t="s">
        <v>49</v>
      </c>
      <c r="BD28" s="459"/>
      <c r="BE28" s="459"/>
      <c r="BF28" s="459"/>
      <c r="BG28" s="459"/>
      <c r="BH28" s="459"/>
      <c r="BI28" s="459"/>
      <c r="BJ28" s="459"/>
      <c r="BK28" s="459"/>
      <c r="BL28" s="459"/>
      <c r="BM28" s="460"/>
      <c r="BN28" s="461">
        <v>24441753</v>
      </c>
      <c r="BO28" s="462"/>
      <c r="BP28" s="462"/>
      <c r="BQ28" s="462"/>
      <c r="BR28" s="462"/>
      <c r="BS28" s="462"/>
      <c r="BT28" s="462"/>
      <c r="BU28" s="463"/>
      <c r="BV28" s="461">
        <v>14753974</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187</v>
      </c>
      <c r="F29" s="389"/>
      <c r="G29" s="389"/>
      <c r="H29" s="389"/>
      <c r="I29" s="389"/>
      <c r="J29" s="389"/>
      <c r="K29" s="390"/>
      <c r="L29" s="385">
        <v>48</v>
      </c>
      <c r="M29" s="386"/>
      <c r="N29" s="386"/>
      <c r="O29" s="386"/>
      <c r="P29" s="387"/>
      <c r="Q29" s="385">
        <v>6130</v>
      </c>
      <c r="R29" s="386"/>
      <c r="S29" s="386"/>
      <c r="T29" s="386"/>
      <c r="U29" s="386"/>
      <c r="V29" s="387"/>
      <c r="W29" s="476"/>
      <c r="X29" s="477"/>
      <c r="Y29" s="478"/>
      <c r="Z29" s="388" t="s">
        <v>188</v>
      </c>
      <c r="AA29" s="389"/>
      <c r="AB29" s="389"/>
      <c r="AC29" s="389"/>
      <c r="AD29" s="389"/>
      <c r="AE29" s="389"/>
      <c r="AF29" s="389"/>
      <c r="AG29" s="390"/>
      <c r="AH29" s="385">
        <v>3893</v>
      </c>
      <c r="AI29" s="386"/>
      <c r="AJ29" s="386"/>
      <c r="AK29" s="386"/>
      <c r="AL29" s="387"/>
      <c r="AM29" s="385">
        <v>11665955</v>
      </c>
      <c r="AN29" s="386"/>
      <c r="AO29" s="386"/>
      <c r="AP29" s="386"/>
      <c r="AQ29" s="386"/>
      <c r="AR29" s="387"/>
      <c r="AS29" s="385">
        <v>2997</v>
      </c>
      <c r="AT29" s="386"/>
      <c r="AU29" s="386"/>
      <c r="AV29" s="386"/>
      <c r="AW29" s="386"/>
      <c r="AX29" s="445"/>
      <c r="AY29" s="452"/>
      <c r="AZ29" s="453"/>
      <c r="BA29" s="453"/>
      <c r="BB29" s="454"/>
      <c r="BC29" s="446" t="s">
        <v>189</v>
      </c>
      <c r="BD29" s="447"/>
      <c r="BE29" s="447"/>
      <c r="BF29" s="447"/>
      <c r="BG29" s="447"/>
      <c r="BH29" s="447"/>
      <c r="BI29" s="447"/>
      <c r="BJ29" s="447"/>
      <c r="BK29" s="447"/>
      <c r="BL29" s="447"/>
      <c r="BM29" s="448"/>
      <c r="BN29" s="432">
        <v>4817736</v>
      </c>
      <c r="BO29" s="433"/>
      <c r="BP29" s="433"/>
      <c r="BQ29" s="433"/>
      <c r="BR29" s="433"/>
      <c r="BS29" s="433"/>
      <c r="BT29" s="433"/>
      <c r="BU29" s="434"/>
      <c r="BV29" s="432">
        <v>4817736</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190</v>
      </c>
      <c r="X30" s="400"/>
      <c r="Y30" s="400"/>
      <c r="Z30" s="400"/>
      <c r="AA30" s="400"/>
      <c r="AB30" s="400"/>
      <c r="AC30" s="400"/>
      <c r="AD30" s="400"/>
      <c r="AE30" s="400"/>
      <c r="AF30" s="400"/>
      <c r="AG30" s="401"/>
      <c r="AH30" s="402">
        <v>99.7</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10047329</v>
      </c>
      <c r="BO30" s="467"/>
      <c r="BP30" s="467"/>
      <c r="BQ30" s="467"/>
      <c r="BR30" s="467"/>
      <c r="BS30" s="467"/>
      <c r="BT30" s="467"/>
      <c r="BU30" s="468"/>
      <c r="BV30" s="466">
        <v>5956263</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191</v>
      </c>
      <c r="D32" s="391"/>
      <c r="E32" s="391"/>
      <c r="F32" s="391"/>
      <c r="G32" s="391"/>
      <c r="H32" s="391"/>
      <c r="I32" s="391"/>
      <c r="J32" s="391"/>
      <c r="K32" s="391"/>
      <c r="L32" s="391"/>
      <c r="M32" s="391"/>
      <c r="N32" s="391"/>
      <c r="O32" s="391"/>
      <c r="P32" s="391"/>
      <c r="Q32" s="391"/>
      <c r="R32" s="391"/>
      <c r="S32" s="391"/>
      <c r="U32" s="392" t="s">
        <v>192</v>
      </c>
      <c r="V32" s="392"/>
      <c r="W32" s="392"/>
      <c r="X32" s="392"/>
      <c r="Y32" s="392"/>
      <c r="Z32" s="392"/>
      <c r="AA32" s="392"/>
      <c r="AB32" s="392"/>
      <c r="AC32" s="392"/>
      <c r="AD32" s="392"/>
      <c r="AE32" s="392"/>
      <c r="AF32" s="392"/>
      <c r="AG32" s="392"/>
      <c r="AH32" s="392"/>
      <c r="AI32" s="392"/>
      <c r="AJ32" s="392"/>
      <c r="AK32" s="392"/>
      <c r="AM32" s="392" t="s">
        <v>193</v>
      </c>
      <c r="AN32" s="392"/>
      <c r="AO32" s="392"/>
      <c r="AP32" s="392"/>
      <c r="AQ32" s="392"/>
      <c r="AR32" s="392"/>
      <c r="AS32" s="392"/>
      <c r="AT32" s="392"/>
      <c r="AU32" s="392"/>
      <c r="AV32" s="392"/>
      <c r="AW32" s="392"/>
      <c r="AX32" s="392"/>
      <c r="AY32" s="392"/>
      <c r="AZ32" s="392"/>
      <c r="BA32" s="392"/>
      <c r="BB32" s="392"/>
      <c r="BC32" s="392"/>
      <c r="BE32" s="392" t="s">
        <v>194</v>
      </c>
      <c r="BF32" s="392"/>
      <c r="BG32" s="392"/>
      <c r="BH32" s="392"/>
      <c r="BI32" s="392"/>
      <c r="BJ32" s="392"/>
      <c r="BK32" s="392"/>
      <c r="BL32" s="392"/>
      <c r="BM32" s="392"/>
      <c r="BN32" s="392"/>
      <c r="BO32" s="392"/>
      <c r="BP32" s="392"/>
      <c r="BQ32" s="392"/>
      <c r="BR32" s="392"/>
      <c r="BS32" s="392"/>
      <c r="BT32" s="392"/>
      <c r="BU32" s="392"/>
      <c r="BW32" s="392" t="s">
        <v>195</v>
      </c>
      <c r="BX32" s="392"/>
      <c r="BY32" s="392"/>
      <c r="BZ32" s="392"/>
      <c r="CA32" s="392"/>
      <c r="CB32" s="392"/>
      <c r="CC32" s="392"/>
      <c r="CD32" s="392"/>
      <c r="CE32" s="392"/>
      <c r="CF32" s="392"/>
      <c r="CG32" s="392"/>
      <c r="CH32" s="392"/>
      <c r="CI32" s="392"/>
      <c r="CJ32" s="392"/>
      <c r="CK32" s="392"/>
      <c r="CL32" s="392"/>
      <c r="CM32" s="392"/>
      <c r="CO32" s="392" t="s">
        <v>196</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197</v>
      </c>
      <c r="D33" s="384"/>
      <c r="E33" s="383" t="s">
        <v>198</v>
      </c>
      <c r="F33" s="383"/>
      <c r="G33" s="383"/>
      <c r="H33" s="383"/>
      <c r="I33" s="383"/>
      <c r="J33" s="383"/>
      <c r="K33" s="383"/>
      <c r="L33" s="383"/>
      <c r="M33" s="383"/>
      <c r="N33" s="383"/>
      <c r="O33" s="383"/>
      <c r="P33" s="383"/>
      <c r="Q33" s="383"/>
      <c r="R33" s="383"/>
      <c r="S33" s="383"/>
      <c r="T33" s="200"/>
      <c r="U33" s="384" t="s">
        <v>197</v>
      </c>
      <c r="V33" s="384"/>
      <c r="W33" s="383" t="s">
        <v>199</v>
      </c>
      <c r="X33" s="383"/>
      <c r="Y33" s="383"/>
      <c r="Z33" s="383"/>
      <c r="AA33" s="383"/>
      <c r="AB33" s="383"/>
      <c r="AC33" s="383"/>
      <c r="AD33" s="383"/>
      <c r="AE33" s="383"/>
      <c r="AF33" s="383"/>
      <c r="AG33" s="383"/>
      <c r="AH33" s="383"/>
      <c r="AI33" s="383"/>
      <c r="AJ33" s="383"/>
      <c r="AK33" s="383"/>
      <c r="AL33" s="200"/>
      <c r="AM33" s="384" t="s">
        <v>200</v>
      </c>
      <c r="AN33" s="384"/>
      <c r="AO33" s="383" t="s">
        <v>199</v>
      </c>
      <c r="AP33" s="383"/>
      <c r="AQ33" s="383"/>
      <c r="AR33" s="383"/>
      <c r="AS33" s="383"/>
      <c r="AT33" s="383"/>
      <c r="AU33" s="383"/>
      <c r="AV33" s="383"/>
      <c r="AW33" s="383"/>
      <c r="AX33" s="383"/>
      <c r="AY33" s="383"/>
      <c r="AZ33" s="383"/>
      <c r="BA33" s="383"/>
      <c r="BB33" s="383"/>
      <c r="BC33" s="383"/>
      <c r="BD33" s="201"/>
      <c r="BE33" s="383" t="s">
        <v>201</v>
      </c>
      <c r="BF33" s="383"/>
      <c r="BG33" s="383" t="s">
        <v>202</v>
      </c>
      <c r="BH33" s="383"/>
      <c r="BI33" s="383"/>
      <c r="BJ33" s="383"/>
      <c r="BK33" s="383"/>
      <c r="BL33" s="383"/>
      <c r="BM33" s="383"/>
      <c r="BN33" s="383"/>
      <c r="BO33" s="383"/>
      <c r="BP33" s="383"/>
      <c r="BQ33" s="383"/>
      <c r="BR33" s="383"/>
      <c r="BS33" s="383"/>
      <c r="BT33" s="383"/>
      <c r="BU33" s="383"/>
      <c r="BV33" s="201"/>
      <c r="BW33" s="384" t="s">
        <v>201</v>
      </c>
      <c r="BX33" s="384"/>
      <c r="BY33" s="383" t="s">
        <v>203</v>
      </c>
      <c r="BZ33" s="383"/>
      <c r="CA33" s="383"/>
      <c r="CB33" s="383"/>
      <c r="CC33" s="383"/>
      <c r="CD33" s="383"/>
      <c r="CE33" s="383"/>
      <c r="CF33" s="383"/>
      <c r="CG33" s="383"/>
      <c r="CH33" s="383"/>
      <c r="CI33" s="383"/>
      <c r="CJ33" s="383"/>
      <c r="CK33" s="383"/>
      <c r="CL33" s="383"/>
      <c r="CM33" s="383"/>
      <c r="CN33" s="200"/>
      <c r="CO33" s="384" t="s">
        <v>200</v>
      </c>
      <c r="CP33" s="384"/>
      <c r="CQ33" s="383" t="s">
        <v>204</v>
      </c>
      <c r="CR33" s="383"/>
      <c r="CS33" s="383"/>
      <c r="CT33" s="383"/>
      <c r="CU33" s="383"/>
      <c r="CV33" s="383"/>
      <c r="CW33" s="383"/>
      <c r="CX33" s="383"/>
      <c r="CY33" s="383"/>
      <c r="CZ33" s="383"/>
      <c r="DA33" s="383"/>
      <c r="DB33" s="383"/>
      <c r="DC33" s="383"/>
      <c r="DD33" s="383"/>
      <c r="DE33" s="383"/>
      <c r="DF33" s="200"/>
      <c r="DG33" s="382" t="s">
        <v>205</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4</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IF('各会計、関係団体の財政状況及び健全化判断比率'!B31="","",'各会計、関係団体の財政状況及び健全化判断比率'!B31)</f>
        <v>地方卸売市場事業会計</v>
      </c>
      <c r="AP34" s="381"/>
      <c r="AQ34" s="381"/>
      <c r="AR34" s="381"/>
      <c r="AS34" s="381"/>
      <c r="AT34" s="381"/>
      <c r="AU34" s="381"/>
      <c r="AV34" s="381"/>
      <c r="AW34" s="381"/>
      <c r="AX34" s="381"/>
      <c r="AY34" s="381"/>
      <c r="AZ34" s="381"/>
      <c r="BA34" s="381"/>
      <c r="BB34" s="381"/>
      <c r="BC34" s="381"/>
      <c r="BD34" s="175"/>
      <c r="BE34" s="380">
        <f>IF(BG34="","",MAX(C34:D43,U34:V43,AM34:AN43)+1)</f>
        <v>10</v>
      </c>
      <c r="BF34" s="380"/>
      <c r="BG34" s="381" t="str">
        <f>IF('各会計、関係団体の財政状況及び健全化判断比率'!B34="","",'各会計、関係団体の財政状況及び健全化判断比率'!B34)</f>
        <v>船橋駅南口市街地再開発事業特別会計</v>
      </c>
      <c r="BH34" s="381"/>
      <c r="BI34" s="381"/>
      <c r="BJ34" s="381"/>
      <c r="BK34" s="381"/>
      <c r="BL34" s="381"/>
      <c r="BM34" s="381"/>
      <c r="BN34" s="381"/>
      <c r="BO34" s="381"/>
      <c r="BP34" s="381"/>
      <c r="BQ34" s="381"/>
      <c r="BR34" s="381"/>
      <c r="BS34" s="381"/>
      <c r="BT34" s="381"/>
      <c r="BU34" s="381"/>
      <c r="BV34" s="175"/>
      <c r="BW34" s="380">
        <f>IF(BY34="","",MAX(C34:D43,U34:V43,AM34:AN43,BE34:BF43)+1)</f>
        <v>11</v>
      </c>
      <c r="BX34" s="380"/>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19</v>
      </c>
      <c r="CP34" s="380"/>
      <c r="CQ34" s="381" t="str">
        <f>IF('各会計、関係団体の財政状況及び健全化判断比率'!BS7="","",'各会計、関係団体の財政状況及び健全化判断比率'!BS7)</f>
        <v>船橋市清美公社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公共用地先行取得事業特別会計</v>
      </c>
      <c r="F35" s="381"/>
      <c r="G35" s="381"/>
      <c r="H35" s="381"/>
      <c r="I35" s="381"/>
      <c r="J35" s="381"/>
      <c r="K35" s="381"/>
      <c r="L35" s="381"/>
      <c r="M35" s="381"/>
      <c r="N35" s="381"/>
      <c r="O35" s="381"/>
      <c r="P35" s="381"/>
      <c r="Q35" s="381"/>
      <c r="R35" s="381"/>
      <c r="S35" s="381"/>
      <c r="T35" s="175"/>
      <c r="U35" s="380">
        <f>IF(W35="","",U34+1)</f>
        <v>5</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IF('各会計、関係団体の財政状況及び健全化判断比率'!B32="","",'各会計、関係団体の財政状況及び健全化判断比率'!B32)</f>
        <v>病院事業会計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12</v>
      </c>
      <c r="BX35" s="380"/>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175"/>
      <c r="CO35" s="380">
        <f t="shared" ref="CO35:CO43" si="3">IF(CQ35="","",CO34+1)</f>
        <v>20</v>
      </c>
      <c r="CP35" s="380"/>
      <c r="CQ35" s="381" t="str">
        <f>IF('各会計、関係団体の財政状況及び健全化判断比率'!BS8="","",'各会計、関係団体の財政状況及び健全化判断比率'!BS8)</f>
        <v>船橋市福祉サービス公社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f>IF(E36="","",C35+1)</f>
        <v>3</v>
      </c>
      <c r="D36" s="380"/>
      <c r="E36" s="381" t="str">
        <f>IF('各会計、関係団体の財政状況及び健全化判断比率'!B9="","",'各会計、関係団体の財政状況及び健全化判断比率'!B9)</f>
        <v>母子父子寡婦福祉資金貸付事業特別会計</v>
      </c>
      <c r="F36" s="381"/>
      <c r="G36" s="381"/>
      <c r="H36" s="381"/>
      <c r="I36" s="381"/>
      <c r="J36" s="381"/>
      <c r="K36" s="381"/>
      <c r="L36" s="381"/>
      <c r="M36" s="381"/>
      <c r="N36" s="381"/>
      <c r="O36" s="381"/>
      <c r="P36" s="381"/>
      <c r="Q36" s="381"/>
      <c r="R36" s="381"/>
      <c r="S36" s="381"/>
      <c r="T36" s="175"/>
      <c r="U36" s="380">
        <f t="shared" ref="U36:U43" si="4">IF(W36="","",U35+1)</f>
        <v>6</v>
      </c>
      <c r="V36" s="380"/>
      <c r="W36" s="381" t="str">
        <f>IF('各会計、関係団体の財政状況及び健全化判断比率'!B30="","",'各会計、関係団体の財政状況及び健全化判断比率'!B30)</f>
        <v>後期高齢者医療事業特別会計</v>
      </c>
      <c r="X36" s="381"/>
      <c r="Y36" s="381"/>
      <c r="Z36" s="381"/>
      <c r="AA36" s="381"/>
      <c r="AB36" s="381"/>
      <c r="AC36" s="381"/>
      <c r="AD36" s="381"/>
      <c r="AE36" s="381"/>
      <c r="AF36" s="381"/>
      <c r="AG36" s="381"/>
      <c r="AH36" s="381"/>
      <c r="AI36" s="381"/>
      <c r="AJ36" s="381"/>
      <c r="AK36" s="381"/>
      <c r="AL36" s="175"/>
      <c r="AM36" s="380">
        <f t="shared" si="0"/>
        <v>9</v>
      </c>
      <c r="AN36" s="380"/>
      <c r="AO36" s="381" t="str">
        <f>IF('各会計、関係団体の財政状況及び健全化判断比率'!B33="","",'各会計、関係団体の財政状況及び健全化判断比率'!B33)</f>
        <v>下水道事業会計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13</v>
      </c>
      <c r="BX36" s="380"/>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175"/>
      <c r="CO36" s="380">
        <f t="shared" si="3"/>
        <v>21</v>
      </c>
      <c r="CP36" s="380"/>
      <c r="CQ36" s="381" t="str">
        <f>IF('各会計、関係団体の財政状況及び健全化判断比率'!BS9="","",'各会計、関係団体の財政状況及び健全化判断比率'!BS9)</f>
        <v>船橋市文化・スポーツ公社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14</v>
      </c>
      <c r="BX37" s="380"/>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175"/>
      <c r="CO37" s="380">
        <f t="shared" si="3"/>
        <v>22</v>
      </c>
      <c r="CP37" s="380"/>
      <c r="CQ37" s="381" t="str">
        <f>IF('各会計、関係団体の財政状況及び健全化判断比率'!BS10="","",'各会計、関係団体の財政状況及び健全化判断比率'!BS10)</f>
        <v>船橋市医療公社</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15</v>
      </c>
      <c r="BX38" s="380"/>
      <c r="BY38" s="381" t="str">
        <f>IF('各会計、関係団体の財政状況及び健全化判断比率'!B72="","",'各会計、関係団体の財政状況及び健全化判断比率'!B72)</f>
        <v>四市複合事務組合</v>
      </c>
      <c r="BZ38" s="381"/>
      <c r="CA38" s="381"/>
      <c r="CB38" s="381"/>
      <c r="CC38" s="381"/>
      <c r="CD38" s="381"/>
      <c r="CE38" s="381"/>
      <c r="CF38" s="381"/>
      <c r="CG38" s="381"/>
      <c r="CH38" s="381"/>
      <c r="CI38" s="381"/>
      <c r="CJ38" s="381"/>
      <c r="CK38" s="381"/>
      <c r="CL38" s="381"/>
      <c r="CM38" s="381"/>
      <c r="CN38" s="175"/>
      <c r="CO38" s="380">
        <f t="shared" si="3"/>
        <v>23</v>
      </c>
      <c r="CP38" s="380"/>
      <c r="CQ38" s="381" t="str">
        <f>IF('各会計、関係団体の財政状況及び健全化判断比率'!BS11="","",'各会計、関係団体の財政状況及び健全化判断比率'!BS11)</f>
        <v>船橋市生きがい福祉事業団</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16</v>
      </c>
      <c r="BX39" s="380"/>
      <c r="BY39" s="381" t="str">
        <f>IF('各会計、関係団体の財政状況及び健全化判断比率'!B73="","",'各会計、関係団体の財政状況及び健全化判断比率'!B73)</f>
        <v>千葉県競馬組合</v>
      </c>
      <c r="BZ39" s="381"/>
      <c r="CA39" s="381"/>
      <c r="CB39" s="381"/>
      <c r="CC39" s="381"/>
      <c r="CD39" s="381"/>
      <c r="CE39" s="381"/>
      <c r="CF39" s="381"/>
      <c r="CG39" s="381"/>
      <c r="CH39" s="381"/>
      <c r="CI39" s="381"/>
      <c r="CJ39" s="381"/>
      <c r="CK39" s="381"/>
      <c r="CL39" s="381"/>
      <c r="CM39" s="381"/>
      <c r="CN39" s="175"/>
      <c r="CO39" s="380">
        <f t="shared" si="3"/>
        <v>24</v>
      </c>
      <c r="CP39" s="380"/>
      <c r="CQ39" s="381" t="str">
        <f>IF('各会計、関係団体の財政状況及び健全化判断比率'!BS12="","",'各会計、関係団体の財政状況及び健全化判断比率'!BS12)</f>
        <v>船橋市公園協会</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17</v>
      </c>
      <c r="BX40" s="380"/>
      <c r="BY40" s="381" t="str">
        <f>IF('各会計、関係団体の財政状況及び健全化判断比率'!B74="","",'各会計、関係団体の財政状況及び健全化判断比率'!B74)</f>
        <v>千葉県後期高齢者医療広域連合（一般会計）</v>
      </c>
      <c r="BZ40" s="381"/>
      <c r="CA40" s="381"/>
      <c r="CB40" s="381"/>
      <c r="CC40" s="381"/>
      <c r="CD40" s="381"/>
      <c r="CE40" s="381"/>
      <c r="CF40" s="381"/>
      <c r="CG40" s="381"/>
      <c r="CH40" s="381"/>
      <c r="CI40" s="381"/>
      <c r="CJ40" s="381"/>
      <c r="CK40" s="381"/>
      <c r="CL40" s="381"/>
      <c r="CM40" s="381"/>
      <c r="CN40" s="175"/>
      <c r="CO40" s="380">
        <f t="shared" si="3"/>
        <v>25</v>
      </c>
      <c r="CP40" s="380"/>
      <c r="CQ40" s="381" t="str">
        <f>IF('各会計、関係団体の財政状況及び健全化判断比率'!BS13="","",'各会計、関係団体の財政状況及び健全化判断比率'!BS13)</f>
        <v>船橋市中小企業勤労者福祉サービスセンター</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18</v>
      </c>
      <c r="BX41" s="380"/>
      <c r="BY41" s="381" t="str">
        <f>IF('各会計、関係団体の財政状況及び健全化判断比率'!B75="","",'各会計、関係団体の財政状況及び健全化判断比率'!B75)</f>
        <v>千葉県後期高齢者医療広域連合（後期高齢者医療特別会計）</v>
      </c>
      <c r="BZ41" s="381"/>
      <c r="CA41" s="381"/>
      <c r="CB41" s="381"/>
      <c r="CC41" s="381"/>
      <c r="CD41" s="381"/>
      <c r="CE41" s="381"/>
      <c r="CF41" s="381"/>
      <c r="CG41" s="381"/>
      <c r="CH41" s="381"/>
      <c r="CI41" s="381"/>
      <c r="CJ41" s="381"/>
      <c r="CK41" s="381"/>
      <c r="CL41" s="381"/>
      <c r="CM41" s="381"/>
      <c r="CN41" s="175"/>
      <c r="CO41" s="380">
        <f t="shared" si="3"/>
        <v>26</v>
      </c>
      <c r="CP41" s="380"/>
      <c r="CQ41" s="381" t="str">
        <f>IF('各会計、関係団体の財政状況及び健全化判断比率'!BS14="","",'各会計、関係団体の財政状況及び健全化判断比率'!BS14)</f>
        <v>船橋市都市サービス</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f t="shared" si="3"/>
        <v>27</v>
      </c>
      <c r="CP42" s="380"/>
      <c r="CQ42" s="381" t="str">
        <f>IF('各会計、関係団体の財政状況及び健全化判断比率'!BS15="","",'各会計、関係団体の財政状況及び健全化判断比率'!BS15)</f>
        <v>東葉高速鉄道(株)</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377" t="s">
        <v>207</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208</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209</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211</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212</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213</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214</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meFkqEcGlPFh6yel55ILqLcId409nmY4Let3O0dbdK6EgjRn27vFGidkJyocoUsRwgcof9AZiCIukZNIcrm/w==" saltValue="uJG3uz6xRt7ywBu8RlbD2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215</v>
      </c>
      <c r="DI1" s="731"/>
      <c r="DJ1" s="731"/>
      <c r="DK1" s="731"/>
      <c r="DL1" s="731"/>
      <c r="DM1" s="731"/>
      <c r="DN1" s="732"/>
      <c r="DO1" s="208"/>
      <c r="DP1" s="730" t="s">
        <v>216</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218</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219</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221</v>
      </c>
      <c r="S4" s="687"/>
      <c r="T4" s="687"/>
      <c r="U4" s="687"/>
      <c r="V4" s="687"/>
      <c r="W4" s="687"/>
      <c r="X4" s="687"/>
      <c r="Y4" s="688"/>
      <c r="Z4" s="686" t="s">
        <v>222</v>
      </c>
      <c r="AA4" s="687"/>
      <c r="AB4" s="687"/>
      <c r="AC4" s="688"/>
      <c r="AD4" s="686" t="s">
        <v>223</v>
      </c>
      <c r="AE4" s="687"/>
      <c r="AF4" s="687"/>
      <c r="AG4" s="687"/>
      <c r="AH4" s="687"/>
      <c r="AI4" s="687"/>
      <c r="AJ4" s="687"/>
      <c r="AK4" s="688"/>
      <c r="AL4" s="686" t="s">
        <v>222</v>
      </c>
      <c r="AM4" s="687"/>
      <c r="AN4" s="687"/>
      <c r="AO4" s="688"/>
      <c r="AP4" s="733" t="s">
        <v>224</v>
      </c>
      <c r="AQ4" s="733"/>
      <c r="AR4" s="733"/>
      <c r="AS4" s="733"/>
      <c r="AT4" s="733"/>
      <c r="AU4" s="733"/>
      <c r="AV4" s="733"/>
      <c r="AW4" s="733"/>
      <c r="AX4" s="733"/>
      <c r="AY4" s="733"/>
      <c r="AZ4" s="733"/>
      <c r="BA4" s="733"/>
      <c r="BB4" s="733"/>
      <c r="BC4" s="733"/>
      <c r="BD4" s="733"/>
      <c r="BE4" s="733"/>
      <c r="BF4" s="733"/>
      <c r="BG4" s="733" t="s">
        <v>225</v>
      </c>
      <c r="BH4" s="733"/>
      <c r="BI4" s="733"/>
      <c r="BJ4" s="733"/>
      <c r="BK4" s="733"/>
      <c r="BL4" s="733"/>
      <c r="BM4" s="733"/>
      <c r="BN4" s="733"/>
      <c r="BO4" s="733" t="s">
        <v>222</v>
      </c>
      <c r="BP4" s="733"/>
      <c r="BQ4" s="733"/>
      <c r="BR4" s="733"/>
      <c r="BS4" s="733" t="s">
        <v>226</v>
      </c>
      <c r="BT4" s="733"/>
      <c r="BU4" s="733"/>
      <c r="BV4" s="733"/>
      <c r="BW4" s="733"/>
      <c r="BX4" s="733"/>
      <c r="BY4" s="733"/>
      <c r="BZ4" s="733"/>
      <c r="CA4" s="733"/>
      <c r="CB4" s="733"/>
      <c r="CD4" s="686" t="s">
        <v>227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228</v>
      </c>
      <c r="C5" s="693"/>
      <c r="D5" s="693"/>
      <c r="E5" s="693"/>
      <c r="F5" s="693"/>
      <c r="G5" s="693"/>
      <c r="H5" s="693"/>
      <c r="I5" s="693"/>
      <c r="J5" s="693"/>
      <c r="K5" s="693"/>
      <c r="L5" s="693"/>
      <c r="M5" s="693"/>
      <c r="N5" s="693"/>
      <c r="O5" s="693"/>
      <c r="P5" s="693"/>
      <c r="Q5" s="694"/>
      <c r="R5" s="689">
        <v>105489851</v>
      </c>
      <c r="S5" s="690"/>
      <c r="T5" s="690"/>
      <c r="U5" s="690"/>
      <c r="V5" s="690"/>
      <c r="W5" s="690"/>
      <c r="X5" s="690"/>
      <c r="Y5" s="715"/>
      <c r="Z5" s="728">
        <v>43</v>
      </c>
      <c r="AA5" s="728"/>
      <c r="AB5" s="728"/>
      <c r="AC5" s="728"/>
      <c r="AD5" s="729">
        <v>97406306</v>
      </c>
      <c r="AE5" s="729"/>
      <c r="AF5" s="729"/>
      <c r="AG5" s="729"/>
      <c r="AH5" s="729"/>
      <c r="AI5" s="729"/>
      <c r="AJ5" s="729"/>
      <c r="AK5" s="729"/>
      <c r="AL5" s="716">
        <v>76.2</v>
      </c>
      <c r="AM5" s="698"/>
      <c r="AN5" s="698"/>
      <c r="AO5" s="717"/>
      <c r="AP5" s="692" t="s">
        <v>229</v>
      </c>
      <c r="AQ5" s="693"/>
      <c r="AR5" s="693"/>
      <c r="AS5" s="693"/>
      <c r="AT5" s="693"/>
      <c r="AU5" s="693"/>
      <c r="AV5" s="693"/>
      <c r="AW5" s="693"/>
      <c r="AX5" s="693"/>
      <c r="AY5" s="693"/>
      <c r="AZ5" s="693"/>
      <c r="BA5" s="693"/>
      <c r="BB5" s="693"/>
      <c r="BC5" s="693"/>
      <c r="BD5" s="693"/>
      <c r="BE5" s="693"/>
      <c r="BF5" s="694"/>
      <c r="BG5" s="634">
        <v>95251264</v>
      </c>
      <c r="BH5" s="635"/>
      <c r="BI5" s="635"/>
      <c r="BJ5" s="635"/>
      <c r="BK5" s="635"/>
      <c r="BL5" s="635"/>
      <c r="BM5" s="635"/>
      <c r="BN5" s="636"/>
      <c r="BO5" s="672">
        <v>90.3</v>
      </c>
      <c r="BP5" s="672"/>
      <c r="BQ5" s="672"/>
      <c r="BR5" s="672"/>
      <c r="BS5" s="673">
        <v>655752</v>
      </c>
      <c r="BT5" s="673"/>
      <c r="BU5" s="673"/>
      <c r="BV5" s="673"/>
      <c r="BW5" s="673"/>
      <c r="BX5" s="673"/>
      <c r="BY5" s="673"/>
      <c r="BZ5" s="673"/>
      <c r="CA5" s="673"/>
      <c r="CB5" s="713"/>
      <c r="CD5" s="686" t="s">
        <v>224</v>
      </c>
      <c r="CE5" s="687"/>
      <c r="CF5" s="687"/>
      <c r="CG5" s="687"/>
      <c r="CH5" s="687"/>
      <c r="CI5" s="687"/>
      <c r="CJ5" s="687"/>
      <c r="CK5" s="687"/>
      <c r="CL5" s="687"/>
      <c r="CM5" s="687"/>
      <c r="CN5" s="687"/>
      <c r="CO5" s="687"/>
      <c r="CP5" s="687"/>
      <c r="CQ5" s="688"/>
      <c r="CR5" s="686" t="s">
        <v>230</v>
      </c>
      <c r="CS5" s="687"/>
      <c r="CT5" s="687"/>
      <c r="CU5" s="687"/>
      <c r="CV5" s="687"/>
      <c r="CW5" s="687"/>
      <c r="CX5" s="687"/>
      <c r="CY5" s="688"/>
      <c r="CZ5" s="686" t="s">
        <v>222</v>
      </c>
      <c r="DA5" s="687"/>
      <c r="DB5" s="687"/>
      <c r="DC5" s="688"/>
      <c r="DD5" s="686" t="s">
        <v>231</v>
      </c>
      <c r="DE5" s="687"/>
      <c r="DF5" s="687"/>
      <c r="DG5" s="687"/>
      <c r="DH5" s="687"/>
      <c r="DI5" s="687"/>
      <c r="DJ5" s="687"/>
      <c r="DK5" s="687"/>
      <c r="DL5" s="687"/>
      <c r="DM5" s="687"/>
      <c r="DN5" s="687"/>
      <c r="DO5" s="687"/>
      <c r="DP5" s="688"/>
      <c r="DQ5" s="686" t="s">
        <v>232</v>
      </c>
      <c r="DR5" s="687"/>
      <c r="DS5" s="687"/>
      <c r="DT5" s="687"/>
      <c r="DU5" s="687"/>
      <c r="DV5" s="687"/>
      <c r="DW5" s="687"/>
      <c r="DX5" s="687"/>
      <c r="DY5" s="687"/>
      <c r="DZ5" s="687"/>
      <c r="EA5" s="687"/>
      <c r="EB5" s="687"/>
      <c r="EC5" s="688"/>
    </row>
    <row r="6" spans="2:143" ht="11.25" customHeight="1" x14ac:dyDescent="0.2">
      <c r="B6" s="631" t="s">
        <v>233</v>
      </c>
      <c r="C6" s="632"/>
      <c r="D6" s="632"/>
      <c r="E6" s="632"/>
      <c r="F6" s="632"/>
      <c r="G6" s="632"/>
      <c r="H6" s="632"/>
      <c r="I6" s="632"/>
      <c r="J6" s="632"/>
      <c r="K6" s="632"/>
      <c r="L6" s="632"/>
      <c r="M6" s="632"/>
      <c r="N6" s="632"/>
      <c r="O6" s="632"/>
      <c r="P6" s="632"/>
      <c r="Q6" s="633"/>
      <c r="R6" s="634">
        <v>1086201</v>
      </c>
      <c r="S6" s="635"/>
      <c r="T6" s="635"/>
      <c r="U6" s="635"/>
      <c r="V6" s="635"/>
      <c r="W6" s="635"/>
      <c r="X6" s="635"/>
      <c r="Y6" s="636"/>
      <c r="Z6" s="672">
        <v>0.4</v>
      </c>
      <c r="AA6" s="672"/>
      <c r="AB6" s="672"/>
      <c r="AC6" s="672"/>
      <c r="AD6" s="673">
        <v>1086201</v>
      </c>
      <c r="AE6" s="673"/>
      <c r="AF6" s="673"/>
      <c r="AG6" s="673"/>
      <c r="AH6" s="673"/>
      <c r="AI6" s="673"/>
      <c r="AJ6" s="673"/>
      <c r="AK6" s="673"/>
      <c r="AL6" s="637">
        <v>0.9</v>
      </c>
      <c r="AM6" s="638"/>
      <c r="AN6" s="638"/>
      <c r="AO6" s="674"/>
      <c r="AP6" s="631" t="s">
        <v>234</v>
      </c>
      <c r="AQ6" s="632"/>
      <c r="AR6" s="632"/>
      <c r="AS6" s="632"/>
      <c r="AT6" s="632"/>
      <c r="AU6" s="632"/>
      <c r="AV6" s="632"/>
      <c r="AW6" s="632"/>
      <c r="AX6" s="632"/>
      <c r="AY6" s="632"/>
      <c r="AZ6" s="632"/>
      <c r="BA6" s="632"/>
      <c r="BB6" s="632"/>
      <c r="BC6" s="632"/>
      <c r="BD6" s="632"/>
      <c r="BE6" s="632"/>
      <c r="BF6" s="633"/>
      <c r="BG6" s="634">
        <v>95251264</v>
      </c>
      <c r="BH6" s="635"/>
      <c r="BI6" s="635"/>
      <c r="BJ6" s="635"/>
      <c r="BK6" s="635"/>
      <c r="BL6" s="635"/>
      <c r="BM6" s="635"/>
      <c r="BN6" s="636"/>
      <c r="BO6" s="672">
        <v>90.3</v>
      </c>
      <c r="BP6" s="672"/>
      <c r="BQ6" s="672"/>
      <c r="BR6" s="672"/>
      <c r="BS6" s="673">
        <v>655752</v>
      </c>
      <c r="BT6" s="673"/>
      <c r="BU6" s="673"/>
      <c r="BV6" s="673"/>
      <c r="BW6" s="673"/>
      <c r="BX6" s="673"/>
      <c r="BY6" s="673"/>
      <c r="BZ6" s="673"/>
      <c r="CA6" s="673"/>
      <c r="CB6" s="713"/>
      <c r="CD6" s="692" t="s">
        <v>235</v>
      </c>
      <c r="CE6" s="693"/>
      <c r="CF6" s="693"/>
      <c r="CG6" s="693"/>
      <c r="CH6" s="693"/>
      <c r="CI6" s="693"/>
      <c r="CJ6" s="693"/>
      <c r="CK6" s="693"/>
      <c r="CL6" s="693"/>
      <c r="CM6" s="693"/>
      <c r="CN6" s="693"/>
      <c r="CO6" s="693"/>
      <c r="CP6" s="693"/>
      <c r="CQ6" s="694"/>
      <c r="CR6" s="634">
        <v>940264</v>
      </c>
      <c r="CS6" s="635"/>
      <c r="CT6" s="635"/>
      <c r="CU6" s="635"/>
      <c r="CV6" s="635"/>
      <c r="CW6" s="635"/>
      <c r="CX6" s="635"/>
      <c r="CY6" s="636"/>
      <c r="CZ6" s="716">
        <v>0.4</v>
      </c>
      <c r="DA6" s="698"/>
      <c r="DB6" s="698"/>
      <c r="DC6" s="718"/>
      <c r="DD6" s="640" t="s">
        <v>130</v>
      </c>
      <c r="DE6" s="635"/>
      <c r="DF6" s="635"/>
      <c r="DG6" s="635"/>
      <c r="DH6" s="635"/>
      <c r="DI6" s="635"/>
      <c r="DJ6" s="635"/>
      <c r="DK6" s="635"/>
      <c r="DL6" s="635"/>
      <c r="DM6" s="635"/>
      <c r="DN6" s="635"/>
      <c r="DO6" s="635"/>
      <c r="DP6" s="636"/>
      <c r="DQ6" s="640">
        <v>940205</v>
      </c>
      <c r="DR6" s="635"/>
      <c r="DS6" s="635"/>
      <c r="DT6" s="635"/>
      <c r="DU6" s="635"/>
      <c r="DV6" s="635"/>
      <c r="DW6" s="635"/>
      <c r="DX6" s="635"/>
      <c r="DY6" s="635"/>
      <c r="DZ6" s="635"/>
      <c r="EA6" s="635"/>
      <c r="EB6" s="635"/>
      <c r="EC6" s="671"/>
    </row>
    <row r="7" spans="2:143" ht="11.25" customHeight="1" x14ac:dyDescent="0.2">
      <c r="B7" s="631" t="s">
        <v>236</v>
      </c>
      <c r="C7" s="632"/>
      <c r="D7" s="632"/>
      <c r="E7" s="632"/>
      <c r="F7" s="632"/>
      <c r="G7" s="632"/>
      <c r="H7" s="632"/>
      <c r="I7" s="632"/>
      <c r="J7" s="632"/>
      <c r="K7" s="632"/>
      <c r="L7" s="632"/>
      <c r="M7" s="632"/>
      <c r="N7" s="632"/>
      <c r="O7" s="632"/>
      <c r="P7" s="632"/>
      <c r="Q7" s="633"/>
      <c r="R7" s="634">
        <v>69939</v>
      </c>
      <c r="S7" s="635"/>
      <c r="T7" s="635"/>
      <c r="U7" s="635"/>
      <c r="V7" s="635"/>
      <c r="W7" s="635"/>
      <c r="X7" s="635"/>
      <c r="Y7" s="636"/>
      <c r="Z7" s="672">
        <v>0</v>
      </c>
      <c r="AA7" s="672"/>
      <c r="AB7" s="672"/>
      <c r="AC7" s="672"/>
      <c r="AD7" s="673">
        <v>69939</v>
      </c>
      <c r="AE7" s="673"/>
      <c r="AF7" s="673"/>
      <c r="AG7" s="673"/>
      <c r="AH7" s="673"/>
      <c r="AI7" s="673"/>
      <c r="AJ7" s="673"/>
      <c r="AK7" s="673"/>
      <c r="AL7" s="637">
        <v>0.1</v>
      </c>
      <c r="AM7" s="638"/>
      <c r="AN7" s="638"/>
      <c r="AO7" s="674"/>
      <c r="AP7" s="631" t="s">
        <v>237</v>
      </c>
      <c r="AQ7" s="632"/>
      <c r="AR7" s="632"/>
      <c r="AS7" s="632"/>
      <c r="AT7" s="632"/>
      <c r="AU7" s="632"/>
      <c r="AV7" s="632"/>
      <c r="AW7" s="632"/>
      <c r="AX7" s="632"/>
      <c r="AY7" s="632"/>
      <c r="AZ7" s="632"/>
      <c r="BA7" s="632"/>
      <c r="BB7" s="632"/>
      <c r="BC7" s="632"/>
      <c r="BD7" s="632"/>
      <c r="BE7" s="632"/>
      <c r="BF7" s="633"/>
      <c r="BG7" s="634">
        <v>51990238</v>
      </c>
      <c r="BH7" s="635"/>
      <c r="BI7" s="635"/>
      <c r="BJ7" s="635"/>
      <c r="BK7" s="635"/>
      <c r="BL7" s="635"/>
      <c r="BM7" s="635"/>
      <c r="BN7" s="636"/>
      <c r="BO7" s="672">
        <v>49.3</v>
      </c>
      <c r="BP7" s="672"/>
      <c r="BQ7" s="672"/>
      <c r="BR7" s="672"/>
      <c r="BS7" s="673">
        <v>655752</v>
      </c>
      <c r="BT7" s="673"/>
      <c r="BU7" s="673"/>
      <c r="BV7" s="673"/>
      <c r="BW7" s="673"/>
      <c r="BX7" s="673"/>
      <c r="BY7" s="673"/>
      <c r="BZ7" s="673"/>
      <c r="CA7" s="673"/>
      <c r="CB7" s="713"/>
      <c r="CD7" s="631" t="s">
        <v>238</v>
      </c>
      <c r="CE7" s="632"/>
      <c r="CF7" s="632"/>
      <c r="CG7" s="632"/>
      <c r="CH7" s="632"/>
      <c r="CI7" s="632"/>
      <c r="CJ7" s="632"/>
      <c r="CK7" s="632"/>
      <c r="CL7" s="632"/>
      <c r="CM7" s="632"/>
      <c r="CN7" s="632"/>
      <c r="CO7" s="632"/>
      <c r="CP7" s="632"/>
      <c r="CQ7" s="633"/>
      <c r="CR7" s="634">
        <v>20176759</v>
      </c>
      <c r="CS7" s="635"/>
      <c r="CT7" s="635"/>
      <c r="CU7" s="635"/>
      <c r="CV7" s="635"/>
      <c r="CW7" s="635"/>
      <c r="CX7" s="635"/>
      <c r="CY7" s="636"/>
      <c r="CZ7" s="672">
        <v>8.5</v>
      </c>
      <c r="DA7" s="672"/>
      <c r="DB7" s="672"/>
      <c r="DC7" s="672"/>
      <c r="DD7" s="640">
        <v>454788</v>
      </c>
      <c r="DE7" s="635"/>
      <c r="DF7" s="635"/>
      <c r="DG7" s="635"/>
      <c r="DH7" s="635"/>
      <c r="DI7" s="635"/>
      <c r="DJ7" s="635"/>
      <c r="DK7" s="635"/>
      <c r="DL7" s="635"/>
      <c r="DM7" s="635"/>
      <c r="DN7" s="635"/>
      <c r="DO7" s="635"/>
      <c r="DP7" s="636"/>
      <c r="DQ7" s="640">
        <v>17039307</v>
      </c>
      <c r="DR7" s="635"/>
      <c r="DS7" s="635"/>
      <c r="DT7" s="635"/>
      <c r="DU7" s="635"/>
      <c r="DV7" s="635"/>
      <c r="DW7" s="635"/>
      <c r="DX7" s="635"/>
      <c r="DY7" s="635"/>
      <c r="DZ7" s="635"/>
      <c r="EA7" s="635"/>
      <c r="EB7" s="635"/>
      <c r="EC7" s="671"/>
    </row>
    <row r="8" spans="2:143" ht="11.25" customHeight="1" x14ac:dyDescent="0.2">
      <c r="B8" s="631" t="s">
        <v>239</v>
      </c>
      <c r="C8" s="632"/>
      <c r="D8" s="632"/>
      <c r="E8" s="632"/>
      <c r="F8" s="632"/>
      <c r="G8" s="632"/>
      <c r="H8" s="632"/>
      <c r="I8" s="632"/>
      <c r="J8" s="632"/>
      <c r="K8" s="632"/>
      <c r="L8" s="632"/>
      <c r="M8" s="632"/>
      <c r="N8" s="632"/>
      <c r="O8" s="632"/>
      <c r="P8" s="632"/>
      <c r="Q8" s="633"/>
      <c r="R8" s="634">
        <v>706895</v>
      </c>
      <c r="S8" s="635"/>
      <c r="T8" s="635"/>
      <c r="U8" s="635"/>
      <c r="V8" s="635"/>
      <c r="W8" s="635"/>
      <c r="X8" s="635"/>
      <c r="Y8" s="636"/>
      <c r="Z8" s="672">
        <v>0.3</v>
      </c>
      <c r="AA8" s="672"/>
      <c r="AB8" s="672"/>
      <c r="AC8" s="672"/>
      <c r="AD8" s="673">
        <v>706895</v>
      </c>
      <c r="AE8" s="673"/>
      <c r="AF8" s="673"/>
      <c r="AG8" s="673"/>
      <c r="AH8" s="673"/>
      <c r="AI8" s="673"/>
      <c r="AJ8" s="673"/>
      <c r="AK8" s="673"/>
      <c r="AL8" s="637">
        <v>0.6</v>
      </c>
      <c r="AM8" s="638"/>
      <c r="AN8" s="638"/>
      <c r="AO8" s="674"/>
      <c r="AP8" s="631" t="s">
        <v>240</v>
      </c>
      <c r="AQ8" s="632"/>
      <c r="AR8" s="632"/>
      <c r="AS8" s="632"/>
      <c r="AT8" s="632"/>
      <c r="AU8" s="632"/>
      <c r="AV8" s="632"/>
      <c r="AW8" s="632"/>
      <c r="AX8" s="632"/>
      <c r="AY8" s="632"/>
      <c r="AZ8" s="632"/>
      <c r="BA8" s="632"/>
      <c r="BB8" s="632"/>
      <c r="BC8" s="632"/>
      <c r="BD8" s="632"/>
      <c r="BE8" s="632"/>
      <c r="BF8" s="633"/>
      <c r="BG8" s="634">
        <v>1203225</v>
      </c>
      <c r="BH8" s="635"/>
      <c r="BI8" s="635"/>
      <c r="BJ8" s="635"/>
      <c r="BK8" s="635"/>
      <c r="BL8" s="635"/>
      <c r="BM8" s="635"/>
      <c r="BN8" s="636"/>
      <c r="BO8" s="672">
        <v>1.1000000000000001</v>
      </c>
      <c r="BP8" s="672"/>
      <c r="BQ8" s="672"/>
      <c r="BR8" s="672"/>
      <c r="BS8" s="673" t="s">
        <v>130</v>
      </c>
      <c r="BT8" s="673"/>
      <c r="BU8" s="673"/>
      <c r="BV8" s="673"/>
      <c r="BW8" s="673"/>
      <c r="BX8" s="673"/>
      <c r="BY8" s="673"/>
      <c r="BZ8" s="673"/>
      <c r="CA8" s="673"/>
      <c r="CB8" s="713"/>
      <c r="CD8" s="631" t="s">
        <v>241</v>
      </c>
      <c r="CE8" s="632"/>
      <c r="CF8" s="632"/>
      <c r="CG8" s="632"/>
      <c r="CH8" s="632"/>
      <c r="CI8" s="632"/>
      <c r="CJ8" s="632"/>
      <c r="CK8" s="632"/>
      <c r="CL8" s="632"/>
      <c r="CM8" s="632"/>
      <c r="CN8" s="632"/>
      <c r="CO8" s="632"/>
      <c r="CP8" s="632"/>
      <c r="CQ8" s="633"/>
      <c r="CR8" s="634">
        <v>106060473</v>
      </c>
      <c r="CS8" s="635"/>
      <c r="CT8" s="635"/>
      <c r="CU8" s="635"/>
      <c r="CV8" s="635"/>
      <c r="CW8" s="635"/>
      <c r="CX8" s="635"/>
      <c r="CY8" s="636"/>
      <c r="CZ8" s="672">
        <v>44.5</v>
      </c>
      <c r="DA8" s="672"/>
      <c r="DB8" s="672"/>
      <c r="DC8" s="672"/>
      <c r="DD8" s="640">
        <v>1003177</v>
      </c>
      <c r="DE8" s="635"/>
      <c r="DF8" s="635"/>
      <c r="DG8" s="635"/>
      <c r="DH8" s="635"/>
      <c r="DI8" s="635"/>
      <c r="DJ8" s="635"/>
      <c r="DK8" s="635"/>
      <c r="DL8" s="635"/>
      <c r="DM8" s="635"/>
      <c r="DN8" s="635"/>
      <c r="DO8" s="635"/>
      <c r="DP8" s="636"/>
      <c r="DQ8" s="640">
        <v>50534944</v>
      </c>
      <c r="DR8" s="635"/>
      <c r="DS8" s="635"/>
      <c r="DT8" s="635"/>
      <c r="DU8" s="635"/>
      <c r="DV8" s="635"/>
      <c r="DW8" s="635"/>
      <c r="DX8" s="635"/>
      <c r="DY8" s="635"/>
      <c r="DZ8" s="635"/>
      <c r="EA8" s="635"/>
      <c r="EB8" s="635"/>
      <c r="EC8" s="671"/>
    </row>
    <row r="9" spans="2:143" ht="11.25" customHeight="1" x14ac:dyDescent="0.2">
      <c r="B9" s="631" t="s">
        <v>242</v>
      </c>
      <c r="C9" s="632"/>
      <c r="D9" s="632"/>
      <c r="E9" s="632"/>
      <c r="F9" s="632"/>
      <c r="G9" s="632"/>
      <c r="H9" s="632"/>
      <c r="I9" s="632"/>
      <c r="J9" s="632"/>
      <c r="K9" s="632"/>
      <c r="L9" s="632"/>
      <c r="M9" s="632"/>
      <c r="N9" s="632"/>
      <c r="O9" s="632"/>
      <c r="P9" s="632"/>
      <c r="Q9" s="633"/>
      <c r="R9" s="634">
        <v>565307</v>
      </c>
      <c r="S9" s="635"/>
      <c r="T9" s="635"/>
      <c r="U9" s="635"/>
      <c r="V9" s="635"/>
      <c r="W9" s="635"/>
      <c r="X9" s="635"/>
      <c r="Y9" s="636"/>
      <c r="Z9" s="672">
        <v>0.2</v>
      </c>
      <c r="AA9" s="672"/>
      <c r="AB9" s="672"/>
      <c r="AC9" s="672"/>
      <c r="AD9" s="673">
        <v>565307</v>
      </c>
      <c r="AE9" s="673"/>
      <c r="AF9" s="673"/>
      <c r="AG9" s="673"/>
      <c r="AH9" s="673"/>
      <c r="AI9" s="673"/>
      <c r="AJ9" s="673"/>
      <c r="AK9" s="673"/>
      <c r="AL9" s="637">
        <v>0.4</v>
      </c>
      <c r="AM9" s="638"/>
      <c r="AN9" s="638"/>
      <c r="AO9" s="674"/>
      <c r="AP9" s="631" t="s">
        <v>243</v>
      </c>
      <c r="AQ9" s="632"/>
      <c r="AR9" s="632"/>
      <c r="AS9" s="632"/>
      <c r="AT9" s="632"/>
      <c r="AU9" s="632"/>
      <c r="AV9" s="632"/>
      <c r="AW9" s="632"/>
      <c r="AX9" s="632"/>
      <c r="AY9" s="632"/>
      <c r="AZ9" s="632"/>
      <c r="BA9" s="632"/>
      <c r="BB9" s="632"/>
      <c r="BC9" s="632"/>
      <c r="BD9" s="632"/>
      <c r="BE9" s="632"/>
      <c r="BF9" s="633"/>
      <c r="BG9" s="634">
        <v>45547073</v>
      </c>
      <c r="BH9" s="635"/>
      <c r="BI9" s="635"/>
      <c r="BJ9" s="635"/>
      <c r="BK9" s="635"/>
      <c r="BL9" s="635"/>
      <c r="BM9" s="635"/>
      <c r="BN9" s="636"/>
      <c r="BO9" s="672">
        <v>43.2</v>
      </c>
      <c r="BP9" s="672"/>
      <c r="BQ9" s="672"/>
      <c r="BR9" s="672"/>
      <c r="BS9" s="673" t="s">
        <v>130</v>
      </c>
      <c r="BT9" s="673"/>
      <c r="BU9" s="673"/>
      <c r="BV9" s="673"/>
      <c r="BW9" s="673"/>
      <c r="BX9" s="673"/>
      <c r="BY9" s="673"/>
      <c r="BZ9" s="673"/>
      <c r="CA9" s="673"/>
      <c r="CB9" s="713"/>
      <c r="CD9" s="631" t="s">
        <v>244</v>
      </c>
      <c r="CE9" s="632"/>
      <c r="CF9" s="632"/>
      <c r="CG9" s="632"/>
      <c r="CH9" s="632"/>
      <c r="CI9" s="632"/>
      <c r="CJ9" s="632"/>
      <c r="CK9" s="632"/>
      <c r="CL9" s="632"/>
      <c r="CM9" s="632"/>
      <c r="CN9" s="632"/>
      <c r="CO9" s="632"/>
      <c r="CP9" s="632"/>
      <c r="CQ9" s="633"/>
      <c r="CR9" s="634">
        <v>34630660</v>
      </c>
      <c r="CS9" s="635"/>
      <c r="CT9" s="635"/>
      <c r="CU9" s="635"/>
      <c r="CV9" s="635"/>
      <c r="CW9" s="635"/>
      <c r="CX9" s="635"/>
      <c r="CY9" s="636"/>
      <c r="CZ9" s="672">
        <v>14.5</v>
      </c>
      <c r="DA9" s="672"/>
      <c r="DB9" s="672"/>
      <c r="DC9" s="672"/>
      <c r="DD9" s="640">
        <v>122775</v>
      </c>
      <c r="DE9" s="635"/>
      <c r="DF9" s="635"/>
      <c r="DG9" s="635"/>
      <c r="DH9" s="635"/>
      <c r="DI9" s="635"/>
      <c r="DJ9" s="635"/>
      <c r="DK9" s="635"/>
      <c r="DL9" s="635"/>
      <c r="DM9" s="635"/>
      <c r="DN9" s="635"/>
      <c r="DO9" s="635"/>
      <c r="DP9" s="636"/>
      <c r="DQ9" s="640">
        <v>16387421</v>
      </c>
      <c r="DR9" s="635"/>
      <c r="DS9" s="635"/>
      <c r="DT9" s="635"/>
      <c r="DU9" s="635"/>
      <c r="DV9" s="635"/>
      <c r="DW9" s="635"/>
      <c r="DX9" s="635"/>
      <c r="DY9" s="635"/>
      <c r="DZ9" s="635"/>
      <c r="EA9" s="635"/>
      <c r="EB9" s="635"/>
      <c r="EC9" s="671"/>
    </row>
    <row r="10" spans="2:143" ht="11.25" customHeight="1" x14ac:dyDescent="0.2">
      <c r="B10" s="631" t="s">
        <v>245</v>
      </c>
      <c r="C10" s="632"/>
      <c r="D10" s="632"/>
      <c r="E10" s="632"/>
      <c r="F10" s="632"/>
      <c r="G10" s="632"/>
      <c r="H10" s="632"/>
      <c r="I10" s="632"/>
      <c r="J10" s="632"/>
      <c r="K10" s="632"/>
      <c r="L10" s="632"/>
      <c r="M10" s="632"/>
      <c r="N10" s="632"/>
      <c r="O10" s="632"/>
      <c r="P10" s="632"/>
      <c r="Q10" s="633"/>
      <c r="R10" s="634" t="s">
        <v>130</v>
      </c>
      <c r="S10" s="635"/>
      <c r="T10" s="635"/>
      <c r="U10" s="635"/>
      <c r="V10" s="635"/>
      <c r="W10" s="635"/>
      <c r="X10" s="635"/>
      <c r="Y10" s="636"/>
      <c r="Z10" s="672" t="s">
        <v>130</v>
      </c>
      <c r="AA10" s="672"/>
      <c r="AB10" s="672"/>
      <c r="AC10" s="672"/>
      <c r="AD10" s="673" t="s">
        <v>130</v>
      </c>
      <c r="AE10" s="673"/>
      <c r="AF10" s="673"/>
      <c r="AG10" s="673"/>
      <c r="AH10" s="673"/>
      <c r="AI10" s="673"/>
      <c r="AJ10" s="673"/>
      <c r="AK10" s="673"/>
      <c r="AL10" s="637" t="s">
        <v>130</v>
      </c>
      <c r="AM10" s="638"/>
      <c r="AN10" s="638"/>
      <c r="AO10" s="674"/>
      <c r="AP10" s="631" t="s">
        <v>246</v>
      </c>
      <c r="AQ10" s="632"/>
      <c r="AR10" s="632"/>
      <c r="AS10" s="632"/>
      <c r="AT10" s="632"/>
      <c r="AU10" s="632"/>
      <c r="AV10" s="632"/>
      <c r="AW10" s="632"/>
      <c r="AX10" s="632"/>
      <c r="AY10" s="632"/>
      <c r="AZ10" s="632"/>
      <c r="BA10" s="632"/>
      <c r="BB10" s="632"/>
      <c r="BC10" s="632"/>
      <c r="BD10" s="632"/>
      <c r="BE10" s="632"/>
      <c r="BF10" s="633"/>
      <c r="BG10" s="634">
        <v>1626871</v>
      </c>
      <c r="BH10" s="635"/>
      <c r="BI10" s="635"/>
      <c r="BJ10" s="635"/>
      <c r="BK10" s="635"/>
      <c r="BL10" s="635"/>
      <c r="BM10" s="635"/>
      <c r="BN10" s="636"/>
      <c r="BO10" s="672">
        <v>1.5</v>
      </c>
      <c r="BP10" s="672"/>
      <c r="BQ10" s="672"/>
      <c r="BR10" s="672"/>
      <c r="BS10" s="673" t="s">
        <v>130</v>
      </c>
      <c r="BT10" s="673"/>
      <c r="BU10" s="673"/>
      <c r="BV10" s="673"/>
      <c r="BW10" s="673"/>
      <c r="BX10" s="673"/>
      <c r="BY10" s="673"/>
      <c r="BZ10" s="673"/>
      <c r="CA10" s="673"/>
      <c r="CB10" s="713"/>
      <c r="CD10" s="631" t="s">
        <v>247</v>
      </c>
      <c r="CE10" s="632"/>
      <c r="CF10" s="632"/>
      <c r="CG10" s="632"/>
      <c r="CH10" s="632"/>
      <c r="CI10" s="632"/>
      <c r="CJ10" s="632"/>
      <c r="CK10" s="632"/>
      <c r="CL10" s="632"/>
      <c r="CM10" s="632"/>
      <c r="CN10" s="632"/>
      <c r="CO10" s="632"/>
      <c r="CP10" s="632"/>
      <c r="CQ10" s="633"/>
      <c r="CR10" s="634">
        <v>269365</v>
      </c>
      <c r="CS10" s="635"/>
      <c r="CT10" s="635"/>
      <c r="CU10" s="635"/>
      <c r="CV10" s="635"/>
      <c r="CW10" s="635"/>
      <c r="CX10" s="635"/>
      <c r="CY10" s="636"/>
      <c r="CZ10" s="672">
        <v>0.1</v>
      </c>
      <c r="DA10" s="672"/>
      <c r="DB10" s="672"/>
      <c r="DC10" s="672"/>
      <c r="DD10" s="640">
        <v>86368</v>
      </c>
      <c r="DE10" s="635"/>
      <c r="DF10" s="635"/>
      <c r="DG10" s="635"/>
      <c r="DH10" s="635"/>
      <c r="DI10" s="635"/>
      <c r="DJ10" s="635"/>
      <c r="DK10" s="635"/>
      <c r="DL10" s="635"/>
      <c r="DM10" s="635"/>
      <c r="DN10" s="635"/>
      <c r="DO10" s="635"/>
      <c r="DP10" s="636"/>
      <c r="DQ10" s="640">
        <v>194634</v>
      </c>
      <c r="DR10" s="635"/>
      <c r="DS10" s="635"/>
      <c r="DT10" s="635"/>
      <c r="DU10" s="635"/>
      <c r="DV10" s="635"/>
      <c r="DW10" s="635"/>
      <c r="DX10" s="635"/>
      <c r="DY10" s="635"/>
      <c r="DZ10" s="635"/>
      <c r="EA10" s="635"/>
      <c r="EB10" s="635"/>
      <c r="EC10" s="671"/>
    </row>
    <row r="11" spans="2:143" ht="11.25" customHeight="1" x14ac:dyDescent="0.2">
      <c r="B11" s="631" t="s">
        <v>248</v>
      </c>
      <c r="C11" s="632"/>
      <c r="D11" s="632"/>
      <c r="E11" s="632"/>
      <c r="F11" s="632"/>
      <c r="G11" s="632"/>
      <c r="H11" s="632"/>
      <c r="I11" s="632"/>
      <c r="J11" s="632"/>
      <c r="K11" s="632"/>
      <c r="L11" s="632"/>
      <c r="M11" s="632"/>
      <c r="N11" s="632"/>
      <c r="O11" s="632"/>
      <c r="P11" s="632"/>
      <c r="Q11" s="633"/>
      <c r="R11" s="634">
        <v>15076834</v>
      </c>
      <c r="S11" s="635"/>
      <c r="T11" s="635"/>
      <c r="U11" s="635"/>
      <c r="V11" s="635"/>
      <c r="W11" s="635"/>
      <c r="X11" s="635"/>
      <c r="Y11" s="636"/>
      <c r="Z11" s="637">
        <v>6.1</v>
      </c>
      <c r="AA11" s="638"/>
      <c r="AB11" s="638"/>
      <c r="AC11" s="639"/>
      <c r="AD11" s="640">
        <v>15076834</v>
      </c>
      <c r="AE11" s="635"/>
      <c r="AF11" s="635"/>
      <c r="AG11" s="635"/>
      <c r="AH11" s="635"/>
      <c r="AI11" s="635"/>
      <c r="AJ11" s="635"/>
      <c r="AK11" s="636"/>
      <c r="AL11" s="637">
        <v>11.8</v>
      </c>
      <c r="AM11" s="638"/>
      <c r="AN11" s="638"/>
      <c r="AO11" s="674"/>
      <c r="AP11" s="631" t="s">
        <v>249</v>
      </c>
      <c r="AQ11" s="632"/>
      <c r="AR11" s="632"/>
      <c r="AS11" s="632"/>
      <c r="AT11" s="632"/>
      <c r="AU11" s="632"/>
      <c r="AV11" s="632"/>
      <c r="AW11" s="632"/>
      <c r="AX11" s="632"/>
      <c r="AY11" s="632"/>
      <c r="AZ11" s="632"/>
      <c r="BA11" s="632"/>
      <c r="BB11" s="632"/>
      <c r="BC11" s="632"/>
      <c r="BD11" s="632"/>
      <c r="BE11" s="632"/>
      <c r="BF11" s="633"/>
      <c r="BG11" s="634">
        <v>3613069</v>
      </c>
      <c r="BH11" s="635"/>
      <c r="BI11" s="635"/>
      <c r="BJ11" s="635"/>
      <c r="BK11" s="635"/>
      <c r="BL11" s="635"/>
      <c r="BM11" s="635"/>
      <c r="BN11" s="636"/>
      <c r="BO11" s="672">
        <v>3.4</v>
      </c>
      <c r="BP11" s="672"/>
      <c r="BQ11" s="672"/>
      <c r="BR11" s="672"/>
      <c r="BS11" s="673">
        <v>655752</v>
      </c>
      <c r="BT11" s="673"/>
      <c r="BU11" s="673"/>
      <c r="BV11" s="673"/>
      <c r="BW11" s="673"/>
      <c r="BX11" s="673"/>
      <c r="BY11" s="673"/>
      <c r="BZ11" s="673"/>
      <c r="CA11" s="673"/>
      <c r="CB11" s="713"/>
      <c r="CD11" s="631" t="s">
        <v>250</v>
      </c>
      <c r="CE11" s="632"/>
      <c r="CF11" s="632"/>
      <c r="CG11" s="632"/>
      <c r="CH11" s="632"/>
      <c r="CI11" s="632"/>
      <c r="CJ11" s="632"/>
      <c r="CK11" s="632"/>
      <c r="CL11" s="632"/>
      <c r="CM11" s="632"/>
      <c r="CN11" s="632"/>
      <c r="CO11" s="632"/>
      <c r="CP11" s="632"/>
      <c r="CQ11" s="633"/>
      <c r="CR11" s="634">
        <v>762508</v>
      </c>
      <c r="CS11" s="635"/>
      <c r="CT11" s="635"/>
      <c r="CU11" s="635"/>
      <c r="CV11" s="635"/>
      <c r="CW11" s="635"/>
      <c r="CX11" s="635"/>
      <c r="CY11" s="636"/>
      <c r="CZ11" s="672">
        <v>0.3</v>
      </c>
      <c r="DA11" s="672"/>
      <c r="DB11" s="672"/>
      <c r="DC11" s="672"/>
      <c r="DD11" s="640">
        <v>184505</v>
      </c>
      <c r="DE11" s="635"/>
      <c r="DF11" s="635"/>
      <c r="DG11" s="635"/>
      <c r="DH11" s="635"/>
      <c r="DI11" s="635"/>
      <c r="DJ11" s="635"/>
      <c r="DK11" s="635"/>
      <c r="DL11" s="635"/>
      <c r="DM11" s="635"/>
      <c r="DN11" s="635"/>
      <c r="DO11" s="635"/>
      <c r="DP11" s="636"/>
      <c r="DQ11" s="640">
        <v>594660</v>
      </c>
      <c r="DR11" s="635"/>
      <c r="DS11" s="635"/>
      <c r="DT11" s="635"/>
      <c r="DU11" s="635"/>
      <c r="DV11" s="635"/>
      <c r="DW11" s="635"/>
      <c r="DX11" s="635"/>
      <c r="DY11" s="635"/>
      <c r="DZ11" s="635"/>
      <c r="EA11" s="635"/>
      <c r="EB11" s="635"/>
      <c r="EC11" s="671"/>
    </row>
    <row r="12" spans="2:143" ht="11.25" customHeight="1" x14ac:dyDescent="0.2">
      <c r="B12" s="631" t="s">
        <v>251</v>
      </c>
      <c r="C12" s="632"/>
      <c r="D12" s="632"/>
      <c r="E12" s="632"/>
      <c r="F12" s="632"/>
      <c r="G12" s="632"/>
      <c r="H12" s="632"/>
      <c r="I12" s="632"/>
      <c r="J12" s="632"/>
      <c r="K12" s="632"/>
      <c r="L12" s="632"/>
      <c r="M12" s="632"/>
      <c r="N12" s="632"/>
      <c r="O12" s="632"/>
      <c r="P12" s="632"/>
      <c r="Q12" s="633"/>
      <c r="R12" s="634">
        <v>3512</v>
      </c>
      <c r="S12" s="635"/>
      <c r="T12" s="635"/>
      <c r="U12" s="635"/>
      <c r="V12" s="635"/>
      <c r="W12" s="635"/>
      <c r="X12" s="635"/>
      <c r="Y12" s="636"/>
      <c r="Z12" s="672">
        <v>0</v>
      </c>
      <c r="AA12" s="672"/>
      <c r="AB12" s="672"/>
      <c r="AC12" s="672"/>
      <c r="AD12" s="673">
        <v>3512</v>
      </c>
      <c r="AE12" s="673"/>
      <c r="AF12" s="673"/>
      <c r="AG12" s="673"/>
      <c r="AH12" s="673"/>
      <c r="AI12" s="673"/>
      <c r="AJ12" s="673"/>
      <c r="AK12" s="673"/>
      <c r="AL12" s="637">
        <v>0</v>
      </c>
      <c r="AM12" s="638"/>
      <c r="AN12" s="638"/>
      <c r="AO12" s="674"/>
      <c r="AP12" s="631" t="s">
        <v>252</v>
      </c>
      <c r="AQ12" s="632"/>
      <c r="AR12" s="632"/>
      <c r="AS12" s="632"/>
      <c r="AT12" s="632"/>
      <c r="AU12" s="632"/>
      <c r="AV12" s="632"/>
      <c r="AW12" s="632"/>
      <c r="AX12" s="632"/>
      <c r="AY12" s="632"/>
      <c r="AZ12" s="632"/>
      <c r="BA12" s="632"/>
      <c r="BB12" s="632"/>
      <c r="BC12" s="632"/>
      <c r="BD12" s="632"/>
      <c r="BE12" s="632"/>
      <c r="BF12" s="633"/>
      <c r="BG12" s="634">
        <v>38628919</v>
      </c>
      <c r="BH12" s="635"/>
      <c r="BI12" s="635"/>
      <c r="BJ12" s="635"/>
      <c r="BK12" s="635"/>
      <c r="BL12" s="635"/>
      <c r="BM12" s="635"/>
      <c r="BN12" s="636"/>
      <c r="BO12" s="672">
        <v>36.6</v>
      </c>
      <c r="BP12" s="672"/>
      <c r="BQ12" s="672"/>
      <c r="BR12" s="672"/>
      <c r="BS12" s="673" t="s">
        <v>130</v>
      </c>
      <c r="BT12" s="673"/>
      <c r="BU12" s="673"/>
      <c r="BV12" s="673"/>
      <c r="BW12" s="673"/>
      <c r="BX12" s="673"/>
      <c r="BY12" s="673"/>
      <c r="BZ12" s="673"/>
      <c r="CA12" s="673"/>
      <c r="CB12" s="713"/>
      <c r="CD12" s="631" t="s">
        <v>253</v>
      </c>
      <c r="CE12" s="632"/>
      <c r="CF12" s="632"/>
      <c r="CG12" s="632"/>
      <c r="CH12" s="632"/>
      <c r="CI12" s="632"/>
      <c r="CJ12" s="632"/>
      <c r="CK12" s="632"/>
      <c r="CL12" s="632"/>
      <c r="CM12" s="632"/>
      <c r="CN12" s="632"/>
      <c r="CO12" s="632"/>
      <c r="CP12" s="632"/>
      <c r="CQ12" s="633"/>
      <c r="CR12" s="634">
        <v>5088486</v>
      </c>
      <c r="CS12" s="635"/>
      <c r="CT12" s="635"/>
      <c r="CU12" s="635"/>
      <c r="CV12" s="635"/>
      <c r="CW12" s="635"/>
      <c r="CX12" s="635"/>
      <c r="CY12" s="636"/>
      <c r="CZ12" s="672">
        <v>2.1</v>
      </c>
      <c r="DA12" s="672"/>
      <c r="DB12" s="672"/>
      <c r="DC12" s="672"/>
      <c r="DD12" s="640">
        <v>25252</v>
      </c>
      <c r="DE12" s="635"/>
      <c r="DF12" s="635"/>
      <c r="DG12" s="635"/>
      <c r="DH12" s="635"/>
      <c r="DI12" s="635"/>
      <c r="DJ12" s="635"/>
      <c r="DK12" s="635"/>
      <c r="DL12" s="635"/>
      <c r="DM12" s="635"/>
      <c r="DN12" s="635"/>
      <c r="DO12" s="635"/>
      <c r="DP12" s="636"/>
      <c r="DQ12" s="640">
        <v>2371386</v>
      </c>
      <c r="DR12" s="635"/>
      <c r="DS12" s="635"/>
      <c r="DT12" s="635"/>
      <c r="DU12" s="635"/>
      <c r="DV12" s="635"/>
      <c r="DW12" s="635"/>
      <c r="DX12" s="635"/>
      <c r="DY12" s="635"/>
      <c r="DZ12" s="635"/>
      <c r="EA12" s="635"/>
      <c r="EB12" s="635"/>
      <c r="EC12" s="671"/>
    </row>
    <row r="13" spans="2:143" ht="11.25" customHeight="1" x14ac:dyDescent="0.2">
      <c r="B13" s="631" t="s">
        <v>254</v>
      </c>
      <c r="C13" s="632"/>
      <c r="D13" s="632"/>
      <c r="E13" s="632"/>
      <c r="F13" s="632"/>
      <c r="G13" s="632"/>
      <c r="H13" s="632"/>
      <c r="I13" s="632"/>
      <c r="J13" s="632"/>
      <c r="K13" s="632"/>
      <c r="L13" s="632"/>
      <c r="M13" s="632"/>
      <c r="N13" s="632"/>
      <c r="O13" s="632"/>
      <c r="P13" s="632"/>
      <c r="Q13" s="633"/>
      <c r="R13" s="634" t="s">
        <v>130</v>
      </c>
      <c r="S13" s="635"/>
      <c r="T13" s="635"/>
      <c r="U13" s="635"/>
      <c r="V13" s="635"/>
      <c r="W13" s="635"/>
      <c r="X13" s="635"/>
      <c r="Y13" s="636"/>
      <c r="Z13" s="672" t="s">
        <v>130</v>
      </c>
      <c r="AA13" s="672"/>
      <c r="AB13" s="672"/>
      <c r="AC13" s="672"/>
      <c r="AD13" s="673" t="s">
        <v>130</v>
      </c>
      <c r="AE13" s="673"/>
      <c r="AF13" s="673"/>
      <c r="AG13" s="673"/>
      <c r="AH13" s="673"/>
      <c r="AI13" s="673"/>
      <c r="AJ13" s="673"/>
      <c r="AK13" s="673"/>
      <c r="AL13" s="637" t="s">
        <v>130</v>
      </c>
      <c r="AM13" s="638"/>
      <c r="AN13" s="638"/>
      <c r="AO13" s="674"/>
      <c r="AP13" s="631" t="s">
        <v>255</v>
      </c>
      <c r="AQ13" s="632"/>
      <c r="AR13" s="632"/>
      <c r="AS13" s="632"/>
      <c r="AT13" s="632"/>
      <c r="AU13" s="632"/>
      <c r="AV13" s="632"/>
      <c r="AW13" s="632"/>
      <c r="AX13" s="632"/>
      <c r="AY13" s="632"/>
      <c r="AZ13" s="632"/>
      <c r="BA13" s="632"/>
      <c r="BB13" s="632"/>
      <c r="BC13" s="632"/>
      <c r="BD13" s="632"/>
      <c r="BE13" s="632"/>
      <c r="BF13" s="633"/>
      <c r="BG13" s="634">
        <v>38572410</v>
      </c>
      <c r="BH13" s="635"/>
      <c r="BI13" s="635"/>
      <c r="BJ13" s="635"/>
      <c r="BK13" s="635"/>
      <c r="BL13" s="635"/>
      <c r="BM13" s="635"/>
      <c r="BN13" s="636"/>
      <c r="BO13" s="672">
        <v>36.6</v>
      </c>
      <c r="BP13" s="672"/>
      <c r="BQ13" s="672"/>
      <c r="BR13" s="672"/>
      <c r="BS13" s="673" t="s">
        <v>130</v>
      </c>
      <c r="BT13" s="673"/>
      <c r="BU13" s="673"/>
      <c r="BV13" s="673"/>
      <c r="BW13" s="673"/>
      <c r="BX13" s="673"/>
      <c r="BY13" s="673"/>
      <c r="BZ13" s="673"/>
      <c r="CA13" s="673"/>
      <c r="CB13" s="713"/>
      <c r="CD13" s="631" t="s">
        <v>256</v>
      </c>
      <c r="CE13" s="632"/>
      <c r="CF13" s="632"/>
      <c r="CG13" s="632"/>
      <c r="CH13" s="632"/>
      <c r="CI13" s="632"/>
      <c r="CJ13" s="632"/>
      <c r="CK13" s="632"/>
      <c r="CL13" s="632"/>
      <c r="CM13" s="632"/>
      <c r="CN13" s="632"/>
      <c r="CO13" s="632"/>
      <c r="CP13" s="632"/>
      <c r="CQ13" s="633"/>
      <c r="CR13" s="634">
        <v>19406453</v>
      </c>
      <c r="CS13" s="635"/>
      <c r="CT13" s="635"/>
      <c r="CU13" s="635"/>
      <c r="CV13" s="635"/>
      <c r="CW13" s="635"/>
      <c r="CX13" s="635"/>
      <c r="CY13" s="636"/>
      <c r="CZ13" s="672">
        <v>8.1999999999999993</v>
      </c>
      <c r="DA13" s="672"/>
      <c r="DB13" s="672"/>
      <c r="DC13" s="672"/>
      <c r="DD13" s="640">
        <v>6368158</v>
      </c>
      <c r="DE13" s="635"/>
      <c r="DF13" s="635"/>
      <c r="DG13" s="635"/>
      <c r="DH13" s="635"/>
      <c r="DI13" s="635"/>
      <c r="DJ13" s="635"/>
      <c r="DK13" s="635"/>
      <c r="DL13" s="635"/>
      <c r="DM13" s="635"/>
      <c r="DN13" s="635"/>
      <c r="DO13" s="635"/>
      <c r="DP13" s="636"/>
      <c r="DQ13" s="640">
        <v>13839319</v>
      </c>
      <c r="DR13" s="635"/>
      <c r="DS13" s="635"/>
      <c r="DT13" s="635"/>
      <c r="DU13" s="635"/>
      <c r="DV13" s="635"/>
      <c r="DW13" s="635"/>
      <c r="DX13" s="635"/>
      <c r="DY13" s="635"/>
      <c r="DZ13" s="635"/>
      <c r="EA13" s="635"/>
      <c r="EB13" s="635"/>
      <c r="EC13" s="671"/>
    </row>
    <row r="14" spans="2:143" ht="11.25" customHeight="1" x14ac:dyDescent="0.2">
      <c r="B14" s="631" t="s">
        <v>257</v>
      </c>
      <c r="C14" s="632"/>
      <c r="D14" s="632"/>
      <c r="E14" s="632"/>
      <c r="F14" s="632"/>
      <c r="G14" s="632"/>
      <c r="H14" s="632"/>
      <c r="I14" s="632"/>
      <c r="J14" s="632"/>
      <c r="K14" s="632"/>
      <c r="L14" s="632"/>
      <c r="M14" s="632"/>
      <c r="N14" s="632"/>
      <c r="O14" s="632"/>
      <c r="P14" s="632"/>
      <c r="Q14" s="633"/>
      <c r="R14" s="634">
        <v>3461</v>
      </c>
      <c r="S14" s="635"/>
      <c r="T14" s="635"/>
      <c r="U14" s="635"/>
      <c r="V14" s="635"/>
      <c r="W14" s="635"/>
      <c r="X14" s="635"/>
      <c r="Y14" s="636"/>
      <c r="Z14" s="672">
        <v>0</v>
      </c>
      <c r="AA14" s="672"/>
      <c r="AB14" s="672"/>
      <c r="AC14" s="672"/>
      <c r="AD14" s="673">
        <v>3461</v>
      </c>
      <c r="AE14" s="673"/>
      <c r="AF14" s="673"/>
      <c r="AG14" s="673"/>
      <c r="AH14" s="673"/>
      <c r="AI14" s="673"/>
      <c r="AJ14" s="673"/>
      <c r="AK14" s="673"/>
      <c r="AL14" s="637">
        <v>0</v>
      </c>
      <c r="AM14" s="638"/>
      <c r="AN14" s="638"/>
      <c r="AO14" s="674"/>
      <c r="AP14" s="631" t="s">
        <v>258</v>
      </c>
      <c r="AQ14" s="632"/>
      <c r="AR14" s="632"/>
      <c r="AS14" s="632"/>
      <c r="AT14" s="632"/>
      <c r="AU14" s="632"/>
      <c r="AV14" s="632"/>
      <c r="AW14" s="632"/>
      <c r="AX14" s="632"/>
      <c r="AY14" s="632"/>
      <c r="AZ14" s="632"/>
      <c r="BA14" s="632"/>
      <c r="BB14" s="632"/>
      <c r="BC14" s="632"/>
      <c r="BD14" s="632"/>
      <c r="BE14" s="632"/>
      <c r="BF14" s="633"/>
      <c r="BG14" s="634">
        <v>707315</v>
      </c>
      <c r="BH14" s="635"/>
      <c r="BI14" s="635"/>
      <c r="BJ14" s="635"/>
      <c r="BK14" s="635"/>
      <c r="BL14" s="635"/>
      <c r="BM14" s="635"/>
      <c r="BN14" s="636"/>
      <c r="BO14" s="672">
        <v>0.7</v>
      </c>
      <c r="BP14" s="672"/>
      <c r="BQ14" s="672"/>
      <c r="BR14" s="672"/>
      <c r="BS14" s="673" t="s">
        <v>130</v>
      </c>
      <c r="BT14" s="673"/>
      <c r="BU14" s="673"/>
      <c r="BV14" s="673"/>
      <c r="BW14" s="673"/>
      <c r="BX14" s="673"/>
      <c r="BY14" s="673"/>
      <c r="BZ14" s="673"/>
      <c r="CA14" s="673"/>
      <c r="CB14" s="713"/>
      <c r="CD14" s="631" t="s">
        <v>259</v>
      </c>
      <c r="CE14" s="632"/>
      <c r="CF14" s="632"/>
      <c r="CG14" s="632"/>
      <c r="CH14" s="632"/>
      <c r="CI14" s="632"/>
      <c r="CJ14" s="632"/>
      <c r="CK14" s="632"/>
      <c r="CL14" s="632"/>
      <c r="CM14" s="632"/>
      <c r="CN14" s="632"/>
      <c r="CO14" s="632"/>
      <c r="CP14" s="632"/>
      <c r="CQ14" s="633"/>
      <c r="CR14" s="634">
        <v>6766104</v>
      </c>
      <c r="CS14" s="635"/>
      <c r="CT14" s="635"/>
      <c r="CU14" s="635"/>
      <c r="CV14" s="635"/>
      <c r="CW14" s="635"/>
      <c r="CX14" s="635"/>
      <c r="CY14" s="636"/>
      <c r="CZ14" s="672">
        <v>2.8</v>
      </c>
      <c r="DA14" s="672"/>
      <c r="DB14" s="672"/>
      <c r="DC14" s="672"/>
      <c r="DD14" s="640">
        <v>514397</v>
      </c>
      <c r="DE14" s="635"/>
      <c r="DF14" s="635"/>
      <c r="DG14" s="635"/>
      <c r="DH14" s="635"/>
      <c r="DI14" s="635"/>
      <c r="DJ14" s="635"/>
      <c r="DK14" s="635"/>
      <c r="DL14" s="635"/>
      <c r="DM14" s="635"/>
      <c r="DN14" s="635"/>
      <c r="DO14" s="635"/>
      <c r="DP14" s="636"/>
      <c r="DQ14" s="640">
        <v>6298556</v>
      </c>
      <c r="DR14" s="635"/>
      <c r="DS14" s="635"/>
      <c r="DT14" s="635"/>
      <c r="DU14" s="635"/>
      <c r="DV14" s="635"/>
      <c r="DW14" s="635"/>
      <c r="DX14" s="635"/>
      <c r="DY14" s="635"/>
      <c r="DZ14" s="635"/>
      <c r="EA14" s="635"/>
      <c r="EB14" s="635"/>
      <c r="EC14" s="671"/>
    </row>
    <row r="15" spans="2:143" ht="11.25" customHeight="1" x14ac:dyDescent="0.2">
      <c r="B15" s="631" t="s">
        <v>260</v>
      </c>
      <c r="C15" s="632"/>
      <c r="D15" s="632"/>
      <c r="E15" s="632"/>
      <c r="F15" s="632"/>
      <c r="G15" s="632"/>
      <c r="H15" s="632"/>
      <c r="I15" s="632"/>
      <c r="J15" s="632"/>
      <c r="K15" s="632"/>
      <c r="L15" s="632"/>
      <c r="M15" s="632"/>
      <c r="N15" s="632"/>
      <c r="O15" s="632"/>
      <c r="P15" s="632"/>
      <c r="Q15" s="633"/>
      <c r="R15" s="634" t="s">
        <v>130</v>
      </c>
      <c r="S15" s="635"/>
      <c r="T15" s="635"/>
      <c r="U15" s="635"/>
      <c r="V15" s="635"/>
      <c r="W15" s="635"/>
      <c r="X15" s="635"/>
      <c r="Y15" s="636"/>
      <c r="Z15" s="672" t="s">
        <v>130</v>
      </c>
      <c r="AA15" s="672"/>
      <c r="AB15" s="672"/>
      <c r="AC15" s="672"/>
      <c r="AD15" s="673" t="s">
        <v>130</v>
      </c>
      <c r="AE15" s="673"/>
      <c r="AF15" s="673"/>
      <c r="AG15" s="673"/>
      <c r="AH15" s="673"/>
      <c r="AI15" s="673"/>
      <c r="AJ15" s="673"/>
      <c r="AK15" s="673"/>
      <c r="AL15" s="637" t="s">
        <v>130</v>
      </c>
      <c r="AM15" s="638"/>
      <c r="AN15" s="638"/>
      <c r="AO15" s="674"/>
      <c r="AP15" s="631" t="s">
        <v>261</v>
      </c>
      <c r="AQ15" s="632"/>
      <c r="AR15" s="632"/>
      <c r="AS15" s="632"/>
      <c r="AT15" s="632"/>
      <c r="AU15" s="632"/>
      <c r="AV15" s="632"/>
      <c r="AW15" s="632"/>
      <c r="AX15" s="632"/>
      <c r="AY15" s="632"/>
      <c r="AZ15" s="632"/>
      <c r="BA15" s="632"/>
      <c r="BB15" s="632"/>
      <c r="BC15" s="632"/>
      <c r="BD15" s="632"/>
      <c r="BE15" s="632"/>
      <c r="BF15" s="633"/>
      <c r="BG15" s="634">
        <v>3924792</v>
      </c>
      <c r="BH15" s="635"/>
      <c r="BI15" s="635"/>
      <c r="BJ15" s="635"/>
      <c r="BK15" s="635"/>
      <c r="BL15" s="635"/>
      <c r="BM15" s="635"/>
      <c r="BN15" s="636"/>
      <c r="BO15" s="672">
        <v>3.7</v>
      </c>
      <c r="BP15" s="672"/>
      <c r="BQ15" s="672"/>
      <c r="BR15" s="672"/>
      <c r="BS15" s="673" t="s">
        <v>130</v>
      </c>
      <c r="BT15" s="673"/>
      <c r="BU15" s="673"/>
      <c r="BV15" s="673"/>
      <c r="BW15" s="673"/>
      <c r="BX15" s="673"/>
      <c r="BY15" s="673"/>
      <c r="BZ15" s="673"/>
      <c r="CA15" s="673"/>
      <c r="CB15" s="713"/>
      <c r="CD15" s="631" t="s">
        <v>262</v>
      </c>
      <c r="CE15" s="632"/>
      <c r="CF15" s="632"/>
      <c r="CG15" s="632"/>
      <c r="CH15" s="632"/>
      <c r="CI15" s="632"/>
      <c r="CJ15" s="632"/>
      <c r="CK15" s="632"/>
      <c r="CL15" s="632"/>
      <c r="CM15" s="632"/>
      <c r="CN15" s="632"/>
      <c r="CO15" s="632"/>
      <c r="CP15" s="632"/>
      <c r="CQ15" s="633"/>
      <c r="CR15" s="634">
        <v>26081789</v>
      </c>
      <c r="CS15" s="635"/>
      <c r="CT15" s="635"/>
      <c r="CU15" s="635"/>
      <c r="CV15" s="635"/>
      <c r="CW15" s="635"/>
      <c r="CX15" s="635"/>
      <c r="CY15" s="636"/>
      <c r="CZ15" s="672">
        <v>11</v>
      </c>
      <c r="DA15" s="672"/>
      <c r="DB15" s="672"/>
      <c r="DC15" s="672"/>
      <c r="DD15" s="640">
        <v>3117087</v>
      </c>
      <c r="DE15" s="635"/>
      <c r="DF15" s="635"/>
      <c r="DG15" s="635"/>
      <c r="DH15" s="635"/>
      <c r="DI15" s="635"/>
      <c r="DJ15" s="635"/>
      <c r="DK15" s="635"/>
      <c r="DL15" s="635"/>
      <c r="DM15" s="635"/>
      <c r="DN15" s="635"/>
      <c r="DO15" s="635"/>
      <c r="DP15" s="636"/>
      <c r="DQ15" s="640">
        <v>18776001</v>
      </c>
      <c r="DR15" s="635"/>
      <c r="DS15" s="635"/>
      <c r="DT15" s="635"/>
      <c r="DU15" s="635"/>
      <c r="DV15" s="635"/>
      <c r="DW15" s="635"/>
      <c r="DX15" s="635"/>
      <c r="DY15" s="635"/>
      <c r="DZ15" s="635"/>
      <c r="EA15" s="635"/>
      <c r="EB15" s="635"/>
      <c r="EC15" s="671"/>
    </row>
    <row r="16" spans="2:143" ht="11.25" customHeight="1" x14ac:dyDescent="0.2">
      <c r="B16" s="631" t="s">
        <v>263</v>
      </c>
      <c r="C16" s="632"/>
      <c r="D16" s="632"/>
      <c r="E16" s="632"/>
      <c r="F16" s="632"/>
      <c r="G16" s="632"/>
      <c r="H16" s="632"/>
      <c r="I16" s="632"/>
      <c r="J16" s="632"/>
      <c r="K16" s="632"/>
      <c r="L16" s="632"/>
      <c r="M16" s="632"/>
      <c r="N16" s="632"/>
      <c r="O16" s="632"/>
      <c r="P16" s="632"/>
      <c r="Q16" s="633"/>
      <c r="R16" s="634">
        <v>156322</v>
      </c>
      <c r="S16" s="635"/>
      <c r="T16" s="635"/>
      <c r="U16" s="635"/>
      <c r="V16" s="635"/>
      <c r="W16" s="635"/>
      <c r="X16" s="635"/>
      <c r="Y16" s="636"/>
      <c r="Z16" s="672">
        <v>0.1</v>
      </c>
      <c r="AA16" s="672"/>
      <c r="AB16" s="672"/>
      <c r="AC16" s="672"/>
      <c r="AD16" s="673">
        <v>156322</v>
      </c>
      <c r="AE16" s="673"/>
      <c r="AF16" s="673"/>
      <c r="AG16" s="673"/>
      <c r="AH16" s="673"/>
      <c r="AI16" s="673"/>
      <c r="AJ16" s="673"/>
      <c r="AK16" s="673"/>
      <c r="AL16" s="637">
        <v>0.1</v>
      </c>
      <c r="AM16" s="638"/>
      <c r="AN16" s="638"/>
      <c r="AO16" s="674"/>
      <c r="AP16" s="631" t="s">
        <v>264</v>
      </c>
      <c r="AQ16" s="632"/>
      <c r="AR16" s="632"/>
      <c r="AS16" s="632"/>
      <c r="AT16" s="632"/>
      <c r="AU16" s="632"/>
      <c r="AV16" s="632"/>
      <c r="AW16" s="632"/>
      <c r="AX16" s="632"/>
      <c r="AY16" s="632"/>
      <c r="AZ16" s="632"/>
      <c r="BA16" s="632"/>
      <c r="BB16" s="632"/>
      <c r="BC16" s="632"/>
      <c r="BD16" s="632"/>
      <c r="BE16" s="632"/>
      <c r="BF16" s="633"/>
      <c r="BG16" s="634" t="s">
        <v>130</v>
      </c>
      <c r="BH16" s="635"/>
      <c r="BI16" s="635"/>
      <c r="BJ16" s="635"/>
      <c r="BK16" s="635"/>
      <c r="BL16" s="635"/>
      <c r="BM16" s="635"/>
      <c r="BN16" s="636"/>
      <c r="BO16" s="672" t="s">
        <v>130</v>
      </c>
      <c r="BP16" s="672"/>
      <c r="BQ16" s="672"/>
      <c r="BR16" s="672"/>
      <c r="BS16" s="673" t="s">
        <v>130</v>
      </c>
      <c r="BT16" s="673"/>
      <c r="BU16" s="673"/>
      <c r="BV16" s="673"/>
      <c r="BW16" s="673"/>
      <c r="BX16" s="673"/>
      <c r="BY16" s="673"/>
      <c r="BZ16" s="673"/>
      <c r="CA16" s="673"/>
      <c r="CB16" s="713"/>
      <c r="CD16" s="631" t="s">
        <v>265</v>
      </c>
      <c r="CE16" s="632"/>
      <c r="CF16" s="632"/>
      <c r="CG16" s="632"/>
      <c r="CH16" s="632"/>
      <c r="CI16" s="632"/>
      <c r="CJ16" s="632"/>
      <c r="CK16" s="632"/>
      <c r="CL16" s="632"/>
      <c r="CM16" s="632"/>
      <c r="CN16" s="632"/>
      <c r="CO16" s="632"/>
      <c r="CP16" s="632"/>
      <c r="CQ16" s="633"/>
      <c r="CR16" s="634" t="s">
        <v>130</v>
      </c>
      <c r="CS16" s="635"/>
      <c r="CT16" s="635"/>
      <c r="CU16" s="635"/>
      <c r="CV16" s="635"/>
      <c r="CW16" s="635"/>
      <c r="CX16" s="635"/>
      <c r="CY16" s="636"/>
      <c r="CZ16" s="672" t="s">
        <v>130</v>
      </c>
      <c r="DA16" s="672"/>
      <c r="DB16" s="672"/>
      <c r="DC16" s="672"/>
      <c r="DD16" s="640" t="s">
        <v>130</v>
      </c>
      <c r="DE16" s="635"/>
      <c r="DF16" s="635"/>
      <c r="DG16" s="635"/>
      <c r="DH16" s="635"/>
      <c r="DI16" s="635"/>
      <c r="DJ16" s="635"/>
      <c r="DK16" s="635"/>
      <c r="DL16" s="635"/>
      <c r="DM16" s="635"/>
      <c r="DN16" s="635"/>
      <c r="DO16" s="635"/>
      <c r="DP16" s="636"/>
      <c r="DQ16" s="640" t="s">
        <v>130</v>
      </c>
      <c r="DR16" s="635"/>
      <c r="DS16" s="635"/>
      <c r="DT16" s="635"/>
      <c r="DU16" s="635"/>
      <c r="DV16" s="635"/>
      <c r="DW16" s="635"/>
      <c r="DX16" s="635"/>
      <c r="DY16" s="635"/>
      <c r="DZ16" s="635"/>
      <c r="EA16" s="635"/>
      <c r="EB16" s="635"/>
      <c r="EC16" s="671"/>
    </row>
    <row r="17" spans="2:133" ht="11.25" customHeight="1" x14ac:dyDescent="0.2">
      <c r="B17" s="631" t="s">
        <v>266</v>
      </c>
      <c r="C17" s="632"/>
      <c r="D17" s="632"/>
      <c r="E17" s="632"/>
      <c r="F17" s="632"/>
      <c r="G17" s="632"/>
      <c r="H17" s="632"/>
      <c r="I17" s="632"/>
      <c r="J17" s="632"/>
      <c r="K17" s="632"/>
      <c r="L17" s="632"/>
      <c r="M17" s="632"/>
      <c r="N17" s="632"/>
      <c r="O17" s="632"/>
      <c r="P17" s="632"/>
      <c r="Q17" s="633"/>
      <c r="R17" s="634">
        <v>1088396</v>
      </c>
      <c r="S17" s="635"/>
      <c r="T17" s="635"/>
      <c r="U17" s="635"/>
      <c r="V17" s="635"/>
      <c r="W17" s="635"/>
      <c r="X17" s="635"/>
      <c r="Y17" s="636"/>
      <c r="Z17" s="672">
        <v>0.4</v>
      </c>
      <c r="AA17" s="672"/>
      <c r="AB17" s="672"/>
      <c r="AC17" s="672"/>
      <c r="AD17" s="673">
        <v>1088396</v>
      </c>
      <c r="AE17" s="673"/>
      <c r="AF17" s="673"/>
      <c r="AG17" s="673"/>
      <c r="AH17" s="673"/>
      <c r="AI17" s="673"/>
      <c r="AJ17" s="673"/>
      <c r="AK17" s="673"/>
      <c r="AL17" s="637">
        <v>0.9</v>
      </c>
      <c r="AM17" s="638"/>
      <c r="AN17" s="638"/>
      <c r="AO17" s="674"/>
      <c r="AP17" s="631" t="s">
        <v>267</v>
      </c>
      <c r="AQ17" s="632"/>
      <c r="AR17" s="632"/>
      <c r="AS17" s="632"/>
      <c r="AT17" s="632"/>
      <c r="AU17" s="632"/>
      <c r="AV17" s="632"/>
      <c r="AW17" s="632"/>
      <c r="AX17" s="632"/>
      <c r="AY17" s="632"/>
      <c r="AZ17" s="632"/>
      <c r="BA17" s="632"/>
      <c r="BB17" s="632"/>
      <c r="BC17" s="632"/>
      <c r="BD17" s="632"/>
      <c r="BE17" s="632"/>
      <c r="BF17" s="633"/>
      <c r="BG17" s="634" t="s">
        <v>130</v>
      </c>
      <c r="BH17" s="635"/>
      <c r="BI17" s="635"/>
      <c r="BJ17" s="635"/>
      <c r="BK17" s="635"/>
      <c r="BL17" s="635"/>
      <c r="BM17" s="635"/>
      <c r="BN17" s="636"/>
      <c r="BO17" s="672" t="s">
        <v>130</v>
      </c>
      <c r="BP17" s="672"/>
      <c r="BQ17" s="672"/>
      <c r="BR17" s="672"/>
      <c r="BS17" s="673" t="s">
        <v>130</v>
      </c>
      <c r="BT17" s="673"/>
      <c r="BU17" s="673"/>
      <c r="BV17" s="673"/>
      <c r="BW17" s="673"/>
      <c r="BX17" s="673"/>
      <c r="BY17" s="673"/>
      <c r="BZ17" s="673"/>
      <c r="CA17" s="673"/>
      <c r="CB17" s="713"/>
      <c r="CD17" s="631" t="s">
        <v>268</v>
      </c>
      <c r="CE17" s="632"/>
      <c r="CF17" s="632"/>
      <c r="CG17" s="632"/>
      <c r="CH17" s="632"/>
      <c r="CI17" s="632"/>
      <c r="CJ17" s="632"/>
      <c r="CK17" s="632"/>
      <c r="CL17" s="632"/>
      <c r="CM17" s="632"/>
      <c r="CN17" s="632"/>
      <c r="CO17" s="632"/>
      <c r="CP17" s="632"/>
      <c r="CQ17" s="633"/>
      <c r="CR17" s="634">
        <v>17890307</v>
      </c>
      <c r="CS17" s="635"/>
      <c r="CT17" s="635"/>
      <c r="CU17" s="635"/>
      <c r="CV17" s="635"/>
      <c r="CW17" s="635"/>
      <c r="CX17" s="635"/>
      <c r="CY17" s="636"/>
      <c r="CZ17" s="672">
        <v>7.5</v>
      </c>
      <c r="DA17" s="672"/>
      <c r="DB17" s="672"/>
      <c r="DC17" s="672"/>
      <c r="DD17" s="640" t="s">
        <v>130</v>
      </c>
      <c r="DE17" s="635"/>
      <c r="DF17" s="635"/>
      <c r="DG17" s="635"/>
      <c r="DH17" s="635"/>
      <c r="DI17" s="635"/>
      <c r="DJ17" s="635"/>
      <c r="DK17" s="635"/>
      <c r="DL17" s="635"/>
      <c r="DM17" s="635"/>
      <c r="DN17" s="635"/>
      <c r="DO17" s="635"/>
      <c r="DP17" s="636"/>
      <c r="DQ17" s="640">
        <v>17885750</v>
      </c>
      <c r="DR17" s="635"/>
      <c r="DS17" s="635"/>
      <c r="DT17" s="635"/>
      <c r="DU17" s="635"/>
      <c r="DV17" s="635"/>
      <c r="DW17" s="635"/>
      <c r="DX17" s="635"/>
      <c r="DY17" s="635"/>
      <c r="DZ17" s="635"/>
      <c r="EA17" s="635"/>
      <c r="EB17" s="635"/>
      <c r="EC17" s="671"/>
    </row>
    <row r="18" spans="2:133" ht="11.25" customHeight="1" x14ac:dyDescent="0.2">
      <c r="B18" s="631" t="s">
        <v>269</v>
      </c>
      <c r="C18" s="632"/>
      <c r="D18" s="632"/>
      <c r="E18" s="632"/>
      <c r="F18" s="632"/>
      <c r="G18" s="632"/>
      <c r="H18" s="632"/>
      <c r="I18" s="632"/>
      <c r="J18" s="632"/>
      <c r="K18" s="632"/>
      <c r="L18" s="632"/>
      <c r="M18" s="632"/>
      <c r="N18" s="632"/>
      <c r="O18" s="632"/>
      <c r="P18" s="632"/>
      <c r="Q18" s="633"/>
      <c r="R18" s="634">
        <v>799934</v>
      </c>
      <c r="S18" s="635"/>
      <c r="T18" s="635"/>
      <c r="U18" s="635"/>
      <c r="V18" s="635"/>
      <c r="W18" s="635"/>
      <c r="X18" s="635"/>
      <c r="Y18" s="636"/>
      <c r="Z18" s="672">
        <v>0.3</v>
      </c>
      <c r="AA18" s="672"/>
      <c r="AB18" s="672"/>
      <c r="AC18" s="672"/>
      <c r="AD18" s="673">
        <v>799934</v>
      </c>
      <c r="AE18" s="673"/>
      <c r="AF18" s="673"/>
      <c r="AG18" s="673"/>
      <c r="AH18" s="673"/>
      <c r="AI18" s="673"/>
      <c r="AJ18" s="673"/>
      <c r="AK18" s="673"/>
      <c r="AL18" s="637">
        <v>0.6</v>
      </c>
      <c r="AM18" s="638"/>
      <c r="AN18" s="638"/>
      <c r="AO18" s="674"/>
      <c r="AP18" s="631" t="s">
        <v>270</v>
      </c>
      <c r="AQ18" s="632"/>
      <c r="AR18" s="632"/>
      <c r="AS18" s="632"/>
      <c r="AT18" s="632"/>
      <c r="AU18" s="632"/>
      <c r="AV18" s="632"/>
      <c r="AW18" s="632"/>
      <c r="AX18" s="632"/>
      <c r="AY18" s="632"/>
      <c r="AZ18" s="632"/>
      <c r="BA18" s="632"/>
      <c r="BB18" s="632"/>
      <c r="BC18" s="632"/>
      <c r="BD18" s="632"/>
      <c r="BE18" s="632"/>
      <c r="BF18" s="633"/>
      <c r="BG18" s="634" t="s">
        <v>130</v>
      </c>
      <c r="BH18" s="635"/>
      <c r="BI18" s="635"/>
      <c r="BJ18" s="635"/>
      <c r="BK18" s="635"/>
      <c r="BL18" s="635"/>
      <c r="BM18" s="635"/>
      <c r="BN18" s="636"/>
      <c r="BO18" s="672" t="s">
        <v>130</v>
      </c>
      <c r="BP18" s="672"/>
      <c r="BQ18" s="672"/>
      <c r="BR18" s="672"/>
      <c r="BS18" s="673" t="s">
        <v>130</v>
      </c>
      <c r="BT18" s="673"/>
      <c r="BU18" s="673"/>
      <c r="BV18" s="673"/>
      <c r="BW18" s="673"/>
      <c r="BX18" s="673"/>
      <c r="BY18" s="673"/>
      <c r="BZ18" s="673"/>
      <c r="CA18" s="673"/>
      <c r="CB18" s="713"/>
      <c r="CD18" s="631" t="s">
        <v>271</v>
      </c>
      <c r="CE18" s="632"/>
      <c r="CF18" s="632"/>
      <c r="CG18" s="632"/>
      <c r="CH18" s="632"/>
      <c r="CI18" s="632"/>
      <c r="CJ18" s="632"/>
      <c r="CK18" s="632"/>
      <c r="CL18" s="632"/>
      <c r="CM18" s="632"/>
      <c r="CN18" s="632"/>
      <c r="CO18" s="632"/>
      <c r="CP18" s="632"/>
      <c r="CQ18" s="633"/>
      <c r="CR18" s="634" t="s">
        <v>130</v>
      </c>
      <c r="CS18" s="635"/>
      <c r="CT18" s="635"/>
      <c r="CU18" s="635"/>
      <c r="CV18" s="635"/>
      <c r="CW18" s="635"/>
      <c r="CX18" s="635"/>
      <c r="CY18" s="636"/>
      <c r="CZ18" s="672" t="s">
        <v>130</v>
      </c>
      <c r="DA18" s="672"/>
      <c r="DB18" s="672"/>
      <c r="DC18" s="672"/>
      <c r="DD18" s="640" t="s">
        <v>130</v>
      </c>
      <c r="DE18" s="635"/>
      <c r="DF18" s="635"/>
      <c r="DG18" s="635"/>
      <c r="DH18" s="635"/>
      <c r="DI18" s="635"/>
      <c r="DJ18" s="635"/>
      <c r="DK18" s="635"/>
      <c r="DL18" s="635"/>
      <c r="DM18" s="635"/>
      <c r="DN18" s="635"/>
      <c r="DO18" s="635"/>
      <c r="DP18" s="636"/>
      <c r="DQ18" s="640" t="s">
        <v>130</v>
      </c>
      <c r="DR18" s="635"/>
      <c r="DS18" s="635"/>
      <c r="DT18" s="635"/>
      <c r="DU18" s="635"/>
      <c r="DV18" s="635"/>
      <c r="DW18" s="635"/>
      <c r="DX18" s="635"/>
      <c r="DY18" s="635"/>
      <c r="DZ18" s="635"/>
      <c r="EA18" s="635"/>
      <c r="EB18" s="635"/>
      <c r="EC18" s="671"/>
    </row>
    <row r="19" spans="2:133" ht="11.25" customHeight="1" x14ac:dyDescent="0.2">
      <c r="B19" s="631" t="s">
        <v>272</v>
      </c>
      <c r="C19" s="632"/>
      <c r="D19" s="632"/>
      <c r="E19" s="632"/>
      <c r="F19" s="632"/>
      <c r="G19" s="632"/>
      <c r="H19" s="632"/>
      <c r="I19" s="632"/>
      <c r="J19" s="632"/>
      <c r="K19" s="632"/>
      <c r="L19" s="632"/>
      <c r="M19" s="632"/>
      <c r="N19" s="632"/>
      <c r="O19" s="632"/>
      <c r="P19" s="632"/>
      <c r="Q19" s="633"/>
      <c r="R19" s="634">
        <v>798364</v>
      </c>
      <c r="S19" s="635"/>
      <c r="T19" s="635"/>
      <c r="U19" s="635"/>
      <c r="V19" s="635"/>
      <c r="W19" s="635"/>
      <c r="X19" s="635"/>
      <c r="Y19" s="636"/>
      <c r="Z19" s="672">
        <v>0.3</v>
      </c>
      <c r="AA19" s="672"/>
      <c r="AB19" s="672"/>
      <c r="AC19" s="672"/>
      <c r="AD19" s="673">
        <v>798364</v>
      </c>
      <c r="AE19" s="673"/>
      <c r="AF19" s="673"/>
      <c r="AG19" s="673"/>
      <c r="AH19" s="673"/>
      <c r="AI19" s="673"/>
      <c r="AJ19" s="673"/>
      <c r="AK19" s="673"/>
      <c r="AL19" s="637">
        <v>0.6</v>
      </c>
      <c r="AM19" s="638"/>
      <c r="AN19" s="638"/>
      <c r="AO19" s="674"/>
      <c r="AP19" s="631" t="s">
        <v>273</v>
      </c>
      <c r="AQ19" s="632"/>
      <c r="AR19" s="632"/>
      <c r="AS19" s="632"/>
      <c r="AT19" s="632"/>
      <c r="AU19" s="632"/>
      <c r="AV19" s="632"/>
      <c r="AW19" s="632"/>
      <c r="AX19" s="632"/>
      <c r="AY19" s="632"/>
      <c r="AZ19" s="632"/>
      <c r="BA19" s="632"/>
      <c r="BB19" s="632"/>
      <c r="BC19" s="632"/>
      <c r="BD19" s="632"/>
      <c r="BE19" s="632"/>
      <c r="BF19" s="633"/>
      <c r="BG19" s="634">
        <v>10238587</v>
      </c>
      <c r="BH19" s="635"/>
      <c r="BI19" s="635"/>
      <c r="BJ19" s="635"/>
      <c r="BK19" s="635"/>
      <c r="BL19" s="635"/>
      <c r="BM19" s="635"/>
      <c r="BN19" s="636"/>
      <c r="BO19" s="672">
        <v>9.6999999999999993</v>
      </c>
      <c r="BP19" s="672"/>
      <c r="BQ19" s="672"/>
      <c r="BR19" s="672"/>
      <c r="BS19" s="673" t="s">
        <v>130</v>
      </c>
      <c r="BT19" s="673"/>
      <c r="BU19" s="673"/>
      <c r="BV19" s="673"/>
      <c r="BW19" s="673"/>
      <c r="BX19" s="673"/>
      <c r="BY19" s="673"/>
      <c r="BZ19" s="673"/>
      <c r="CA19" s="673"/>
      <c r="CB19" s="713"/>
      <c r="CD19" s="631" t="s">
        <v>274</v>
      </c>
      <c r="CE19" s="632"/>
      <c r="CF19" s="632"/>
      <c r="CG19" s="632"/>
      <c r="CH19" s="632"/>
      <c r="CI19" s="632"/>
      <c r="CJ19" s="632"/>
      <c r="CK19" s="632"/>
      <c r="CL19" s="632"/>
      <c r="CM19" s="632"/>
      <c r="CN19" s="632"/>
      <c r="CO19" s="632"/>
      <c r="CP19" s="632"/>
      <c r="CQ19" s="633"/>
      <c r="CR19" s="634" t="s">
        <v>130</v>
      </c>
      <c r="CS19" s="635"/>
      <c r="CT19" s="635"/>
      <c r="CU19" s="635"/>
      <c r="CV19" s="635"/>
      <c r="CW19" s="635"/>
      <c r="CX19" s="635"/>
      <c r="CY19" s="636"/>
      <c r="CZ19" s="672" t="s">
        <v>130</v>
      </c>
      <c r="DA19" s="672"/>
      <c r="DB19" s="672"/>
      <c r="DC19" s="672"/>
      <c r="DD19" s="640" t="s">
        <v>130</v>
      </c>
      <c r="DE19" s="635"/>
      <c r="DF19" s="635"/>
      <c r="DG19" s="635"/>
      <c r="DH19" s="635"/>
      <c r="DI19" s="635"/>
      <c r="DJ19" s="635"/>
      <c r="DK19" s="635"/>
      <c r="DL19" s="635"/>
      <c r="DM19" s="635"/>
      <c r="DN19" s="635"/>
      <c r="DO19" s="635"/>
      <c r="DP19" s="636"/>
      <c r="DQ19" s="640" t="s">
        <v>130</v>
      </c>
      <c r="DR19" s="635"/>
      <c r="DS19" s="635"/>
      <c r="DT19" s="635"/>
      <c r="DU19" s="635"/>
      <c r="DV19" s="635"/>
      <c r="DW19" s="635"/>
      <c r="DX19" s="635"/>
      <c r="DY19" s="635"/>
      <c r="DZ19" s="635"/>
      <c r="EA19" s="635"/>
      <c r="EB19" s="635"/>
      <c r="EC19" s="671"/>
    </row>
    <row r="20" spans="2:133" ht="11.25" customHeight="1" x14ac:dyDescent="0.2">
      <c r="B20" s="701" t="s">
        <v>275</v>
      </c>
      <c r="C20" s="702"/>
      <c r="D20" s="702"/>
      <c r="E20" s="702"/>
      <c r="F20" s="702"/>
      <c r="G20" s="702"/>
      <c r="H20" s="702"/>
      <c r="I20" s="702"/>
      <c r="J20" s="702"/>
      <c r="K20" s="702"/>
      <c r="L20" s="702"/>
      <c r="M20" s="702"/>
      <c r="N20" s="702"/>
      <c r="O20" s="702"/>
      <c r="P20" s="702"/>
      <c r="Q20" s="703"/>
      <c r="R20" s="634">
        <v>1570</v>
      </c>
      <c r="S20" s="635"/>
      <c r="T20" s="635"/>
      <c r="U20" s="635"/>
      <c r="V20" s="635"/>
      <c r="W20" s="635"/>
      <c r="X20" s="635"/>
      <c r="Y20" s="636"/>
      <c r="Z20" s="672">
        <v>0</v>
      </c>
      <c r="AA20" s="672"/>
      <c r="AB20" s="672"/>
      <c r="AC20" s="672"/>
      <c r="AD20" s="673">
        <v>1570</v>
      </c>
      <c r="AE20" s="673"/>
      <c r="AF20" s="673"/>
      <c r="AG20" s="673"/>
      <c r="AH20" s="673"/>
      <c r="AI20" s="673"/>
      <c r="AJ20" s="673"/>
      <c r="AK20" s="673"/>
      <c r="AL20" s="637">
        <v>0</v>
      </c>
      <c r="AM20" s="638"/>
      <c r="AN20" s="638"/>
      <c r="AO20" s="674"/>
      <c r="AP20" s="631" t="s">
        <v>276</v>
      </c>
      <c r="AQ20" s="632"/>
      <c r="AR20" s="632"/>
      <c r="AS20" s="632"/>
      <c r="AT20" s="632"/>
      <c r="AU20" s="632"/>
      <c r="AV20" s="632"/>
      <c r="AW20" s="632"/>
      <c r="AX20" s="632"/>
      <c r="AY20" s="632"/>
      <c r="AZ20" s="632"/>
      <c r="BA20" s="632"/>
      <c r="BB20" s="632"/>
      <c r="BC20" s="632"/>
      <c r="BD20" s="632"/>
      <c r="BE20" s="632"/>
      <c r="BF20" s="633"/>
      <c r="BG20" s="634">
        <v>10238587</v>
      </c>
      <c r="BH20" s="635"/>
      <c r="BI20" s="635"/>
      <c r="BJ20" s="635"/>
      <c r="BK20" s="635"/>
      <c r="BL20" s="635"/>
      <c r="BM20" s="635"/>
      <c r="BN20" s="636"/>
      <c r="BO20" s="672">
        <v>9.6999999999999993</v>
      </c>
      <c r="BP20" s="672"/>
      <c r="BQ20" s="672"/>
      <c r="BR20" s="672"/>
      <c r="BS20" s="673" t="s">
        <v>130</v>
      </c>
      <c r="BT20" s="673"/>
      <c r="BU20" s="673"/>
      <c r="BV20" s="673"/>
      <c r="BW20" s="673"/>
      <c r="BX20" s="673"/>
      <c r="BY20" s="673"/>
      <c r="BZ20" s="673"/>
      <c r="CA20" s="673"/>
      <c r="CB20" s="713"/>
      <c r="CD20" s="631" t="s">
        <v>277</v>
      </c>
      <c r="CE20" s="632"/>
      <c r="CF20" s="632"/>
      <c r="CG20" s="632"/>
      <c r="CH20" s="632"/>
      <c r="CI20" s="632"/>
      <c r="CJ20" s="632"/>
      <c r="CK20" s="632"/>
      <c r="CL20" s="632"/>
      <c r="CM20" s="632"/>
      <c r="CN20" s="632"/>
      <c r="CO20" s="632"/>
      <c r="CP20" s="632"/>
      <c r="CQ20" s="633"/>
      <c r="CR20" s="634">
        <v>238073168</v>
      </c>
      <c r="CS20" s="635"/>
      <c r="CT20" s="635"/>
      <c r="CU20" s="635"/>
      <c r="CV20" s="635"/>
      <c r="CW20" s="635"/>
      <c r="CX20" s="635"/>
      <c r="CY20" s="636"/>
      <c r="CZ20" s="672">
        <v>100</v>
      </c>
      <c r="DA20" s="672"/>
      <c r="DB20" s="672"/>
      <c r="DC20" s="672"/>
      <c r="DD20" s="640">
        <v>11876507</v>
      </c>
      <c r="DE20" s="635"/>
      <c r="DF20" s="635"/>
      <c r="DG20" s="635"/>
      <c r="DH20" s="635"/>
      <c r="DI20" s="635"/>
      <c r="DJ20" s="635"/>
      <c r="DK20" s="635"/>
      <c r="DL20" s="635"/>
      <c r="DM20" s="635"/>
      <c r="DN20" s="635"/>
      <c r="DO20" s="635"/>
      <c r="DP20" s="636"/>
      <c r="DQ20" s="640">
        <v>144862183</v>
      </c>
      <c r="DR20" s="635"/>
      <c r="DS20" s="635"/>
      <c r="DT20" s="635"/>
      <c r="DU20" s="635"/>
      <c r="DV20" s="635"/>
      <c r="DW20" s="635"/>
      <c r="DX20" s="635"/>
      <c r="DY20" s="635"/>
      <c r="DZ20" s="635"/>
      <c r="EA20" s="635"/>
      <c r="EB20" s="635"/>
      <c r="EC20" s="671"/>
    </row>
    <row r="21" spans="2:133" ht="11.25" customHeight="1" x14ac:dyDescent="0.2">
      <c r="B21" s="631" t="s">
        <v>278</v>
      </c>
      <c r="C21" s="632"/>
      <c r="D21" s="632"/>
      <c r="E21" s="632"/>
      <c r="F21" s="632"/>
      <c r="G21" s="632"/>
      <c r="H21" s="632"/>
      <c r="I21" s="632"/>
      <c r="J21" s="632"/>
      <c r="K21" s="632"/>
      <c r="L21" s="632"/>
      <c r="M21" s="632"/>
      <c r="N21" s="632"/>
      <c r="O21" s="632"/>
      <c r="P21" s="632"/>
      <c r="Q21" s="633"/>
      <c r="R21" s="634">
        <v>8304630</v>
      </c>
      <c r="S21" s="635"/>
      <c r="T21" s="635"/>
      <c r="U21" s="635"/>
      <c r="V21" s="635"/>
      <c r="W21" s="635"/>
      <c r="X21" s="635"/>
      <c r="Y21" s="636"/>
      <c r="Z21" s="672">
        <v>3.4</v>
      </c>
      <c r="AA21" s="672"/>
      <c r="AB21" s="672"/>
      <c r="AC21" s="672"/>
      <c r="AD21" s="673">
        <v>7841155</v>
      </c>
      <c r="AE21" s="673"/>
      <c r="AF21" s="673"/>
      <c r="AG21" s="673"/>
      <c r="AH21" s="673"/>
      <c r="AI21" s="673"/>
      <c r="AJ21" s="673"/>
      <c r="AK21" s="673"/>
      <c r="AL21" s="637">
        <v>6.1</v>
      </c>
      <c r="AM21" s="638"/>
      <c r="AN21" s="638"/>
      <c r="AO21" s="674"/>
      <c r="AP21" s="631" t="s">
        <v>279</v>
      </c>
      <c r="AQ21" s="711"/>
      <c r="AR21" s="711"/>
      <c r="AS21" s="711"/>
      <c r="AT21" s="711"/>
      <c r="AU21" s="711"/>
      <c r="AV21" s="711"/>
      <c r="AW21" s="711"/>
      <c r="AX21" s="711"/>
      <c r="AY21" s="711"/>
      <c r="AZ21" s="711"/>
      <c r="BA21" s="711"/>
      <c r="BB21" s="711"/>
      <c r="BC21" s="711"/>
      <c r="BD21" s="711"/>
      <c r="BE21" s="711"/>
      <c r="BF21" s="712"/>
      <c r="BG21" s="634">
        <v>3059</v>
      </c>
      <c r="BH21" s="635"/>
      <c r="BI21" s="635"/>
      <c r="BJ21" s="635"/>
      <c r="BK21" s="635"/>
      <c r="BL21" s="635"/>
      <c r="BM21" s="635"/>
      <c r="BN21" s="636"/>
      <c r="BO21" s="672">
        <v>0</v>
      </c>
      <c r="BP21" s="672"/>
      <c r="BQ21" s="672"/>
      <c r="BR21" s="672"/>
      <c r="BS21" s="673" t="s">
        <v>130</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280</v>
      </c>
      <c r="C22" s="632"/>
      <c r="D22" s="632"/>
      <c r="E22" s="632"/>
      <c r="F22" s="632"/>
      <c r="G22" s="632"/>
      <c r="H22" s="632"/>
      <c r="I22" s="632"/>
      <c r="J22" s="632"/>
      <c r="K22" s="632"/>
      <c r="L22" s="632"/>
      <c r="M22" s="632"/>
      <c r="N22" s="632"/>
      <c r="O22" s="632"/>
      <c r="P22" s="632"/>
      <c r="Q22" s="633"/>
      <c r="R22" s="634">
        <v>7841155</v>
      </c>
      <c r="S22" s="635"/>
      <c r="T22" s="635"/>
      <c r="U22" s="635"/>
      <c r="V22" s="635"/>
      <c r="W22" s="635"/>
      <c r="X22" s="635"/>
      <c r="Y22" s="636"/>
      <c r="Z22" s="672">
        <v>3.2</v>
      </c>
      <c r="AA22" s="672"/>
      <c r="AB22" s="672"/>
      <c r="AC22" s="672"/>
      <c r="AD22" s="673">
        <v>7841155</v>
      </c>
      <c r="AE22" s="673"/>
      <c r="AF22" s="673"/>
      <c r="AG22" s="673"/>
      <c r="AH22" s="673"/>
      <c r="AI22" s="673"/>
      <c r="AJ22" s="673"/>
      <c r="AK22" s="673"/>
      <c r="AL22" s="637">
        <v>6.1</v>
      </c>
      <c r="AM22" s="638"/>
      <c r="AN22" s="638"/>
      <c r="AO22" s="674"/>
      <c r="AP22" s="631" t="s">
        <v>281</v>
      </c>
      <c r="AQ22" s="711"/>
      <c r="AR22" s="711"/>
      <c r="AS22" s="711"/>
      <c r="AT22" s="711"/>
      <c r="AU22" s="711"/>
      <c r="AV22" s="711"/>
      <c r="AW22" s="711"/>
      <c r="AX22" s="711"/>
      <c r="AY22" s="711"/>
      <c r="AZ22" s="711"/>
      <c r="BA22" s="711"/>
      <c r="BB22" s="711"/>
      <c r="BC22" s="711"/>
      <c r="BD22" s="711"/>
      <c r="BE22" s="711"/>
      <c r="BF22" s="712"/>
      <c r="BG22" s="634">
        <v>2151983</v>
      </c>
      <c r="BH22" s="635"/>
      <c r="BI22" s="635"/>
      <c r="BJ22" s="635"/>
      <c r="BK22" s="635"/>
      <c r="BL22" s="635"/>
      <c r="BM22" s="635"/>
      <c r="BN22" s="636"/>
      <c r="BO22" s="672">
        <v>2</v>
      </c>
      <c r="BP22" s="672"/>
      <c r="BQ22" s="672"/>
      <c r="BR22" s="672"/>
      <c r="BS22" s="673" t="s">
        <v>130</v>
      </c>
      <c r="BT22" s="673"/>
      <c r="BU22" s="673"/>
      <c r="BV22" s="673"/>
      <c r="BW22" s="673"/>
      <c r="BX22" s="673"/>
      <c r="BY22" s="673"/>
      <c r="BZ22" s="673"/>
      <c r="CA22" s="673"/>
      <c r="CB22" s="713"/>
      <c r="CD22" s="686" t="s">
        <v>282</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283</v>
      </c>
      <c r="C23" s="632"/>
      <c r="D23" s="632"/>
      <c r="E23" s="632"/>
      <c r="F23" s="632"/>
      <c r="G23" s="632"/>
      <c r="H23" s="632"/>
      <c r="I23" s="632"/>
      <c r="J23" s="632"/>
      <c r="K23" s="632"/>
      <c r="L23" s="632"/>
      <c r="M23" s="632"/>
      <c r="N23" s="632"/>
      <c r="O23" s="632"/>
      <c r="P23" s="632"/>
      <c r="Q23" s="633"/>
      <c r="R23" s="634">
        <v>454523</v>
      </c>
      <c r="S23" s="635"/>
      <c r="T23" s="635"/>
      <c r="U23" s="635"/>
      <c r="V23" s="635"/>
      <c r="W23" s="635"/>
      <c r="X23" s="635"/>
      <c r="Y23" s="636"/>
      <c r="Z23" s="672">
        <v>0.2</v>
      </c>
      <c r="AA23" s="672"/>
      <c r="AB23" s="672"/>
      <c r="AC23" s="672"/>
      <c r="AD23" s="673" t="s">
        <v>130</v>
      </c>
      <c r="AE23" s="673"/>
      <c r="AF23" s="673"/>
      <c r="AG23" s="673"/>
      <c r="AH23" s="673"/>
      <c r="AI23" s="673"/>
      <c r="AJ23" s="673"/>
      <c r="AK23" s="673"/>
      <c r="AL23" s="637" t="s">
        <v>130</v>
      </c>
      <c r="AM23" s="638"/>
      <c r="AN23" s="638"/>
      <c r="AO23" s="674"/>
      <c r="AP23" s="631" t="s">
        <v>284</v>
      </c>
      <c r="AQ23" s="711"/>
      <c r="AR23" s="711"/>
      <c r="AS23" s="711"/>
      <c r="AT23" s="711"/>
      <c r="AU23" s="711"/>
      <c r="AV23" s="711"/>
      <c r="AW23" s="711"/>
      <c r="AX23" s="711"/>
      <c r="AY23" s="711"/>
      <c r="AZ23" s="711"/>
      <c r="BA23" s="711"/>
      <c r="BB23" s="711"/>
      <c r="BC23" s="711"/>
      <c r="BD23" s="711"/>
      <c r="BE23" s="711"/>
      <c r="BF23" s="712"/>
      <c r="BG23" s="634">
        <v>8083545</v>
      </c>
      <c r="BH23" s="635"/>
      <c r="BI23" s="635"/>
      <c r="BJ23" s="635"/>
      <c r="BK23" s="635"/>
      <c r="BL23" s="635"/>
      <c r="BM23" s="635"/>
      <c r="BN23" s="636"/>
      <c r="BO23" s="672">
        <v>7.7</v>
      </c>
      <c r="BP23" s="672"/>
      <c r="BQ23" s="672"/>
      <c r="BR23" s="672"/>
      <c r="BS23" s="673" t="s">
        <v>130</v>
      </c>
      <c r="BT23" s="673"/>
      <c r="BU23" s="673"/>
      <c r="BV23" s="673"/>
      <c r="BW23" s="673"/>
      <c r="BX23" s="673"/>
      <c r="BY23" s="673"/>
      <c r="BZ23" s="673"/>
      <c r="CA23" s="673"/>
      <c r="CB23" s="713"/>
      <c r="CD23" s="686" t="s">
        <v>224</v>
      </c>
      <c r="CE23" s="687"/>
      <c r="CF23" s="687"/>
      <c r="CG23" s="687"/>
      <c r="CH23" s="687"/>
      <c r="CI23" s="687"/>
      <c r="CJ23" s="687"/>
      <c r="CK23" s="687"/>
      <c r="CL23" s="687"/>
      <c r="CM23" s="687"/>
      <c r="CN23" s="687"/>
      <c r="CO23" s="687"/>
      <c r="CP23" s="687"/>
      <c r="CQ23" s="688"/>
      <c r="CR23" s="686" t="s">
        <v>285</v>
      </c>
      <c r="CS23" s="687"/>
      <c r="CT23" s="687"/>
      <c r="CU23" s="687"/>
      <c r="CV23" s="687"/>
      <c r="CW23" s="687"/>
      <c r="CX23" s="687"/>
      <c r="CY23" s="688"/>
      <c r="CZ23" s="686" t="s">
        <v>286</v>
      </c>
      <c r="DA23" s="687"/>
      <c r="DB23" s="687"/>
      <c r="DC23" s="688"/>
      <c r="DD23" s="686" t="s">
        <v>287</v>
      </c>
      <c r="DE23" s="687"/>
      <c r="DF23" s="687"/>
      <c r="DG23" s="687"/>
      <c r="DH23" s="687"/>
      <c r="DI23" s="687"/>
      <c r="DJ23" s="687"/>
      <c r="DK23" s="688"/>
      <c r="DL23" s="724" t="s">
        <v>288</v>
      </c>
      <c r="DM23" s="725"/>
      <c r="DN23" s="725"/>
      <c r="DO23" s="725"/>
      <c r="DP23" s="725"/>
      <c r="DQ23" s="725"/>
      <c r="DR23" s="725"/>
      <c r="DS23" s="725"/>
      <c r="DT23" s="725"/>
      <c r="DU23" s="725"/>
      <c r="DV23" s="726"/>
      <c r="DW23" s="686" t="s">
        <v>289</v>
      </c>
      <c r="DX23" s="687"/>
      <c r="DY23" s="687"/>
      <c r="DZ23" s="687"/>
      <c r="EA23" s="687"/>
      <c r="EB23" s="687"/>
      <c r="EC23" s="688"/>
    </row>
    <row r="24" spans="2:133" ht="11.25" customHeight="1" x14ac:dyDescent="0.2">
      <c r="B24" s="631" t="s">
        <v>290</v>
      </c>
      <c r="C24" s="632"/>
      <c r="D24" s="632"/>
      <c r="E24" s="632"/>
      <c r="F24" s="632"/>
      <c r="G24" s="632"/>
      <c r="H24" s="632"/>
      <c r="I24" s="632"/>
      <c r="J24" s="632"/>
      <c r="K24" s="632"/>
      <c r="L24" s="632"/>
      <c r="M24" s="632"/>
      <c r="N24" s="632"/>
      <c r="O24" s="632"/>
      <c r="P24" s="632"/>
      <c r="Q24" s="633"/>
      <c r="R24" s="634">
        <v>8952</v>
      </c>
      <c r="S24" s="635"/>
      <c r="T24" s="635"/>
      <c r="U24" s="635"/>
      <c r="V24" s="635"/>
      <c r="W24" s="635"/>
      <c r="X24" s="635"/>
      <c r="Y24" s="636"/>
      <c r="Z24" s="672">
        <v>0</v>
      </c>
      <c r="AA24" s="672"/>
      <c r="AB24" s="672"/>
      <c r="AC24" s="672"/>
      <c r="AD24" s="673" t="s">
        <v>130</v>
      </c>
      <c r="AE24" s="673"/>
      <c r="AF24" s="673"/>
      <c r="AG24" s="673"/>
      <c r="AH24" s="673"/>
      <c r="AI24" s="673"/>
      <c r="AJ24" s="673"/>
      <c r="AK24" s="673"/>
      <c r="AL24" s="637" t="s">
        <v>130</v>
      </c>
      <c r="AM24" s="638"/>
      <c r="AN24" s="638"/>
      <c r="AO24" s="674"/>
      <c r="AP24" s="631" t="s">
        <v>291</v>
      </c>
      <c r="AQ24" s="711"/>
      <c r="AR24" s="711"/>
      <c r="AS24" s="711"/>
      <c r="AT24" s="711"/>
      <c r="AU24" s="711"/>
      <c r="AV24" s="711"/>
      <c r="AW24" s="711"/>
      <c r="AX24" s="711"/>
      <c r="AY24" s="711"/>
      <c r="AZ24" s="711"/>
      <c r="BA24" s="711"/>
      <c r="BB24" s="711"/>
      <c r="BC24" s="711"/>
      <c r="BD24" s="711"/>
      <c r="BE24" s="711"/>
      <c r="BF24" s="712"/>
      <c r="BG24" s="634" t="s">
        <v>130</v>
      </c>
      <c r="BH24" s="635"/>
      <c r="BI24" s="635"/>
      <c r="BJ24" s="635"/>
      <c r="BK24" s="635"/>
      <c r="BL24" s="635"/>
      <c r="BM24" s="635"/>
      <c r="BN24" s="636"/>
      <c r="BO24" s="672" t="s">
        <v>130</v>
      </c>
      <c r="BP24" s="672"/>
      <c r="BQ24" s="672"/>
      <c r="BR24" s="672"/>
      <c r="BS24" s="673" t="s">
        <v>130</v>
      </c>
      <c r="BT24" s="673"/>
      <c r="BU24" s="673"/>
      <c r="BV24" s="673"/>
      <c r="BW24" s="673"/>
      <c r="BX24" s="673"/>
      <c r="BY24" s="673"/>
      <c r="BZ24" s="673"/>
      <c r="CA24" s="673"/>
      <c r="CB24" s="713"/>
      <c r="CD24" s="692" t="s">
        <v>292</v>
      </c>
      <c r="CE24" s="693"/>
      <c r="CF24" s="693"/>
      <c r="CG24" s="693"/>
      <c r="CH24" s="693"/>
      <c r="CI24" s="693"/>
      <c r="CJ24" s="693"/>
      <c r="CK24" s="693"/>
      <c r="CL24" s="693"/>
      <c r="CM24" s="693"/>
      <c r="CN24" s="693"/>
      <c r="CO24" s="693"/>
      <c r="CP24" s="693"/>
      <c r="CQ24" s="694"/>
      <c r="CR24" s="689">
        <v>124891560</v>
      </c>
      <c r="CS24" s="690"/>
      <c r="CT24" s="690"/>
      <c r="CU24" s="690"/>
      <c r="CV24" s="690"/>
      <c r="CW24" s="690"/>
      <c r="CX24" s="690"/>
      <c r="CY24" s="715"/>
      <c r="CZ24" s="716">
        <v>52.5</v>
      </c>
      <c r="DA24" s="698"/>
      <c r="DB24" s="698"/>
      <c r="DC24" s="718"/>
      <c r="DD24" s="714">
        <v>70221946</v>
      </c>
      <c r="DE24" s="690"/>
      <c r="DF24" s="690"/>
      <c r="DG24" s="690"/>
      <c r="DH24" s="690"/>
      <c r="DI24" s="690"/>
      <c r="DJ24" s="690"/>
      <c r="DK24" s="715"/>
      <c r="DL24" s="714">
        <v>69124245</v>
      </c>
      <c r="DM24" s="690"/>
      <c r="DN24" s="690"/>
      <c r="DO24" s="690"/>
      <c r="DP24" s="690"/>
      <c r="DQ24" s="690"/>
      <c r="DR24" s="690"/>
      <c r="DS24" s="690"/>
      <c r="DT24" s="690"/>
      <c r="DU24" s="690"/>
      <c r="DV24" s="715"/>
      <c r="DW24" s="716">
        <v>52.7</v>
      </c>
      <c r="DX24" s="698"/>
      <c r="DY24" s="698"/>
      <c r="DZ24" s="698"/>
      <c r="EA24" s="698"/>
      <c r="EB24" s="698"/>
      <c r="EC24" s="717"/>
    </row>
    <row r="25" spans="2:133" ht="11.25" customHeight="1" x14ac:dyDescent="0.2">
      <c r="B25" s="631" t="s">
        <v>293</v>
      </c>
      <c r="C25" s="632"/>
      <c r="D25" s="632"/>
      <c r="E25" s="632"/>
      <c r="F25" s="632"/>
      <c r="G25" s="632"/>
      <c r="H25" s="632"/>
      <c r="I25" s="632"/>
      <c r="J25" s="632"/>
      <c r="K25" s="632"/>
      <c r="L25" s="632"/>
      <c r="M25" s="632"/>
      <c r="N25" s="632"/>
      <c r="O25" s="632"/>
      <c r="P25" s="632"/>
      <c r="Q25" s="633"/>
      <c r="R25" s="634">
        <v>133351282</v>
      </c>
      <c r="S25" s="635"/>
      <c r="T25" s="635"/>
      <c r="U25" s="635"/>
      <c r="V25" s="635"/>
      <c r="W25" s="635"/>
      <c r="X25" s="635"/>
      <c r="Y25" s="636"/>
      <c r="Z25" s="672">
        <v>54.3</v>
      </c>
      <c r="AA25" s="672"/>
      <c r="AB25" s="672"/>
      <c r="AC25" s="672"/>
      <c r="AD25" s="673">
        <v>124804262</v>
      </c>
      <c r="AE25" s="673"/>
      <c r="AF25" s="673"/>
      <c r="AG25" s="673"/>
      <c r="AH25" s="673"/>
      <c r="AI25" s="673"/>
      <c r="AJ25" s="673"/>
      <c r="AK25" s="673"/>
      <c r="AL25" s="637">
        <v>97.7</v>
      </c>
      <c r="AM25" s="638"/>
      <c r="AN25" s="638"/>
      <c r="AO25" s="674"/>
      <c r="AP25" s="631" t="s">
        <v>294</v>
      </c>
      <c r="AQ25" s="711"/>
      <c r="AR25" s="711"/>
      <c r="AS25" s="711"/>
      <c r="AT25" s="711"/>
      <c r="AU25" s="711"/>
      <c r="AV25" s="711"/>
      <c r="AW25" s="711"/>
      <c r="AX25" s="711"/>
      <c r="AY25" s="711"/>
      <c r="AZ25" s="711"/>
      <c r="BA25" s="711"/>
      <c r="BB25" s="711"/>
      <c r="BC25" s="711"/>
      <c r="BD25" s="711"/>
      <c r="BE25" s="711"/>
      <c r="BF25" s="712"/>
      <c r="BG25" s="634" t="s">
        <v>130</v>
      </c>
      <c r="BH25" s="635"/>
      <c r="BI25" s="635"/>
      <c r="BJ25" s="635"/>
      <c r="BK25" s="635"/>
      <c r="BL25" s="635"/>
      <c r="BM25" s="635"/>
      <c r="BN25" s="636"/>
      <c r="BO25" s="672" t="s">
        <v>130</v>
      </c>
      <c r="BP25" s="672"/>
      <c r="BQ25" s="672"/>
      <c r="BR25" s="672"/>
      <c r="BS25" s="673" t="s">
        <v>130</v>
      </c>
      <c r="BT25" s="673"/>
      <c r="BU25" s="673"/>
      <c r="BV25" s="673"/>
      <c r="BW25" s="673"/>
      <c r="BX25" s="673"/>
      <c r="BY25" s="673"/>
      <c r="BZ25" s="673"/>
      <c r="CA25" s="673"/>
      <c r="CB25" s="713"/>
      <c r="CD25" s="631" t="s">
        <v>295</v>
      </c>
      <c r="CE25" s="632"/>
      <c r="CF25" s="632"/>
      <c r="CG25" s="632"/>
      <c r="CH25" s="632"/>
      <c r="CI25" s="632"/>
      <c r="CJ25" s="632"/>
      <c r="CK25" s="632"/>
      <c r="CL25" s="632"/>
      <c r="CM25" s="632"/>
      <c r="CN25" s="632"/>
      <c r="CO25" s="632"/>
      <c r="CP25" s="632"/>
      <c r="CQ25" s="633"/>
      <c r="CR25" s="634">
        <v>38764118</v>
      </c>
      <c r="CS25" s="647"/>
      <c r="CT25" s="647"/>
      <c r="CU25" s="647"/>
      <c r="CV25" s="647"/>
      <c r="CW25" s="647"/>
      <c r="CX25" s="647"/>
      <c r="CY25" s="648"/>
      <c r="CZ25" s="637">
        <v>16.3</v>
      </c>
      <c r="DA25" s="649"/>
      <c r="DB25" s="649"/>
      <c r="DC25" s="650"/>
      <c r="DD25" s="640">
        <v>34479463</v>
      </c>
      <c r="DE25" s="647"/>
      <c r="DF25" s="647"/>
      <c r="DG25" s="647"/>
      <c r="DH25" s="647"/>
      <c r="DI25" s="647"/>
      <c r="DJ25" s="647"/>
      <c r="DK25" s="648"/>
      <c r="DL25" s="640">
        <v>33733229</v>
      </c>
      <c r="DM25" s="647"/>
      <c r="DN25" s="647"/>
      <c r="DO25" s="647"/>
      <c r="DP25" s="647"/>
      <c r="DQ25" s="647"/>
      <c r="DR25" s="647"/>
      <c r="DS25" s="647"/>
      <c r="DT25" s="647"/>
      <c r="DU25" s="647"/>
      <c r="DV25" s="648"/>
      <c r="DW25" s="637">
        <v>25.7</v>
      </c>
      <c r="DX25" s="649"/>
      <c r="DY25" s="649"/>
      <c r="DZ25" s="649"/>
      <c r="EA25" s="649"/>
      <c r="EB25" s="649"/>
      <c r="EC25" s="661"/>
    </row>
    <row r="26" spans="2:133" ht="11.25" customHeight="1" x14ac:dyDescent="0.2">
      <c r="B26" s="631" t="s">
        <v>296</v>
      </c>
      <c r="C26" s="632"/>
      <c r="D26" s="632"/>
      <c r="E26" s="632"/>
      <c r="F26" s="632"/>
      <c r="G26" s="632"/>
      <c r="H26" s="632"/>
      <c r="I26" s="632"/>
      <c r="J26" s="632"/>
      <c r="K26" s="632"/>
      <c r="L26" s="632"/>
      <c r="M26" s="632"/>
      <c r="N26" s="632"/>
      <c r="O26" s="632"/>
      <c r="P26" s="632"/>
      <c r="Q26" s="633"/>
      <c r="R26" s="634">
        <v>58620</v>
      </c>
      <c r="S26" s="635"/>
      <c r="T26" s="635"/>
      <c r="U26" s="635"/>
      <c r="V26" s="635"/>
      <c r="W26" s="635"/>
      <c r="X26" s="635"/>
      <c r="Y26" s="636"/>
      <c r="Z26" s="672">
        <v>0</v>
      </c>
      <c r="AA26" s="672"/>
      <c r="AB26" s="672"/>
      <c r="AC26" s="672"/>
      <c r="AD26" s="673">
        <v>58620</v>
      </c>
      <c r="AE26" s="673"/>
      <c r="AF26" s="673"/>
      <c r="AG26" s="673"/>
      <c r="AH26" s="673"/>
      <c r="AI26" s="673"/>
      <c r="AJ26" s="673"/>
      <c r="AK26" s="673"/>
      <c r="AL26" s="637">
        <v>0</v>
      </c>
      <c r="AM26" s="638"/>
      <c r="AN26" s="638"/>
      <c r="AO26" s="674"/>
      <c r="AP26" s="631" t="s">
        <v>297</v>
      </c>
      <c r="AQ26" s="711"/>
      <c r="AR26" s="711"/>
      <c r="AS26" s="711"/>
      <c r="AT26" s="711"/>
      <c r="AU26" s="711"/>
      <c r="AV26" s="711"/>
      <c r="AW26" s="711"/>
      <c r="AX26" s="711"/>
      <c r="AY26" s="711"/>
      <c r="AZ26" s="711"/>
      <c r="BA26" s="711"/>
      <c r="BB26" s="711"/>
      <c r="BC26" s="711"/>
      <c r="BD26" s="711"/>
      <c r="BE26" s="711"/>
      <c r="BF26" s="712"/>
      <c r="BG26" s="634" t="s">
        <v>130</v>
      </c>
      <c r="BH26" s="635"/>
      <c r="BI26" s="635"/>
      <c r="BJ26" s="635"/>
      <c r="BK26" s="635"/>
      <c r="BL26" s="635"/>
      <c r="BM26" s="635"/>
      <c r="BN26" s="636"/>
      <c r="BO26" s="672" t="s">
        <v>130</v>
      </c>
      <c r="BP26" s="672"/>
      <c r="BQ26" s="672"/>
      <c r="BR26" s="672"/>
      <c r="BS26" s="673" t="s">
        <v>130</v>
      </c>
      <c r="BT26" s="673"/>
      <c r="BU26" s="673"/>
      <c r="BV26" s="673"/>
      <c r="BW26" s="673"/>
      <c r="BX26" s="673"/>
      <c r="BY26" s="673"/>
      <c r="BZ26" s="673"/>
      <c r="CA26" s="673"/>
      <c r="CB26" s="713"/>
      <c r="CD26" s="631" t="s">
        <v>298</v>
      </c>
      <c r="CE26" s="632"/>
      <c r="CF26" s="632"/>
      <c r="CG26" s="632"/>
      <c r="CH26" s="632"/>
      <c r="CI26" s="632"/>
      <c r="CJ26" s="632"/>
      <c r="CK26" s="632"/>
      <c r="CL26" s="632"/>
      <c r="CM26" s="632"/>
      <c r="CN26" s="632"/>
      <c r="CO26" s="632"/>
      <c r="CP26" s="632"/>
      <c r="CQ26" s="633"/>
      <c r="CR26" s="634">
        <v>23384649</v>
      </c>
      <c r="CS26" s="635"/>
      <c r="CT26" s="635"/>
      <c r="CU26" s="635"/>
      <c r="CV26" s="635"/>
      <c r="CW26" s="635"/>
      <c r="CX26" s="635"/>
      <c r="CY26" s="636"/>
      <c r="CZ26" s="637">
        <v>9.8000000000000007</v>
      </c>
      <c r="DA26" s="649"/>
      <c r="DB26" s="649"/>
      <c r="DC26" s="650"/>
      <c r="DD26" s="640">
        <v>20990927</v>
      </c>
      <c r="DE26" s="635"/>
      <c r="DF26" s="635"/>
      <c r="DG26" s="635"/>
      <c r="DH26" s="635"/>
      <c r="DI26" s="635"/>
      <c r="DJ26" s="635"/>
      <c r="DK26" s="636"/>
      <c r="DL26" s="640" t="s">
        <v>130</v>
      </c>
      <c r="DM26" s="635"/>
      <c r="DN26" s="635"/>
      <c r="DO26" s="635"/>
      <c r="DP26" s="635"/>
      <c r="DQ26" s="635"/>
      <c r="DR26" s="635"/>
      <c r="DS26" s="635"/>
      <c r="DT26" s="635"/>
      <c r="DU26" s="635"/>
      <c r="DV26" s="636"/>
      <c r="DW26" s="637" t="s">
        <v>130</v>
      </c>
      <c r="DX26" s="649"/>
      <c r="DY26" s="649"/>
      <c r="DZ26" s="649"/>
      <c r="EA26" s="649"/>
      <c r="EB26" s="649"/>
      <c r="EC26" s="661"/>
    </row>
    <row r="27" spans="2:133" ht="11.25" customHeight="1" x14ac:dyDescent="0.2">
      <c r="B27" s="631" t="s">
        <v>299</v>
      </c>
      <c r="C27" s="632"/>
      <c r="D27" s="632"/>
      <c r="E27" s="632"/>
      <c r="F27" s="632"/>
      <c r="G27" s="632"/>
      <c r="H27" s="632"/>
      <c r="I27" s="632"/>
      <c r="J27" s="632"/>
      <c r="K27" s="632"/>
      <c r="L27" s="632"/>
      <c r="M27" s="632"/>
      <c r="N27" s="632"/>
      <c r="O27" s="632"/>
      <c r="P27" s="632"/>
      <c r="Q27" s="633"/>
      <c r="R27" s="634">
        <v>1430920</v>
      </c>
      <c r="S27" s="635"/>
      <c r="T27" s="635"/>
      <c r="U27" s="635"/>
      <c r="V27" s="635"/>
      <c r="W27" s="635"/>
      <c r="X27" s="635"/>
      <c r="Y27" s="636"/>
      <c r="Z27" s="672">
        <v>0.6</v>
      </c>
      <c r="AA27" s="672"/>
      <c r="AB27" s="672"/>
      <c r="AC27" s="672"/>
      <c r="AD27" s="673" t="s">
        <v>130</v>
      </c>
      <c r="AE27" s="673"/>
      <c r="AF27" s="673"/>
      <c r="AG27" s="673"/>
      <c r="AH27" s="673"/>
      <c r="AI27" s="673"/>
      <c r="AJ27" s="673"/>
      <c r="AK27" s="673"/>
      <c r="AL27" s="637" t="s">
        <v>130</v>
      </c>
      <c r="AM27" s="638"/>
      <c r="AN27" s="638"/>
      <c r="AO27" s="674"/>
      <c r="AP27" s="631" t="s">
        <v>300</v>
      </c>
      <c r="AQ27" s="632"/>
      <c r="AR27" s="632"/>
      <c r="AS27" s="632"/>
      <c r="AT27" s="632"/>
      <c r="AU27" s="632"/>
      <c r="AV27" s="632"/>
      <c r="AW27" s="632"/>
      <c r="AX27" s="632"/>
      <c r="AY27" s="632"/>
      <c r="AZ27" s="632"/>
      <c r="BA27" s="632"/>
      <c r="BB27" s="632"/>
      <c r="BC27" s="632"/>
      <c r="BD27" s="632"/>
      <c r="BE27" s="632"/>
      <c r="BF27" s="633"/>
      <c r="BG27" s="634">
        <v>105489851</v>
      </c>
      <c r="BH27" s="635"/>
      <c r="BI27" s="635"/>
      <c r="BJ27" s="635"/>
      <c r="BK27" s="635"/>
      <c r="BL27" s="635"/>
      <c r="BM27" s="635"/>
      <c r="BN27" s="636"/>
      <c r="BO27" s="672">
        <v>100</v>
      </c>
      <c r="BP27" s="672"/>
      <c r="BQ27" s="672"/>
      <c r="BR27" s="672"/>
      <c r="BS27" s="673">
        <v>655752</v>
      </c>
      <c r="BT27" s="673"/>
      <c r="BU27" s="673"/>
      <c r="BV27" s="673"/>
      <c r="BW27" s="673"/>
      <c r="BX27" s="673"/>
      <c r="BY27" s="673"/>
      <c r="BZ27" s="673"/>
      <c r="CA27" s="673"/>
      <c r="CB27" s="713"/>
      <c r="CD27" s="631" t="s">
        <v>301</v>
      </c>
      <c r="CE27" s="632"/>
      <c r="CF27" s="632"/>
      <c r="CG27" s="632"/>
      <c r="CH27" s="632"/>
      <c r="CI27" s="632"/>
      <c r="CJ27" s="632"/>
      <c r="CK27" s="632"/>
      <c r="CL27" s="632"/>
      <c r="CM27" s="632"/>
      <c r="CN27" s="632"/>
      <c r="CO27" s="632"/>
      <c r="CP27" s="632"/>
      <c r="CQ27" s="633"/>
      <c r="CR27" s="634">
        <v>68237135</v>
      </c>
      <c r="CS27" s="647"/>
      <c r="CT27" s="647"/>
      <c r="CU27" s="647"/>
      <c r="CV27" s="647"/>
      <c r="CW27" s="647"/>
      <c r="CX27" s="647"/>
      <c r="CY27" s="648"/>
      <c r="CZ27" s="637">
        <v>28.7</v>
      </c>
      <c r="DA27" s="649"/>
      <c r="DB27" s="649"/>
      <c r="DC27" s="650"/>
      <c r="DD27" s="640">
        <v>17856733</v>
      </c>
      <c r="DE27" s="647"/>
      <c r="DF27" s="647"/>
      <c r="DG27" s="647"/>
      <c r="DH27" s="647"/>
      <c r="DI27" s="647"/>
      <c r="DJ27" s="647"/>
      <c r="DK27" s="648"/>
      <c r="DL27" s="640">
        <v>17505266</v>
      </c>
      <c r="DM27" s="647"/>
      <c r="DN27" s="647"/>
      <c r="DO27" s="647"/>
      <c r="DP27" s="647"/>
      <c r="DQ27" s="647"/>
      <c r="DR27" s="647"/>
      <c r="DS27" s="647"/>
      <c r="DT27" s="647"/>
      <c r="DU27" s="647"/>
      <c r="DV27" s="648"/>
      <c r="DW27" s="637">
        <v>13.3</v>
      </c>
      <c r="DX27" s="649"/>
      <c r="DY27" s="649"/>
      <c r="DZ27" s="649"/>
      <c r="EA27" s="649"/>
      <c r="EB27" s="649"/>
      <c r="EC27" s="661"/>
    </row>
    <row r="28" spans="2:133" ht="11.25" customHeight="1" x14ac:dyDescent="0.2">
      <c r="B28" s="631" t="s">
        <v>302</v>
      </c>
      <c r="C28" s="632"/>
      <c r="D28" s="632"/>
      <c r="E28" s="632"/>
      <c r="F28" s="632"/>
      <c r="G28" s="632"/>
      <c r="H28" s="632"/>
      <c r="I28" s="632"/>
      <c r="J28" s="632"/>
      <c r="K28" s="632"/>
      <c r="L28" s="632"/>
      <c r="M28" s="632"/>
      <c r="N28" s="632"/>
      <c r="O28" s="632"/>
      <c r="P28" s="632"/>
      <c r="Q28" s="633"/>
      <c r="R28" s="634">
        <v>2986658</v>
      </c>
      <c r="S28" s="635"/>
      <c r="T28" s="635"/>
      <c r="U28" s="635"/>
      <c r="V28" s="635"/>
      <c r="W28" s="635"/>
      <c r="X28" s="635"/>
      <c r="Y28" s="636"/>
      <c r="Z28" s="672">
        <v>1.2</v>
      </c>
      <c r="AA28" s="672"/>
      <c r="AB28" s="672"/>
      <c r="AC28" s="672"/>
      <c r="AD28" s="673">
        <v>524454</v>
      </c>
      <c r="AE28" s="673"/>
      <c r="AF28" s="673"/>
      <c r="AG28" s="673"/>
      <c r="AH28" s="673"/>
      <c r="AI28" s="673"/>
      <c r="AJ28" s="673"/>
      <c r="AK28" s="673"/>
      <c r="AL28" s="637">
        <v>0.4</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303</v>
      </c>
      <c r="CE28" s="632"/>
      <c r="CF28" s="632"/>
      <c r="CG28" s="632"/>
      <c r="CH28" s="632"/>
      <c r="CI28" s="632"/>
      <c r="CJ28" s="632"/>
      <c r="CK28" s="632"/>
      <c r="CL28" s="632"/>
      <c r="CM28" s="632"/>
      <c r="CN28" s="632"/>
      <c r="CO28" s="632"/>
      <c r="CP28" s="632"/>
      <c r="CQ28" s="633"/>
      <c r="CR28" s="634">
        <v>17890307</v>
      </c>
      <c r="CS28" s="635"/>
      <c r="CT28" s="635"/>
      <c r="CU28" s="635"/>
      <c r="CV28" s="635"/>
      <c r="CW28" s="635"/>
      <c r="CX28" s="635"/>
      <c r="CY28" s="636"/>
      <c r="CZ28" s="637">
        <v>7.5</v>
      </c>
      <c r="DA28" s="649"/>
      <c r="DB28" s="649"/>
      <c r="DC28" s="650"/>
      <c r="DD28" s="640">
        <v>17885750</v>
      </c>
      <c r="DE28" s="635"/>
      <c r="DF28" s="635"/>
      <c r="DG28" s="635"/>
      <c r="DH28" s="635"/>
      <c r="DI28" s="635"/>
      <c r="DJ28" s="635"/>
      <c r="DK28" s="636"/>
      <c r="DL28" s="640">
        <v>17885750</v>
      </c>
      <c r="DM28" s="635"/>
      <c r="DN28" s="635"/>
      <c r="DO28" s="635"/>
      <c r="DP28" s="635"/>
      <c r="DQ28" s="635"/>
      <c r="DR28" s="635"/>
      <c r="DS28" s="635"/>
      <c r="DT28" s="635"/>
      <c r="DU28" s="635"/>
      <c r="DV28" s="636"/>
      <c r="DW28" s="637">
        <v>13.6</v>
      </c>
      <c r="DX28" s="649"/>
      <c r="DY28" s="649"/>
      <c r="DZ28" s="649"/>
      <c r="EA28" s="649"/>
      <c r="EB28" s="649"/>
      <c r="EC28" s="661"/>
    </row>
    <row r="29" spans="2:133" ht="11.25" customHeight="1" x14ac:dyDescent="0.2">
      <c r="B29" s="631" t="s">
        <v>304</v>
      </c>
      <c r="C29" s="632"/>
      <c r="D29" s="632"/>
      <c r="E29" s="632"/>
      <c r="F29" s="632"/>
      <c r="G29" s="632"/>
      <c r="H29" s="632"/>
      <c r="I29" s="632"/>
      <c r="J29" s="632"/>
      <c r="K29" s="632"/>
      <c r="L29" s="632"/>
      <c r="M29" s="632"/>
      <c r="N29" s="632"/>
      <c r="O29" s="632"/>
      <c r="P29" s="632"/>
      <c r="Q29" s="633"/>
      <c r="R29" s="634">
        <v>1534721</v>
      </c>
      <c r="S29" s="635"/>
      <c r="T29" s="635"/>
      <c r="U29" s="635"/>
      <c r="V29" s="635"/>
      <c r="W29" s="635"/>
      <c r="X29" s="635"/>
      <c r="Y29" s="636"/>
      <c r="Z29" s="672">
        <v>0.6</v>
      </c>
      <c r="AA29" s="672"/>
      <c r="AB29" s="672"/>
      <c r="AC29" s="672"/>
      <c r="AD29" s="673" t="s">
        <v>130</v>
      </c>
      <c r="AE29" s="673"/>
      <c r="AF29" s="673"/>
      <c r="AG29" s="673"/>
      <c r="AH29" s="673"/>
      <c r="AI29" s="673"/>
      <c r="AJ29" s="673"/>
      <c r="AK29" s="673"/>
      <c r="AL29" s="637" t="s">
        <v>130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305</v>
      </c>
      <c r="CE29" s="654"/>
      <c r="CF29" s="631" t="s">
        <v>71</v>
      </c>
      <c r="CG29" s="632"/>
      <c r="CH29" s="632"/>
      <c r="CI29" s="632"/>
      <c r="CJ29" s="632"/>
      <c r="CK29" s="632"/>
      <c r="CL29" s="632"/>
      <c r="CM29" s="632"/>
      <c r="CN29" s="632"/>
      <c r="CO29" s="632"/>
      <c r="CP29" s="632"/>
      <c r="CQ29" s="633"/>
      <c r="CR29" s="634">
        <v>17890250</v>
      </c>
      <c r="CS29" s="647"/>
      <c r="CT29" s="647"/>
      <c r="CU29" s="647"/>
      <c r="CV29" s="647"/>
      <c r="CW29" s="647"/>
      <c r="CX29" s="647"/>
      <c r="CY29" s="648"/>
      <c r="CZ29" s="637">
        <v>7.5</v>
      </c>
      <c r="DA29" s="649"/>
      <c r="DB29" s="649"/>
      <c r="DC29" s="650"/>
      <c r="DD29" s="640">
        <v>17885693</v>
      </c>
      <c r="DE29" s="647"/>
      <c r="DF29" s="647"/>
      <c r="DG29" s="647"/>
      <c r="DH29" s="647"/>
      <c r="DI29" s="647"/>
      <c r="DJ29" s="647"/>
      <c r="DK29" s="648"/>
      <c r="DL29" s="640">
        <v>17885693</v>
      </c>
      <c r="DM29" s="647"/>
      <c r="DN29" s="647"/>
      <c r="DO29" s="647"/>
      <c r="DP29" s="647"/>
      <c r="DQ29" s="647"/>
      <c r="DR29" s="647"/>
      <c r="DS29" s="647"/>
      <c r="DT29" s="647"/>
      <c r="DU29" s="647"/>
      <c r="DV29" s="648"/>
      <c r="DW29" s="637">
        <v>13.6</v>
      </c>
      <c r="DX29" s="649"/>
      <c r="DY29" s="649"/>
      <c r="DZ29" s="649"/>
      <c r="EA29" s="649"/>
      <c r="EB29" s="649"/>
      <c r="EC29" s="661"/>
    </row>
    <row r="30" spans="2:133" ht="11.25" customHeight="1" x14ac:dyDescent="0.2">
      <c r="B30" s="631" t="s">
        <v>306</v>
      </c>
      <c r="C30" s="632"/>
      <c r="D30" s="632"/>
      <c r="E30" s="632"/>
      <c r="F30" s="632"/>
      <c r="G30" s="632"/>
      <c r="H30" s="632"/>
      <c r="I30" s="632"/>
      <c r="J30" s="632"/>
      <c r="K30" s="632"/>
      <c r="L30" s="632"/>
      <c r="M30" s="632"/>
      <c r="N30" s="632"/>
      <c r="O30" s="632"/>
      <c r="P30" s="632"/>
      <c r="Q30" s="633"/>
      <c r="R30" s="634">
        <v>55576216</v>
      </c>
      <c r="S30" s="635"/>
      <c r="T30" s="635"/>
      <c r="U30" s="635"/>
      <c r="V30" s="635"/>
      <c r="W30" s="635"/>
      <c r="X30" s="635"/>
      <c r="Y30" s="636"/>
      <c r="Z30" s="672">
        <v>22.6</v>
      </c>
      <c r="AA30" s="672"/>
      <c r="AB30" s="672"/>
      <c r="AC30" s="672"/>
      <c r="AD30" s="673" t="s">
        <v>130</v>
      </c>
      <c r="AE30" s="673"/>
      <c r="AF30" s="673"/>
      <c r="AG30" s="673"/>
      <c r="AH30" s="673"/>
      <c r="AI30" s="673"/>
      <c r="AJ30" s="673"/>
      <c r="AK30" s="673"/>
      <c r="AL30" s="637" t="s">
        <v>130</v>
      </c>
      <c r="AM30" s="638"/>
      <c r="AN30" s="638"/>
      <c r="AO30" s="674"/>
      <c r="AP30" s="686" t="s">
        <v>224</v>
      </c>
      <c r="AQ30" s="687"/>
      <c r="AR30" s="687"/>
      <c r="AS30" s="687"/>
      <c r="AT30" s="687"/>
      <c r="AU30" s="687"/>
      <c r="AV30" s="687"/>
      <c r="AW30" s="687"/>
      <c r="AX30" s="687"/>
      <c r="AY30" s="687"/>
      <c r="AZ30" s="687"/>
      <c r="BA30" s="687"/>
      <c r="BB30" s="687"/>
      <c r="BC30" s="687"/>
      <c r="BD30" s="687"/>
      <c r="BE30" s="687"/>
      <c r="BF30" s="688"/>
      <c r="BG30" s="686" t="s">
        <v>307</v>
      </c>
      <c r="BH30" s="704"/>
      <c r="BI30" s="704"/>
      <c r="BJ30" s="704"/>
      <c r="BK30" s="704"/>
      <c r="BL30" s="704"/>
      <c r="BM30" s="704"/>
      <c r="BN30" s="704"/>
      <c r="BO30" s="704"/>
      <c r="BP30" s="704"/>
      <c r="BQ30" s="705"/>
      <c r="BR30" s="686" t="s">
        <v>308</v>
      </c>
      <c r="BS30" s="704"/>
      <c r="BT30" s="704"/>
      <c r="BU30" s="704"/>
      <c r="BV30" s="704"/>
      <c r="BW30" s="704"/>
      <c r="BX30" s="704"/>
      <c r="BY30" s="704"/>
      <c r="BZ30" s="704"/>
      <c r="CA30" s="704"/>
      <c r="CB30" s="705"/>
      <c r="CD30" s="655"/>
      <c r="CE30" s="656"/>
      <c r="CF30" s="631" t="s">
        <v>309</v>
      </c>
      <c r="CG30" s="632"/>
      <c r="CH30" s="632"/>
      <c r="CI30" s="632"/>
      <c r="CJ30" s="632"/>
      <c r="CK30" s="632"/>
      <c r="CL30" s="632"/>
      <c r="CM30" s="632"/>
      <c r="CN30" s="632"/>
      <c r="CO30" s="632"/>
      <c r="CP30" s="632"/>
      <c r="CQ30" s="633"/>
      <c r="CR30" s="634">
        <v>17253610</v>
      </c>
      <c r="CS30" s="635"/>
      <c r="CT30" s="635"/>
      <c r="CU30" s="635"/>
      <c r="CV30" s="635"/>
      <c r="CW30" s="635"/>
      <c r="CX30" s="635"/>
      <c r="CY30" s="636"/>
      <c r="CZ30" s="637">
        <v>7.2</v>
      </c>
      <c r="DA30" s="649"/>
      <c r="DB30" s="649"/>
      <c r="DC30" s="650"/>
      <c r="DD30" s="640">
        <v>17249053</v>
      </c>
      <c r="DE30" s="635"/>
      <c r="DF30" s="635"/>
      <c r="DG30" s="635"/>
      <c r="DH30" s="635"/>
      <c r="DI30" s="635"/>
      <c r="DJ30" s="635"/>
      <c r="DK30" s="636"/>
      <c r="DL30" s="640">
        <v>17249053</v>
      </c>
      <c r="DM30" s="635"/>
      <c r="DN30" s="635"/>
      <c r="DO30" s="635"/>
      <c r="DP30" s="635"/>
      <c r="DQ30" s="635"/>
      <c r="DR30" s="635"/>
      <c r="DS30" s="635"/>
      <c r="DT30" s="635"/>
      <c r="DU30" s="635"/>
      <c r="DV30" s="636"/>
      <c r="DW30" s="637">
        <v>13.1</v>
      </c>
      <c r="DX30" s="649"/>
      <c r="DY30" s="649"/>
      <c r="DZ30" s="649"/>
      <c r="EA30" s="649"/>
      <c r="EB30" s="649"/>
      <c r="EC30" s="661"/>
    </row>
    <row r="31" spans="2:133" ht="11.25" customHeight="1" x14ac:dyDescent="0.2">
      <c r="B31" s="701" t="s">
        <v>310</v>
      </c>
      <c r="C31" s="702"/>
      <c r="D31" s="702"/>
      <c r="E31" s="702"/>
      <c r="F31" s="702"/>
      <c r="G31" s="702"/>
      <c r="H31" s="702"/>
      <c r="I31" s="702"/>
      <c r="J31" s="702"/>
      <c r="K31" s="702"/>
      <c r="L31" s="702"/>
      <c r="M31" s="702"/>
      <c r="N31" s="702"/>
      <c r="O31" s="702"/>
      <c r="P31" s="702"/>
      <c r="Q31" s="703"/>
      <c r="R31" s="634">
        <v>202853</v>
      </c>
      <c r="S31" s="635"/>
      <c r="T31" s="635"/>
      <c r="U31" s="635"/>
      <c r="V31" s="635"/>
      <c r="W31" s="635"/>
      <c r="X31" s="635"/>
      <c r="Y31" s="636"/>
      <c r="Z31" s="672">
        <v>0.1</v>
      </c>
      <c r="AA31" s="672"/>
      <c r="AB31" s="672"/>
      <c r="AC31" s="672"/>
      <c r="AD31" s="673">
        <v>202853</v>
      </c>
      <c r="AE31" s="673"/>
      <c r="AF31" s="673"/>
      <c r="AG31" s="673"/>
      <c r="AH31" s="673"/>
      <c r="AI31" s="673"/>
      <c r="AJ31" s="673"/>
      <c r="AK31" s="673"/>
      <c r="AL31" s="637">
        <v>0.2</v>
      </c>
      <c r="AM31" s="638"/>
      <c r="AN31" s="638"/>
      <c r="AO31" s="674"/>
      <c r="AP31" s="706" t="s">
        <v>311</v>
      </c>
      <c r="AQ31" s="707"/>
      <c r="AR31" s="707"/>
      <c r="AS31" s="707"/>
      <c r="AT31" s="708" t="s">
        <v>312</v>
      </c>
      <c r="AU31" s="212"/>
      <c r="AV31" s="212"/>
      <c r="AW31" s="212"/>
      <c r="AX31" s="692" t="s">
        <v>188</v>
      </c>
      <c r="AY31" s="693"/>
      <c r="AZ31" s="693"/>
      <c r="BA31" s="693"/>
      <c r="BB31" s="693"/>
      <c r="BC31" s="693"/>
      <c r="BD31" s="693"/>
      <c r="BE31" s="693"/>
      <c r="BF31" s="694"/>
      <c r="BG31" s="696">
        <v>99.3</v>
      </c>
      <c r="BH31" s="697"/>
      <c r="BI31" s="697"/>
      <c r="BJ31" s="697"/>
      <c r="BK31" s="697"/>
      <c r="BL31" s="697"/>
      <c r="BM31" s="698">
        <v>98.2</v>
      </c>
      <c r="BN31" s="697"/>
      <c r="BO31" s="697"/>
      <c r="BP31" s="697"/>
      <c r="BQ31" s="699"/>
      <c r="BR31" s="696">
        <v>99.3</v>
      </c>
      <c r="BS31" s="697"/>
      <c r="BT31" s="697"/>
      <c r="BU31" s="697"/>
      <c r="BV31" s="697"/>
      <c r="BW31" s="697"/>
      <c r="BX31" s="698">
        <v>98</v>
      </c>
      <c r="BY31" s="697"/>
      <c r="BZ31" s="697"/>
      <c r="CA31" s="697"/>
      <c r="CB31" s="699"/>
      <c r="CD31" s="655"/>
      <c r="CE31" s="656"/>
      <c r="CF31" s="631" t="s">
        <v>313</v>
      </c>
      <c r="CG31" s="632"/>
      <c r="CH31" s="632"/>
      <c r="CI31" s="632"/>
      <c r="CJ31" s="632"/>
      <c r="CK31" s="632"/>
      <c r="CL31" s="632"/>
      <c r="CM31" s="632"/>
      <c r="CN31" s="632"/>
      <c r="CO31" s="632"/>
      <c r="CP31" s="632"/>
      <c r="CQ31" s="633"/>
      <c r="CR31" s="634">
        <v>636640</v>
      </c>
      <c r="CS31" s="647"/>
      <c r="CT31" s="647"/>
      <c r="CU31" s="647"/>
      <c r="CV31" s="647"/>
      <c r="CW31" s="647"/>
      <c r="CX31" s="647"/>
      <c r="CY31" s="648"/>
      <c r="CZ31" s="637">
        <v>0.3</v>
      </c>
      <c r="DA31" s="649"/>
      <c r="DB31" s="649"/>
      <c r="DC31" s="650"/>
      <c r="DD31" s="640">
        <v>636640</v>
      </c>
      <c r="DE31" s="647"/>
      <c r="DF31" s="647"/>
      <c r="DG31" s="647"/>
      <c r="DH31" s="647"/>
      <c r="DI31" s="647"/>
      <c r="DJ31" s="647"/>
      <c r="DK31" s="648"/>
      <c r="DL31" s="640">
        <v>636640</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2">
      <c r="B32" s="631" t="s">
        <v>314</v>
      </c>
      <c r="C32" s="632"/>
      <c r="D32" s="632"/>
      <c r="E32" s="632"/>
      <c r="F32" s="632"/>
      <c r="G32" s="632"/>
      <c r="H32" s="632"/>
      <c r="I32" s="632"/>
      <c r="J32" s="632"/>
      <c r="K32" s="632"/>
      <c r="L32" s="632"/>
      <c r="M32" s="632"/>
      <c r="N32" s="632"/>
      <c r="O32" s="632"/>
      <c r="P32" s="632"/>
      <c r="Q32" s="633"/>
      <c r="R32" s="634">
        <v>23487589</v>
      </c>
      <c r="S32" s="635"/>
      <c r="T32" s="635"/>
      <c r="U32" s="635"/>
      <c r="V32" s="635"/>
      <c r="W32" s="635"/>
      <c r="X32" s="635"/>
      <c r="Y32" s="636"/>
      <c r="Z32" s="672">
        <v>9.6</v>
      </c>
      <c r="AA32" s="672"/>
      <c r="AB32" s="672"/>
      <c r="AC32" s="672"/>
      <c r="AD32" s="673" t="s">
        <v>130</v>
      </c>
      <c r="AE32" s="673"/>
      <c r="AF32" s="673"/>
      <c r="AG32" s="673"/>
      <c r="AH32" s="673"/>
      <c r="AI32" s="673"/>
      <c r="AJ32" s="673"/>
      <c r="AK32" s="673"/>
      <c r="AL32" s="637" t="s">
        <v>130</v>
      </c>
      <c r="AM32" s="638"/>
      <c r="AN32" s="638"/>
      <c r="AO32" s="674"/>
      <c r="AP32" s="675"/>
      <c r="AQ32" s="676"/>
      <c r="AR32" s="676"/>
      <c r="AS32" s="676"/>
      <c r="AT32" s="709"/>
      <c r="AU32" s="208" t="s">
        <v>315</v>
      </c>
      <c r="AX32" s="631" t="s">
        <v>316</v>
      </c>
      <c r="AY32" s="632"/>
      <c r="AZ32" s="632"/>
      <c r="BA32" s="632"/>
      <c r="BB32" s="632"/>
      <c r="BC32" s="632"/>
      <c r="BD32" s="632"/>
      <c r="BE32" s="632"/>
      <c r="BF32" s="633"/>
      <c r="BG32" s="700">
        <v>99.1</v>
      </c>
      <c r="BH32" s="647"/>
      <c r="BI32" s="647"/>
      <c r="BJ32" s="647"/>
      <c r="BK32" s="647"/>
      <c r="BL32" s="647"/>
      <c r="BM32" s="638">
        <v>97.5</v>
      </c>
      <c r="BN32" s="647"/>
      <c r="BO32" s="647"/>
      <c r="BP32" s="647"/>
      <c r="BQ32" s="670"/>
      <c r="BR32" s="700">
        <v>99.1</v>
      </c>
      <c r="BS32" s="647"/>
      <c r="BT32" s="647"/>
      <c r="BU32" s="647"/>
      <c r="BV32" s="647"/>
      <c r="BW32" s="647"/>
      <c r="BX32" s="638">
        <v>97.3</v>
      </c>
      <c r="BY32" s="647"/>
      <c r="BZ32" s="647"/>
      <c r="CA32" s="647"/>
      <c r="CB32" s="670"/>
      <c r="CD32" s="657"/>
      <c r="CE32" s="658"/>
      <c r="CF32" s="631" t="s">
        <v>317</v>
      </c>
      <c r="CG32" s="632"/>
      <c r="CH32" s="632"/>
      <c r="CI32" s="632"/>
      <c r="CJ32" s="632"/>
      <c r="CK32" s="632"/>
      <c r="CL32" s="632"/>
      <c r="CM32" s="632"/>
      <c r="CN32" s="632"/>
      <c r="CO32" s="632"/>
      <c r="CP32" s="632"/>
      <c r="CQ32" s="633"/>
      <c r="CR32" s="634">
        <v>57</v>
      </c>
      <c r="CS32" s="635"/>
      <c r="CT32" s="635"/>
      <c r="CU32" s="635"/>
      <c r="CV32" s="635"/>
      <c r="CW32" s="635"/>
      <c r="CX32" s="635"/>
      <c r="CY32" s="636"/>
      <c r="CZ32" s="637">
        <v>0</v>
      </c>
      <c r="DA32" s="649"/>
      <c r="DB32" s="649"/>
      <c r="DC32" s="650"/>
      <c r="DD32" s="640">
        <v>57</v>
      </c>
      <c r="DE32" s="635"/>
      <c r="DF32" s="635"/>
      <c r="DG32" s="635"/>
      <c r="DH32" s="635"/>
      <c r="DI32" s="635"/>
      <c r="DJ32" s="635"/>
      <c r="DK32" s="636"/>
      <c r="DL32" s="640">
        <v>57</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2">
      <c r="B33" s="631" t="s">
        <v>318</v>
      </c>
      <c r="C33" s="632"/>
      <c r="D33" s="632"/>
      <c r="E33" s="632"/>
      <c r="F33" s="632"/>
      <c r="G33" s="632"/>
      <c r="H33" s="632"/>
      <c r="I33" s="632"/>
      <c r="J33" s="632"/>
      <c r="K33" s="632"/>
      <c r="L33" s="632"/>
      <c r="M33" s="632"/>
      <c r="N33" s="632"/>
      <c r="O33" s="632"/>
      <c r="P33" s="632"/>
      <c r="Q33" s="633"/>
      <c r="R33" s="634">
        <v>4809396</v>
      </c>
      <c r="S33" s="635"/>
      <c r="T33" s="635"/>
      <c r="U33" s="635"/>
      <c r="V33" s="635"/>
      <c r="W33" s="635"/>
      <c r="X33" s="635"/>
      <c r="Y33" s="636"/>
      <c r="Z33" s="672">
        <v>2</v>
      </c>
      <c r="AA33" s="672"/>
      <c r="AB33" s="672"/>
      <c r="AC33" s="672"/>
      <c r="AD33" s="673">
        <v>340974</v>
      </c>
      <c r="AE33" s="673"/>
      <c r="AF33" s="673"/>
      <c r="AG33" s="673"/>
      <c r="AH33" s="673"/>
      <c r="AI33" s="673"/>
      <c r="AJ33" s="673"/>
      <c r="AK33" s="673"/>
      <c r="AL33" s="637">
        <v>0.3</v>
      </c>
      <c r="AM33" s="638"/>
      <c r="AN33" s="638"/>
      <c r="AO33" s="674"/>
      <c r="AP33" s="677"/>
      <c r="AQ33" s="678"/>
      <c r="AR33" s="678"/>
      <c r="AS33" s="678"/>
      <c r="AT33" s="710"/>
      <c r="AU33" s="213"/>
      <c r="AV33" s="213"/>
      <c r="AW33" s="213"/>
      <c r="AX33" s="615" t="s">
        <v>319</v>
      </c>
      <c r="AY33" s="616"/>
      <c r="AZ33" s="616"/>
      <c r="BA33" s="616"/>
      <c r="BB33" s="616"/>
      <c r="BC33" s="616"/>
      <c r="BD33" s="616"/>
      <c r="BE33" s="616"/>
      <c r="BF33" s="617"/>
      <c r="BG33" s="695">
        <v>99.5</v>
      </c>
      <c r="BH33" s="619"/>
      <c r="BI33" s="619"/>
      <c r="BJ33" s="619"/>
      <c r="BK33" s="619"/>
      <c r="BL33" s="619"/>
      <c r="BM33" s="665">
        <v>98.9</v>
      </c>
      <c r="BN33" s="619"/>
      <c r="BO33" s="619"/>
      <c r="BP33" s="619"/>
      <c r="BQ33" s="682"/>
      <c r="BR33" s="695">
        <v>99.5</v>
      </c>
      <c r="BS33" s="619"/>
      <c r="BT33" s="619"/>
      <c r="BU33" s="619"/>
      <c r="BV33" s="619"/>
      <c r="BW33" s="619"/>
      <c r="BX33" s="665">
        <v>98.7</v>
      </c>
      <c r="BY33" s="619"/>
      <c r="BZ33" s="619"/>
      <c r="CA33" s="619"/>
      <c r="CB33" s="682"/>
      <c r="CD33" s="631" t="s">
        <v>320</v>
      </c>
      <c r="CE33" s="632"/>
      <c r="CF33" s="632"/>
      <c r="CG33" s="632"/>
      <c r="CH33" s="632"/>
      <c r="CI33" s="632"/>
      <c r="CJ33" s="632"/>
      <c r="CK33" s="632"/>
      <c r="CL33" s="632"/>
      <c r="CM33" s="632"/>
      <c r="CN33" s="632"/>
      <c r="CO33" s="632"/>
      <c r="CP33" s="632"/>
      <c r="CQ33" s="633"/>
      <c r="CR33" s="634">
        <v>101305101</v>
      </c>
      <c r="CS33" s="647"/>
      <c r="CT33" s="647"/>
      <c r="CU33" s="647"/>
      <c r="CV33" s="647"/>
      <c r="CW33" s="647"/>
      <c r="CX33" s="647"/>
      <c r="CY33" s="648"/>
      <c r="CZ33" s="637">
        <v>42.6</v>
      </c>
      <c r="DA33" s="649"/>
      <c r="DB33" s="649"/>
      <c r="DC33" s="650"/>
      <c r="DD33" s="640">
        <v>71111287</v>
      </c>
      <c r="DE33" s="647"/>
      <c r="DF33" s="647"/>
      <c r="DG33" s="647"/>
      <c r="DH33" s="647"/>
      <c r="DI33" s="647"/>
      <c r="DJ33" s="647"/>
      <c r="DK33" s="648"/>
      <c r="DL33" s="640">
        <v>53004450</v>
      </c>
      <c r="DM33" s="647"/>
      <c r="DN33" s="647"/>
      <c r="DO33" s="647"/>
      <c r="DP33" s="647"/>
      <c r="DQ33" s="647"/>
      <c r="DR33" s="647"/>
      <c r="DS33" s="647"/>
      <c r="DT33" s="647"/>
      <c r="DU33" s="647"/>
      <c r="DV33" s="648"/>
      <c r="DW33" s="637">
        <v>40.4</v>
      </c>
      <c r="DX33" s="649"/>
      <c r="DY33" s="649"/>
      <c r="DZ33" s="649"/>
      <c r="EA33" s="649"/>
      <c r="EB33" s="649"/>
      <c r="EC33" s="661"/>
    </row>
    <row r="34" spans="2:133" ht="11.25" customHeight="1" x14ac:dyDescent="0.2">
      <c r="B34" s="631" t="s">
        <v>321</v>
      </c>
      <c r="C34" s="632"/>
      <c r="D34" s="632"/>
      <c r="E34" s="632"/>
      <c r="F34" s="632"/>
      <c r="G34" s="632"/>
      <c r="H34" s="632"/>
      <c r="I34" s="632"/>
      <c r="J34" s="632"/>
      <c r="K34" s="632"/>
      <c r="L34" s="632"/>
      <c r="M34" s="632"/>
      <c r="N34" s="632"/>
      <c r="O34" s="632"/>
      <c r="P34" s="632"/>
      <c r="Q34" s="633"/>
      <c r="R34" s="634">
        <v>1837115</v>
      </c>
      <c r="S34" s="635"/>
      <c r="T34" s="635"/>
      <c r="U34" s="635"/>
      <c r="V34" s="635"/>
      <c r="W34" s="635"/>
      <c r="X34" s="635"/>
      <c r="Y34" s="636"/>
      <c r="Z34" s="672">
        <v>0.7</v>
      </c>
      <c r="AA34" s="672"/>
      <c r="AB34" s="672"/>
      <c r="AC34" s="672"/>
      <c r="AD34" s="673" t="s">
        <v>130</v>
      </c>
      <c r="AE34" s="673"/>
      <c r="AF34" s="673"/>
      <c r="AG34" s="673"/>
      <c r="AH34" s="673"/>
      <c r="AI34" s="673"/>
      <c r="AJ34" s="673"/>
      <c r="AK34" s="673"/>
      <c r="AL34" s="637" t="s">
        <v>130</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322</v>
      </c>
      <c r="CE34" s="632"/>
      <c r="CF34" s="632"/>
      <c r="CG34" s="632"/>
      <c r="CH34" s="632"/>
      <c r="CI34" s="632"/>
      <c r="CJ34" s="632"/>
      <c r="CK34" s="632"/>
      <c r="CL34" s="632"/>
      <c r="CM34" s="632"/>
      <c r="CN34" s="632"/>
      <c r="CO34" s="632"/>
      <c r="CP34" s="632"/>
      <c r="CQ34" s="633"/>
      <c r="CR34" s="634">
        <v>43288260</v>
      </c>
      <c r="CS34" s="635"/>
      <c r="CT34" s="635"/>
      <c r="CU34" s="635"/>
      <c r="CV34" s="635"/>
      <c r="CW34" s="635"/>
      <c r="CX34" s="635"/>
      <c r="CY34" s="636"/>
      <c r="CZ34" s="637">
        <v>18.2</v>
      </c>
      <c r="DA34" s="649"/>
      <c r="DB34" s="649"/>
      <c r="DC34" s="650"/>
      <c r="DD34" s="640">
        <v>28411746</v>
      </c>
      <c r="DE34" s="635"/>
      <c r="DF34" s="635"/>
      <c r="DG34" s="635"/>
      <c r="DH34" s="635"/>
      <c r="DI34" s="635"/>
      <c r="DJ34" s="635"/>
      <c r="DK34" s="636"/>
      <c r="DL34" s="640">
        <v>24373907</v>
      </c>
      <c r="DM34" s="635"/>
      <c r="DN34" s="635"/>
      <c r="DO34" s="635"/>
      <c r="DP34" s="635"/>
      <c r="DQ34" s="635"/>
      <c r="DR34" s="635"/>
      <c r="DS34" s="635"/>
      <c r="DT34" s="635"/>
      <c r="DU34" s="635"/>
      <c r="DV34" s="636"/>
      <c r="DW34" s="637">
        <v>18.600000000000001</v>
      </c>
      <c r="DX34" s="649"/>
      <c r="DY34" s="649"/>
      <c r="DZ34" s="649"/>
      <c r="EA34" s="649"/>
      <c r="EB34" s="649"/>
      <c r="EC34" s="661"/>
    </row>
    <row r="35" spans="2:133" ht="11.25" customHeight="1" x14ac:dyDescent="0.2">
      <c r="B35" s="631" t="s">
        <v>323</v>
      </c>
      <c r="C35" s="632"/>
      <c r="D35" s="632"/>
      <c r="E35" s="632"/>
      <c r="F35" s="632"/>
      <c r="G35" s="632"/>
      <c r="H35" s="632"/>
      <c r="I35" s="632"/>
      <c r="J35" s="632"/>
      <c r="K35" s="632"/>
      <c r="L35" s="632"/>
      <c r="M35" s="632"/>
      <c r="N35" s="632"/>
      <c r="O35" s="632"/>
      <c r="P35" s="632"/>
      <c r="Q35" s="633"/>
      <c r="R35" s="634">
        <v>354127</v>
      </c>
      <c r="S35" s="635"/>
      <c r="T35" s="635"/>
      <c r="U35" s="635"/>
      <c r="V35" s="635"/>
      <c r="W35" s="635"/>
      <c r="X35" s="635"/>
      <c r="Y35" s="636"/>
      <c r="Z35" s="672">
        <v>0.1</v>
      </c>
      <c r="AA35" s="672"/>
      <c r="AB35" s="672"/>
      <c r="AC35" s="672"/>
      <c r="AD35" s="673" t="s">
        <v>130</v>
      </c>
      <c r="AE35" s="673"/>
      <c r="AF35" s="673"/>
      <c r="AG35" s="673"/>
      <c r="AH35" s="673"/>
      <c r="AI35" s="673"/>
      <c r="AJ35" s="673"/>
      <c r="AK35" s="673"/>
      <c r="AL35" s="637" t="s">
        <v>130</v>
      </c>
      <c r="AM35" s="638"/>
      <c r="AN35" s="638"/>
      <c r="AO35" s="674"/>
      <c r="AP35" s="216"/>
      <c r="AQ35" s="686" t="s">
        <v>324</v>
      </c>
      <c r="AR35" s="687"/>
      <c r="AS35" s="687"/>
      <c r="AT35" s="687"/>
      <c r="AU35" s="687"/>
      <c r="AV35" s="687"/>
      <c r="AW35" s="687"/>
      <c r="AX35" s="687"/>
      <c r="AY35" s="687"/>
      <c r="AZ35" s="687"/>
      <c r="BA35" s="687"/>
      <c r="BB35" s="687"/>
      <c r="BC35" s="687"/>
      <c r="BD35" s="687"/>
      <c r="BE35" s="687"/>
      <c r="BF35" s="688"/>
      <c r="BG35" s="686" t="s">
        <v>325</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326</v>
      </c>
      <c r="CE35" s="632"/>
      <c r="CF35" s="632"/>
      <c r="CG35" s="632"/>
      <c r="CH35" s="632"/>
      <c r="CI35" s="632"/>
      <c r="CJ35" s="632"/>
      <c r="CK35" s="632"/>
      <c r="CL35" s="632"/>
      <c r="CM35" s="632"/>
      <c r="CN35" s="632"/>
      <c r="CO35" s="632"/>
      <c r="CP35" s="632"/>
      <c r="CQ35" s="633"/>
      <c r="CR35" s="634">
        <v>1338386</v>
      </c>
      <c r="CS35" s="647"/>
      <c r="CT35" s="647"/>
      <c r="CU35" s="647"/>
      <c r="CV35" s="647"/>
      <c r="CW35" s="647"/>
      <c r="CX35" s="647"/>
      <c r="CY35" s="648"/>
      <c r="CZ35" s="637">
        <v>0.6</v>
      </c>
      <c r="DA35" s="649"/>
      <c r="DB35" s="649"/>
      <c r="DC35" s="650"/>
      <c r="DD35" s="640">
        <v>1335089</v>
      </c>
      <c r="DE35" s="647"/>
      <c r="DF35" s="647"/>
      <c r="DG35" s="647"/>
      <c r="DH35" s="647"/>
      <c r="DI35" s="647"/>
      <c r="DJ35" s="647"/>
      <c r="DK35" s="648"/>
      <c r="DL35" s="640">
        <v>1335089</v>
      </c>
      <c r="DM35" s="647"/>
      <c r="DN35" s="647"/>
      <c r="DO35" s="647"/>
      <c r="DP35" s="647"/>
      <c r="DQ35" s="647"/>
      <c r="DR35" s="647"/>
      <c r="DS35" s="647"/>
      <c r="DT35" s="647"/>
      <c r="DU35" s="647"/>
      <c r="DV35" s="648"/>
      <c r="DW35" s="637">
        <v>1</v>
      </c>
      <c r="DX35" s="649"/>
      <c r="DY35" s="649"/>
      <c r="DZ35" s="649"/>
      <c r="EA35" s="649"/>
      <c r="EB35" s="649"/>
      <c r="EC35" s="661"/>
    </row>
    <row r="36" spans="2:133" ht="11.25" customHeight="1" x14ac:dyDescent="0.2">
      <c r="B36" s="631" t="s">
        <v>327</v>
      </c>
      <c r="C36" s="632"/>
      <c r="D36" s="632"/>
      <c r="E36" s="632"/>
      <c r="F36" s="632"/>
      <c r="G36" s="632"/>
      <c r="H36" s="632"/>
      <c r="I36" s="632"/>
      <c r="J36" s="632"/>
      <c r="K36" s="632"/>
      <c r="L36" s="632"/>
      <c r="M36" s="632"/>
      <c r="N36" s="632"/>
      <c r="O36" s="632"/>
      <c r="P36" s="632"/>
      <c r="Q36" s="633"/>
      <c r="R36" s="634">
        <v>1063396</v>
      </c>
      <c r="S36" s="635"/>
      <c r="T36" s="635"/>
      <c r="U36" s="635"/>
      <c r="V36" s="635"/>
      <c r="W36" s="635"/>
      <c r="X36" s="635"/>
      <c r="Y36" s="636"/>
      <c r="Z36" s="672">
        <v>0.4</v>
      </c>
      <c r="AA36" s="672"/>
      <c r="AB36" s="672"/>
      <c r="AC36" s="672"/>
      <c r="AD36" s="673" t="s">
        <v>130</v>
      </c>
      <c r="AE36" s="673"/>
      <c r="AF36" s="673"/>
      <c r="AG36" s="673"/>
      <c r="AH36" s="673"/>
      <c r="AI36" s="673"/>
      <c r="AJ36" s="673"/>
      <c r="AK36" s="673"/>
      <c r="AL36" s="637" t="s">
        <v>130</v>
      </c>
      <c r="AM36" s="638"/>
      <c r="AN36" s="638"/>
      <c r="AO36" s="674"/>
      <c r="AP36" s="216"/>
      <c r="AQ36" s="683" t="s">
        <v>328</v>
      </c>
      <c r="AR36" s="684"/>
      <c r="AS36" s="684"/>
      <c r="AT36" s="684"/>
      <c r="AU36" s="684"/>
      <c r="AV36" s="684"/>
      <c r="AW36" s="684"/>
      <c r="AX36" s="684"/>
      <c r="AY36" s="685"/>
      <c r="AZ36" s="689">
        <v>29659146</v>
      </c>
      <c r="BA36" s="690"/>
      <c r="BB36" s="690"/>
      <c r="BC36" s="690"/>
      <c r="BD36" s="690"/>
      <c r="BE36" s="690"/>
      <c r="BF36" s="691"/>
      <c r="BG36" s="692" t="s">
        <v>329</v>
      </c>
      <c r="BH36" s="693"/>
      <c r="BI36" s="693"/>
      <c r="BJ36" s="693"/>
      <c r="BK36" s="693"/>
      <c r="BL36" s="693"/>
      <c r="BM36" s="693"/>
      <c r="BN36" s="693"/>
      <c r="BO36" s="693"/>
      <c r="BP36" s="693"/>
      <c r="BQ36" s="693"/>
      <c r="BR36" s="693"/>
      <c r="BS36" s="693"/>
      <c r="BT36" s="693"/>
      <c r="BU36" s="694"/>
      <c r="BV36" s="689">
        <v>198897</v>
      </c>
      <c r="BW36" s="690"/>
      <c r="BX36" s="690"/>
      <c r="BY36" s="690"/>
      <c r="BZ36" s="690"/>
      <c r="CA36" s="690"/>
      <c r="CB36" s="691"/>
      <c r="CD36" s="631" t="s">
        <v>330</v>
      </c>
      <c r="CE36" s="632"/>
      <c r="CF36" s="632"/>
      <c r="CG36" s="632"/>
      <c r="CH36" s="632"/>
      <c r="CI36" s="632"/>
      <c r="CJ36" s="632"/>
      <c r="CK36" s="632"/>
      <c r="CL36" s="632"/>
      <c r="CM36" s="632"/>
      <c r="CN36" s="632"/>
      <c r="CO36" s="632"/>
      <c r="CP36" s="632"/>
      <c r="CQ36" s="633"/>
      <c r="CR36" s="634">
        <v>28037055</v>
      </c>
      <c r="CS36" s="635"/>
      <c r="CT36" s="635"/>
      <c r="CU36" s="635"/>
      <c r="CV36" s="635"/>
      <c r="CW36" s="635"/>
      <c r="CX36" s="635"/>
      <c r="CY36" s="636"/>
      <c r="CZ36" s="637">
        <v>11.8</v>
      </c>
      <c r="DA36" s="649"/>
      <c r="DB36" s="649"/>
      <c r="DC36" s="650"/>
      <c r="DD36" s="640">
        <v>18571574</v>
      </c>
      <c r="DE36" s="635"/>
      <c r="DF36" s="635"/>
      <c r="DG36" s="635"/>
      <c r="DH36" s="635"/>
      <c r="DI36" s="635"/>
      <c r="DJ36" s="635"/>
      <c r="DK36" s="636"/>
      <c r="DL36" s="640">
        <v>12287876</v>
      </c>
      <c r="DM36" s="635"/>
      <c r="DN36" s="635"/>
      <c r="DO36" s="635"/>
      <c r="DP36" s="635"/>
      <c r="DQ36" s="635"/>
      <c r="DR36" s="635"/>
      <c r="DS36" s="635"/>
      <c r="DT36" s="635"/>
      <c r="DU36" s="635"/>
      <c r="DV36" s="636"/>
      <c r="DW36" s="637">
        <v>9.4</v>
      </c>
      <c r="DX36" s="649"/>
      <c r="DY36" s="649"/>
      <c r="DZ36" s="649"/>
      <c r="EA36" s="649"/>
      <c r="EB36" s="649"/>
      <c r="EC36" s="661"/>
    </row>
    <row r="37" spans="2:133" ht="11.25" customHeight="1" x14ac:dyDescent="0.2">
      <c r="B37" s="631" t="s">
        <v>331</v>
      </c>
      <c r="C37" s="632"/>
      <c r="D37" s="632"/>
      <c r="E37" s="632"/>
      <c r="F37" s="632"/>
      <c r="G37" s="632"/>
      <c r="H37" s="632"/>
      <c r="I37" s="632"/>
      <c r="J37" s="632"/>
      <c r="K37" s="632"/>
      <c r="L37" s="632"/>
      <c r="M37" s="632"/>
      <c r="N37" s="632"/>
      <c r="O37" s="632"/>
      <c r="P37" s="632"/>
      <c r="Q37" s="633"/>
      <c r="R37" s="634">
        <v>9083227</v>
      </c>
      <c r="S37" s="635"/>
      <c r="T37" s="635"/>
      <c r="U37" s="635"/>
      <c r="V37" s="635"/>
      <c r="W37" s="635"/>
      <c r="X37" s="635"/>
      <c r="Y37" s="636"/>
      <c r="Z37" s="672">
        <v>3.7</v>
      </c>
      <c r="AA37" s="672"/>
      <c r="AB37" s="672"/>
      <c r="AC37" s="672"/>
      <c r="AD37" s="673">
        <v>1825331</v>
      </c>
      <c r="AE37" s="673"/>
      <c r="AF37" s="673"/>
      <c r="AG37" s="673"/>
      <c r="AH37" s="673"/>
      <c r="AI37" s="673"/>
      <c r="AJ37" s="673"/>
      <c r="AK37" s="673"/>
      <c r="AL37" s="637">
        <v>1.4</v>
      </c>
      <c r="AM37" s="638"/>
      <c r="AN37" s="638"/>
      <c r="AO37" s="674"/>
      <c r="AQ37" s="667" t="s">
        <v>332</v>
      </c>
      <c r="AR37" s="668"/>
      <c r="AS37" s="668"/>
      <c r="AT37" s="668"/>
      <c r="AU37" s="668"/>
      <c r="AV37" s="668"/>
      <c r="AW37" s="668"/>
      <c r="AX37" s="668"/>
      <c r="AY37" s="669"/>
      <c r="AZ37" s="634">
        <v>7473500</v>
      </c>
      <c r="BA37" s="635"/>
      <c r="BB37" s="635"/>
      <c r="BC37" s="635"/>
      <c r="BD37" s="647"/>
      <c r="BE37" s="647"/>
      <c r="BF37" s="670"/>
      <c r="BG37" s="631" t="s">
        <v>333</v>
      </c>
      <c r="BH37" s="632"/>
      <c r="BI37" s="632"/>
      <c r="BJ37" s="632"/>
      <c r="BK37" s="632"/>
      <c r="BL37" s="632"/>
      <c r="BM37" s="632"/>
      <c r="BN37" s="632"/>
      <c r="BO37" s="632"/>
      <c r="BP37" s="632"/>
      <c r="BQ37" s="632"/>
      <c r="BR37" s="632"/>
      <c r="BS37" s="632"/>
      <c r="BT37" s="632"/>
      <c r="BU37" s="633"/>
      <c r="BV37" s="634">
        <v>-1218597</v>
      </c>
      <c r="BW37" s="635"/>
      <c r="BX37" s="635"/>
      <c r="BY37" s="635"/>
      <c r="BZ37" s="635"/>
      <c r="CA37" s="635"/>
      <c r="CB37" s="671"/>
      <c r="CD37" s="631" t="s">
        <v>334</v>
      </c>
      <c r="CE37" s="632"/>
      <c r="CF37" s="632"/>
      <c r="CG37" s="632"/>
      <c r="CH37" s="632"/>
      <c r="CI37" s="632"/>
      <c r="CJ37" s="632"/>
      <c r="CK37" s="632"/>
      <c r="CL37" s="632"/>
      <c r="CM37" s="632"/>
      <c r="CN37" s="632"/>
      <c r="CO37" s="632"/>
      <c r="CP37" s="632"/>
      <c r="CQ37" s="633"/>
      <c r="CR37" s="634">
        <v>444076</v>
      </c>
      <c r="CS37" s="647"/>
      <c r="CT37" s="647"/>
      <c r="CU37" s="647"/>
      <c r="CV37" s="647"/>
      <c r="CW37" s="647"/>
      <c r="CX37" s="647"/>
      <c r="CY37" s="648"/>
      <c r="CZ37" s="637">
        <v>0.2</v>
      </c>
      <c r="DA37" s="649"/>
      <c r="DB37" s="649"/>
      <c r="DC37" s="650"/>
      <c r="DD37" s="640">
        <v>444076</v>
      </c>
      <c r="DE37" s="647"/>
      <c r="DF37" s="647"/>
      <c r="DG37" s="647"/>
      <c r="DH37" s="647"/>
      <c r="DI37" s="647"/>
      <c r="DJ37" s="647"/>
      <c r="DK37" s="648"/>
      <c r="DL37" s="640">
        <v>221950</v>
      </c>
      <c r="DM37" s="647"/>
      <c r="DN37" s="647"/>
      <c r="DO37" s="647"/>
      <c r="DP37" s="647"/>
      <c r="DQ37" s="647"/>
      <c r="DR37" s="647"/>
      <c r="DS37" s="647"/>
      <c r="DT37" s="647"/>
      <c r="DU37" s="647"/>
      <c r="DV37" s="648"/>
      <c r="DW37" s="637">
        <v>0.2</v>
      </c>
      <c r="DX37" s="649"/>
      <c r="DY37" s="649"/>
      <c r="DZ37" s="649"/>
      <c r="EA37" s="649"/>
      <c r="EB37" s="649"/>
      <c r="EC37" s="661"/>
    </row>
    <row r="38" spans="2:133" ht="11.25" customHeight="1" x14ac:dyDescent="0.2">
      <c r="B38" s="631" t="s">
        <v>335</v>
      </c>
      <c r="C38" s="632"/>
      <c r="D38" s="632"/>
      <c r="E38" s="632"/>
      <c r="F38" s="632"/>
      <c r="G38" s="632"/>
      <c r="H38" s="632"/>
      <c r="I38" s="632"/>
      <c r="J38" s="632"/>
      <c r="K38" s="632"/>
      <c r="L38" s="632"/>
      <c r="M38" s="632"/>
      <c r="N38" s="632"/>
      <c r="O38" s="632"/>
      <c r="P38" s="632"/>
      <c r="Q38" s="633"/>
      <c r="R38" s="634">
        <v>9661000</v>
      </c>
      <c r="S38" s="635"/>
      <c r="T38" s="635"/>
      <c r="U38" s="635"/>
      <c r="V38" s="635"/>
      <c r="W38" s="635"/>
      <c r="X38" s="635"/>
      <c r="Y38" s="636"/>
      <c r="Z38" s="672">
        <v>3.9</v>
      </c>
      <c r="AA38" s="672"/>
      <c r="AB38" s="672"/>
      <c r="AC38" s="672"/>
      <c r="AD38" s="673" t="s">
        <v>130</v>
      </c>
      <c r="AE38" s="673"/>
      <c r="AF38" s="673"/>
      <c r="AG38" s="673"/>
      <c r="AH38" s="673"/>
      <c r="AI38" s="673"/>
      <c r="AJ38" s="673"/>
      <c r="AK38" s="673"/>
      <c r="AL38" s="637" t="s">
        <v>130</v>
      </c>
      <c r="AM38" s="638"/>
      <c r="AN38" s="638"/>
      <c r="AO38" s="674"/>
      <c r="AQ38" s="667" t="s">
        <v>336</v>
      </c>
      <c r="AR38" s="668"/>
      <c r="AS38" s="668"/>
      <c r="AT38" s="668"/>
      <c r="AU38" s="668"/>
      <c r="AV38" s="668"/>
      <c r="AW38" s="668"/>
      <c r="AX38" s="668"/>
      <c r="AY38" s="669"/>
      <c r="AZ38" s="634">
        <v>3181264</v>
      </c>
      <c r="BA38" s="635"/>
      <c r="BB38" s="635"/>
      <c r="BC38" s="635"/>
      <c r="BD38" s="647"/>
      <c r="BE38" s="647"/>
      <c r="BF38" s="670"/>
      <c r="BG38" s="631" t="s">
        <v>337</v>
      </c>
      <c r="BH38" s="632"/>
      <c r="BI38" s="632"/>
      <c r="BJ38" s="632"/>
      <c r="BK38" s="632"/>
      <c r="BL38" s="632"/>
      <c r="BM38" s="632"/>
      <c r="BN38" s="632"/>
      <c r="BO38" s="632"/>
      <c r="BP38" s="632"/>
      <c r="BQ38" s="632"/>
      <c r="BR38" s="632"/>
      <c r="BS38" s="632"/>
      <c r="BT38" s="632"/>
      <c r="BU38" s="633"/>
      <c r="BV38" s="634">
        <v>75827</v>
      </c>
      <c r="BW38" s="635"/>
      <c r="BX38" s="635"/>
      <c r="BY38" s="635"/>
      <c r="BZ38" s="635"/>
      <c r="CA38" s="635"/>
      <c r="CB38" s="671"/>
      <c r="CD38" s="631" t="s">
        <v>338</v>
      </c>
      <c r="CE38" s="632"/>
      <c r="CF38" s="632"/>
      <c r="CG38" s="632"/>
      <c r="CH38" s="632"/>
      <c r="CI38" s="632"/>
      <c r="CJ38" s="632"/>
      <c r="CK38" s="632"/>
      <c r="CL38" s="632"/>
      <c r="CM38" s="632"/>
      <c r="CN38" s="632"/>
      <c r="CO38" s="632"/>
      <c r="CP38" s="632"/>
      <c r="CQ38" s="633"/>
      <c r="CR38" s="634">
        <v>18809082</v>
      </c>
      <c r="CS38" s="635"/>
      <c r="CT38" s="635"/>
      <c r="CU38" s="635"/>
      <c r="CV38" s="635"/>
      <c r="CW38" s="635"/>
      <c r="CX38" s="635"/>
      <c r="CY38" s="636"/>
      <c r="CZ38" s="637">
        <v>7.9</v>
      </c>
      <c r="DA38" s="649"/>
      <c r="DB38" s="649"/>
      <c r="DC38" s="650"/>
      <c r="DD38" s="640">
        <v>15857799</v>
      </c>
      <c r="DE38" s="635"/>
      <c r="DF38" s="635"/>
      <c r="DG38" s="635"/>
      <c r="DH38" s="635"/>
      <c r="DI38" s="635"/>
      <c r="DJ38" s="635"/>
      <c r="DK38" s="636"/>
      <c r="DL38" s="640">
        <v>13782777</v>
      </c>
      <c r="DM38" s="635"/>
      <c r="DN38" s="635"/>
      <c r="DO38" s="635"/>
      <c r="DP38" s="635"/>
      <c r="DQ38" s="635"/>
      <c r="DR38" s="635"/>
      <c r="DS38" s="635"/>
      <c r="DT38" s="635"/>
      <c r="DU38" s="635"/>
      <c r="DV38" s="636"/>
      <c r="DW38" s="637">
        <v>10.5</v>
      </c>
      <c r="DX38" s="649"/>
      <c r="DY38" s="649"/>
      <c r="DZ38" s="649"/>
      <c r="EA38" s="649"/>
      <c r="EB38" s="649"/>
      <c r="EC38" s="661"/>
    </row>
    <row r="39" spans="2:133" ht="11.25" customHeight="1" x14ac:dyDescent="0.2">
      <c r="B39" s="631" t="s">
        <v>339</v>
      </c>
      <c r="C39" s="632"/>
      <c r="D39" s="632"/>
      <c r="E39" s="632"/>
      <c r="F39" s="632"/>
      <c r="G39" s="632"/>
      <c r="H39" s="632"/>
      <c r="I39" s="632"/>
      <c r="J39" s="632"/>
      <c r="K39" s="632"/>
      <c r="L39" s="632"/>
      <c r="M39" s="632"/>
      <c r="N39" s="632"/>
      <c r="O39" s="632"/>
      <c r="P39" s="632"/>
      <c r="Q39" s="633"/>
      <c r="R39" s="634" t="s">
        <v>130</v>
      </c>
      <c r="S39" s="635"/>
      <c r="T39" s="635"/>
      <c r="U39" s="635"/>
      <c r="V39" s="635"/>
      <c r="W39" s="635"/>
      <c r="X39" s="635"/>
      <c r="Y39" s="636"/>
      <c r="Z39" s="672" t="s">
        <v>130</v>
      </c>
      <c r="AA39" s="672"/>
      <c r="AB39" s="672"/>
      <c r="AC39" s="672"/>
      <c r="AD39" s="673" t="s">
        <v>130</v>
      </c>
      <c r="AE39" s="673"/>
      <c r="AF39" s="673"/>
      <c r="AG39" s="673"/>
      <c r="AH39" s="673"/>
      <c r="AI39" s="673"/>
      <c r="AJ39" s="673"/>
      <c r="AK39" s="673"/>
      <c r="AL39" s="637" t="s">
        <v>130</v>
      </c>
      <c r="AM39" s="638"/>
      <c r="AN39" s="638"/>
      <c r="AO39" s="674"/>
      <c r="AQ39" s="667" t="s">
        <v>340</v>
      </c>
      <c r="AR39" s="668"/>
      <c r="AS39" s="668"/>
      <c r="AT39" s="668"/>
      <c r="AU39" s="668"/>
      <c r="AV39" s="668"/>
      <c r="AW39" s="668"/>
      <c r="AX39" s="668"/>
      <c r="AY39" s="669"/>
      <c r="AZ39" s="634">
        <v>263300</v>
      </c>
      <c r="BA39" s="635"/>
      <c r="BB39" s="635"/>
      <c r="BC39" s="635"/>
      <c r="BD39" s="647"/>
      <c r="BE39" s="647"/>
      <c r="BF39" s="670"/>
      <c r="BG39" s="631" t="s">
        <v>341</v>
      </c>
      <c r="BH39" s="632"/>
      <c r="BI39" s="632"/>
      <c r="BJ39" s="632"/>
      <c r="BK39" s="632"/>
      <c r="BL39" s="632"/>
      <c r="BM39" s="632"/>
      <c r="BN39" s="632"/>
      <c r="BO39" s="632"/>
      <c r="BP39" s="632"/>
      <c r="BQ39" s="632"/>
      <c r="BR39" s="632"/>
      <c r="BS39" s="632"/>
      <c r="BT39" s="632"/>
      <c r="BU39" s="633"/>
      <c r="BV39" s="634">
        <v>107281</v>
      </c>
      <c r="BW39" s="635"/>
      <c r="BX39" s="635"/>
      <c r="BY39" s="635"/>
      <c r="BZ39" s="635"/>
      <c r="CA39" s="635"/>
      <c r="CB39" s="671"/>
      <c r="CD39" s="631" t="s">
        <v>342</v>
      </c>
      <c r="CE39" s="632"/>
      <c r="CF39" s="632"/>
      <c r="CG39" s="632"/>
      <c r="CH39" s="632"/>
      <c r="CI39" s="632"/>
      <c r="CJ39" s="632"/>
      <c r="CK39" s="632"/>
      <c r="CL39" s="632"/>
      <c r="CM39" s="632"/>
      <c r="CN39" s="632"/>
      <c r="CO39" s="632"/>
      <c r="CP39" s="632"/>
      <c r="CQ39" s="633"/>
      <c r="CR39" s="634">
        <v>4442511</v>
      </c>
      <c r="CS39" s="647"/>
      <c r="CT39" s="647"/>
      <c r="CU39" s="647"/>
      <c r="CV39" s="647"/>
      <c r="CW39" s="647"/>
      <c r="CX39" s="647"/>
      <c r="CY39" s="648"/>
      <c r="CZ39" s="637">
        <v>1.9</v>
      </c>
      <c r="DA39" s="649"/>
      <c r="DB39" s="649"/>
      <c r="DC39" s="650"/>
      <c r="DD39" s="640">
        <v>4318962</v>
      </c>
      <c r="DE39" s="647"/>
      <c r="DF39" s="647"/>
      <c r="DG39" s="647"/>
      <c r="DH39" s="647"/>
      <c r="DI39" s="647"/>
      <c r="DJ39" s="647"/>
      <c r="DK39" s="648"/>
      <c r="DL39" s="640" t="s">
        <v>130</v>
      </c>
      <c r="DM39" s="647"/>
      <c r="DN39" s="647"/>
      <c r="DO39" s="647"/>
      <c r="DP39" s="647"/>
      <c r="DQ39" s="647"/>
      <c r="DR39" s="647"/>
      <c r="DS39" s="647"/>
      <c r="DT39" s="647"/>
      <c r="DU39" s="647"/>
      <c r="DV39" s="648"/>
      <c r="DW39" s="637" t="s">
        <v>130</v>
      </c>
      <c r="DX39" s="649"/>
      <c r="DY39" s="649"/>
      <c r="DZ39" s="649"/>
      <c r="EA39" s="649"/>
      <c r="EB39" s="649"/>
      <c r="EC39" s="661"/>
    </row>
    <row r="40" spans="2:133" ht="11.25" customHeight="1" x14ac:dyDescent="0.2">
      <c r="B40" s="631" t="s">
        <v>343</v>
      </c>
      <c r="C40" s="632"/>
      <c r="D40" s="632"/>
      <c r="E40" s="632"/>
      <c r="F40" s="632"/>
      <c r="G40" s="632"/>
      <c r="H40" s="632"/>
      <c r="I40" s="632"/>
      <c r="J40" s="632"/>
      <c r="K40" s="632"/>
      <c r="L40" s="632"/>
      <c r="M40" s="632"/>
      <c r="N40" s="632"/>
      <c r="O40" s="632"/>
      <c r="P40" s="632"/>
      <c r="Q40" s="633"/>
      <c r="R40" s="634">
        <v>3478200</v>
      </c>
      <c r="S40" s="635"/>
      <c r="T40" s="635"/>
      <c r="U40" s="635"/>
      <c r="V40" s="635"/>
      <c r="W40" s="635"/>
      <c r="X40" s="635"/>
      <c r="Y40" s="636"/>
      <c r="Z40" s="672">
        <v>1.4</v>
      </c>
      <c r="AA40" s="672"/>
      <c r="AB40" s="672"/>
      <c r="AC40" s="672"/>
      <c r="AD40" s="673" t="s">
        <v>130</v>
      </c>
      <c r="AE40" s="673"/>
      <c r="AF40" s="673"/>
      <c r="AG40" s="673"/>
      <c r="AH40" s="673"/>
      <c r="AI40" s="673"/>
      <c r="AJ40" s="673"/>
      <c r="AK40" s="673"/>
      <c r="AL40" s="637" t="s">
        <v>130</v>
      </c>
      <c r="AM40" s="638"/>
      <c r="AN40" s="638"/>
      <c r="AO40" s="674"/>
      <c r="AQ40" s="667" t="s">
        <v>344</v>
      </c>
      <c r="AR40" s="668"/>
      <c r="AS40" s="668"/>
      <c r="AT40" s="668"/>
      <c r="AU40" s="668"/>
      <c r="AV40" s="668"/>
      <c r="AW40" s="668"/>
      <c r="AX40" s="668"/>
      <c r="AY40" s="669"/>
      <c r="AZ40" s="634">
        <v>195300</v>
      </c>
      <c r="BA40" s="635"/>
      <c r="BB40" s="635"/>
      <c r="BC40" s="635"/>
      <c r="BD40" s="647"/>
      <c r="BE40" s="647"/>
      <c r="BF40" s="670"/>
      <c r="BG40" s="675" t="s">
        <v>345</v>
      </c>
      <c r="BH40" s="676"/>
      <c r="BI40" s="676"/>
      <c r="BJ40" s="676"/>
      <c r="BK40" s="676"/>
      <c r="BL40" s="217"/>
      <c r="BM40" s="632" t="s">
        <v>346</v>
      </c>
      <c r="BN40" s="632"/>
      <c r="BO40" s="632"/>
      <c r="BP40" s="632"/>
      <c r="BQ40" s="632"/>
      <c r="BR40" s="632"/>
      <c r="BS40" s="632"/>
      <c r="BT40" s="632"/>
      <c r="BU40" s="633"/>
      <c r="BV40" s="634">
        <v>103</v>
      </c>
      <c r="BW40" s="635"/>
      <c r="BX40" s="635"/>
      <c r="BY40" s="635"/>
      <c r="BZ40" s="635"/>
      <c r="CA40" s="635"/>
      <c r="CB40" s="671"/>
      <c r="CD40" s="631" t="s">
        <v>347</v>
      </c>
      <c r="CE40" s="632"/>
      <c r="CF40" s="632"/>
      <c r="CG40" s="632"/>
      <c r="CH40" s="632"/>
      <c r="CI40" s="632"/>
      <c r="CJ40" s="632"/>
      <c r="CK40" s="632"/>
      <c r="CL40" s="632"/>
      <c r="CM40" s="632"/>
      <c r="CN40" s="632"/>
      <c r="CO40" s="632"/>
      <c r="CP40" s="632"/>
      <c r="CQ40" s="633"/>
      <c r="CR40" s="634">
        <v>5389807</v>
      </c>
      <c r="CS40" s="635"/>
      <c r="CT40" s="635"/>
      <c r="CU40" s="635"/>
      <c r="CV40" s="635"/>
      <c r="CW40" s="635"/>
      <c r="CX40" s="635"/>
      <c r="CY40" s="636"/>
      <c r="CZ40" s="637">
        <v>2.2999999999999998</v>
      </c>
      <c r="DA40" s="649"/>
      <c r="DB40" s="649"/>
      <c r="DC40" s="650"/>
      <c r="DD40" s="640">
        <v>2616117</v>
      </c>
      <c r="DE40" s="635"/>
      <c r="DF40" s="635"/>
      <c r="DG40" s="635"/>
      <c r="DH40" s="635"/>
      <c r="DI40" s="635"/>
      <c r="DJ40" s="635"/>
      <c r="DK40" s="636"/>
      <c r="DL40" s="640">
        <v>1224801</v>
      </c>
      <c r="DM40" s="635"/>
      <c r="DN40" s="635"/>
      <c r="DO40" s="635"/>
      <c r="DP40" s="635"/>
      <c r="DQ40" s="635"/>
      <c r="DR40" s="635"/>
      <c r="DS40" s="635"/>
      <c r="DT40" s="635"/>
      <c r="DU40" s="635"/>
      <c r="DV40" s="636"/>
      <c r="DW40" s="637">
        <v>0.9</v>
      </c>
      <c r="DX40" s="649"/>
      <c r="DY40" s="649"/>
      <c r="DZ40" s="649"/>
      <c r="EA40" s="649"/>
      <c r="EB40" s="649"/>
      <c r="EC40" s="661"/>
    </row>
    <row r="41" spans="2:133" ht="11.25" customHeight="1" x14ac:dyDescent="0.2">
      <c r="B41" s="615" t="s">
        <v>348</v>
      </c>
      <c r="C41" s="616"/>
      <c r="D41" s="616"/>
      <c r="E41" s="616"/>
      <c r="F41" s="616"/>
      <c r="G41" s="616"/>
      <c r="H41" s="616"/>
      <c r="I41" s="616"/>
      <c r="J41" s="616"/>
      <c r="K41" s="616"/>
      <c r="L41" s="616"/>
      <c r="M41" s="616"/>
      <c r="N41" s="616"/>
      <c r="O41" s="616"/>
      <c r="P41" s="616"/>
      <c r="Q41" s="617"/>
      <c r="R41" s="618">
        <v>245437120</v>
      </c>
      <c r="S41" s="659"/>
      <c r="T41" s="659"/>
      <c r="U41" s="659"/>
      <c r="V41" s="659"/>
      <c r="W41" s="659"/>
      <c r="X41" s="659"/>
      <c r="Y41" s="662"/>
      <c r="Z41" s="663">
        <v>100</v>
      </c>
      <c r="AA41" s="663"/>
      <c r="AB41" s="663"/>
      <c r="AC41" s="663"/>
      <c r="AD41" s="664">
        <v>127756494</v>
      </c>
      <c r="AE41" s="664"/>
      <c r="AF41" s="664"/>
      <c r="AG41" s="664"/>
      <c r="AH41" s="664"/>
      <c r="AI41" s="664"/>
      <c r="AJ41" s="664"/>
      <c r="AK41" s="664"/>
      <c r="AL41" s="621">
        <v>100</v>
      </c>
      <c r="AM41" s="665"/>
      <c r="AN41" s="665"/>
      <c r="AO41" s="666"/>
      <c r="AQ41" s="667" t="s">
        <v>349</v>
      </c>
      <c r="AR41" s="668"/>
      <c r="AS41" s="668"/>
      <c r="AT41" s="668"/>
      <c r="AU41" s="668"/>
      <c r="AV41" s="668"/>
      <c r="AW41" s="668"/>
      <c r="AX41" s="668"/>
      <c r="AY41" s="669"/>
      <c r="AZ41" s="634">
        <v>4423520</v>
      </c>
      <c r="BA41" s="635"/>
      <c r="BB41" s="635"/>
      <c r="BC41" s="635"/>
      <c r="BD41" s="647"/>
      <c r="BE41" s="647"/>
      <c r="BF41" s="670"/>
      <c r="BG41" s="675"/>
      <c r="BH41" s="676"/>
      <c r="BI41" s="676"/>
      <c r="BJ41" s="676"/>
      <c r="BK41" s="676"/>
      <c r="BL41" s="217"/>
      <c r="BM41" s="632" t="s">
        <v>350</v>
      </c>
      <c r="BN41" s="632"/>
      <c r="BO41" s="632"/>
      <c r="BP41" s="632"/>
      <c r="BQ41" s="632"/>
      <c r="BR41" s="632"/>
      <c r="BS41" s="632"/>
      <c r="BT41" s="632"/>
      <c r="BU41" s="633"/>
      <c r="BV41" s="634" t="s">
        <v>130</v>
      </c>
      <c r="BW41" s="635"/>
      <c r="BX41" s="635"/>
      <c r="BY41" s="635"/>
      <c r="BZ41" s="635"/>
      <c r="CA41" s="635"/>
      <c r="CB41" s="671"/>
      <c r="CD41" s="631" t="s">
        <v>351</v>
      </c>
      <c r="CE41" s="632"/>
      <c r="CF41" s="632"/>
      <c r="CG41" s="632"/>
      <c r="CH41" s="632"/>
      <c r="CI41" s="632"/>
      <c r="CJ41" s="632"/>
      <c r="CK41" s="632"/>
      <c r="CL41" s="632"/>
      <c r="CM41" s="632"/>
      <c r="CN41" s="632"/>
      <c r="CO41" s="632"/>
      <c r="CP41" s="632"/>
      <c r="CQ41" s="633"/>
      <c r="CR41" s="634" t="s">
        <v>130</v>
      </c>
      <c r="CS41" s="647"/>
      <c r="CT41" s="647"/>
      <c r="CU41" s="647"/>
      <c r="CV41" s="647"/>
      <c r="CW41" s="647"/>
      <c r="CX41" s="647"/>
      <c r="CY41" s="648"/>
      <c r="CZ41" s="637" t="s">
        <v>352</v>
      </c>
      <c r="DA41" s="649"/>
      <c r="DB41" s="649"/>
      <c r="DC41" s="650"/>
      <c r="DD41" s="640" t="s">
        <v>130</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353</v>
      </c>
      <c r="AR42" s="680"/>
      <c r="AS42" s="680"/>
      <c r="AT42" s="680"/>
      <c r="AU42" s="680"/>
      <c r="AV42" s="680"/>
      <c r="AW42" s="680"/>
      <c r="AX42" s="680"/>
      <c r="AY42" s="681"/>
      <c r="AZ42" s="618">
        <v>14122262</v>
      </c>
      <c r="BA42" s="659"/>
      <c r="BB42" s="659"/>
      <c r="BC42" s="659"/>
      <c r="BD42" s="619"/>
      <c r="BE42" s="619"/>
      <c r="BF42" s="682"/>
      <c r="BG42" s="677"/>
      <c r="BH42" s="678"/>
      <c r="BI42" s="678"/>
      <c r="BJ42" s="678"/>
      <c r="BK42" s="678"/>
      <c r="BL42" s="218"/>
      <c r="BM42" s="616" t="s">
        <v>354</v>
      </c>
      <c r="BN42" s="616"/>
      <c r="BO42" s="616"/>
      <c r="BP42" s="616"/>
      <c r="BQ42" s="616"/>
      <c r="BR42" s="616"/>
      <c r="BS42" s="616"/>
      <c r="BT42" s="616"/>
      <c r="BU42" s="617"/>
      <c r="BV42" s="618">
        <v>313</v>
      </c>
      <c r="BW42" s="659"/>
      <c r="BX42" s="659"/>
      <c r="BY42" s="659"/>
      <c r="BZ42" s="659"/>
      <c r="CA42" s="659"/>
      <c r="CB42" s="660"/>
      <c r="CD42" s="631" t="s">
        <v>355</v>
      </c>
      <c r="CE42" s="632"/>
      <c r="CF42" s="632"/>
      <c r="CG42" s="632"/>
      <c r="CH42" s="632"/>
      <c r="CI42" s="632"/>
      <c r="CJ42" s="632"/>
      <c r="CK42" s="632"/>
      <c r="CL42" s="632"/>
      <c r="CM42" s="632"/>
      <c r="CN42" s="632"/>
      <c r="CO42" s="632"/>
      <c r="CP42" s="632"/>
      <c r="CQ42" s="633"/>
      <c r="CR42" s="634">
        <v>11876507</v>
      </c>
      <c r="CS42" s="647"/>
      <c r="CT42" s="647"/>
      <c r="CU42" s="647"/>
      <c r="CV42" s="647"/>
      <c r="CW42" s="647"/>
      <c r="CX42" s="647"/>
      <c r="CY42" s="648"/>
      <c r="CZ42" s="637">
        <v>5</v>
      </c>
      <c r="DA42" s="649"/>
      <c r="DB42" s="649"/>
      <c r="DC42" s="650"/>
      <c r="DD42" s="640">
        <v>3528950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356</v>
      </c>
      <c r="CD43" s="631" t="s">
        <v>357</v>
      </c>
      <c r="CE43" s="632"/>
      <c r="CF43" s="632"/>
      <c r="CG43" s="632"/>
      <c r="CH43" s="632"/>
      <c r="CI43" s="632"/>
      <c r="CJ43" s="632"/>
      <c r="CK43" s="632"/>
      <c r="CL43" s="632"/>
      <c r="CM43" s="632"/>
      <c r="CN43" s="632"/>
      <c r="CO43" s="632"/>
      <c r="CP43" s="632"/>
      <c r="CQ43" s="633"/>
      <c r="CR43" s="634">
        <v>1219097</v>
      </c>
      <c r="CS43" s="647"/>
      <c r="CT43" s="647"/>
      <c r="CU43" s="647"/>
      <c r="CV43" s="647"/>
      <c r="CW43" s="647"/>
      <c r="CX43" s="647"/>
      <c r="CY43" s="648"/>
      <c r="CZ43" s="637">
        <v>0.5</v>
      </c>
      <c r="DA43" s="649"/>
      <c r="DB43" s="649"/>
      <c r="DC43" s="650"/>
      <c r="DD43" s="640">
        <v>1219087</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358</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305</v>
      </c>
      <c r="CE44" s="654"/>
      <c r="CF44" s="631" t="s">
        <v>359</v>
      </c>
      <c r="CG44" s="632"/>
      <c r="CH44" s="632"/>
      <c r="CI44" s="632"/>
      <c r="CJ44" s="632"/>
      <c r="CK44" s="632"/>
      <c r="CL44" s="632"/>
      <c r="CM44" s="632"/>
      <c r="CN44" s="632"/>
      <c r="CO44" s="632"/>
      <c r="CP44" s="632"/>
      <c r="CQ44" s="633"/>
      <c r="CR44" s="634">
        <v>11876507</v>
      </c>
      <c r="CS44" s="635"/>
      <c r="CT44" s="635"/>
      <c r="CU44" s="635"/>
      <c r="CV44" s="635"/>
      <c r="CW44" s="635"/>
      <c r="CX44" s="635"/>
      <c r="CY44" s="636"/>
      <c r="CZ44" s="637">
        <v>5</v>
      </c>
      <c r="DA44" s="638"/>
      <c r="DB44" s="638"/>
      <c r="DC44" s="639"/>
      <c r="DD44" s="640">
        <v>3528950</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360</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361</v>
      </c>
      <c r="CG45" s="632"/>
      <c r="CH45" s="632"/>
      <c r="CI45" s="632"/>
      <c r="CJ45" s="632"/>
      <c r="CK45" s="632"/>
      <c r="CL45" s="632"/>
      <c r="CM45" s="632"/>
      <c r="CN45" s="632"/>
      <c r="CO45" s="632"/>
      <c r="CP45" s="632"/>
      <c r="CQ45" s="633"/>
      <c r="CR45" s="634">
        <v>3829811</v>
      </c>
      <c r="CS45" s="647"/>
      <c r="CT45" s="647"/>
      <c r="CU45" s="647"/>
      <c r="CV45" s="647"/>
      <c r="CW45" s="647"/>
      <c r="CX45" s="647"/>
      <c r="CY45" s="648"/>
      <c r="CZ45" s="637">
        <v>1.6</v>
      </c>
      <c r="DA45" s="649"/>
      <c r="DB45" s="649"/>
      <c r="DC45" s="650"/>
      <c r="DD45" s="640">
        <v>143685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362</v>
      </c>
      <c r="CG46" s="632"/>
      <c r="CH46" s="632"/>
      <c r="CI46" s="632"/>
      <c r="CJ46" s="632"/>
      <c r="CK46" s="632"/>
      <c r="CL46" s="632"/>
      <c r="CM46" s="632"/>
      <c r="CN46" s="632"/>
      <c r="CO46" s="632"/>
      <c r="CP46" s="632"/>
      <c r="CQ46" s="633"/>
      <c r="CR46" s="634">
        <v>7883840</v>
      </c>
      <c r="CS46" s="635"/>
      <c r="CT46" s="635"/>
      <c r="CU46" s="635"/>
      <c r="CV46" s="635"/>
      <c r="CW46" s="635"/>
      <c r="CX46" s="635"/>
      <c r="CY46" s="636"/>
      <c r="CZ46" s="637">
        <v>3.3</v>
      </c>
      <c r="DA46" s="638"/>
      <c r="DB46" s="638"/>
      <c r="DC46" s="639"/>
      <c r="DD46" s="640">
        <v>3290784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363</v>
      </c>
      <c r="CG47" s="632"/>
      <c r="CH47" s="632"/>
      <c r="CI47" s="632"/>
      <c r="CJ47" s="632"/>
      <c r="CK47" s="632"/>
      <c r="CL47" s="632"/>
      <c r="CM47" s="632"/>
      <c r="CN47" s="632"/>
      <c r="CO47" s="632"/>
      <c r="CP47" s="632"/>
      <c r="CQ47" s="633"/>
      <c r="CR47" s="634" t="s">
        <v>130</v>
      </c>
      <c r="CS47" s="647"/>
      <c r="CT47" s="647"/>
      <c r="CU47" s="647"/>
      <c r="CV47" s="647"/>
      <c r="CW47" s="647"/>
      <c r="CX47" s="647"/>
      <c r="CY47" s="648"/>
      <c r="CZ47" s="637" t="s">
        <v>130</v>
      </c>
      <c r="DA47" s="649"/>
      <c r="DB47" s="649"/>
      <c r="DC47" s="650"/>
      <c r="DD47" s="640" t="s">
        <v>130</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364</v>
      </c>
      <c r="CG48" s="632"/>
      <c r="CH48" s="632"/>
      <c r="CI48" s="632"/>
      <c r="CJ48" s="632"/>
      <c r="CK48" s="632"/>
      <c r="CL48" s="632"/>
      <c r="CM48" s="632"/>
      <c r="CN48" s="632"/>
      <c r="CO48" s="632"/>
      <c r="CP48" s="632"/>
      <c r="CQ48" s="633"/>
      <c r="CR48" s="634" t="s">
        <v>352</v>
      </c>
      <c r="CS48" s="635"/>
      <c r="CT48" s="635"/>
      <c r="CU48" s="635"/>
      <c r="CV48" s="635"/>
      <c r="CW48" s="635"/>
      <c r="CX48" s="635"/>
      <c r="CY48" s="636"/>
      <c r="CZ48" s="637" t="s">
        <v>130</v>
      </c>
      <c r="DA48" s="638"/>
      <c r="DB48" s="638"/>
      <c r="DC48" s="639"/>
      <c r="DD48" s="640" t="s">
        <v>130</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365</v>
      </c>
      <c r="CE49" s="616"/>
      <c r="CF49" s="616"/>
      <c r="CG49" s="616"/>
      <c r="CH49" s="616"/>
      <c r="CI49" s="616"/>
      <c r="CJ49" s="616"/>
      <c r="CK49" s="616"/>
      <c r="CL49" s="616"/>
      <c r="CM49" s="616"/>
      <c r="CN49" s="616"/>
      <c r="CO49" s="616"/>
      <c r="CP49" s="616"/>
      <c r="CQ49" s="617"/>
      <c r="CR49" s="618">
        <v>238073168</v>
      </c>
      <c r="CS49" s="619"/>
      <c r="CT49" s="619"/>
      <c r="CU49" s="619"/>
      <c r="CV49" s="619"/>
      <c r="CW49" s="619"/>
      <c r="CX49" s="619"/>
      <c r="CY49" s="620"/>
      <c r="CZ49" s="621">
        <v>100</v>
      </c>
      <c r="DA49" s="622"/>
      <c r="DB49" s="622"/>
      <c r="DC49" s="623"/>
      <c r="DD49" s="624">
        <v>144862183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7/kiLracLLCmxeCIi0geOPAkdaR0HikNpUNae7wr4246VXAM+3Bj8ndqJPsZeGWkW1xF3WQcr07035/a63TmHA==" saltValue="wCIbdbC7y1q9zqvYJQp6M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366</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367</v>
      </c>
      <c r="DK2" s="1105"/>
      <c r="DL2" s="1105"/>
      <c r="DM2" s="1105"/>
      <c r="DN2" s="1105"/>
      <c r="DO2" s="1106"/>
      <c r="DP2" s="222"/>
      <c r="DQ2" s="1104" t="s">
        <v>368</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3" t="s">
        <v>369</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26"/>
      <c r="BA4" s="226"/>
      <c r="BB4" s="226"/>
      <c r="BC4" s="226"/>
      <c r="BD4" s="226"/>
      <c r="BE4" s="227"/>
      <c r="BF4" s="227"/>
      <c r="BG4" s="227"/>
      <c r="BH4" s="227"/>
      <c r="BI4" s="227"/>
      <c r="BJ4" s="227"/>
      <c r="BK4" s="227"/>
      <c r="BL4" s="227"/>
      <c r="BM4" s="227"/>
      <c r="BN4" s="227"/>
      <c r="BO4" s="227"/>
      <c r="BP4" s="227"/>
      <c r="BQ4" s="743" t="s">
        <v>370</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11" t="s">
        <v>371</v>
      </c>
      <c r="B5" s="1012"/>
      <c r="C5" s="1012"/>
      <c r="D5" s="1012"/>
      <c r="E5" s="1012"/>
      <c r="F5" s="1012"/>
      <c r="G5" s="1012"/>
      <c r="H5" s="1012"/>
      <c r="I5" s="1012"/>
      <c r="J5" s="1012"/>
      <c r="K5" s="1012"/>
      <c r="L5" s="1012"/>
      <c r="M5" s="1012"/>
      <c r="N5" s="1012"/>
      <c r="O5" s="1012"/>
      <c r="P5" s="1013"/>
      <c r="Q5" s="1017" t="s">
        <v>372</v>
      </c>
      <c r="R5" s="1018"/>
      <c r="S5" s="1018"/>
      <c r="T5" s="1018"/>
      <c r="U5" s="1019"/>
      <c r="V5" s="1017" t="s">
        <v>373</v>
      </c>
      <c r="W5" s="1018"/>
      <c r="X5" s="1018"/>
      <c r="Y5" s="1018"/>
      <c r="Z5" s="1019"/>
      <c r="AA5" s="1017" t="s">
        <v>374</v>
      </c>
      <c r="AB5" s="1018"/>
      <c r="AC5" s="1018"/>
      <c r="AD5" s="1018"/>
      <c r="AE5" s="1018"/>
      <c r="AF5" s="1107" t="s">
        <v>375</v>
      </c>
      <c r="AG5" s="1018"/>
      <c r="AH5" s="1018"/>
      <c r="AI5" s="1018"/>
      <c r="AJ5" s="1031"/>
      <c r="AK5" s="1018" t="s">
        <v>376</v>
      </c>
      <c r="AL5" s="1018"/>
      <c r="AM5" s="1018"/>
      <c r="AN5" s="1018"/>
      <c r="AO5" s="1019"/>
      <c r="AP5" s="1017" t="s">
        <v>377</v>
      </c>
      <c r="AQ5" s="1018"/>
      <c r="AR5" s="1018"/>
      <c r="AS5" s="1018"/>
      <c r="AT5" s="1019"/>
      <c r="AU5" s="1017" t="s">
        <v>378</v>
      </c>
      <c r="AV5" s="1018"/>
      <c r="AW5" s="1018"/>
      <c r="AX5" s="1018"/>
      <c r="AY5" s="1031"/>
      <c r="AZ5" s="226"/>
      <c r="BA5" s="226"/>
      <c r="BB5" s="226"/>
      <c r="BC5" s="226"/>
      <c r="BD5" s="226"/>
      <c r="BE5" s="227"/>
      <c r="BF5" s="227"/>
      <c r="BG5" s="227"/>
      <c r="BH5" s="227"/>
      <c r="BI5" s="227"/>
      <c r="BJ5" s="227"/>
      <c r="BK5" s="227"/>
      <c r="BL5" s="227"/>
      <c r="BM5" s="227"/>
      <c r="BN5" s="227"/>
      <c r="BO5" s="227"/>
      <c r="BP5" s="227"/>
      <c r="BQ5" s="1011" t="s">
        <v>379</v>
      </c>
      <c r="BR5" s="1012"/>
      <c r="BS5" s="1012"/>
      <c r="BT5" s="1012"/>
      <c r="BU5" s="1012"/>
      <c r="BV5" s="1012"/>
      <c r="BW5" s="1012"/>
      <c r="BX5" s="1012"/>
      <c r="BY5" s="1012"/>
      <c r="BZ5" s="1012"/>
      <c r="CA5" s="1012"/>
      <c r="CB5" s="1012"/>
      <c r="CC5" s="1012"/>
      <c r="CD5" s="1012"/>
      <c r="CE5" s="1012"/>
      <c r="CF5" s="1012"/>
      <c r="CG5" s="1013"/>
      <c r="CH5" s="1017" t="s">
        <v>380</v>
      </c>
      <c r="CI5" s="1018"/>
      <c r="CJ5" s="1018"/>
      <c r="CK5" s="1018"/>
      <c r="CL5" s="1019"/>
      <c r="CM5" s="1017" t="s">
        <v>381</v>
      </c>
      <c r="CN5" s="1018"/>
      <c r="CO5" s="1018"/>
      <c r="CP5" s="1018"/>
      <c r="CQ5" s="1019"/>
      <c r="CR5" s="1017" t="s">
        <v>382</v>
      </c>
      <c r="CS5" s="1018"/>
      <c r="CT5" s="1018"/>
      <c r="CU5" s="1018"/>
      <c r="CV5" s="1019"/>
      <c r="CW5" s="1017" t="s">
        <v>383</v>
      </c>
      <c r="CX5" s="1018"/>
      <c r="CY5" s="1018"/>
      <c r="CZ5" s="1018"/>
      <c r="DA5" s="1019"/>
      <c r="DB5" s="1017" t="s">
        <v>384</v>
      </c>
      <c r="DC5" s="1018"/>
      <c r="DD5" s="1018"/>
      <c r="DE5" s="1018"/>
      <c r="DF5" s="1019"/>
      <c r="DG5" s="1097" t="s">
        <v>385</v>
      </c>
      <c r="DH5" s="1098"/>
      <c r="DI5" s="1098"/>
      <c r="DJ5" s="1098"/>
      <c r="DK5" s="1099"/>
      <c r="DL5" s="1097" t="s">
        <v>386</v>
      </c>
      <c r="DM5" s="1098"/>
      <c r="DN5" s="1098"/>
      <c r="DO5" s="1098"/>
      <c r="DP5" s="1099"/>
      <c r="DQ5" s="1017" t="s">
        <v>387</v>
      </c>
      <c r="DR5" s="1018"/>
      <c r="DS5" s="1018"/>
      <c r="DT5" s="1018"/>
      <c r="DU5" s="1019"/>
      <c r="DV5" s="1017" t="s">
        <v>378</v>
      </c>
      <c r="DW5" s="1018"/>
      <c r="DX5" s="1018"/>
      <c r="DY5" s="1018"/>
      <c r="DZ5" s="1031"/>
      <c r="EA5" s="228"/>
    </row>
    <row r="6" spans="1:131" s="229" customFormat="1" ht="26.25" customHeight="1" thickBot="1" x14ac:dyDescent="0.25">
      <c r="A6" s="1014"/>
      <c r="B6" s="1015"/>
      <c r="C6" s="1015"/>
      <c r="D6" s="1015"/>
      <c r="E6" s="1015"/>
      <c r="F6" s="1015"/>
      <c r="G6" s="1015"/>
      <c r="H6" s="1015"/>
      <c r="I6" s="1015"/>
      <c r="J6" s="1015"/>
      <c r="K6" s="1015"/>
      <c r="L6" s="1015"/>
      <c r="M6" s="1015"/>
      <c r="N6" s="1015"/>
      <c r="O6" s="1015"/>
      <c r="P6" s="1016"/>
      <c r="Q6" s="1020"/>
      <c r="R6" s="1021"/>
      <c r="S6" s="1021"/>
      <c r="T6" s="1021"/>
      <c r="U6" s="1022"/>
      <c r="V6" s="1020"/>
      <c r="W6" s="1021"/>
      <c r="X6" s="1021"/>
      <c r="Y6" s="1021"/>
      <c r="Z6" s="1022"/>
      <c r="AA6" s="1020"/>
      <c r="AB6" s="1021"/>
      <c r="AC6" s="1021"/>
      <c r="AD6" s="1021"/>
      <c r="AE6" s="1021"/>
      <c r="AF6" s="1108"/>
      <c r="AG6" s="1021"/>
      <c r="AH6" s="1021"/>
      <c r="AI6" s="1021"/>
      <c r="AJ6" s="1032"/>
      <c r="AK6" s="1021"/>
      <c r="AL6" s="1021"/>
      <c r="AM6" s="1021"/>
      <c r="AN6" s="1021"/>
      <c r="AO6" s="1022"/>
      <c r="AP6" s="1020"/>
      <c r="AQ6" s="1021"/>
      <c r="AR6" s="1021"/>
      <c r="AS6" s="1021"/>
      <c r="AT6" s="1022"/>
      <c r="AU6" s="1020"/>
      <c r="AV6" s="1021"/>
      <c r="AW6" s="1021"/>
      <c r="AX6" s="1021"/>
      <c r="AY6" s="1032"/>
      <c r="AZ6" s="226"/>
      <c r="BA6" s="226"/>
      <c r="BB6" s="226"/>
      <c r="BC6" s="226"/>
      <c r="BD6" s="226"/>
      <c r="BE6" s="227"/>
      <c r="BF6" s="227"/>
      <c r="BG6" s="227"/>
      <c r="BH6" s="227"/>
      <c r="BI6" s="227"/>
      <c r="BJ6" s="227"/>
      <c r="BK6" s="227"/>
      <c r="BL6" s="227"/>
      <c r="BM6" s="227"/>
      <c r="BN6" s="227"/>
      <c r="BO6" s="227"/>
      <c r="BP6" s="227"/>
      <c r="BQ6" s="1014"/>
      <c r="BR6" s="1015"/>
      <c r="BS6" s="1015"/>
      <c r="BT6" s="1015"/>
      <c r="BU6" s="1015"/>
      <c r="BV6" s="1015"/>
      <c r="BW6" s="1015"/>
      <c r="BX6" s="1015"/>
      <c r="BY6" s="1015"/>
      <c r="BZ6" s="1015"/>
      <c r="CA6" s="1015"/>
      <c r="CB6" s="1015"/>
      <c r="CC6" s="1015"/>
      <c r="CD6" s="1015"/>
      <c r="CE6" s="1015"/>
      <c r="CF6" s="1015"/>
      <c r="CG6" s="1016"/>
      <c r="CH6" s="1020"/>
      <c r="CI6" s="1021"/>
      <c r="CJ6" s="1021"/>
      <c r="CK6" s="1021"/>
      <c r="CL6" s="1022"/>
      <c r="CM6" s="1020"/>
      <c r="CN6" s="1021"/>
      <c r="CO6" s="1021"/>
      <c r="CP6" s="1021"/>
      <c r="CQ6" s="1022"/>
      <c r="CR6" s="1020"/>
      <c r="CS6" s="1021"/>
      <c r="CT6" s="1021"/>
      <c r="CU6" s="1021"/>
      <c r="CV6" s="1022"/>
      <c r="CW6" s="1020"/>
      <c r="CX6" s="1021"/>
      <c r="CY6" s="1021"/>
      <c r="CZ6" s="1021"/>
      <c r="DA6" s="1022"/>
      <c r="DB6" s="1020"/>
      <c r="DC6" s="1021"/>
      <c r="DD6" s="1021"/>
      <c r="DE6" s="1021"/>
      <c r="DF6" s="1022"/>
      <c r="DG6" s="1100"/>
      <c r="DH6" s="1101"/>
      <c r="DI6" s="1101"/>
      <c r="DJ6" s="1101"/>
      <c r="DK6" s="1102"/>
      <c r="DL6" s="1100"/>
      <c r="DM6" s="1101"/>
      <c r="DN6" s="1101"/>
      <c r="DO6" s="1101"/>
      <c r="DP6" s="1102"/>
      <c r="DQ6" s="1020"/>
      <c r="DR6" s="1021"/>
      <c r="DS6" s="1021"/>
      <c r="DT6" s="1021"/>
      <c r="DU6" s="1022"/>
      <c r="DV6" s="1020"/>
      <c r="DW6" s="1021"/>
      <c r="DX6" s="1021"/>
      <c r="DY6" s="1021"/>
      <c r="DZ6" s="1032"/>
      <c r="EA6" s="228"/>
    </row>
    <row r="7" spans="1:131" s="229" customFormat="1" ht="26.25" customHeight="1" thickTop="1" x14ac:dyDescent="0.2">
      <c r="A7" s="230">
        <v>1</v>
      </c>
      <c r="B7" s="1061" t="s">
        <v>388</v>
      </c>
      <c r="C7" s="1062"/>
      <c r="D7" s="1062"/>
      <c r="E7" s="1062"/>
      <c r="F7" s="1062"/>
      <c r="G7" s="1062"/>
      <c r="H7" s="1062"/>
      <c r="I7" s="1062"/>
      <c r="J7" s="1062"/>
      <c r="K7" s="1062"/>
      <c r="L7" s="1062"/>
      <c r="M7" s="1062"/>
      <c r="N7" s="1062"/>
      <c r="O7" s="1062"/>
      <c r="P7" s="1063"/>
      <c r="Q7" s="1115">
        <v>247709</v>
      </c>
      <c r="R7" s="1116"/>
      <c r="S7" s="1116"/>
      <c r="T7" s="1116"/>
      <c r="U7" s="1116"/>
      <c r="V7" s="1116">
        <v>240470</v>
      </c>
      <c r="W7" s="1116"/>
      <c r="X7" s="1116"/>
      <c r="Y7" s="1116"/>
      <c r="Z7" s="1116"/>
      <c r="AA7" s="1116">
        <f>Q7-V7</f>
        <v>7239</v>
      </c>
      <c r="AB7" s="1116"/>
      <c r="AC7" s="1116"/>
      <c r="AD7" s="1116"/>
      <c r="AE7" s="1117"/>
      <c r="AF7" s="1118">
        <v>6470</v>
      </c>
      <c r="AG7" s="1119"/>
      <c r="AH7" s="1119"/>
      <c r="AI7" s="1119"/>
      <c r="AJ7" s="1120"/>
      <c r="AK7" s="1121">
        <v>351</v>
      </c>
      <c r="AL7" s="1122"/>
      <c r="AM7" s="1122"/>
      <c r="AN7" s="1122"/>
      <c r="AO7" s="1122"/>
      <c r="AP7" s="1122">
        <v>176978</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601</v>
      </c>
      <c r="BT7" s="1113"/>
      <c r="BU7" s="1113"/>
      <c r="BV7" s="1113"/>
      <c r="BW7" s="1113"/>
      <c r="BX7" s="1113"/>
      <c r="BY7" s="1113"/>
      <c r="BZ7" s="1113"/>
      <c r="CA7" s="1113"/>
      <c r="CB7" s="1113"/>
      <c r="CC7" s="1113"/>
      <c r="CD7" s="1113"/>
      <c r="CE7" s="1113"/>
      <c r="CF7" s="1113"/>
      <c r="CG7" s="1125"/>
      <c r="CH7" s="1109">
        <v>47</v>
      </c>
      <c r="CI7" s="1110"/>
      <c r="CJ7" s="1110"/>
      <c r="CK7" s="1110"/>
      <c r="CL7" s="1111"/>
      <c r="CM7" s="1109">
        <v>1010</v>
      </c>
      <c r="CN7" s="1110"/>
      <c r="CO7" s="1110"/>
      <c r="CP7" s="1110"/>
      <c r="CQ7" s="1111"/>
      <c r="CR7" s="1109">
        <v>40</v>
      </c>
      <c r="CS7" s="1110"/>
      <c r="CT7" s="1110"/>
      <c r="CU7" s="1110"/>
      <c r="CV7" s="1111"/>
      <c r="CW7" s="1109" t="s">
        <v>592</v>
      </c>
      <c r="CX7" s="1110"/>
      <c r="CY7" s="1110"/>
      <c r="CZ7" s="1110"/>
      <c r="DA7" s="1111"/>
      <c r="DB7" s="1109" t="s">
        <v>592</v>
      </c>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x14ac:dyDescent="0.2">
      <c r="A8" s="232">
        <v>2</v>
      </c>
      <c r="B8" s="1045" t="s">
        <v>389</v>
      </c>
      <c r="C8" s="1046"/>
      <c r="D8" s="1046"/>
      <c r="E8" s="1046"/>
      <c r="F8" s="1046"/>
      <c r="G8" s="1046"/>
      <c r="H8" s="1046"/>
      <c r="I8" s="1046"/>
      <c r="J8" s="1046"/>
      <c r="K8" s="1046"/>
      <c r="L8" s="1046"/>
      <c r="M8" s="1046"/>
      <c r="N8" s="1046"/>
      <c r="O8" s="1046"/>
      <c r="P8" s="1047"/>
      <c r="Q8" s="1053">
        <v>8</v>
      </c>
      <c r="R8" s="1054"/>
      <c r="S8" s="1054"/>
      <c r="T8" s="1054"/>
      <c r="U8" s="1054"/>
      <c r="V8" s="1054">
        <v>8</v>
      </c>
      <c r="W8" s="1054"/>
      <c r="X8" s="1054"/>
      <c r="Y8" s="1054"/>
      <c r="Z8" s="1054"/>
      <c r="AA8" s="1054" t="s">
        <v>592</v>
      </c>
      <c r="AB8" s="1054"/>
      <c r="AC8" s="1054"/>
      <c r="AD8" s="1054"/>
      <c r="AE8" s="1055"/>
      <c r="AF8" s="1050" t="s">
        <v>130</v>
      </c>
      <c r="AG8" s="1051"/>
      <c r="AH8" s="1051"/>
      <c r="AI8" s="1051"/>
      <c r="AJ8" s="1052"/>
      <c r="AK8" s="1093">
        <v>8</v>
      </c>
      <c r="AL8" s="1094"/>
      <c r="AM8" s="1094"/>
      <c r="AN8" s="1094"/>
      <c r="AO8" s="1094"/>
      <c r="AP8" s="1094">
        <v>1692</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8" t="s">
        <v>602</v>
      </c>
      <c r="BT8" s="1009"/>
      <c r="BU8" s="1009"/>
      <c r="BV8" s="1009"/>
      <c r="BW8" s="1009"/>
      <c r="BX8" s="1009"/>
      <c r="BY8" s="1009"/>
      <c r="BZ8" s="1009"/>
      <c r="CA8" s="1009"/>
      <c r="CB8" s="1009"/>
      <c r="CC8" s="1009"/>
      <c r="CD8" s="1009"/>
      <c r="CE8" s="1009"/>
      <c r="CF8" s="1009"/>
      <c r="CG8" s="1030"/>
      <c r="CH8" s="1005">
        <v>-14</v>
      </c>
      <c r="CI8" s="1006"/>
      <c r="CJ8" s="1006"/>
      <c r="CK8" s="1006"/>
      <c r="CL8" s="1007"/>
      <c r="CM8" s="1005">
        <v>484</v>
      </c>
      <c r="CN8" s="1006"/>
      <c r="CO8" s="1006"/>
      <c r="CP8" s="1006"/>
      <c r="CQ8" s="1007"/>
      <c r="CR8" s="1005">
        <v>300</v>
      </c>
      <c r="CS8" s="1006"/>
      <c r="CT8" s="1006"/>
      <c r="CU8" s="1006"/>
      <c r="CV8" s="1007"/>
      <c r="CW8" s="1005">
        <v>88</v>
      </c>
      <c r="CX8" s="1006"/>
      <c r="CY8" s="1006"/>
      <c r="CZ8" s="1006"/>
      <c r="DA8" s="1007"/>
      <c r="DB8" s="1005" t="s">
        <v>592</v>
      </c>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28"/>
    </row>
    <row r="9" spans="1:131" s="229" customFormat="1" ht="26.25" customHeight="1" x14ac:dyDescent="0.2">
      <c r="A9" s="232">
        <v>3</v>
      </c>
      <c r="B9" s="1045" t="s">
        <v>391</v>
      </c>
      <c r="C9" s="1046"/>
      <c r="D9" s="1046"/>
      <c r="E9" s="1046"/>
      <c r="F9" s="1046"/>
      <c r="G9" s="1046"/>
      <c r="H9" s="1046"/>
      <c r="I9" s="1046"/>
      <c r="J9" s="1046"/>
      <c r="K9" s="1046"/>
      <c r="L9" s="1046"/>
      <c r="M9" s="1046"/>
      <c r="N9" s="1046"/>
      <c r="O9" s="1046"/>
      <c r="P9" s="1047"/>
      <c r="Q9" s="1053">
        <v>149</v>
      </c>
      <c r="R9" s="1054"/>
      <c r="S9" s="1054"/>
      <c r="T9" s="1054"/>
      <c r="U9" s="1054"/>
      <c r="V9" s="1054">
        <v>24</v>
      </c>
      <c r="W9" s="1054"/>
      <c r="X9" s="1054"/>
      <c r="Y9" s="1054"/>
      <c r="Z9" s="1054"/>
      <c r="AA9" s="1054">
        <v>125</v>
      </c>
      <c r="AB9" s="1054"/>
      <c r="AC9" s="1054"/>
      <c r="AD9" s="1054"/>
      <c r="AE9" s="1055"/>
      <c r="AF9" s="1050">
        <v>58</v>
      </c>
      <c r="AG9" s="1051"/>
      <c r="AH9" s="1051"/>
      <c r="AI9" s="1051"/>
      <c r="AJ9" s="1052"/>
      <c r="AK9" s="1093">
        <v>1</v>
      </c>
      <c r="AL9" s="1094"/>
      <c r="AM9" s="1094"/>
      <c r="AN9" s="1094"/>
      <c r="AO9" s="1094"/>
      <c r="AP9" s="1094">
        <v>330</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8" t="s">
        <v>603</v>
      </c>
      <c r="BT9" s="1009"/>
      <c r="BU9" s="1009"/>
      <c r="BV9" s="1009"/>
      <c r="BW9" s="1009"/>
      <c r="BX9" s="1009"/>
      <c r="BY9" s="1009"/>
      <c r="BZ9" s="1009"/>
      <c r="CA9" s="1009"/>
      <c r="CB9" s="1009"/>
      <c r="CC9" s="1009"/>
      <c r="CD9" s="1009"/>
      <c r="CE9" s="1009"/>
      <c r="CF9" s="1009"/>
      <c r="CG9" s="1030"/>
      <c r="CH9" s="1005">
        <v>-23</v>
      </c>
      <c r="CI9" s="1006"/>
      <c r="CJ9" s="1006"/>
      <c r="CK9" s="1006"/>
      <c r="CL9" s="1007"/>
      <c r="CM9" s="1005">
        <v>235</v>
      </c>
      <c r="CN9" s="1006"/>
      <c r="CO9" s="1006"/>
      <c r="CP9" s="1006"/>
      <c r="CQ9" s="1007"/>
      <c r="CR9" s="1005">
        <v>175</v>
      </c>
      <c r="CS9" s="1006"/>
      <c r="CT9" s="1006"/>
      <c r="CU9" s="1006"/>
      <c r="CV9" s="1007"/>
      <c r="CW9" s="1005" t="s">
        <v>592</v>
      </c>
      <c r="CX9" s="1006"/>
      <c r="CY9" s="1006"/>
      <c r="CZ9" s="1006"/>
      <c r="DA9" s="1007"/>
      <c r="DB9" s="1005" t="s">
        <v>592</v>
      </c>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28"/>
    </row>
    <row r="10" spans="1:131" s="229" customFormat="1" ht="26.25" customHeight="1" x14ac:dyDescent="0.2">
      <c r="A10" s="232">
        <v>4</v>
      </c>
      <c r="B10" s="1045"/>
      <c r="C10" s="1046"/>
      <c r="D10" s="1046"/>
      <c r="E10" s="1046"/>
      <c r="F10" s="1046"/>
      <c r="G10" s="1046"/>
      <c r="H10" s="1046"/>
      <c r="I10" s="1046"/>
      <c r="J10" s="1046"/>
      <c r="K10" s="1046"/>
      <c r="L10" s="1046"/>
      <c r="M10" s="1046"/>
      <c r="N10" s="1046"/>
      <c r="O10" s="1046"/>
      <c r="P10" s="1047"/>
      <c r="Q10" s="1053"/>
      <c r="R10" s="1054"/>
      <c r="S10" s="1054"/>
      <c r="T10" s="1054"/>
      <c r="U10" s="1054"/>
      <c r="V10" s="1054"/>
      <c r="W10" s="1054"/>
      <c r="X10" s="1054"/>
      <c r="Y10" s="1054"/>
      <c r="Z10" s="1054"/>
      <c r="AA10" s="1054"/>
      <c r="AB10" s="1054"/>
      <c r="AC10" s="1054"/>
      <c r="AD10" s="1054"/>
      <c r="AE10" s="1055"/>
      <c r="AF10" s="1050"/>
      <c r="AG10" s="1051"/>
      <c r="AH10" s="1051"/>
      <c r="AI10" s="1051"/>
      <c r="AJ10" s="1052"/>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8" t="s">
        <v>604</v>
      </c>
      <c r="BT10" s="1009"/>
      <c r="BU10" s="1009"/>
      <c r="BV10" s="1009"/>
      <c r="BW10" s="1009"/>
      <c r="BX10" s="1009"/>
      <c r="BY10" s="1009"/>
      <c r="BZ10" s="1009"/>
      <c r="CA10" s="1009"/>
      <c r="CB10" s="1009"/>
      <c r="CC10" s="1009"/>
      <c r="CD10" s="1009"/>
      <c r="CE10" s="1009"/>
      <c r="CF10" s="1009"/>
      <c r="CG10" s="1030"/>
      <c r="CH10" s="1005">
        <v>0</v>
      </c>
      <c r="CI10" s="1006"/>
      <c r="CJ10" s="1006"/>
      <c r="CK10" s="1006"/>
      <c r="CL10" s="1007"/>
      <c r="CM10" s="1005">
        <v>161</v>
      </c>
      <c r="CN10" s="1006"/>
      <c r="CO10" s="1006"/>
      <c r="CP10" s="1006"/>
      <c r="CQ10" s="1007"/>
      <c r="CR10" s="1005">
        <v>10</v>
      </c>
      <c r="CS10" s="1006"/>
      <c r="CT10" s="1006"/>
      <c r="CU10" s="1006"/>
      <c r="CV10" s="1007"/>
      <c r="CW10" s="1005">
        <v>8</v>
      </c>
      <c r="CX10" s="1006"/>
      <c r="CY10" s="1006"/>
      <c r="CZ10" s="1006"/>
      <c r="DA10" s="1007"/>
      <c r="DB10" s="1005" t="s">
        <v>592</v>
      </c>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28"/>
    </row>
    <row r="11" spans="1:131" s="229" customFormat="1" ht="26.25" customHeight="1" x14ac:dyDescent="0.2">
      <c r="A11" s="232">
        <v>5</v>
      </c>
      <c r="B11" s="1045"/>
      <c r="C11" s="1046"/>
      <c r="D11" s="1046"/>
      <c r="E11" s="1046"/>
      <c r="F11" s="1046"/>
      <c r="G11" s="1046"/>
      <c r="H11" s="1046"/>
      <c r="I11" s="1046"/>
      <c r="J11" s="1046"/>
      <c r="K11" s="1046"/>
      <c r="L11" s="1046"/>
      <c r="M11" s="1046"/>
      <c r="N11" s="1046"/>
      <c r="O11" s="1046"/>
      <c r="P11" s="1047"/>
      <c r="Q11" s="1053"/>
      <c r="R11" s="1054"/>
      <c r="S11" s="1054"/>
      <c r="T11" s="1054"/>
      <c r="U11" s="1054"/>
      <c r="V11" s="1054"/>
      <c r="W11" s="1054"/>
      <c r="X11" s="1054"/>
      <c r="Y11" s="1054"/>
      <c r="Z11" s="1054"/>
      <c r="AA11" s="1054"/>
      <c r="AB11" s="1054"/>
      <c r="AC11" s="1054"/>
      <c r="AD11" s="1054"/>
      <c r="AE11" s="1055"/>
      <c r="AF11" s="1050"/>
      <c r="AG11" s="1051"/>
      <c r="AH11" s="1051"/>
      <c r="AI11" s="1051"/>
      <c r="AJ11" s="1052"/>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8" t="s">
        <v>605</v>
      </c>
      <c r="BT11" s="1009"/>
      <c r="BU11" s="1009"/>
      <c r="BV11" s="1009"/>
      <c r="BW11" s="1009"/>
      <c r="BX11" s="1009"/>
      <c r="BY11" s="1009"/>
      <c r="BZ11" s="1009"/>
      <c r="CA11" s="1009"/>
      <c r="CB11" s="1009"/>
      <c r="CC11" s="1009"/>
      <c r="CD11" s="1009"/>
      <c r="CE11" s="1009"/>
      <c r="CF11" s="1009"/>
      <c r="CG11" s="1030"/>
      <c r="CH11" s="1005">
        <v>1</v>
      </c>
      <c r="CI11" s="1006"/>
      <c r="CJ11" s="1006"/>
      <c r="CK11" s="1006"/>
      <c r="CL11" s="1007"/>
      <c r="CM11" s="1005">
        <v>117</v>
      </c>
      <c r="CN11" s="1006"/>
      <c r="CO11" s="1006"/>
      <c r="CP11" s="1006"/>
      <c r="CQ11" s="1007"/>
      <c r="CR11" s="1005">
        <v>10</v>
      </c>
      <c r="CS11" s="1006"/>
      <c r="CT11" s="1006"/>
      <c r="CU11" s="1006"/>
      <c r="CV11" s="1007"/>
      <c r="CW11" s="1005">
        <v>41</v>
      </c>
      <c r="CX11" s="1006"/>
      <c r="CY11" s="1006"/>
      <c r="CZ11" s="1006"/>
      <c r="DA11" s="1007"/>
      <c r="DB11" s="1005" t="s">
        <v>592</v>
      </c>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28"/>
    </row>
    <row r="12" spans="1:131" s="229" customFormat="1" ht="26.25" customHeight="1" x14ac:dyDescent="0.2">
      <c r="A12" s="232">
        <v>6</v>
      </c>
      <c r="B12" s="1045"/>
      <c r="C12" s="1046"/>
      <c r="D12" s="1046"/>
      <c r="E12" s="1046"/>
      <c r="F12" s="1046"/>
      <c r="G12" s="1046"/>
      <c r="H12" s="1046"/>
      <c r="I12" s="1046"/>
      <c r="J12" s="1046"/>
      <c r="K12" s="1046"/>
      <c r="L12" s="1046"/>
      <c r="M12" s="1046"/>
      <c r="N12" s="1046"/>
      <c r="O12" s="1046"/>
      <c r="P12" s="1047"/>
      <c r="Q12" s="1053"/>
      <c r="R12" s="1054"/>
      <c r="S12" s="1054"/>
      <c r="T12" s="1054"/>
      <c r="U12" s="1054"/>
      <c r="V12" s="1054"/>
      <c r="W12" s="1054"/>
      <c r="X12" s="1054"/>
      <c r="Y12" s="1054"/>
      <c r="Z12" s="1054"/>
      <c r="AA12" s="1054"/>
      <c r="AB12" s="1054"/>
      <c r="AC12" s="1054"/>
      <c r="AD12" s="1054"/>
      <c r="AE12" s="1055"/>
      <c r="AF12" s="1050"/>
      <c r="AG12" s="1051"/>
      <c r="AH12" s="1051"/>
      <c r="AI12" s="1051"/>
      <c r="AJ12" s="1052"/>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8" t="s">
        <v>606</v>
      </c>
      <c r="BT12" s="1009"/>
      <c r="BU12" s="1009"/>
      <c r="BV12" s="1009"/>
      <c r="BW12" s="1009"/>
      <c r="BX12" s="1009"/>
      <c r="BY12" s="1009"/>
      <c r="BZ12" s="1009"/>
      <c r="CA12" s="1009"/>
      <c r="CB12" s="1009"/>
      <c r="CC12" s="1009"/>
      <c r="CD12" s="1009"/>
      <c r="CE12" s="1009"/>
      <c r="CF12" s="1009"/>
      <c r="CG12" s="1030"/>
      <c r="CH12" s="1005">
        <v>13</v>
      </c>
      <c r="CI12" s="1006"/>
      <c r="CJ12" s="1006"/>
      <c r="CK12" s="1006"/>
      <c r="CL12" s="1007"/>
      <c r="CM12" s="1005">
        <v>380</v>
      </c>
      <c r="CN12" s="1006"/>
      <c r="CO12" s="1006"/>
      <c r="CP12" s="1006"/>
      <c r="CQ12" s="1007"/>
      <c r="CR12" s="1005">
        <v>10</v>
      </c>
      <c r="CS12" s="1006"/>
      <c r="CT12" s="1006"/>
      <c r="CU12" s="1006"/>
      <c r="CV12" s="1007"/>
      <c r="CW12" s="1005" t="s">
        <v>592</v>
      </c>
      <c r="CX12" s="1006"/>
      <c r="CY12" s="1006"/>
      <c r="CZ12" s="1006"/>
      <c r="DA12" s="1007"/>
      <c r="DB12" s="1005" t="s">
        <v>592</v>
      </c>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28"/>
    </row>
    <row r="13" spans="1:131" s="229" customFormat="1" ht="26.25" customHeight="1" x14ac:dyDescent="0.2">
      <c r="A13" s="232">
        <v>7</v>
      </c>
      <c r="B13" s="1045"/>
      <c r="C13" s="1046"/>
      <c r="D13" s="1046"/>
      <c r="E13" s="1046"/>
      <c r="F13" s="1046"/>
      <c r="G13" s="1046"/>
      <c r="H13" s="1046"/>
      <c r="I13" s="1046"/>
      <c r="J13" s="1046"/>
      <c r="K13" s="1046"/>
      <c r="L13" s="1046"/>
      <c r="M13" s="1046"/>
      <c r="N13" s="1046"/>
      <c r="O13" s="1046"/>
      <c r="P13" s="1047"/>
      <c r="Q13" s="1053"/>
      <c r="R13" s="1054"/>
      <c r="S13" s="1054"/>
      <c r="T13" s="1054"/>
      <c r="U13" s="1054"/>
      <c r="V13" s="1054"/>
      <c r="W13" s="1054"/>
      <c r="X13" s="1054"/>
      <c r="Y13" s="1054"/>
      <c r="Z13" s="1054"/>
      <c r="AA13" s="1054"/>
      <c r="AB13" s="1054"/>
      <c r="AC13" s="1054"/>
      <c r="AD13" s="1054"/>
      <c r="AE13" s="1055"/>
      <c r="AF13" s="1050"/>
      <c r="AG13" s="1051"/>
      <c r="AH13" s="1051"/>
      <c r="AI13" s="1051"/>
      <c r="AJ13" s="1052"/>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8" t="s">
        <v>607</v>
      </c>
      <c r="BT13" s="1009"/>
      <c r="BU13" s="1009"/>
      <c r="BV13" s="1009"/>
      <c r="BW13" s="1009"/>
      <c r="BX13" s="1009"/>
      <c r="BY13" s="1009"/>
      <c r="BZ13" s="1009"/>
      <c r="CA13" s="1009"/>
      <c r="CB13" s="1009"/>
      <c r="CC13" s="1009"/>
      <c r="CD13" s="1009"/>
      <c r="CE13" s="1009"/>
      <c r="CF13" s="1009"/>
      <c r="CG13" s="1030"/>
      <c r="CH13" s="1005">
        <v>-6</v>
      </c>
      <c r="CI13" s="1006"/>
      <c r="CJ13" s="1006"/>
      <c r="CK13" s="1006"/>
      <c r="CL13" s="1007"/>
      <c r="CM13" s="1005">
        <v>366</v>
      </c>
      <c r="CN13" s="1006"/>
      <c r="CO13" s="1006"/>
      <c r="CP13" s="1006"/>
      <c r="CQ13" s="1007"/>
      <c r="CR13" s="1005">
        <v>276</v>
      </c>
      <c r="CS13" s="1006"/>
      <c r="CT13" s="1006"/>
      <c r="CU13" s="1006"/>
      <c r="CV13" s="1007"/>
      <c r="CW13" s="1005">
        <v>48</v>
      </c>
      <c r="CX13" s="1006"/>
      <c r="CY13" s="1006"/>
      <c r="CZ13" s="1006"/>
      <c r="DA13" s="1007"/>
      <c r="DB13" s="1005" t="s">
        <v>592</v>
      </c>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28"/>
    </row>
    <row r="14" spans="1:131" s="229" customFormat="1" ht="26.25" customHeight="1" x14ac:dyDescent="0.2">
      <c r="A14" s="232">
        <v>8</v>
      </c>
      <c r="B14" s="1045"/>
      <c r="C14" s="1046"/>
      <c r="D14" s="1046"/>
      <c r="E14" s="1046"/>
      <c r="F14" s="1046"/>
      <c r="G14" s="1046"/>
      <c r="H14" s="1046"/>
      <c r="I14" s="1046"/>
      <c r="J14" s="1046"/>
      <c r="K14" s="1046"/>
      <c r="L14" s="1046"/>
      <c r="M14" s="1046"/>
      <c r="N14" s="1046"/>
      <c r="O14" s="1046"/>
      <c r="P14" s="1047"/>
      <c r="Q14" s="1053"/>
      <c r="R14" s="1054"/>
      <c r="S14" s="1054"/>
      <c r="T14" s="1054"/>
      <c r="U14" s="1054"/>
      <c r="V14" s="1054"/>
      <c r="W14" s="1054"/>
      <c r="X14" s="1054"/>
      <c r="Y14" s="1054"/>
      <c r="Z14" s="1054"/>
      <c r="AA14" s="1054"/>
      <c r="AB14" s="1054"/>
      <c r="AC14" s="1054"/>
      <c r="AD14" s="1054"/>
      <c r="AE14" s="1055"/>
      <c r="AF14" s="1050"/>
      <c r="AG14" s="1051"/>
      <c r="AH14" s="1051"/>
      <c r="AI14" s="1051"/>
      <c r="AJ14" s="1052"/>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8" t="s">
        <v>608</v>
      </c>
      <c r="BT14" s="1009"/>
      <c r="BU14" s="1009"/>
      <c r="BV14" s="1009"/>
      <c r="BW14" s="1009"/>
      <c r="BX14" s="1009"/>
      <c r="BY14" s="1009"/>
      <c r="BZ14" s="1009"/>
      <c r="CA14" s="1009"/>
      <c r="CB14" s="1009"/>
      <c r="CC14" s="1009"/>
      <c r="CD14" s="1009"/>
      <c r="CE14" s="1009"/>
      <c r="CF14" s="1009"/>
      <c r="CG14" s="1030"/>
      <c r="CH14" s="1005">
        <v>12</v>
      </c>
      <c r="CI14" s="1006"/>
      <c r="CJ14" s="1006"/>
      <c r="CK14" s="1006"/>
      <c r="CL14" s="1007"/>
      <c r="CM14" s="1005">
        <v>1110</v>
      </c>
      <c r="CN14" s="1006"/>
      <c r="CO14" s="1006"/>
      <c r="CP14" s="1006"/>
      <c r="CQ14" s="1007"/>
      <c r="CR14" s="1005">
        <v>31</v>
      </c>
      <c r="CS14" s="1006"/>
      <c r="CT14" s="1006"/>
      <c r="CU14" s="1006"/>
      <c r="CV14" s="1007"/>
      <c r="CW14" s="1005" t="s">
        <v>592</v>
      </c>
      <c r="CX14" s="1006"/>
      <c r="CY14" s="1006"/>
      <c r="CZ14" s="1006"/>
      <c r="DA14" s="1007"/>
      <c r="DB14" s="1005" t="s">
        <v>592</v>
      </c>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28"/>
    </row>
    <row r="15" spans="1:131" s="229" customFormat="1" ht="26.25" customHeight="1" x14ac:dyDescent="0.2">
      <c r="A15" s="232">
        <v>9</v>
      </c>
      <c r="B15" s="1045"/>
      <c r="C15" s="1046"/>
      <c r="D15" s="1046"/>
      <c r="E15" s="1046"/>
      <c r="F15" s="1046"/>
      <c r="G15" s="1046"/>
      <c r="H15" s="1046"/>
      <c r="I15" s="1046"/>
      <c r="J15" s="1046"/>
      <c r="K15" s="1046"/>
      <c r="L15" s="1046"/>
      <c r="M15" s="1046"/>
      <c r="N15" s="1046"/>
      <c r="O15" s="1046"/>
      <c r="P15" s="1047"/>
      <c r="Q15" s="1053"/>
      <c r="R15" s="1054"/>
      <c r="S15" s="1054"/>
      <c r="T15" s="1054"/>
      <c r="U15" s="1054"/>
      <c r="V15" s="1054"/>
      <c r="W15" s="1054"/>
      <c r="X15" s="1054"/>
      <c r="Y15" s="1054"/>
      <c r="Z15" s="1054"/>
      <c r="AA15" s="1054"/>
      <c r="AB15" s="1054"/>
      <c r="AC15" s="1054"/>
      <c r="AD15" s="1054"/>
      <c r="AE15" s="1055"/>
      <c r="AF15" s="1050"/>
      <c r="AG15" s="1051"/>
      <c r="AH15" s="1051"/>
      <c r="AI15" s="1051"/>
      <c r="AJ15" s="1052"/>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8" t="s">
        <v>609</v>
      </c>
      <c r="BT15" s="1009"/>
      <c r="BU15" s="1009"/>
      <c r="BV15" s="1009"/>
      <c r="BW15" s="1009"/>
      <c r="BX15" s="1009"/>
      <c r="BY15" s="1009"/>
      <c r="BZ15" s="1009"/>
      <c r="CA15" s="1009"/>
      <c r="CB15" s="1009"/>
      <c r="CC15" s="1009"/>
      <c r="CD15" s="1009"/>
      <c r="CE15" s="1009"/>
      <c r="CF15" s="1009"/>
      <c r="CG15" s="1030"/>
      <c r="CH15" s="1005">
        <v>3841</v>
      </c>
      <c r="CI15" s="1006"/>
      <c r="CJ15" s="1006"/>
      <c r="CK15" s="1006"/>
      <c r="CL15" s="1007"/>
      <c r="CM15" s="1005">
        <v>-809</v>
      </c>
      <c r="CN15" s="1006"/>
      <c r="CO15" s="1006"/>
      <c r="CP15" s="1006"/>
      <c r="CQ15" s="1007"/>
      <c r="CR15" s="1005">
        <v>15599</v>
      </c>
      <c r="CS15" s="1006"/>
      <c r="CT15" s="1006"/>
      <c r="CU15" s="1006"/>
      <c r="CV15" s="1007"/>
      <c r="CW15" s="1005">
        <v>13</v>
      </c>
      <c r="CX15" s="1006"/>
      <c r="CY15" s="1006"/>
      <c r="CZ15" s="1006"/>
      <c r="DA15" s="1007"/>
      <c r="DB15" s="1005" t="s">
        <v>592</v>
      </c>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28"/>
    </row>
    <row r="16" spans="1:131" s="229" customFormat="1" ht="26.25" customHeight="1" x14ac:dyDescent="0.2">
      <c r="A16" s="232">
        <v>10</v>
      </c>
      <c r="B16" s="1045"/>
      <c r="C16" s="1046"/>
      <c r="D16" s="1046"/>
      <c r="E16" s="1046"/>
      <c r="F16" s="1046"/>
      <c r="G16" s="1046"/>
      <c r="H16" s="1046"/>
      <c r="I16" s="1046"/>
      <c r="J16" s="1046"/>
      <c r="K16" s="1046"/>
      <c r="L16" s="1046"/>
      <c r="M16" s="1046"/>
      <c r="N16" s="1046"/>
      <c r="O16" s="1046"/>
      <c r="P16" s="1047"/>
      <c r="Q16" s="1053"/>
      <c r="R16" s="1054"/>
      <c r="S16" s="1054"/>
      <c r="T16" s="1054"/>
      <c r="U16" s="1054"/>
      <c r="V16" s="1054"/>
      <c r="W16" s="1054"/>
      <c r="X16" s="1054"/>
      <c r="Y16" s="1054"/>
      <c r="Z16" s="1054"/>
      <c r="AA16" s="1054"/>
      <c r="AB16" s="1054"/>
      <c r="AC16" s="1054"/>
      <c r="AD16" s="1054"/>
      <c r="AE16" s="1055"/>
      <c r="AF16" s="1050"/>
      <c r="AG16" s="1051"/>
      <c r="AH16" s="1051"/>
      <c r="AI16" s="1051"/>
      <c r="AJ16" s="1052"/>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8"/>
      <c r="BT16" s="1009"/>
      <c r="BU16" s="1009"/>
      <c r="BV16" s="1009"/>
      <c r="BW16" s="1009"/>
      <c r="BX16" s="1009"/>
      <c r="BY16" s="1009"/>
      <c r="BZ16" s="1009"/>
      <c r="CA16" s="1009"/>
      <c r="CB16" s="1009"/>
      <c r="CC16" s="1009"/>
      <c r="CD16" s="1009"/>
      <c r="CE16" s="1009"/>
      <c r="CF16" s="1009"/>
      <c r="CG16" s="1030"/>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28"/>
    </row>
    <row r="17" spans="1:131" s="229" customFormat="1" ht="26.25" customHeight="1" x14ac:dyDescent="0.2">
      <c r="A17" s="232">
        <v>11</v>
      </c>
      <c r="B17" s="1045"/>
      <c r="C17" s="1046"/>
      <c r="D17" s="1046"/>
      <c r="E17" s="1046"/>
      <c r="F17" s="1046"/>
      <c r="G17" s="1046"/>
      <c r="H17" s="1046"/>
      <c r="I17" s="1046"/>
      <c r="J17" s="1046"/>
      <c r="K17" s="1046"/>
      <c r="L17" s="1046"/>
      <c r="M17" s="1046"/>
      <c r="N17" s="1046"/>
      <c r="O17" s="1046"/>
      <c r="P17" s="1047"/>
      <c r="Q17" s="1053"/>
      <c r="R17" s="1054"/>
      <c r="S17" s="1054"/>
      <c r="T17" s="1054"/>
      <c r="U17" s="1054"/>
      <c r="V17" s="1054"/>
      <c r="W17" s="1054"/>
      <c r="X17" s="1054"/>
      <c r="Y17" s="1054"/>
      <c r="Z17" s="1054"/>
      <c r="AA17" s="1054"/>
      <c r="AB17" s="1054"/>
      <c r="AC17" s="1054"/>
      <c r="AD17" s="1054"/>
      <c r="AE17" s="1055"/>
      <c r="AF17" s="1050"/>
      <c r="AG17" s="1051"/>
      <c r="AH17" s="1051"/>
      <c r="AI17" s="1051"/>
      <c r="AJ17" s="1052"/>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8"/>
      <c r="BT17" s="1009"/>
      <c r="BU17" s="1009"/>
      <c r="BV17" s="1009"/>
      <c r="BW17" s="1009"/>
      <c r="BX17" s="1009"/>
      <c r="BY17" s="1009"/>
      <c r="BZ17" s="1009"/>
      <c r="CA17" s="1009"/>
      <c r="CB17" s="1009"/>
      <c r="CC17" s="1009"/>
      <c r="CD17" s="1009"/>
      <c r="CE17" s="1009"/>
      <c r="CF17" s="1009"/>
      <c r="CG17" s="1030"/>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28"/>
    </row>
    <row r="18" spans="1:131" s="229" customFormat="1" ht="26.25" customHeight="1" x14ac:dyDescent="0.2">
      <c r="A18" s="232">
        <v>12</v>
      </c>
      <c r="B18" s="1045"/>
      <c r="C18" s="1046"/>
      <c r="D18" s="1046"/>
      <c r="E18" s="1046"/>
      <c r="F18" s="1046"/>
      <c r="G18" s="1046"/>
      <c r="H18" s="1046"/>
      <c r="I18" s="1046"/>
      <c r="J18" s="1046"/>
      <c r="K18" s="1046"/>
      <c r="L18" s="1046"/>
      <c r="M18" s="1046"/>
      <c r="N18" s="1046"/>
      <c r="O18" s="1046"/>
      <c r="P18" s="1047"/>
      <c r="Q18" s="1053"/>
      <c r="R18" s="1054"/>
      <c r="S18" s="1054"/>
      <c r="T18" s="1054"/>
      <c r="U18" s="1054"/>
      <c r="V18" s="1054"/>
      <c r="W18" s="1054"/>
      <c r="X18" s="1054"/>
      <c r="Y18" s="1054"/>
      <c r="Z18" s="1054"/>
      <c r="AA18" s="1054"/>
      <c r="AB18" s="1054"/>
      <c r="AC18" s="1054"/>
      <c r="AD18" s="1054"/>
      <c r="AE18" s="1055"/>
      <c r="AF18" s="1050"/>
      <c r="AG18" s="1051"/>
      <c r="AH18" s="1051"/>
      <c r="AI18" s="1051"/>
      <c r="AJ18" s="1052"/>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8"/>
      <c r="BT18" s="1009"/>
      <c r="BU18" s="1009"/>
      <c r="BV18" s="1009"/>
      <c r="BW18" s="1009"/>
      <c r="BX18" s="1009"/>
      <c r="BY18" s="1009"/>
      <c r="BZ18" s="1009"/>
      <c r="CA18" s="1009"/>
      <c r="CB18" s="1009"/>
      <c r="CC18" s="1009"/>
      <c r="CD18" s="1009"/>
      <c r="CE18" s="1009"/>
      <c r="CF18" s="1009"/>
      <c r="CG18" s="1030"/>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28"/>
    </row>
    <row r="19" spans="1:131" s="229" customFormat="1" ht="26.25" customHeight="1" x14ac:dyDescent="0.2">
      <c r="A19" s="232">
        <v>13</v>
      </c>
      <c r="B19" s="1045"/>
      <c r="C19" s="1046"/>
      <c r="D19" s="1046"/>
      <c r="E19" s="1046"/>
      <c r="F19" s="1046"/>
      <c r="G19" s="1046"/>
      <c r="H19" s="1046"/>
      <c r="I19" s="1046"/>
      <c r="J19" s="1046"/>
      <c r="K19" s="1046"/>
      <c r="L19" s="1046"/>
      <c r="M19" s="1046"/>
      <c r="N19" s="1046"/>
      <c r="O19" s="1046"/>
      <c r="P19" s="1047"/>
      <c r="Q19" s="1053"/>
      <c r="R19" s="1054"/>
      <c r="S19" s="1054"/>
      <c r="T19" s="1054"/>
      <c r="U19" s="1054"/>
      <c r="V19" s="1054"/>
      <c r="W19" s="1054"/>
      <c r="X19" s="1054"/>
      <c r="Y19" s="1054"/>
      <c r="Z19" s="1054"/>
      <c r="AA19" s="1054"/>
      <c r="AB19" s="1054"/>
      <c r="AC19" s="1054"/>
      <c r="AD19" s="1054"/>
      <c r="AE19" s="1055"/>
      <c r="AF19" s="1050"/>
      <c r="AG19" s="1051"/>
      <c r="AH19" s="1051"/>
      <c r="AI19" s="1051"/>
      <c r="AJ19" s="1052"/>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8"/>
      <c r="BT19" s="1009"/>
      <c r="BU19" s="1009"/>
      <c r="BV19" s="1009"/>
      <c r="BW19" s="1009"/>
      <c r="BX19" s="1009"/>
      <c r="BY19" s="1009"/>
      <c r="BZ19" s="1009"/>
      <c r="CA19" s="1009"/>
      <c r="CB19" s="1009"/>
      <c r="CC19" s="1009"/>
      <c r="CD19" s="1009"/>
      <c r="CE19" s="1009"/>
      <c r="CF19" s="1009"/>
      <c r="CG19" s="1030"/>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28"/>
    </row>
    <row r="20" spans="1:131" s="229" customFormat="1" ht="26.25" customHeight="1" x14ac:dyDescent="0.2">
      <c r="A20" s="232">
        <v>14</v>
      </c>
      <c r="B20" s="1045"/>
      <c r="C20" s="1046"/>
      <c r="D20" s="1046"/>
      <c r="E20" s="1046"/>
      <c r="F20" s="1046"/>
      <c r="G20" s="1046"/>
      <c r="H20" s="1046"/>
      <c r="I20" s="1046"/>
      <c r="J20" s="1046"/>
      <c r="K20" s="1046"/>
      <c r="L20" s="1046"/>
      <c r="M20" s="1046"/>
      <c r="N20" s="1046"/>
      <c r="O20" s="1046"/>
      <c r="P20" s="1047"/>
      <c r="Q20" s="1053"/>
      <c r="R20" s="1054"/>
      <c r="S20" s="1054"/>
      <c r="T20" s="1054"/>
      <c r="U20" s="1054"/>
      <c r="V20" s="1054"/>
      <c r="W20" s="1054"/>
      <c r="X20" s="1054"/>
      <c r="Y20" s="1054"/>
      <c r="Z20" s="1054"/>
      <c r="AA20" s="1054"/>
      <c r="AB20" s="1054"/>
      <c r="AC20" s="1054"/>
      <c r="AD20" s="1054"/>
      <c r="AE20" s="1055"/>
      <c r="AF20" s="1050"/>
      <c r="AG20" s="1051"/>
      <c r="AH20" s="1051"/>
      <c r="AI20" s="1051"/>
      <c r="AJ20" s="1052"/>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8"/>
      <c r="BT20" s="1009"/>
      <c r="BU20" s="1009"/>
      <c r="BV20" s="1009"/>
      <c r="BW20" s="1009"/>
      <c r="BX20" s="1009"/>
      <c r="BY20" s="1009"/>
      <c r="BZ20" s="1009"/>
      <c r="CA20" s="1009"/>
      <c r="CB20" s="1009"/>
      <c r="CC20" s="1009"/>
      <c r="CD20" s="1009"/>
      <c r="CE20" s="1009"/>
      <c r="CF20" s="1009"/>
      <c r="CG20" s="1030"/>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28"/>
    </row>
    <row r="21" spans="1:131" s="229" customFormat="1" ht="26.25" customHeight="1" thickBot="1" x14ac:dyDescent="0.25">
      <c r="A21" s="232">
        <v>15</v>
      </c>
      <c r="B21" s="1045"/>
      <c r="C21" s="1046"/>
      <c r="D21" s="1046"/>
      <c r="E21" s="1046"/>
      <c r="F21" s="1046"/>
      <c r="G21" s="1046"/>
      <c r="H21" s="1046"/>
      <c r="I21" s="1046"/>
      <c r="J21" s="1046"/>
      <c r="K21" s="1046"/>
      <c r="L21" s="1046"/>
      <c r="M21" s="1046"/>
      <c r="N21" s="1046"/>
      <c r="O21" s="1046"/>
      <c r="P21" s="1047"/>
      <c r="Q21" s="1053"/>
      <c r="R21" s="1054"/>
      <c r="S21" s="1054"/>
      <c r="T21" s="1054"/>
      <c r="U21" s="1054"/>
      <c r="V21" s="1054"/>
      <c r="W21" s="1054"/>
      <c r="X21" s="1054"/>
      <c r="Y21" s="1054"/>
      <c r="Z21" s="1054"/>
      <c r="AA21" s="1054"/>
      <c r="AB21" s="1054"/>
      <c r="AC21" s="1054"/>
      <c r="AD21" s="1054"/>
      <c r="AE21" s="1055"/>
      <c r="AF21" s="1050"/>
      <c r="AG21" s="1051"/>
      <c r="AH21" s="1051"/>
      <c r="AI21" s="1051"/>
      <c r="AJ21" s="1052"/>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8"/>
      <c r="BT21" s="1009"/>
      <c r="BU21" s="1009"/>
      <c r="BV21" s="1009"/>
      <c r="BW21" s="1009"/>
      <c r="BX21" s="1009"/>
      <c r="BY21" s="1009"/>
      <c r="BZ21" s="1009"/>
      <c r="CA21" s="1009"/>
      <c r="CB21" s="1009"/>
      <c r="CC21" s="1009"/>
      <c r="CD21" s="1009"/>
      <c r="CE21" s="1009"/>
      <c r="CF21" s="1009"/>
      <c r="CG21" s="1030"/>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28"/>
    </row>
    <row r="22" spans="1:131" s="229" customFormat="1" ht="26.25" customHeight="1" x14ac:dyDescent="0.2">
      <c r="A22" s="232">
        <v>16</v>
      </c>
      <c r="B22" s="1045"/>
      <c r="C22" s="1046"/>
      <c r="D22" s="1046"/>
      <c r="E22" s="1046"/>
      <c r="F22" s="1046"/>
      <c r="G22" s="1046"/>
      <c r="H22" s="1046"/>
      <c r="I22" s="1046"/>
      <c r="J22" s="1046"/>
      <c r="K22" s="1046"/>
      <c r="L22" s="1046"/>
      <c r="M22" s="1046"/>
      <c r="N22" s="1046"/>
      <c r="O22" s="1046"/>
      <c r="P22" s="1047"/>
      <c r="Q22" s="1086"/>
      <c r="R22" s="1087"/>
      <c r="S22" s="1087"/>
      <c r="T22" s="1087"/>
      <c r="U22" s="1087"/>
      <c r="V22" s="1087"/>
      <c r="W22" s="1087"/>
      <c r="X22" s="1087"/>
      <c r="Y22" s="1087"/>
      <c r="Z22" s="1087"/>
      <c r="AA22" s="1087"/>
      <c r="AB22" s="1087"/>
      <c r="AC22" s="1087"/>
      <c r="AD22" s="1087"/>
      <c r="AE22" s="1088"/>
      <c r="AF22" s="1050"/>
      <c r="AG22" s="1051"/>
      <c r="AH22" s="1051"/>
      <c r="AI22" s="1051"/>
      <c r="AJ22" s="1052"/>
      <c r="AK22" s="1089"/>
      <c r="AL22" s="1090"/>
      <c r="AM22" s="1090"/>
      <c r="AN22" s="1090"/>
      <c r="AO22" s="1090"/>
      <c r="AP22" s="1090"/>
      <c r="AQ22" s="1090"/>
      <c r="AR22" s="1090"/>
      <c r="AS22" s="1090"/>
      <c r="AT22" s="1090"/>
      <c r="AU22" s="1091"/>
      <c r="AV22" s="1091"/>
      <c r="AW22" s="1091"/>
      <c r="AX22" s="1091"/>
      <c r="AY22" s="1092"/>
      <c r="AZ22" s="1043" t="s">
        <v>392</v>
      </c>
      <c r="BA22" s="1043"/>
      <c r="BB22" s="1043"/>
      <c r="BC22" s="1043"/>
      <c r="BD22" s="1044"/>
      <c r="BE22" s="227"/>
      <c r="BF22" s="227"/>
      <c r="BG22" s="227"/>
      <c r="BH22" s="227"/>
      <c r="BI22" s="227"/>
      <c r="BJ22" s="227"/>
      <c r="BK22" s="227"/>
      <c r="BL22" s="227"/>
      <c r="BM22" s="227"/>
      <c r="BN22" s="227"/>
      <c r="BO22" s="227"/>
      <c r="BP22" s="227"/>
      <c r="BQ22" s="232">
        <v>16</v>
      </c>
      <c r="BR22" s="233"/>
      <c r="BS22" s="1008"/>
      <c r="BT22" s="1009"/>
      <c r="BU22" s="1009"/>
      <c r="BV22" s="1009"/>
      <c r="BW22" s="1009"/>
      <c r="BX22" s="1009"/>
      <c r="BY22" s="1009"/>
      <c r="BZ22" s="1009"/>
      <c r="CA22" s="1009"/>
      <c r="CB22" s="1009"/>
      <c r="CC22" s="1009"/>
      <c r="CD22" s="1009"/>
      <c r="CE22" s="1009"/>
      <c r="CF22" s="1009"/>
      <c r="CG22" s="1030"/>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28"/>
    </row>
    <row r="23" spans="1:131" s="229" customFormat="1" ht="26.25" customHeight="1" thickBot="1" x14ac:dyDescent="0.25">
      <c r="A23" s="234" t="s">
        <v>393</v>
      </c>
      <c r="B23" s="950" t="s">
        <v>394</v>
      </c>
      <c r="C23" s="951"/>
      <c r="D23" s="951"/>
      <c r="E23" s="951"/>
      <c r="F23" s="951"/>
      <c r="G23" s="951"/>
      <c r="H23" s="951"/>
      <c r="I23" s="951"/>
      <c r="J23" s="951"/>
      <c r="K23" s="951"/>
      <c r="L23" s="951"/>
      <c r="M23" s="951"/>
      <c r="N23" s="951"/>
      <c r="O23" s="951"/>
      <c r="P23" s="961"/>
      <c r="Q23" s="1082">
        <v>247857</v>
      </c>
      <c r="R23" s="1076"/>
      <c r="S23" s="1076"/>
      <c r="T23" s="1076"/>
      <c r="U23" s="1077"/>
      <c r="V23" s="1075">
        <v>240493</v>
      </c>
      <c r="W23" s="1076"/>
      <c r="X23" s="1076"/>
      <c r="Y23" s="1076"/>
      <c r="Z23" s="1077"/>
      <c r="AA23" s="1075">
        <v>7364</v>
      </c>
      <c r="AB23" s="1076"/>
      <c r="AC23" s="1076"/>
      <c r="AD23" s="1076"/>
      <c r="AE23" s="1081"/>
      <c r="AF23" s="1080">
        <v>6529</v>
      </c>
      <c r="AG23" s="1076"/>
      <c r="AH23" s="1076"/>
      <c r="AI23" s="1076"/>
      <c r="AJ23" s="1081"/>
      <c r="AK23" s="1083"/>
      <c r="AL23" s="1084"/>
      <c r="AM23" s="1084"/>
      <c r="AN23" s="1084"/>
      <c r="AO23" s="1085"/>
      <c r="AP23" s="1075">
        <v>179000</v>
      </c>
      <c r="AQ23" s="1076"/>
      <c r="AR23" s="1076"/>
      <c r="AS23" s="1076"/>
      <c r="AT23" s="1077"/>
      <c r="AU23" s="1078"/>
      <c r="AV23" s="1078"/>
      <c r="AW23" s="1078"/>
      <c r="AX23" s="1078"/>
      <c r="AY23" s="1079"/>
      <c r="AZ23" s="1080" t="s">
        <v>390</v>
      </c>
      <c r="BA23" s="1076"/>
      <c r="BB23" s="1076"/>
      <c r="BC23" s="1076"/>
      <c r="BD23" s="1081"/>
      <c r="BE23" s="227"/>
      <c r="BF23" s="227"/>
      <c r="BG23" s="227"/>
      <c r="BH23" s="227"/>
      <c r="BI23" s="227"/>
      <c r="BJ23" s="227"/>
      <c r="BK23" s="227"/>
      <c r="BL23" s="227"/>
      <c r="BM23" s="227"/>
      <c r="BN23" s="227"/>
      <c r="BO23" s="227"/>
      <c r="BP23" s="227"/>
      <c r="BQ23" s="232">
        <v>17</v>
      </c>
      <c r="BR23" s="233"/>
      <c r="BS23" s="1008"/>
      <c r="BT23" s="1009"/>
      <c r="BU23" s="1009"/>
      <c r="BV23" s="1009"/>
      <c r="BW23" s="1009"/>
      <c r="BX23" s="1009"/>
      <c r="BY23" s="1009"/>
      <c r="BZ23" s="1009"/>
      <c r="CA23" s="1009"/>
      <c r="CB23" s="1009"/>
      <c r="CC23" s="1009"/>
      <c r="CD23" s="1009"/>
      <c r="CE23" s="1009"/>
      <c r="CF23" s="1009"/>
      <c r="CG23" s="1030"/>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28"/>
    </row>
    <row r="24" spans="1:131" s="229" customFormat="1" ht="26.25" customHeight="1" x14ac:dyDescent="0.2">
      <c r="A24" s="1074" t="s">
        <v>395</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26"/>
      <c r="BA24" s="226"/>
      <c r="BB24" s="226"/>
      <c r="BC24" s="226"/>
      <c r="BD24" s="226"/>
      <c r="BE24" s="227"/>
      <c r="BF24" s="227"/>
      <c r="BG24" s="227"/>
      <c r="BH24" s="227"/>
      <c r="BI24" s="227"/>
      <c r="BJ24" s="227"/>
      <c r="BK24" s="227"/>
      <c r="BL24" s="227"/>
      <c r="BM24" s="227"/>
      <c r="BN24" s="227"/>
      <c r="BO24" s="227"/>
      <c r="BP24" s="227"/>
      <c r="BQ24" s="232">
        <v>18</v>
      </c>
      <c r="BR24" s="233"/>
      <c r="BS24" s="1008"/>
      <c r="BT24" s="1009"/>
      <c r="BU24" s="1009"/>
      <c r="BV24" s="1009"/>
      <c r="BW24" s="1009"/>
      <c r="BX24" s="1009"/>
      <c r="BY24" s="1009"/>
      <c r="BZ24" s="1009"/>
      <c r="CA24" s="1009"/>
      <c r="CB24" s="1009"/>
      <c r="CC24" s="1009"/>
      <c r="CD24" s="1009"/>
      <c r="CE24" s="1009"/>
      <c r="CF24" s="1009"/>
      <c r="CG24" s="1030"/>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28"/>
    </row>
    <row r="25" spans="1:131" ht="26.25" customHeight="1" thickBot="1" x14ac:dyDescent="0.25">
      <c r="A25" s="1073" t="s">
        <v>396</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26"/>
      <c r="BK25" s="226"/>
      <c r="BL25" s="226"/>
      <c r="BM25" s="226"/>
      <c r="BN25" s="226"/>
      <c r="BO25" s="235"/>
      <c r="BP25" s="235"/>
      <c r="BQ25" s="232">
        <v>19</v>
      </c>
      <c r="BR25" s="233"/>
      <c r="BS25" s="1008"/>
      <c r="BT25" s="1009"/>
      <c r="BU25" s="1009"/>
      <c r="BV25" s="1009"/>
      <c r="BW25" s="1009"/>
      <c r="BX25" s="1009"/>
      <c r="BY25" s="1009"/>
      <c r="BZ25" s="1009"/>
      <c r="CA25" s="1009"/>
      <c r="CB25" s="1009"/>
      <c r="CC25" s="1009"/>
      <c r="CD25" s="1009"/>
      <c r="CE25" s="1009"/>
      <c r="CF25" s="1009"/>
      <c r="CG25" s="1030"/>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224"/>
    </row>
    <row r="26" spans="1:131" ht="26.25" customHeight="1" x14ac:dyDescent="0.2">
      <c r="A26" s="1011" t="s">
        <v>371</v>
      </c>
      <c r="B26" s="1012"/>
      <c r="C26" s="1012"/>
      <c r="D26" s="1012"/>
      <c r="E26" s="1012"/>
      <c r="F26" s="1012"/>
      <c r="G26" s="1012"/>
      <c r="H26" s="1012"/>
      <c r="I26" s="1012"/>
      <c r="J26" s="1012"/>
      <c r="K26" s="1012"/>
      <c r="L26" s="1012"/>
      <c r="M26" s="1012"/>
      <c r="N26" s="1012"/>
      <c r="O26" s="1012"/>
      <c r="P26" s="1013"/>
      <c r="Q26" s="1017" t="s">
        <v>397</v>
      </c>
      <c r="R26" s="1018"/>
      <c r="S26" s="1018"/>
      <c r="T26" s="1018"/>
      <c r="U26" s="1019"/>
      <c r="V26" s="1017" t="s">
        <v>398</v>
      </c>
      <c r="W26" s="1018"/>
      <c r="X26" s="1018"/>
      <c r="Y26" s="1018"/>
      <c r="Z26" s="1019"/>
      <c r="AA26" s="1017" t="s">
        <v>399</v>
      </c>
      <c r="AB26" s="1018"/>
      <c r="AC26" s="1018"/>
      <c r="AD26" s="1018"/>
      <c r="AE26" s="1018"/>
      <c r="AF26" s="1069" t="s">
        <v>400</v>
      </c>
      <c r="AG26" s="1024"/>
      <c r="AH26" s="1024"/>
      <c r="AI26" s="1024"/>
      <c r="AJ26" s="1070"/>
      <c r="AK26" s="1018" t="s">
        <v>401</v>
      </c>
      <c r="AL26" s="1018"/>
      <c r="AM26" s="1018"/>
      <c r="AN26" s="1018"/>
      <c r="AO26" s="1019"/>
      <c r="AP26" s="1017" t="s">
        <v>402</v>
      </c>
      <c r="AQ26" s="1018"/>
      <c r="AR26" s="1018"/>
      <c r="AS26" s="1018"/>
      <c r="AT26" s="1019"/>
      <c r="AU26" s="1017" t="s">
        <v>403</v>
      </c>
      <c r="AV26" s="1018"/>
      <c r="AW26" s="1018"/>
      <c r="AX26" s="1018"/>
      <c r="AY26" s="1019"/>
      <c r="AZ26" s="1017" t="s">
        <v>404</v>
      </c>
      <c r="BA26" s="1018"/>
      <c r="BB26" s="1018"/>
      <c r="BC26" s="1018"/>
      <c r="BD26" s="1019"/>
      <c r="BE26" s="1017" t="s">
        <v>378</v>
      </c>
      <c r="BF26" s="1018"/>
      <c r="BG26" s="1018"/>
      <c r="BH26" s="1018"/>
      <c r="BI26" s="1031"/>
      <c r="BJ26" s="226"/>
      <c r="BK26" s="226"/>
      <c r="BL26" s="226"/>
      <c r="BM26" s="226"/>
      <c r="BN26" s="226"/>
      <c r="BO26" s="235"/>
      <c r="BP26" s="235"/>
      <c r="BQ26" s="232">
        <v>20</v>
      </c>
      <c r="BR26" s="233"/>
      <c r="BS26" s="1008"/>
      <c r="BT26" s="1009"/>
      <c r="BU26" s="1009"/>
      <c r="BV26" s="1009"/>
      <c r="BW26" s="1009"/>
      <c r="BX26" s="1009"/>
      <c r="BY26" s="1009"/>
      <c r="BZ26" s="1009"/>
      <c r="CA26" s="1009"/>
      <c r="CB26" s="1009"/>
      <c r="CC26" s="1009"/>
      <c r="CD26" s="1009"/>
      <c r="CE26" s="1009"/>
      <c r="CF26" s="1009"/>
      <c r="CG26" s="1030"/>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224"/>
    </row>
    <row r="27" spans="1:131" ht="26.25" customHeight="1" thickBot="1" x14ac:dyDescent="0.25">
      <c r="A27" s="1014"/>
      <c r="B27" s="1015"/>
      <c r="C27" s="1015"/>
      <c r="D27" s="1015"/>
      <c r="E27" s="1015"/>
      <c r="F27" s="1015"/>
      <c r="G27" s="1015"/>
      <c r="H27" s="1015"/>
      <c r="I27" s="1015"/>
      <c r="J27" s="1015"/>
      <c r="K27" s="1015"/>
      <c r="L27" s="1015"/>
      <c r="M27" s="1015"/>
      <c r="N27" s="1015"/>
      <c r="O27" s="1015"/>
      <c r="P27" s="1016"/>
      <c r="Q27" s="1020"/>
      <c r="R27" s="1021"/>
      <c r="S27" s="1021"/>
      <c r="T27" s="1021"/>
      <c r="U27" s="1022"/>
      <c r="V27" s="1020"/>
      <c r="W27" s="1021"/>
      <c r="X27" s="1021"/>
      <c r="Y27" s="1021"/>
      <c r="Z27" s="1022"/>
      <c r="AA27" s="1020"/>
      <c r="AB27" s="1021"/>
      <c r="AC27" s="1021"/>
      <c r="AD27" s="1021"/>
      <c r="AE27" s="1021"/>
      <c r="AF27" s="1071"/>
      <c r="AG27" s="1027"/>
      <c r="AH27" s="1027"/>
      <c r="AI27" s="1027"/>
      <c r="AJ27" s="1072"/>
      <c r="AK27" s="1021"/>
      <c r="AL27" s="1021"/>
      <c r="AM27" s="1021"/>
      <c r="AN27" s="1021"/>
      <c r="AO27" s="1022"/>
      <c r="AP27" s="1020"/>
      <c r="AQ27" s="1021"/>
      <c r="AR27" s="1021"/>
      <c r="AS27" s="1021"/>
      <c r="AT27" s="1022"/>
      <c r="AU27" s="1020"/>
      <c r="AV27" s="1021"/>
      <c r="AW27" s="1021"/>
      <c r="AX27" s="1021"/>
      <c r="AY27" s="1022"/>
      <c r="AZ27" s="1020"/>
      <c r="BA27" s="1021"/>
      <c r="BB27" s="1021"/>
      <c r="BC27" s="1021"/>
      <c r="BD27" s="1022"/>
      <c r="BE27" s="1020"/>
      <c r="BF27" s="1021"/>
      <c r="BG27" s="1021"/>
      <c r="BH27" s="1021"/>
      <c r="BI27" s="1032"/>
      <c r="BJ27" s="226"/>
      <c r="BK27" s="226"/>
      <c r="BL27" s="226"/>
      <c r="BM27" s="226"/>
      <c r="BN27" s="226"/>
      <c r="BO27" s="235"/>
      <c r="BP27" s="235"/>
      <c r="BQ27" s="232">
        <v>21</v>
      </c>
      <c r="BR27" s="233"/>
      <c r="BS27" s="1008"/>
      <c r="BT27" s="1009"/>
      <c r="BU27" s="1009"/>
      <c r="BV27" s="1009"/>
      <c r="BW27" s="1009"/>
      <c r="BX27" s="1009"/>
      <c r="BY27" s="1009"/>
      <c r="BZ27" s="1009"/>
      <c r="CA27" s="1009"/>
      <c r="CB27" s="1009"/>
      <c r="CC27" s="1009"/>
      <c r="CD27" s="1009"/>
      <c r="CE27" s="1009"/>
      <c r="CF27" s="1009"/>
      <c r="CG27" s="1030"/>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224"/>
    </row>
    <row r="28" spans="1:131" ht="26.25" customHeight="1" thickTop="1" x14ac:dyDescent="0.2">
      <c r="A28" s="236">
        <v>1</v>
      </c>
      <c r="B28" s="1061" t="s">
        <v>405</v>
      </c>
      <c r="C28" s="1062"/>
      <c r="D28" s="1062"/>
      <c r="E28" s="1062"/>
      <c r="F28" s="1062"/>
      <c r="G28" s="1062"/>
      <c r="H28" s="1062"/>
      <c r="I28" s="1062"/>
      <c r="J28" s="1062"/>
      <c r="K28" s="1062"/>
      <c r="L28" s="1062"/>
      <c r="M28" s="1062"/>
      <c r="N28" s="1062"/>
      <c r="O28" s="1062"/>
      <c r="P28" s="1063"/>
      <c r="Q28" s="1064">
        <v>50027</v>
      </c>
      <c r="R28" s="1065"/>
      <c r="S28" s="1065"/>
      <c r="T28" s="1065"/>
      <c r="U28" s="1065"/>
      <c r="V28" s="1065">
        <v>49828</v>
      </c>
      <c r="W28" s="1065"/>
      <c r="X28" s="1065"/>
      <c r="Y28" s="1065"/>
      <c r="Z28" s="1065"/>
      <c r="AA28" s="1065">
        <v>199</v>
      </c>
      <c r="AB28" s="1065"/>
      <c r="AC28" s="1065"/>
      <c r="AD28" s="1065"/>
      <c r="AE28" s="1066"/>
      <c r="AF28" s="1067">
        <v>199</v>
      </c>
      <c r="AG28" s="1065"/>
      <c r="AH28" s="1065"/>
      <c r="AI28" s="1065"/>
      <c r="AJ28" s="1068"/>
      <c r="AK28" s="1057">
        <v>4594</v>
      </c>
      <c r="AL28" s="1058"/>
      <c r="AM28" s="1058"/>
      <c r="AN28" s="1058"/>
      <c r="AO28" s="1058"/>
      <c r="AP28" s="1056" t="s">
        <v>592</v>
      </c>
      <c r="AQ28" s="1056"/>
      <c r="AR28" s="1056"/>
      <c r="AS28" s="1056"/>
      <c r="AT28" s="1056"/>
      <c r="AU28" s="1056" t="s">
        <v>592</v>
      </c>
      <c r="AV28" s="1056"/>
      <c r="AW28" s="1056"/>
      <c r="AX28" s="1056"/>
      <c r="AY28" s="1056"/>
      <c r="AZ28" s="1056" t="s">
        <v>592</v>
      </c>
      <c r="BA28" s="1056"/>
      <c r="BB28" s="1056"/>
      <c r="BC28" s="1056"/>
      <c r="BD28" s="1056"/>
      <c r="BE28" s="1059"/>
      <c r="BF28" s="1059"/>
      <c r="BG28" s="1059"/>
      <c r="BH28" s="1059"/>
      <c r="BI28" s="1060"/>
      <c r="BJ28" s="226"/>
      <c r="BK28" s="226"/>
      <c r="BL28" s="226"/>
      <c r="BM28" s="226"/>
      <c r="BN28" s="226"/>
      <c r="BO28" s="235"/>
      <c r="BP28" s="235"/>
      <c r="BQ28" s="232">
        <v>22</v>
      </c>
      <c r="BR28" s="233"/>
      <c r="BS28" s="1008"/>
      <c r="BT28" s="1009"/>
      <c r="BU28" s="1009"/>
      <c r="BV28" s="1009"/>
      <c r="BW28" s="1009"/>
      <c r="BX28" s="1009"/>
      <c r="BY28" s="1009"/>
      <c r="BZ28" s="1009"/>
      <c r="CA28" s="1009"/>
      <c r="CB28" s="1009"/>
      <c r="CC28" s="1009"/>
      <c r="CD28" s="1009"/>
      <c r="CE28" s="1009"/>
      <c r="CF28" s="1009"/>
      <c r="CG28" s="1030"/>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224"/>
    </row>
    <row r="29" spans="1:131" ht="26.25" customHeight="1" x14ac:dyDescent="0.2">
      <c r="A29" s="236">
        <v>2</v>
      </c>
      <c r="B29" s="1045" t="s">
        <v>406</v>
      </c>
      <c r="C29" s="1046"/>
      <c r="D29" s="1046"/>
      <c r="E29" s="1046"/>
      <c r="F29" s="1046"/>
      <c r="G29" s="1046"/>
      <c r="H29" s="1046"/>
      <c r="I29" s="1046"/>
      <c r="J29" s="1046"/>
      <c r="K29" s="1046"/>
      <c r="L29" s="1046"/>
      <c r="M29" s="1046"/>
      <c r="N29" s="1046"/>
      <c r="O29" s="1046"/>
      <c r="P29" s="1047"/>
      <c r="Q29" s="1053">
        <v>46981</v>
      </c>
      <c r="R29" s="1054"/>
      <c r="S29" s="1054"/>
      <c r="T29" s="1054"/>
      <c r="U29" s="1054"/>
      <c r="V29" s="1054">
        <v>46491</v>
      </c>
      <c r="W29" s="1054"/>
      <c r="X29" s="1054"/>
      <c r="Y29" s="1054"/>
      <c r="Z29" s="1054"/>
      <c r="AA29" s="1054">
        <v>490</v>
      </c>
      <c r="AB29" s="1054"/>
      <c r="AC29" s="1054"/>
      <c r="AD29" s="1054"/>
      <c r="AE29" s="1055"/>
      <c r="AF29" s="1050">
        <v>490</v>
      </c>
      <c r="AG29" s="1051"/>
      <c r="AH29" s="1051"/>
      <c r="AI29" s="1051"/>
      <c r="AJ29" s="1052"/>
      <c r="AK29" s="996">
        <v>7852</v>
      </c>
      <c r="AL29" s="987"/>
      <c r="AM29" s="987"/>
      <c r="AN29" s="987"/>
      <c r="AO29" s="987"/>
      <c r="AP29" s="1056" t="s">
        <v>592</v>
      </c>
      <c r="AQ29" s="1056"/>
      <c r="AR29" s="1056"/>
      <c r="AS29" s="1056"/>
      <c r="AT29" s="1056"/>
      <c r="AU29" s="1056" t="s">
        <v>592</v>
      </c>
      <c r="AV29" s="1056"/>
      <c r="AW29" s="1056"/>
      <c r="AX29" s="1056"/>
      <c r="AY29" s="1056"/>
      <c r="AZ29" s="1056" t="s">
        <v>592</v>
      </c>
      <c r="BA29" s="1056"/>
      <c r="BB29" s="1056"/>
      <c r="BC29" s="1056"/>
      <c r="BD29" s="1056"/>
      <c r="BE29" s="988"/>
      <c r="BF29" s="988"/>
      <c r="BG29" s="988"/>
      <c r="BH29" s="988"/>
      <c r="BI29" s="989"/>
      <c r="BJ29" s="226"/>
      <c r="BK29" s="226"/>
      <c r="BL29" s="226"/>
      <c r="BM29" s="226"/>
      <c r="BN29" s="226"/>
      <c r="BO29" s="235"/>
      <c r="BP29" s="235"/>
      <c r="BQ29" s="232">
        <v>23</v>
      </c>
      <c r="BR29" s="233"/>
      <c r="BS29" s="1008"/>
      <c r="BT29" s="1009"/>
      <c r="BU29" s="1009"/>
      <c r="BV29" s="1009"/>
      <c r="BW29" s="1009"/>
      <c r="BX29" s="1009"/>
      <c r="BY29" s="1009"/>
      <c r="BZ29" s="1009"/>
      <c r="CA29" s="1009"/>
      <c r="CB29" s="1009"/>
      <c r="CC29" s="1009"/>
      <c r="CD29" s="1009"/>
      <c r="CE29" s="1009"/>
      <c r="CF29" s="1009"/>
      <c r="CG29" s="1030"/>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224"/>
    </row>
    <row r="30" spans="1:131" ht="26.25" customHeight="1" x14ac:dyDescent="0.2">
      <c r="A30" s="236">
        <v>3</v>
      </c>
      <c r="B30" s="1045" t="s">
        <v>407</v>
      </c>
      <c r="C30" s="1046"/>
      <c r="D30" s="1046"/>
      <c r="E30" s="1046"/>
      <c r="F30" s="1046"/>
      <c r="G30" s="1046"/>
      <c r="H30" s="1046"/>
      <c r="I30" s="1046"/>
      <c r="J30" s="1046"/>
      <c r="K30" s="1046"/>
      <c r="L30" s="1046"/>
      <c r="M30" s="1046"/>
      <c r="N30" s="1046"/>
      <c r="O30" s="1046"/>
      <c r="P30" s="1047"/>
      <c r="Q30" s="1053">
        <v>8619</v>
      </c>
      <c r="R30" s="1054"/>
      <c r="S30" s="1054"/>
      <c r="T30" s="1054"/>
      <c r="U30" s="1054"/>
      <c r="V30" s="1054">
        <v>8605</v>
      </c>
      <c r="W30" s="1054"/>
      <c r="X30" s="1054"/>
      <c r="Y30" s="1054"/>
      <c r="Z30" s="1054"/>
      <c r="AA30" s="1054">
        <v>14</v>
      </c>
      <c r="AB30" s="1054"/>
      <c r="AC30" s="1054"/>
      <c r="AD30" s="1054"/>
      <c r="AE30" s="1055"/>
      <c r="AF30" s="1050">
        <v>14</v>
      </c>
      <c r="AG30" s="1051"/>
      <c r="AH30" s="1051"/>
      <c r="AI30" s="1051"/>
      <c r="AJ30" s="1052"/>
      <c r="AK30" s="996">
        <v>1301</v>
      </c>
      <c r="AL30" s="987"/>
      <c r="AM30" s="987"/>
      <c r="AN30" s="987"/>
      <c r="AO30" s="987"/>
      <c r="AP30" s="1056" t="s">
        <v>592</v>
      </c>
      <c r="AQ30" s="1056"/>
      <c r="AR30" s="1056"/>
      <c r="AS30" s="1056"/>
      <c r="AT30" s="1056"/>
      <c r="AU30" s="1056" t="s">
        <v>592</v>
      </c>
      <c r="AV30" s="1056"/>
      <c r="AW30" s="1056"/>
      <c r="AX30" s="1056"/>
      <c r="AY30" s="1056"/>
      <c r="AZ30" s="1056" t="s">
        <v>592</v>
      </c>
      <c r="BA30" s="1056"/>
      <c r="BB30" s="1056"/>
      <c r="BC30" s="1056"/>
      <c r="BD30" s="1056"/>
      <c r="BE30" s="988"/>
      <c r="BF30" s="988"/>
      <c r="BG30" s="988"/>
      <c r="BH30" s="988"/>
      <c r="BI30" s="989"/>
      <c r="BJ30" s="226"/>
      <c r="BK30" s="226"/>
      <c r="BL30" s="226"/>
      <c r="BM30" s="226"/>
      <c r="BN30" s="226"/>
      <c r="BO30" s="235"/>
      <c r="BP30" s="235"/>
      <c r="BQ30" s="232">
        <v>24</v>
      </c>
      <c r="BR30" s="233"/>
      <c r="BS30" s="1008"/>
      <c r="BT30" s="1009"/>
      <c r="BU30" s="1009"/>
      <c r="BV30" s="1009"/>
      <c r="BW30" s="1009"/>
      <c r="BX30" s="1009"/>
      <c r="BY30" s="1009"/>
      <c r="BZ30" s="1009"/>
      <c r="CA30" s="1009"/>
      <c r="CB30" s="1009"/>
      <c r="CC30" s="1009"/>
      <c r="CD30" s="1009"/>
      <c r="CE30" s="1009"/>
      <c r="CF30" s="1009"/>
      <c r="CG30" s="1030"/>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224"/>
    </row>
    <row r="31" spans="1:131" ht="26.25" customHeight="1" x14ac:dyDescent="0.2">
      <c r="A31" s="236">
        <v>4</v>
      </c>
      <c r="B31" s="1045" t="s">
        <v>408</v>
      </c>
      <c r="C31" s="1046"/>
      <c r="D31" s="1046"/>
      <c r="E31" s="1046"/>
      <c r="F31" s="1046"/>
      <c r="G31" s="1046"/>
      <c r="H31" s="1046"/>
      <c r="I31" s="1046"/>
      <c r="J31" s="1046"/>
      <c r="K31" s="1046"/>
      <c r="L31" s="1046"/>
      <c r="M31" s="1046"/>
      <c r="N31" s="1046"/>
      <c r="O31" s="1046"/>
      <c r="P31" s="1047"/>
      <c r="Q31" s="1053">
        <v>817</v>
      </c>
      <c r="R31" s="1054"/>
      <c r="S31" s="1054"/>
      <c r="T31" s="1054"/>
      <c r="U31" s="1054"/>
      <c r="V31" s="1054">
        <v>807</v>
      </c>
      <c r="W31" s="1054"/>
      <c r="X31" s="1054"/>
      <c r="Y31" s="1054"/>
      <c r="Z31" s="1054"/>
      <c r="AA31" s="1054">
        <v>10</v>
      </c>
      <c r="AB31" s="1054"/>
      <c r="AC31" s="1054"/>
      <c r="AD31" s="1054"/>
      <c r="AE31" s="1055"/>
      <c r="AF31" s="1050">
        <v>1266</v>
      </c>
      <c r="AG31" s="1051"/>
      <c r="AH31" s="1051"/>
      <c r="AI31" s="1051"/>
      <c r="AJ31" s="1052"/>
      <c r="AK31" s="996">
        <v>195</v>
      </c>
      <c r="AL31" s="987"/>
      <c r="AM31" s="987"/>
      <c r="AN31" s="987"/>
      <c r="AO31" s="987"/>
      <c r="AP31" s="987">
        <v>887</v>
      </c>
      <c r="AQ31" s="987"/>
      <c r="AR31" s="987"/>
      <c r="AS31" s="987"/>
      <c r="AT31" s="987"/>
      <c r="AU31" s="987">
        <v>410</v>
      </c>
      <c r="AV31" s="987"/>
      <c r="AW31" s="987"/>
      <c r="AX31" s="987"/>
      <c r="AY31" s="987"/>
      <c r="AZ31" s="1056" t="s">
        <v>592</v>
      </c>
      <c r="BA31" s="1056"/>
      <c r="BB31" s="1056"/>
      <c r="BC31" s="1056"/>
      <c r="BD31" s="1056"/>
      <c r="BE31" s="988" t="s">
        <v>409</v>
      </c>
      <c r="BF31" s="988"/>
      <c r="BG31" s="988"/>
      <c r="BH31" s="988"/>
      <c r="BI31" s="989"/>
      <c r="BJ31" s="226"/>
      <c r="BK31" s="226"/>
      <c r="BL31" s="226"/>
      <c r="BM31" s="226"/>
      <c r="BN31" s="226"/>
      <c r="BO31" s="235"/>
      <c r="BP31" s="235"/>
      <c r="BQ31" s="232">
        <v>25</v>
      </c>
      <c r="BR31" s="233"/>
      <c r="BS31" s="1008"/>
      <c r="BT31" s="1009"/>
      <c r="BU31" s="1009"/>
      <c r="BV31" s="1009"/>
      <c r="BW31" s="1009"/>
      <c r="BX31" s="1009"/>
      <c r="BY31" s="1009"/>
      <c r="BZ31" s="1009"/>
      <c r="CA31" s="1009"/>
      <c r="CB31" s="1009"/>
      <c r="CC31" s="1009"/>
      <c r="CD31" s="1009"/>
      <c r="CE31" s="1009"/>
      <c r="CF31" s="1009"/>
      <c r="CG31" s="1030"/>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224"/>
    </row>
    <row r="32" spans="1:131" ht="26.25" customHeight="1" x14ac:dyDescent="0.2">
      <c r="A32" s="236">
        <v>5</v>
      </c>
      <c r="B32" s="1045" t="s">
        <v>410</v>
      </c>
      <c r="C32" s="1046"/>
      <c r="D32" s="1046"/>
      <c r="E32" s="1046"/>
      <c r="F32" s="1046"/>
      <c r="G32" s="1046"/>
      <c r="H32" s="1046"/>
      <c r="I32" s="1046"/>
      <c r="J32" s="1046"/>
      <c r="K32" s="1046"/>
      <c r="L32" s="1046"/>
      <c r="M32" s="1046"/>
      <c r="N32" s="1046"/>
      <c r="O32" s="1046"/>
      <c r="P32" s="1047"/>
      <c r="Q32" s="1053">
        <v>19384</v>
      </c>
      <c r="R32" s="1054"/>
      <c r="S32" s="1054"/>
      <c r="T32" s="1054"/>
      <c r="U32" s="1054"/>
      <c r="V32" s="1054">
        <v>19083</v>
      </c>
      <c r="W32" s="1054"/>
      <c r="X32" s="1054"/>
      <c r="Y32" s="1054"/>
      <c r="Z32" s="1054"/>
      <c r="AA32" s="1054">
        <f>Q32-V32</f>
        <v>301</v>
      </c>
      <c r="AB32" s="1054"/>
      <c r="AC32" s="1054"/>
      <c r="AD32" s="1054"/>
      <c r="AE32" s="1055"/>
      <c r="AF32" s="1050">
        <v>10340</v>
      </c>
      <c r="AG32" s="1051"/>
      <c r="AH32" s="1051"/>
      <c r="AI32" s="1051"/>
      <c r="AJ32" s="1052"/>
      <c r="AK32" s="996">
        <v>3181</v>
      </c>
      <c r="AL32" s="987"/>
      <c r="AM32" s="987"/>
      <c r="AN32" s="987"/>
      <c r="AO32" s="987"/>
      <c r="AP32" s="987">
        <v>3392</v>
      </c>
      <c r="AQ32" s="987"/>
      <c r="AR32" s="987"/>
      <c r="AS32" s="987"/>
      <c r="AT32" s="987"/>
      <c r="AU32" s="987">
        <v>2133</v>
      </c>
      <c r="AV32" s="987"/>
      <c r="AW32" s="987"/>
      <c r="AX32" s="987"/>
      <c r="AY32" s="987"/>
      <c r="AZ32" s="1056" t="s">
        <v>592</v>
      </c>
      <c r="BA32" s="1056"/>
      <c r="BB32" s="1056"/>
      <c r="BC32" s="1056"/>
      <c r="BD32" s="1056"/>
      <c r="BE32" s="988" t="s">
        <v>409</v>
      </c>
      <c r="BF32" s="988"/>
      <c r="BG32" s="988"/>
      <c r="BH32" s="988"/>
      <c r="BI32" s="989"/>
      <c r="BJ32" s="226"/>
      <c r="BK32" s="226"/>
      <c r="BL32" s="226"/>
      <c r="BM32" s="226"/>
      <c r="BN32" s="226"/>
      <c r="BO32" s="235"/>
      <c r="BP32" s="235"/>
      <c r="BQ32" s="232">
        <v>26</v>
      </c>
      <c r="BR32" s="233"/>
      <c r="BS32" s="1008"/>
      <c r="BT32" s="1009"/>
      <c r="BU32" s="1009"/>
      <c r="BV32" s="1009"/>
      <c r="BW32" s="1009"/>
      <c r="BX32" s="1009"/>
      <c r="BY32" s="1009"/>
      <c r="BZ32" s="1009"/>
      <c r="CA32" s="1009"/>
      <c r="CB32" s="1009"/>
      <c r="CC32" s="1009"/>
      <c r="CD32" s="1009"/>
      <c r="CE32" s="1009"/>
      <c r="CF32" s="1009"/>
      <c r="CG32" s="1030"/>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224"/>
    </row>
    <row r="33" spans="1:131" ht="26.25" customHeight="1" x14ac:dyDescent="0.2">
      <c r="A33" s="236">
        <v>6</v>
      </c>
      <c r="B33" s="1045" t="s">
        <v>411</v>
      </c>
      <c r="C33" s="1046"/>
      <c r="D33" s="1046"/>
      <c r="E33" s="1046"/>
      <c r="F33" s="1046"/>
      <c r="G33" s="1046"/>
      <c r="H33" s="1046"/>
      <c r="I33" s="1046"/>
      <c r="J33" s="1046"/>
      <c r="K33" s="1046"/>
      <c r="L33" s="1046"/>
      <c r="M33" s="1046"/>
      <c r="N33" s="1046"/>
      <c r="O33" s="1046"/>
      <c r="P33" s="1047"/>
      <c r="Q33" s="1053">
        <v>16368</v>
      </c>
      <c r="R33" s="1054"/>
      <c r="S33" s="1054"/>
      <c r="T33" s="1054"/>
      <c r="U33" s="1054"/>
      <c r="V33" s="1054">
        <v>15945</v>
      </c>
      <c r="W33" s="1054"/>
      <c r="X33" s="1054"/>
      <c r="Y33" s="1054"/>
      <c r="Z33" s="1054"/>
      <c r="AA33" s="1054">
        <f>Q33-V33</f>
        <v>423</v>
      </c>
      <c r="AB33" s="1054"/>
      <c r="AC33" s="1054"/>
      <c r="AD33" s="1054"/>
      <c r="AE33" s="1055"/>
      <c r="AF33" s="1050">
        <v>1812</v>
      </c>
      <c r="AG33" s="1051"/>
      <c r="AH33" s="1051"/>
      <c r="AI33" s="1051"/>
      <c r="AJ33" s="1052"/>
      <c r="AK33" s="996">
        <v>6346</v>
      </c>
      <c r="AL33" s="987"/>
      <c r="AM33" s="987"/>
      <c r="AN33" s="987"/>
      <c r="AO33" s="987"/>
      <c r="AP33" s="987">
        <v>118126</v>
      </c>
      <c r="AQ33" s="987"/>
      <c r="AR33" s="987"/>
      <c r="AS33" s="987"/>
      <c r="AT33" s="987"/>
      <c r="AU33" s="987">
        <v>51975</v>
      </c>
      <c r="AV33" s="987"/>
      <c r="AW33" s="987"/>
      <c r="AX33" s="987"/>
      <c r="AY33" s="987"/>
      <c r="AZ33" s="1056" t="s">
        <v>592</v>
      </c>
      <c r="BA33" s="1056"/>
      <c r="BB33" s="1056"/>
      <c r="BC33" s="1056"/>
      <c r="BD33" s="1056"/>
      <c r="BE33" s="988" t="s">
        <v>409</v>
      </c>
      <c r="BF33" s="988"/>
      <c r="BG33" s="988"/>
      <c r="BH33" s="988"/>
      <c r="BI33" s="989"/>
      <c r="BJ33" s="226"/>
      <c r="BK33" s="226"/>
      <c r="BL33" s="226"/>
      <c r="BM33" s="226"/>
      <c r="BN33" s="226"/>
      <c r="BO33" s="235"/>
      <c r="BP33" s="235"/>
      <c r="BQ33" s="232">
        <v>27</v>
      </c>
      <c r="BR33" s="233"/>
      <c r="BS33" s="1008"/>
      <c r="BT33" s="1009"/>
      <c r="BU33" s="1009"/>
      <c r="BV33" s="1009"/>
      <c r="BW33" s="1009"/>
      <c r="BX33" s="1009"/>
      <c r="BY33" s="1009"/>
      <c r="BZ33" s="1009"/>
      <c r="CA33" s="1009"/>
      <c r="CB33" s="1009"/>
      <c r="CC33" s="1009"/>
      <c r="CD33" s="1009"/>
      <c r="CE33" s="1009"/>
      <c r="CF33" s="1009"/>
      <c r="CG33" s="1030"/>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224"/>
    </row>
    <row r="34" spans="1:131" ht="26.25" customHeight="1" x14ac:dyDescent="0.2">
      <c r="A34" s="236">
        <v>7</v>
      </c>
      <c r="B34" s="1045" t="s">
        <v>412</v>
      </c>
      <c r="C34" s="1046"/>
      <c r="D34" s="1046"/>
      <c r="E34" s="1046"/>
      <c r="F34" s="1046"/>
      <c r="G34" s="1046"/>
      <c r="H34" s="1046"/>
      <c r="I34" s="1046"/>
      <c r="J34" s="1046"/>
      <c r="K34" s="1046"/>
      <c r="L34" s="1046"/>
      <c r="M34" s="1046"/>
      <c r="N34" s="1046"/>
      <c r="O34" s="1046"/>
      <c r="P34" s="1047"/>
      <c r="Q34" s="1053">
        <v>649</v>
      </c>
      <c r="R34" s="1054"/>
      <c r="S34" s="1054"/>
      <c r="T34" s="1054"/>
      <c r="U34" s="1054"/>
      <c r="V34" s="1054">
        <v>649</v>
      </c>
      <c r="W34" s="1054"/>
      <c r="X34" s="1054"/>
      <c r="Y34" s="1054"/>
      <c r="Z34" s="1054"/>
      <c r="AA34" s="1054">
        <v>0</v>
      </c>
      <c r="AB34" s="1054"/>
      <c r="AC34" s="1054"/>
      <c r="AD34" s="1054"/>
      <c r="AE34" s="1055"/>
      <c r="AF34" s="1050" t="s">
        <v>130</v>
      </c>
      <c r="AG34" s="1051"/>
      <c r="AH34" s="1051"/>
      <c r="AI34" s="1051"/>
      <c r="AJ34" s="1052"/>
      <c r="AK34" s="996">
        <v>37</v>
      </c>
      <c r="AL34" s="987"/>
      <c r="AM34" s="987"/>
      <c r="AN34" s="987"/>
      <c r="AO34" s="987"/>
      <c r="AP34" s="987">
        <v>2547</v>
      </c>
      <c r="AQ34" s="987"/>
      <c r="AR34" s="987"/>
      <c r="AS34" s="987"/>
      <c r="AT34" s="987"/>
      <c r="AU34" s="1056" t="s">
        <v>592</v>
      </c>
      <c r="AV34" s="1056"/>
      <c r="AW34" s="1056"/>
      <c r="AX34" s="1056"/>
      <c r="AY34" s="1056"/>
      <c r="AZ34" s="1056" t="s">
        <v>592</v>
      </c>
      <c r="BA34" s="1056"/>
      <c r="BB34" s="1056"/>
      <c r="BC34" s="1056"/>
      <c r="BD34" s="1056"/>
      <c r="BE34" s="988" t="s">
        <v>414</v>
      </c>
      <c r="BF34" s="988"/>
      <c r="BG34" s="988"/>
      <c r="BH34" s="988"/>
      <c r="BI34" s="989"/>
      <c r="BJ34" s="226"/>
      <c r="BK34" s="226"/>
      <c r="BL34" s="226"/>
      <c r="BM34" s="226"/>
      <c r="BN34" s="226"/>
      <c r="BO34" s="235"/>
      <c r="BP34" s="235"/>
      <c r="BQ34" s="232">
        <v>28</v>
      </c>
      <c r="BR34" s="233"/>
      <c r="BS34" s="1008"/>
      <c r="BT34" s="1009"/>
      <c r="BU34" s="1009"/>
      <c r="BV34" s="1009"/>
      <c r="BW34" s="1009"/>
      <c r="BX34" s="1009"/>
      <c r="BY34" s="1009"/>
      <c r="BZ34" s="1009"/>
      <c r="CA34" s="1009"/>
      <c r="CB34" s="1009"/>
      <c r="CC34" s="1009"/>
      <c r="CD34" s="1009"/>
      <c r="CE34" s="1009"/>
      <c r="CF34" s="1009"/>
      <c r="CG34" s="1030"/>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224"/>
    </row>
    <row r="35" spans="1:131" ht="26.25" customHeight="1" x14ac:dyDescent="0.2">
      <c r="A35" s="236">
        <v>8</v>
      </c>
      <c r="B35" s="1045"/>
      <c r="C35" s="1046"/>
      <c r="D35" s="1046"/>
      <c r="E35" s="1046"/>
      <c r="F35" s="1046"/>
      <c r="G35" s="1046"/>
      <c r="H35" s="1046"/>
      <c r="I35" s="1046"/>
      <c r="J35" s="1046"/>
      <c r="K35" s="1046"/>
      <c r="L35" s="1046"/>
      <c r="M35" s="1046"/>
      <c r="N35" s="1046"/>
      <c r="O35" s="1046"/>
      <c r="P35" s="1047"/>
      <c r="Q35" s="1053"/>
      <c r="R35" s="1054"/>
      <c r="S35" s="1054"/>
      <c r="T35" s="1054"/>
      <c r="U35" s="1054"/>
      <c r="V35" s="1054"/>
      <c r="W35" s="1054"/>
      <c r="X35" s="1054"/>
      <c r="Y35" s="1054"/>
      <c r="Z35" s="1054"/>
      <c r="AA35" s="1054"/>
      <c r="AB35" s="1054"/>
      <c r="AC35" s="1054"/>
      <c r="AD35" s="1054"/>
      <c r="AE35" s="1055"/>
      <c r="AF35" s="1050"/>
      <c r="AG35" s="1051"/>
      <c r="AH35" s="1051"/>
      <c r="AI35" s="1051"/>
      <c r="AJ35" s="1052"/>
      <c r="AK35" s="996"/>
      <c r="AL35" s="987"/>
      <c r="AM35" s="987"/>
      <c r="AN35" s="987"/>
      <c r="AO35" s="987"/>
      <c r="AP35" s="987"/>
      <c r="AQ35" s="987"/>
      <c r="AR35" s="987"/>
      <c r="AS35" s="987"/>
      <c r="AT35" s="987"/>
      <c r="AU35" s="987"/>
      <c r="AV35" s="987"/>
      <c r="AW35" s="987"/>
      <c r="AX35" s="987"/>
      <c r="AY35" s="987"/>
      <c r="AZ35" s="1056"/>
      <c r="BA35" s="1056"/>
      <c r="BB35" s="1056"/>
      <c r="BC35" s="1056"/>
      <c r="BD35" s="1056"/>
      <c r="BE35" s="988"/>
      <c r="BF35" s="988"/>
      <c r="BG35" s="988"/>
      <c r="BH35" s="988"/>
      <c r="BI35" s="989"/>
      <c r="BJ35" s="226"/>
      <c r="BK35" s="226"/>
      <c r="BL35" s="226"/>
      <c r="BM35" s="226"/>
      <c r="BN35" s="226"/>
      <c r="BO35" s="235"/>
      <c r="BP35" s="235"/>
      <c r="BQ35" s="232">
        <v>29</v>
      </c>
      <c r="BR35" s="233"/>
      <c r="BS35" s="1008"/>
      <c r="BT35" s="1009"/>
      <c r="BU35" s="1009"/>
      <c r="BV35" s="1009"/>
      <c r="BW35" s="1009"/>
      <c r="BX35" s="1009"/>
      <c r="BY35" s="1009"/>
      <c r="BZ35" s="1009"/>
      <c r="CA35" s="1009"/>
      <c r="CB35" s="1009"/>
      <c r="CC35" s="1009"/>
      <c r="CD35" s="1009"/>
      <c r="CE35" s="1009"/>
      <c r="CF35" s="1009"/>
      <c r="CG35" s="1030"/>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224"/>
    </row>
    <row r="36" spans="1:131" ht="26.25" customHeight="1" x14ac:dyDescent="0.2">
      <c r="A36" s="236">
        <v>9</v>
      </c>
      <c r="B36" s="1045"/>
      <c r="C36" s="1046"/>
      <c r="D36" s="1046"/>
      <c r="E36" s="1046"/>
      <c r="F36" s="1046"/>
      <c r="G36" s="1046"/>
      <c r="H36" s="1046"/>
      <c r="I36" s="1046"/>
      <c r="J36" s="1046"/>
      <c r="K36" s="1046"/>
      <c r="L36" s="1046"/>
      <c r="M36" s="1046"/>
      <c r="N36" s="1046"/>
      <c r="O36" s="1046"/>
      <c r="P36" s="1047"/>
      <c r="Q36" s="1053"/>
      <c r="R36" s="1054"/>
      <c r="S36" s="1054"/>
      <c r="T36" s="1054"/>
      <c r="U36" s="1054"/>
      <c r="V36" s="1054"/>
      <c r="W36" s="1054"/>
      <c r="X36" s="1054"/>
      <c r="Y36" s="1054"/>
      <c r="Z36" s="1054"/>
      <c r="AA36" s="1054"/>
      <c r="AB36" s="1054"/>
      <c r="AC36" s="1054"/>
      <c r="AD36" s="1054"/>
      <c r="AE36" s="1055"/>
      <c r="AF36" s="1050"/>
      <c r="AG36" s="1051"/>
      <c r="AH36" s="1051"/>
      <c r="AI36" s="1051"/>
      <c r="AJ36" s="1052"/>
      <c r="AK36" s="996"/>
      <c r="AL36" s="987"/>
      <c r="AM36" s="987"/>
      <c r="AN36" s="987"/>
      <c r="AO36" s="987"/>
      <c r="AP36" s="987"/>
      <c r="AQ36" s="987"/>
      <c r="AR36" s="987"/>
      <c r="AS36" s="987"/>
      <c r="AT36" s="987"/>
      <c r="AU36" s="987"/>
      <c r="AV36" s="987"/>
      <c r="AW36" s="987"/>
      <c r="AX36" s="987"/>
      <c r="AY36" s="987"/>
      <c r="AZ36" s="1056"/>
      <c r="BA36" s="1056"/>
      <c r="BB36" s="1056"/>
      <c r="BC36" s="1056"/>
      <c r="BD36" s="1056"/>
      <c r="BE36" s="988"/>
      <c r="BF36" s="988"/>
      <c r="BG36" s="988"/>
      <c r="BH36" s="988"/>
      <c r="BI36" s="989"/>
      <c r="BJ36" s="226"/>
      <c r="BK36" s="226"/>
      <c r="BL36" s="226"/>
      <c r="BM36" s="226"/>
      <c r="BN36" s="226"/>
      <c r="BO36" s="235"/>
      <c r="BP36" s="235"/>
      <c r="BQ36" s="232">
        <v>30</v>
      </c>
      <c r="BR36" s="233"/>
      <c r="BS36" s="1008"/>
      <c r="BT36" s="1009"/>
      <c r="BU36" s="1009"/>
      <c r="BV36" s="1009"/>
      <c r="BW36" s="1009"/>
      <c r="BX36" s="1009"/>
      <c r="BY36" s="1009"/>
      <c r="BZ36" s="1009"/>
      <c r="CA36" s="1009"/>
      <c r="CB36" s="1009"/>
      <c r="CC36" s="1009"/>
      <c r="CD36" s="1009"/>
      <c r="CE36" s="1009"/>
      <c r="CF36" s="1009"/>
      <c r="CG36" s="1030"/>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224"/>
    </row>
    <row r="37" spans="1:131" ht="26.25" customHeight="1" x14ac:dyDescent="0.2">
      <c r="A37" s="236">
        <v>10</v>
      </c>
      <c r="B37" s="1045"/>
      <c r="C37" s="1046"/>
      <c r="D37" s="1046"/>
      <c r="E37" s="1046"/>
      <c r="F37" s="1046"/>
      <c r="G37" s="1046"/>
      <c r="H37" s="1046"/>
      <c r="I37" s="1046"/>
      <c r="J37" s="1046"/>
      <c r="K37" s="1046"/>
      <c r="L37" s="1046"/>
      <c r="M37" s="1046"/>
      <c r="N37" s="1046"/>
      <c r="O37" s="1046"/>
      <c r="P37" s="1047"/>
      <c r="Q37" s="1053"/>
      <c r="R37" s="1054"/>
      <c r="S37" s="1054"/>
      <c r="T37" s="1054"/>
      <c r="U37" s="1054"/>
      <c r="V37" s="1054"/>
      <c r="W37" s="1054"/>
      <c r="X37" s="1054"/>
      <c r="Y37" s="1054"/>
      <c r="Z37" s="1054"/>
      <c r="AA37" s="1054"/>
      <c r="AB37" s="1054"/>
      <c r="AC37" s="1054"/>
      <c r="AD37" s="1054"/>
      <c r="AE37" s="1055"/>
      <c r="AF37" s="1050"/>
      <c r="AG37" s="1051"/>
      <c r="AH37" s="1051"/>
      <c r="AI37" s="1051"/>
      <c r="AJ37" s="1052"/>
      <c r="AK37" s="996"/>
      <c r="AL37" s="987"/>
      <c r="AM37" s="987"/>
      <c r="AN37" s="987"/>
      <c r="AO37" s="987"/>
      <c r="AP37" s="987"/>
      <c r="AQ37" s="987"/>
      <c r="AR37" s="987"/>
      <c r="AS37" s="987"/>
      <c r="AT37" s="987"/>
      <c r="AU37" s="987"/>
      <c r="AV37" s="987"/>
      <c r="AW37" s="987"/>
      <c r="AX37" s="987"/>
      <c r="AY37" s="987"/>
      <c r="AZ37" s="1056"/>
      <c r="BA37" s="1056"/>
      <c r="BB37" s="1056"/>
      <c r="BC37" s="1056"/>
      <c r="BD37" s="1056"/>
      <c r="BE37" s="988"/>
      <c r="BF37" s="988"/>
      <c r="BG37" s="988"/>
      <c r="BH37" s="988"/>
      <c r="BI37" s="989"/>
      <c r="BJ37" s="226"/>
      <c r="BK37" s="226"/>
      <c r="BL37" s="226"/>
      <c r="BM37" s="226"/>
      <c r="BN37" s="226"/>
      <c r="BO37" s="235"/>
      <c r="BP37" s="235"/>
      <c r="BQ37" s="232">
        <v>31</v>
      </c>
      <c r="BR37" s="233"/>
      <c r="BS37" s="1008"/>
      <c r="BT37" s="1009"/>
      <c r="BU37" s="1009"/>
      <c r="BV37" s="1009"/>
      <c r="BW37" s="1009"/>
      <c r="BX37" s="1009"/>
      <c r="BY37" s="1009"/>
      <c r="BZ37" s="1009"/>
      <c r="CA37" s="1009"/>
      <c r="CB37" s="1009"/>
      <c r="CC37" s="1009"/>
      <c r="CD37" s="1009"/>
      <c r="CE37" s="1009"/>
      <c r="CF37" s="1009"/>
      <c r="CG37" s="1030"/>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224"/>
    </row>
    <row r="38" spans="1:131" ht="26.25" customHeight="1" x14ac:dyDescent="0.2">
      <c r="A38" s="236">
        <v>11</v>
      </c>
      <c r="B38" s="1045"/>
      <c r="C38" s="1046"/>
      <c r="D38" s="1046"/>
      <c r="E38" s="1046"/>
      <c r="F38" s="1046"/>
      <c r="G38" s="1046"/>
      <c r="H38" s="1046"/>
      <c r="I38" s="1046"/>
      <c r="J38" s="1046"/>
      <c r="K38" s="1046"/>
      <c r="L38" s="1046"/>
      <c r="M38" s="1046"/>
      <c r="N38" s="1046"/>
      <c r="O38" s="1046"/>
      <c r="P38" s="1047"/>
      <c r="Q38" s="1053"/>
      <c r="R38" s="1054"/>
      <c r="S38" s="1054"/>
      <c r="T38" s="1054"/>
      <c r="U38" s="1054"/>
      <c r="V38" s="1054"/>
      <c r="W38" s="1054"/>
      <c r="X38" s="1054"/>
      <c r="Y38" s="1054"/>
      <c r="Z38" s="1054"/>
      <c r="AA38" s="1054"/>
      <c r="AB38" s="1054"/>
      <c r="AC38" s="1054"/>
      <c r="AD38" s="1054"/>
      <c r="AE38" s="1055"/>
      <c r="AF38" s="1050"/>
      <c r="AG38" s="1051"/>
      <c r="AH38" s="1051"/>
      <c r="AI38" s="1051"/>
      <c r="AJ38" s="1052"/>
      <c r="AK38" s="996"/>
      <c r="AL38" s="987"/>
      <c r="AM38" s="987"/>
      <c r="AN38" s="987"/>
      <c r="AO38" s="987"/>
      <c r="AP38" s="987"/>
      <c r="AQ38" s="987"/>
      <c r="AR38" s="987"/>
      <c r="AS38" s="987"/>
      <c r="AT38" s="987"/>
      <c r="AU38" s="987"/>
      <c r="AV38" s="987"/>
      <c r="AW38" s="987"/>
      <c r="AX38" s="987"/>
      <c r="AY38" s="987"/>
      <c r="AZ38" s="1056"/>
      <c r="BA38" s="1056"/>
      <c r="BB38" s="1056"/>
      <c r="BC38" s="1056"/>
      <c r="BD38" s="1056"/>
      <c r="BE38" s="988"/>
      <c r="BF38" s="988"/>
      <c r="BG38" s="988"/>
      <c r="BH38" s="988"/>
      <c r="BI38" s="989"/>
      <c r="BJ38" s="226"/>
      <c r="BK38" s="226"/>
      <c r="BL38" s="226"/>
      <c r="BM38" s="226"/>
      <c r="BN38" s="226"/>
      <c r="BO38" s="235"/>
      <c r="BP38" s="235"/>
      <c r="BQ38" s="232">
        <v>32</v>
      </c>
      <c r="BR38" s="233"/>
      <c r="BS38" s="1008"/>
      <c r="BT38" s="1009"/>
      <c r="BU38" s="1009"/>
      <c r="BV38" s="1009"/>
      <c r="BW38" s="1009"/>
      <c r="BX38" s="1009"/>
      <c r="BY38" s="1009"/>
      <c r="BZ38" s="1009"/>
      <c r="CA38" s="1009"/>
      <c r="CB38" s="1009"/>
      <c r="CC38" s="1009"/>
      <c r="CD38" s="1009"/>
      <c r="CE38" s="1009"/>
      <c r="CF38" s="1009"/>
      <c r="CG38" s="1030"/>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224"/>
    </row>
    <row r="39" spans="1:131" ht="26.25" customHeight="1" x14ac:dyDescent="0.2">
      <c r="A39" s="236">
        <v>12</v>
      </c>
      <c r="B39" s="1045"/>
      <c r="C39" s="1046"/>
      <c r="D39" s="1046"/>
      <c r="E39" s="1046"/>
      <c r="F39" s="1046"/>
      <c r="G39" s="1046"/>
      <c r="H39" s="1046"/>
      <c r="I39" s="1046"/>
      <c r="J39" s="1046"/>
      <c r="K39" s="1046"/>
      <c r="L39" s="1046"/>
      <c r="M39" s="1046"/>
      <c r="N39" s="1046"/>
      <c r="O39" s="1046"/>
      <c r="P39" s="1047"/>
      <c r="Q39" s="1053"/>
      <c r="R39" s="1054"/>
      <c r="S39" s="1054"/>
      <c r="T39" s="1054"/>
      <c r="U39" s="1054"/>
      <c r="V39" s="1054"/>
      <c r="W39" s="1054"/>
      <c r="X39" s="1054"/>
      <c r="Y39" s="1054"/>
      <c r="Z39" s="1054"/>
      <c r="AA39" s="1054"/>
      <c r="AB39" s="1054"/>
      <c r="AC39" s="1054"/>
      <c r="AD39" s="1054"/>
      <c r="AE39" s="1055"/>
      <c r="AF39" s="1050"/>
      <c r="AG39" s="1051"/>
      <c r="AH39" s="1051"/>
      <c r="AI39" s="1051"/>
      <c r="AJ39" s="1052"/>
      <c r="AK39" s="996"/>
      <c r="AL39" s="987"/>
      <c r="AM39" s="987"/>
      <c r="AN39" s="987"/>
      <c r="AO39" s="987"/>
      <c r="AP39" s="987"/>
      <c r="AQ39" s="987"/>
      <c r="AR39" s="987"/>
      <c r="AS39" s="987"/>
      <c r="AT39" s="987"/>
      <c r="AU39" s="987"/>
      <c r="AV39" s="987"/>
      <c r="AW39" s="987"/>
      <c r="AX39" s="987"/>
      <c r="AY39" s="987"/>
      <c r="AZ39" s="1056"/>
      <c r="BA39" s="1056"/>
      <c r="BB39" s="1056"/>
      <c r="BC39" s="1056"/>
      <c r="BD39" s="1056"/>
      <c r="BE39" s="988"/>
      <c r="BF39" s="988"/>
      <c r="BG39" s="988"/>
      <c r="BH39" s="988"/>
      <c r="BI39" s="989"/>
      <c r="BJ39" s="226"/>
      <c r="BK39" s="226"/>
      <c r="BL39" s="226"/>
      <c r="BM39" s="226"/>
      <c r="BN39" s="226"/>
      <c r="BO39" s="235"/>
      <c r="BP39" s="235"/>
      <c r="BQ39" s="232">
        <v>33</v>
      </c>
      <c r="BR39" s="233"/>
      <c r="BS39" s="1008"/>
      <c r="BT39" s="1009"/>
      <c r="BU39" s="1009"/>
      <c r="BV39" s="1009"/>
      <c r="BW39" s="1009"/>
      <c r="BX39" s="1009"/>
      <c r="BY39" s="1009"/>
      <c r="BZ39" s="1009"/>
      <c r="CA39" s="1009"/>
      <c r="CB39" s="1009"/>
      <c r="CC39" s="1009"/>
      <c r="CD39" s="1009"/>
      <c r="CE39" s="1009"/>
      <c r="CF39" s="1009"/>
      <c r="CG39" s="1030"/>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224"/>
    </row>
    <row r="40" spans="1:131" ht="26.25" customHeight="1" x14ac:dyDescent="0.2">
      <c r="A40" s="232">
        <v>13</v>
      </c>
      <c r="B40" s="1045"/>
      <c r="C40" s="1046"/>
      <c r="D40" s="1046"/>
      <c r="E40" s="1046"/>
      <c r="F40" s="1046"/>
      <c r="G40" s="1046"/>
      <c r="H40" s="1046"/>
      <c r="I40" s="1046"/>
      <c r="J40" s="1046"/>
      <c r="K40" s="1046"/>
      <c r="L40" s="1046"/>
      <c r="M40" s="1046"/>
      <c r="N40" s="1046"/>
      <c r="O40" s="1046"/>
      <c r="P40" s="1047"/>
      <c r="Q40" s="1053"/>
      <c r="R40" s="1054"/>
      <c r="S40" s="1054"/>
      <c r="T40" s="1054"/>
      <c r="U40" s="1054"/>
      <c r="V40" s="1054"/>
      <c r="W40" s="1054"/>
      <c r="X40" s="1054"/>
      <c r="Y40" s="1054"/>
      <c r="Z40" s="1054"/>
      <c r="AA40" s="1054"/>
      <c r="AB40" s="1054"/>
      <c r="AC40" s="1054"/>
      <c r="AD40" s="1054"/>
      <c r="AE40" s="1055"/>
      <c r="AF40" s="1050"/>
      <c r="AG40" s="1051"/>
      <c r="AH40" s="1051"/>
      <c r="AI40" s="1051"/>
      <c r="AJ40" s="1052"/>
      <c r="AK40" s="996"/>
      <c r="AL40" s="987"/>
      <c r="AM40" s="987"/>
      <c r="AN40" s="987"/>
      <c r="AO40" s="987"/>
      <c r="AP40" s="987"/>
      <c r="AQ40" s="987"/>
      <c r="AR40" s="987"/>
      <c r="AS40" s="987"/>
      <c r="AT40" s="987"/>
      <c r="AU40" s="987"/>
      <c r="AV40" s="987"/>
      <c r="AW40" s="987"/>
      <c r="AX40" s="987"/>
      <c r="AY40" s="987"/>
      <c r="AZ40" s="1056"/>
      <c r="BA40" s="1056"/>
      <c r="BB40" s="1056"/>
      <c r="BC40" s="1056"/>
      <c r="BD40" s="1056"/>
      <c r="BE40" s="988"/>
      <c r="BF40" s="988"/>
      <c r="BG40" s="988"/>
      <c r="BH40" s="988"/>
      <c r="BI40" s="989"/>
      <c r="BJ40" s="226"/>
      <c r="BK40" s="226"/>
      <c r="BL40" s="226"/>
      <c r="BM40" s="226"/>
      <c r="BN40" s="226"/>
      <c r="BO40" s="235"/>
      <c r="BP40" s="235"/>
      <c r="BQ40" s="232">
        <v>34</v>
      </c>
      <c r="BR40" s="233"/>
      <c r="BS40" s="1008"/>
      <c r="BT40" s="1009"/>
      <c r="BU40" s="1009"/>
      <c r="BV40" s="1009"/>
      <c r="BW40" s="1009"/>
      <c r="BX40" s="1009"/>
      <c r="BY40" s="1009"/>
      <c r="BZ40" s="1009"/>
      <c r="CA40" s="1009"/>
      <c r="CB40" s="1009"/>
      <c r="CC40" s="1009"/>
      <c r="CD40" s="1009"/>
      <c r="CE40" s="1009"/>
      <c r="CF40" s="1009"/>
      <c r="CG40" s="1030"/>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224"/>
    </row>
    <row r="41" spans="1:131" ht="26.25" customHeight="1" x14ac:dyDescent="0.2">
      <c r="A41" s="232">
        <v>14</v>
      </c>
      <c r="B41" s="1045"/>
      <c r="C41" s="1046"/>
      <c r="D41" s="1046"/>
      <c r="E41" s="1046"/>
      <c r="F41" s="1046"/>
      <c r="G41" s="1046"/>
      <c r="H41" s="1046"/>
      <c r="I41" s="1046"/>
      <c r="J41" s="1046"/>
      <c r="K41" s="1046"/>
      <c r="L41" s="1046"/>
      <c r="M41" s="1046"/>
      <c r="N41" s="1046"/>
      <c r="O41" s="1046"/>
      <c r="P41" s="1047"/>
      <c r="Q41" s="1053"/>
      <c r="R41" s="1054"/>
      <c r="S41" s="1054"/>
      <c r="T41" s="1054"/>
      <c r="U41" s="1054"/>
      <c r="V41" s="1054"/>
      <c r="W41" s="1054"/>
      <c r="X41" s="1054"/>
      <c r="Y41" s="1054"/>
      <c r="Z41" s="1054"/>
      <c r="AA41" s="1054"/>
      <c r="AB41" s="1054"/>
      <c r="AC41" s="1054"/>
      <c r="AD41" s="1054"/>
      <c r="AE41" s="1055"/>
      <c r="AF41" s="1050"/>
      <c r="AG41" s="1051"/>
      <c r="AH41" s="1051"/>
      <c r="AI41" s="1051"/>
      <c r="AJ41" s="1052"/>
      <c r="AK41" s="996"/>
      <c r="AL41" s="987"/>
      <c r="AM41" s="987"/>
      <c r="AN41" s="987"/>
      <c r="AO41" s="987"/>
      <c r="AP41" s="987"/>
      <c r="AQ41" s="987"/>
      <c r="AR41" s="987"/>
      <c r="AS41" s="987"/>
      <c r="AT41" s="987"/>
      <c r="AU41" s="987"/>
      <c r="AV41" s="987"/>
      <c r="AW41" s="987"/>
      <c r="AX41" s="987"/>
      <c r="AY41" s="987"/>
      <c r="AZ41" s="1056"/>
      <c r="BA41" s="1056"/>
      <c r="BB41" s="1056"/>
      <c r="BC41" s="1056"/>
      <c r="BD41" s="1056"/>
      <c r="BE41" s="988"/>
      <c r="BF41" s="988"/>
      <c r="BG41" s="988"/>
      <c r="BH41" s="988"/>
      <c r="BI41" s="989"/>
      <c r="BJ41" s="226"/>
      <c r="BK41" s="226"/>
      <c r="BL41" s="226"/>
      <c r="BM41" s="226"/>
      <c r="BN41" s="226"/>
      <c r="BO41" s="235"/>
      <c r="BP41" s="235"/>
      <c r="BQ41" s="232">
        <v>35</v>
      </c>
      <c r="BR41" s="233"/>
      <c r="BS41" s="1008"/>
      <c r="BT41" s="1009"/>
      <c r="BU41" s="1009"/>
      <c r="BV41" s="1009"/>
      <c r="BW41" s="1009"/>
      <c r="BX41" s="1009"/>
      <c r="BY41" s="1009"/>
      <c r="BZ41" s="1009"/>
      <c r="CA41" s="1009"/>
      <c r="CB41" s="1009"/>
      <c r="CC41" s="1009"/>
      <c r="CD41" s="1009"/>
      <c r="CE41" s="1009"/>
      <c r="CF41" s="1009"/>
      <c r="CG41" s="1030"/>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224"/>
    </row>
    <row r="42" spans="1:131" ht="26.25" customHeight="1" x14ac:dyDescent="0.2">
      <c r="A42" s="232">
        <v>15</v>
      </c>
      <c r="B42" s="1045"/>
      <c r="C42" s="1046"/>
      <c r="D42" s="1046"/>
      <c r="E42" s="1046"/>
      <c r="F42" s="1046"/>
      <c r="G42" s="1046"/>
      <c r="H42" s="1046"/>
      <c r="I42" s="1046"/>
      <c r="J42" s="1046"/>
      <c r="K42" s="1046"/>
      <c r="L42" s="1046"/>
      <c r="M42" s="1046"/>
      <c r="N42" s="1046"/>
      <c r="O42" s="1046"/>
      <c r="P42" s="1047"/>
      <c r="Q42" s="1053"/>
      <c r="R42" s="1054"/>
      <c r="S42" s="1054"/>
      <c r="T42" s="1054"/>
      <c r="U42" s="1054"/>
      <c r="V42" s="1054"/>
      <c r="W42" s="1054"/>
      <c r="X42" s="1054"/>
      <c r="Y42" s="1054"/>
      <c r="Z42" s="1054"/>
      <c r="AA42" s="1054"/>
      <c r="AB42" s="1054"/>
      <c r="AC42" s="1054"/>
      <c r="AD42" s="1054"/>
      <c r="AE42" s="1055"/>
      <c r="AF42" s="1050"/>
      <c r="AG42" s="1051"/>
      <c r="AH42" s="1051"/>
      <c r="AI42" s="1051"/>
      <c r="AJ42" s="1052"/>
      <c r="AK42" s="996"/>
      <c r="AL42" s="987"/>
      <c r="AM42" s="987"/>
      <c r="AN42" s="987"/>
      <c r="AO42" s="987"/>
      <c r="AP42" s="987"/>
      <c r="AQ42" s="987"/>
      <c r="AR42" s="987"/>
      <c r="AS42" s="987"/>
      <c r="AT42" s="987"/>
      <c r="AU42" s="987"/>
      <c r="AV42" s="987"/>
      <c r="AW42" s="987"/>
      <c r="AX42" s="987"/>
      <c r="AY42" s="987"/>
      <c r="AZ42" s="1056"/>
      <c r="BA42" s="1056"/>
      <c r="BB42" s="1056"/>
      <c r="BC42" s="1056"/>
      <c r="BD42" s="1056"/>
      <c r="BE42" s="988"/>
      <c r="BF42" s="988"/>
      <c r="BG42" s="988"/>
      <c r="BH42" s="988"/>
      <c r="BI42" s="989"/>
      <c r="BJ42" s="226"/>
      <c r="BK42" s="226"/>
      <c r="BL42" s="226"/>
      <c r="BM42" s="226"/>
      <c r="BN42" s="226"/>
      <c r="BO42" s="235"/>
      <c r="BP42" s="235"/>
      <c r="BQ42" s="232">
        <v>36</v>
      </c>
      <c r="BR42" s="233"/>
      <c r="BS42" s="1008"/>
      <c r="BT42" s="1009"/>
      <c r="BU42" s="1009"/>
      <c r="BV42" s="1009"/>
      <c r="BW42" s="1009"/>
      <c r="BX42" s="1009"/>
      <c r="BY42" s="1009"/>
      <c r="BZ42" s="1009"/>
      <c r="CA42" s="1009"/>
      <c r="CB42" s="1009"/>
      <c r="CC42" s="1009"/>
      <c r="CD42" s="1009"/>
      <c r="CE42" s="1009"/>
      <c r="CF42" s="1009"/>
      <c r="CG42" s="1030"/>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224"/>
    </row>
    <row r="43" spans="1:131" ht="26.25" customHeight="1" x14ac:dyDescent="0.2">
      <c r="A43" s="232">
        <v>16</v>
      </c>
      <c r="B43" s="1045"/>
      <c r="C43" s="1046"/>
      <c r="D43" s="1046"/>
      <c r="E43" s="1046"/>
      <c r="F43" s="1046"/>
      <c r="G43" s="1046"/>
      <c r="H43" s="1046"/>
      <c r="I43" s="1046"/>
      <c r="J43" s="1046"/>
      <c r="K43" s="1046"/>
      <c r="L43" s="1046"/>
      <c r="M43" s="1046"/>
      <c r="N43" s="1046"/>
      <c r="O43" s="1046"/>
      <c r="P43" s="1047"/>
      <c r="Q43" s="1053"/>
      <c r="R43" s="1054"/>
      <c r="S43" s="1054"/>
      <c r="T43" s="1054"/>
      <c r="U43" s="1054"/>
      <c r="V43" s="1054"/>
      <c r="W43" s="1054"/>
      <c r="X43" s="1054"/>
      <c r="Y43" s="1054"/>
      <c r="Z43" s="1054"/>
      <c r="AA43" s="1054"/>
      <c r="AB43" s="1054"/>
      <c r="AC43" s="1054"/>
      <c r="AD43" s="1054"/>
      <c r="AE43" s="1055"/>
      <c r="AF43" s="1050"/>
      <c r="AG43" s="1051"/>
      <c r="AH43" s="1051"/>
      <c r="AI43" s="1051"/>
      <c r="AJ43" s="1052"/>
      <c r="AK43" s="996"/>
      <c r="AL43" s="987"/>
      <c r="AM43" s="987"/>
      <c r="AN43" s="987"/>
      <c r="AO43" s="987"/>
      <c r="AP43" s="987"/>
      <c r="AQ43" s="987"/>
      <c r="AR43" s="987"/>
      <c r="AS43" s="987"/>
      <c r="AT43" s="987"/>
      <c r="AU43" s="987"/>
      <c r="AV43" s="987"/>
      <c r="AW43" s="987"/>
      <c r="AX43" s="987"/>
      <c r="AY43" s="987"/>
      <c r="AZ43" s="1056"/>
      <c r="BA43" s="1056"/>
      <c r="BB43" s="1056"/>
      <c r="BC43" s="1056"/>
      <c r="BD43" s="1056"/>
      <c r="BE43" s="988"/>
      <c r="BF43" s="988"/>
      <c r="BG43" s="988"/>
      <c r="BH43" s="988"/>
      <c r="BI43" s="989"/>
      <c r="BJ43" s="226"/>
      <c r="BK43" s="226"/>
      <c r="BL43" s="226"/>
      <c r="BM43" s="226"/>
      <c r="BN43" s="226"/>
      <c r="BO43" s="235"/>
      <c r="BP43" s="235"/>
      <c r="BQ43" s="232">
        <v>37</v>
      </c>
      <c r="BR43" s="233"/>
      <c r="BS43" s="1008"/>
      <c r="BT43" s="1009"/>
      <c r="BU43" s="1009"/>
      <c r="BV43" s="1009"/>
      <c r="BW43" s="1009"/>
      <c r="BX43" s="1009"/>
      <c r="BY43" s="1009"/>
      <c r="BZ43" s="1009"/>
      <c r="CA43" s="1009"/>
      <c r="CB43" s="1009"/>
      <c r="CC43" s="1009"/>
      <c r="CD43" s="1009"/>
      <c r="CE43" s="1009"/>
      <c r="CF43" s="1009"/>
      <c r="CG43" s="1030"/>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224"/>
    </row>
    <row r="44" spans="1:131" ht="26.25" customHeight="1" x14ac:dyDescent="0.2">
      <c r="A44" s="232">
        <v>17</v>
      </c>
      <c r="B44" s="1045"/>
      <c r="C44" s="1046"/>
      <c r="D44" s="1046"/>
      <c r="E44" s="1046"/>
      <c r="F44" s="1046"/>
      <c r="G44" s="1046"/>
      <c r="H44" s="1046"/>
      <c r="I44" s="1046"/>
      <c r="J44" s="1046"/>
      <c r="K44" s="1046"/>
      <c r="L44" s="1046"/>
      <c r="M44" s="1046"/>
      <c r="N44" s="1046"/>
      <c r="O44" s="1046"/>
      <c r="P44" s="1047"/>
      <c r="Q44" s="1053"/>
      <c r="R44" s="1054"/>
      <c r="S44" s="1054"/>
      <c r="T44" s="1054"/>
      <c r="U44" s="1054"/>
      <c r="V44" s="1054"/>
      <c r="W44" s="1054"/>
      <c r="X44" s="1054"/>
      <c r="Y44" s="1054"/>
      <c r="Z44" s="1054"/>
      <c r="AA44" s="1054"/>
      <c r="AB44" s="1054"/>
      <c r="AC44" s="1054"/>
      <c r="AD44" s="1054"/>
      <c r="AE44" s="1055"/>
      <c r="AF44" s="1050"/>
      <c r="AG44" s="1051"/>
      <c r="AH44" s="1051"/>
      <c r="AI44" s="1051"/>
      <c r="AJ44" s="1052"/>
      <c r="AK44" s="996"/>
      <c r="AL44" s="987"/>
      <c r="AM44" s="987"/>
      <c r="AN44" s="987"/>
      <c r="AO44" s="987"/>
      <c r="AP44" s="987"/>
      <c r="AQ44" s="987"/>
      <c r="AR44" s="987"/>
      <c r="AS44" s="987"/>
      <c r="AT44" s="987"/>
      <c r="AU44" s="987"/>
      <c r="AV44" s="987"/>
      <c r="AW44" s="987"/>
      <c r="AX44" s="987"/>
      <c r="AY44" s="987"/>
      <c r="AZ44" s="1056"/>
      <c r="BA44" s="1056"/>
      <c r="BB44" s="1056"/>
      <c r="BC44" s="1056"/>
      <c r="BD44" s="1056"/>
      <c r="BE44" s="988"/>
      <c r="BF44" s="988"/>
      <c r="BG44" s="988"/>
      <c r="BH44" s="988"/>
      <c r="BI44" s="989"/>
      <c r="BJ44" s="226"/>
      <c r="BK44" s="226"/>
      <c r="BL44" s="226"/>
      <c r="BM44" s="226"/>
      <c r="BN44" s="226"/>
      <c r="BO44" s="235"/>
      <c r="BP44" s="235"/>
      <c r="BQ44" s="232">
        <v>38</v>
      </c>
      <c r="BR44" s="233"/>
      <c r="BS44" s="1008"/>
      <c r="BT44" s="1009"/>
      <c r="BU44" s="1009"/>
      <c r="BV44" s="1009"/>
      <c r="BW44" s="1009"/>
      <c r="BX44" s="1009"/>
      <c r="BY44" s="1009"/>
      <c r="BZ44" s="1009"/>
      <c r="CA44" s="1009"/>
      <c r="CB44" s="1009"/>
      <c r="CC44" s="1009"/>
      <c r="CD44" s="1009"/>
      <c r="CE44" s="1009"/>
      <c r="CF44" s="1009"/>
      <c r="CG44" s="1030"/>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224"/>
    </row>
    <row r="45" spans="1:131" ht="26.25" customHeight="1" x14ac:dyDescent="0.2">
      <c r="A45" s="232">
        <v>18</v>
      </c>
      <c r="B45" s="1045"/>
      <c r="C45" s="1046"/>
      <c r="D45" s="1046"/>
      <c r="E45" s="1046"/>
      <c r="F45" s="1046"/>
      <c r="G45" s="1046"/>
      <c r="H45" s="1046"/>
      <c r="I45" s="1046"/>
      <c r="J45" s="1046"/>
      <c r="K45" s="1046"/>
      <c r="L45" s="1046"/>
      <c r="M45" s="1046"/>
      <c r="N45" s="1046"/>
      <c r="O45" s="1046"/>
      <c r="P45" s="1047"/>
      <c r="Q45" s="1053"/>
      <c r="R45" s="1054"/>
      <c r="S45" s="1054"/>
      <c r="T45" s="1054"/>
      <c r="U45" s="1054"/>
      <c r="V45" s="1054"/>
      <c r="W45" s="1054"/>
      <c r="X45" s="1054"/>
      <c r="Y45" s="1054"/>
      <c r="Z45" s="1054"/>
      <c r="AA45" s="1054"/>
      <c r="AB45" s="1054"/>
      <c r="AC45" s="1054"/>
      <c r="AD45" s="1054"/>
      <c r="AE45" s="1055"/>
      <c r="AF45" s="1050"/>
      <c r="AG45" s="1051"/>
      <c r="AH45" s="1051"/>
      <c r="AI45" s="1051"/>
      <c r="AJ45" s="1052"/>
      <c r="AK45" s="996"/>
      <c r="AL45" s="987"/>
      <c r="AM45" s="987"/>
      <c r="AN45" s="987"/>
      <c r="AO45" s="987"/>
      <c r="AP45" s="987"/>
      <c r="AQ45" s="987"/>
      <c r="AR45" s="987"/>
      <c r="AS45" s="987"/>
      <c r="AT45" s="987"/>
      <c r="AU45" s="987"/>
      <c r="AV45" s="987"/>
      <c r="AW45" s="987"/>
      <c r="AX45" s="987"/>
      <c r="AY45" s="987"/>
      <c r="AZ45" s="1056"/>
      <c r="BA45" s="1056"/>
      <c r="BB45" s="1056"/>
      <c r="BC45" s="1056"/>
      <c r="BD45" s="1056"/>
      <c r="BE45" s="988"/>
      <c r="BF45" s="988"/>
      <c r="BG45" s="988"/>
      <c r="BH45" s="988"/>
      <c r="BI45" s="989"/>
      <c r="BJ45" s="226"/>
      <c r="BK45" s="226"/>
      <c r="BL45" s="226"/>
      <c r="BM45" s="226"/>
      <c r="BN45" s="226"/>
      <c r="BO45" s="235"/>
      <c r="BP45" s="235"/>
      <c r="BQ45" s="232">
        <v>39</v>
      </c>
      <c r="BR45" s="233"/>
      <c r="BS45" s="1008"/>
      <c r="BT45" s="1009"/>
      <c r="BU45" s="1009"/>
      <c r="BV45" s="1009"/>
      <c r="BW45" s="1009"/>
      <c r="BX45" s="1009"/>
      <c r="BY45" s="1009"/>
      <c r="BZ45" s="1009"/>
      <c r="CA45" s="1009"/>
      <c r="CB45" s="1009"/>
      <c r="CC45" s="1009"/>
      <c r="CD45" s="1009"/>
      <c r="CE45" s="1009"/>
      <c r="CF45" s="1009"/>
      <c r="CG45" s="1030"/>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224"/>
    </row>
    <row r="46" spans="1:131" ht="26.25" customHeight="1" x14ac:dyDescent="0.2">
      <c r="A46" s="232">
        <v>19</v>
      </c>
      <c r="B46" s="1045"/>
      <c r="C46" s="1046"/>
      <c r="D46" s="1046"/>
      <c r="E46" s="1046"/>
      <c r="F46" s="1046"/>
      <c r="G46" s="1046"/>
      <c r="H46" s="1046"/>
      <c r="I46" s="1046"/>
      <c r="J46" s="1046"/>
      <c r="K46" s="1046"/>
      <c r="L46" s="1046"/>
      <c r="M46" s="1046"/>
      <c r="N46" s="1046"/>
      <c r="O46" s="1046"/>
      <c r="P46" s="1047"/>
      <c r="Q46" s="1053"/>
      <c r="R46" s="1054"/>
      <c r="S46" s="1054"/>
      <c r="T46" s="1054"/>
      <c r="U46" s="1054"/>
      <c r="V46" s="1054"/>
      <c r="W46" s="1054"/>
      <c r="X46" s="1054"/>
      <c r="Y46" s="1054"/>
      <c r="Z46" s="1054"/>
      <c r="AA46" s="1054"/>
      <c r="AB46" s="1054"/>
      <c r="AC46" s="1054"/>
      <c r="AD46" s="1054"/>
      <c r="AE46" s="1055"/>
      <c r="AF46" s="1050"/>
      <c r="AG46" s="1051"/>
      <c r="AH46" s="1051"/>
      <c r="AI46" s="1051"/>
      <c r="AJ46" s="1052"/>
      <c r="AK46" s="996"/>
      <c r="AL46" s="987"/>
      <c r="AM46" s="987"/>
      <c r="AN46" s="987"/>
      <c r="AO46" s="987"/>
      <c r="AP46" s="987"/>
      <c r="AQ46" s="987"/>
      <c r="AR46" s="987"/>
      <c r="AS46" s="987"/>
      <c r="AT46" s="987"/>
      <c r="AU46" s="987"/>
      <c r="AV46" s="987"/>
      <c r="AW46" s="987"/>
      <c r="AX46" s="987"/>
      <c r="AY46" s="987"/>
      <c r="AZ46" s="1056"/>
      <c r="BA46" s="1056"/>
      <c r="BB46" s="1056"/>
      <c r="BC46" s="1056"/>
      <c r="BD46" s="1056"/>
      <c r="BE46" s="988"/>
      <c r="BF46" s="988"/>
      <c r="BG46" s="988"/>
      <c r="BH46" s="988"/>
      <c r="BI46" s="989"/>
      <c r="BJ46" s="226"/>
      <c r="BK46" s="226"/>
      <c r="BL46" s="226"/>
      <c r="BM46" s="226"/>
      <c r="BN46" s="226"/>
      <c r="BO46" s="235"/>
      <c r="BP46" s="235"/>
      <c r="BQ46" s="232">
        <v>40</v>
      </c>
      <c r="BR46" s="233"/>
      <c r="BS46" s="1008"/>
      <c r="BT46" s="1009"/>
      <c r="BU46" s="1009"/>
      <c r="BV46" s="1009"/>
      <c r="BW46" s="1009"/>
      <c r="BX46" s="1009"/>
      <c r="BY46" s="1009"/>
      <c r="BZ46" s="1009"/>
      <c r="CA46" s="1009"/>
      <c r="CB46" s="1009"/>
      <c r="CC46" s="1009"/>
      <c r="CD46" s="1009"/>
      <c r="CE46" s="1009"/>
      <c r="CF46" s="1009"/>
      <c r="CG46" s="1030"/>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224"/>
    </row>
    <row r="47" spans="1:131" ht="26.25" customHeight="1" x14ac:dyDescent="0.2">
      <c r="A47" s="232">
        <v>20</v>
      </c>
      <c r="B47" s="1045"/>
      <c r="C47" s="1046"/>
      <c r="D47" s="1046"/>
      <c r="E47" s="1046"/>
      <c r="F47" s="1046"/>
      <c r="G47" s="1046"/>
      <c r="H47" s="1046"/>
      <c r="I47" s="1046"/>
      <c r="J47" s="1046"/>
      <c r="K47" s="1046"/>
      <c r="L47" s="1046"/>
      <c r="M47" s="1046"/>
      <c r="N47" s="1046"/>
      <c r="O47" s="1046"/>
      <c r="P47" s="1047"/>
      <c r="Q47" s="1053"/>
      <c r="R47" s="1054"/>
      <c r="S47" s="1054"/>
      <c r="T47" s="1054"/>
      <c r="U47" s="1054"/>
      <c r="V47" s="1054"/>
      <c r="W47" s="1054"/>
      <c r="X47" s="1054"/>
      <c r="Y47" s="1054"/>
      <c r="Z47" s="1054"/>
      <c r="AA47" s="1054"/>
      <c r="AB47" s="1054"/>
      <c r="AC47" s="1054"/>
      <c r="AD47" s="1054"/>
      <c r="AE47" s="1055"/>
      <c r="AF47" s="1050"/>
      <c r="AG47" s="1051"/>
      <c r="AH47" s="1051"/>
      <c r="AI47" s="1051"/>
      <c r="AJ47" s="1052"/>
      <c r="AK47" s="996"/>
      <c r="AL47" s="987"/>
      <c r="AM47" s="987"/>
      <c r="AN47" s="987"/>
      <c r="AO47" s="987"/>
      <c r="AP47" s="987"/>
      <c r="AQ47" s="987"/>
      <c r="AR47" s="987"/>
      <c r="AS47" s="987"/>
      <c r="AT47" s="987"/>
      <c r="AU47" s="987"/>
      <c r="AV47" s="987"/>
      <c r="AW47" s="987"/>
      <c r="AX47" s="987"/>
      <c r="AY47" s="987"/>
      <c r="AZ47" s="1056"/>
      <c r="BA47" s="1056"/>
      <c r="BB47" s="1056"/>
      <c r="BC47" s="1056"/>
      <c r="BD47" s="1056"/>
      <c r="BE47" s="988"/>
      <c r="BF47" s="988"/>
      <c r="BG47" s="988"/>
      <c r="BH47" s="988"/>
      <c r="BI47" s="989"/>
      <c r="BJ47" s="226"/>
      <c r="BK47" s="226"/>
      <c r="BL47" s="226"/>
      <c r="BM47" s="226"/>
      <c r="BN47" s="226"/>
      <c r="BO47" s="235"/>
      <c r="BP47" s="235"/>
      <c r="BQ47" s="232">
        <v>41</v>
      </c>
      <c r="BR47" s="233"/>
      <c r="BS47" s="1008"/>
      <c r="BT47" s="1009"/>
      <c r="BU47" s="1009"/>
      <c r="BV47" s="1009"/>
      <c r="BW47" s="1009"/>
      <c r="BX47" s="1009"/>
      <c r="BY47" s="1009"/>
      <c r="BZ47" s="1009"/>
      <c r="CA47" s="1009"/>
      <c r="CB47" s="1009"/>
      <c r="CC47" s="1009"/>
      <c r="CD47" s="1009"/>
      <c r="CE47" s="1009"/>
      <c r="CF47" s="1009"/>
      <c r="CG47" s="1030"/>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224"/>
    </row>
    <row r="48" spans="1:131" ht="26.25" customHeight="1" x14ac:dyDescent="0.2">
      <c r="A48" s="232">
        <v>21</v>
      </c>
      <c r="B48" s="1045"/>
      <c r="C48" s="1046"/>
      <c r="D48" s="1046"/>
      <c r="E48" s="1046"/>
      <c r="F48" s="1046"/>
      <c r="G48" s="1046"/>
      <c r="H48" s="1046"/>
      <c r="I48" s="1046"/>
      <c r="J48" s="1046"/>
      <c r="K48" s="1046"/>
      <c r="L48" s="1046"/>
      <c r="M48" s="1046"/>
      <c r="N48" s="1046"/>
      <c r="O48" s="1046"/>
      <c r="P48" s="1047"/>
      <c r="Q48" s="1053"/>
      <c r="R48" s="1054"/>
      <c r="S48" s="1054"/>
      <c r="T48" s="1054"/>
      <c r="U48" s="1054"/>
      <c r="V48" s="1054"/>
      <c r="W48" s="1054"/>
      <c r="X48" s="1054"/>
      <c r="Y48" s="1054"/>
      <c r="Z48" s="1054"/>
      <c r="AA48" s="1054"/>
      <c r="AB48" s="1054"/>
      <c r="AC48" s="1054"/>
      <c r="AD48" s="1054"/>
      <c r="AE48" s="1055"/>
      <c r="AF48" s="1050"/>
      <c r="AG48" s="1051"/>
      <c r="AH48" s="1051"/>
      <c r="AI48" s="1051"/>
      <c r="AJ48" s="1052"/>
      <c r="AK48" s="996"/>
      <c r="AL48" s="987"/>
      <c r="AM48" s="987"/>
      <c r="AN48" s="987"/>
      <c r="AO48" s="987"/>
      <c r="AP48" s="987"/>
      <c r="AQ48" s="987"/>
      <c r="AR48" s="987"/>
      <c r="AS48" s="987"/>
      <c r="AT48" s="987"/>
      <c r="AU48" s="987"/>
      <c r="AV48" s="987"/>
      <c r="AW48" s="987"/>
      <c r="AX48" s="987"/>
      <c r="AY48" s="987"/>
      <c r="AZ48" s="1056"/>
      <c r="BA48" s="1056"/>
      <c r="BB48" s="1056"/>
      <c r="BC48" s="1056"/>
      <c r="BD48" s="1056"/>
      <c r="BE48" s="988"/>
      <c r="BF48" s="988"/>
      <c r="BG48" s="988"/>
      <c r="BH48" s="988"/>
      <c r="BI48" s="989"/>
      <c r="BJ48" s="226"/>
      <c r="BK48" s="226"/>
      <c r="BL48" s="226"/>
      <c r="BM48" s="226"/>
      <c r="BN48" s="226"/>
      <c r="BO48" s="235"/>
      <c r="BP48" s="235"/>
      <c r="BQ48" s="232">
        <v>42</v>
      </c>
      <c r="BR48" s="233"/>
      <c r="BS48" s="1008"/>
      <c r="BT48" s="1009"/>
      <c r="BU48" s="1009"/>
      <c r="BV48" s="1009"/>
      <c r="BW48" s="1009"/>
      <c r="BX48" s="1009"/>
      <c r="BY48" s="1009"/>
      <c r="BZ48" s="1009"/>
      <c r="CA48" s="1009"/>
      <c r="CB48" s="1009"/>
      <c r="CC48" s="1009"/>
      <c r="CD48" s="1009"/>
      <c r="CE48" s="1009"/>
      <c r="CF48" s="1009"/>
      <c r="CG48" s="1030"/>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224"/>
    </row>
    <row r="49" spans="1:131" ht="26.25" customHeight="1" x14ac:dyDescent="0.2">
      <c r="A49" s="232">
        <v>22</v>
      </c>
      <c r="B49" s="1045"/>
      <c r="C49" s="1046"/>
      <c r="D49" s="1046"/>
      <c r="E49" s="1046"/>
      <c r="F49" s="1046"/>
      <c r="G49" s="1046"/>
      <c r="H49" s="1046"/>
      <c r="I49" s="1046"/>
      <c r="J49" s="1046"/>
      <c r="K49" s="1046"/>
      <c r="L49" s="1046"/>
      <c r="M49" s="1046"/>
      <c r="N49" s="1046"/>
      <c r="O49" s="1046"/>
      <c r="P49" s="1047"/>
      <c r="Q49" s="1053"/>
      <c r="R49" s="1054"/>
      <c r="S49" s="1054"/>
      <c r="T49" s="1054"/>
      <c r="U49" s="1054"/>
      <c r="V49" s="1054"/>
      <c r="W49" s="1054"/>
      <c r="X49" s="1054"/>
      <c r="Y49" s="1054"/>
      <c r="Z49" s="1054"/>
      <c r="AA49" s="1054"/>
      <c r="AB49" s="1054"/>
      <c r="AC49" s="1054"/>
      <c r="AD49" s="1054"/>
      <c r="AE49" s="1055"/>
      <c r="AF49" s="1050"/>
      <c r="AG49" s="1051"/>
      <c r="AH49" s="1051"/>
      <c r="AI49" s="1051"/>
      <c r="AJ49" s="1052"/>
      <c r="AK49" s="996"/>
      <c r="AL49" s="987"/>
      <c r="AM49" s="987"/>
      <c r="AN49" s="987"/>
      <c r="AO49" s="987"/>
      <c r="AP49" s="987"/>
      <c r="AQ49" s="987"/>
      <c r="AR49" s="987"/>
      <c r="AS49" s="987"/>
      <c r="AT49" s="987"/>
      <c r="AU49" s="987"/>
      <c r="AV49" s="987"/>
      <c r="AW49" s="987"/>
      <c r="AX49" s="987"/>
      <c r="AY49" s="987"/>
      <c r="AZ49" s="1056"/>
      <c r="BA49" s="1056"/>
      <c r="BB49" s="1056"/>
      <c r="BC49" s="1056"/>
      <c r="BD49" s="1056"/>
      <c r="BE49" s="988"/>
      <c r="BF49" s="988"/>
      <c r="BG49" s="988"/>
      <c r="BH49" s="988"/>
      <c r="BI49" s="989"/>
      <c r="BJ49" s="226"/>
      <c r="BK49" s="226"/>
      <c r="BL49" s="226"/>
      <c r="BM49" s="226"/>
      <c r="BN49" s="226"/>
      <c r="BO49" s="235"/>
      <c r="BP49" s="235"/>
      <c r="BQ49" s="232">
        <v>43</v>
      </c>
      <c r="BR49" s="233"/>
      <c r="BS49" s="1008"/>
      <c r="BT49" s="1009"/>
      <c r="BU49" s="1009"/>
      <c r="BV49" s="1009"/>
      <c r="BW49" s="1009"/>
      <c r="BX49" s="1009"/>
      <c r="BY49" s="1009"/>
      <c r="BZ49" s="1009"/>
      <c r="CA49" s="1009"/>
      <c r="CB49" s="1009"/>
      <c r="CC49" s="1009"/>
      <c r="CD49" s="1009"/>
      <c r="CE49" s="1009"/>
      <c r="CF49" s="1009"/>
      <c r="CG49" s="1030"/>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224"/>
    </row>
    <row r="50" spans="1:131" ht="26.25" customHeight="1" x14ac:dyDescent="0.2">
      <c r="A50" s="232">
        <v>23</v>
      </c>
      <c r="B50" s="1045"/>
      <c r="C50" s="1046"/>
      <c r="D50" s="1046"/>
      <c r="E50" s="1046"/>
      <c r="F50" s="1046"/>
      <c r="G50" s="1046"/>
      <c r="H50" s="1046"/>
      <c r="I50" s="1046"/>
      <c r="J50" s="1046"/>
      <c r="K50" s="1046"/>
      <c r="L50" s="1046"/>
      <c r="M50" s="1046"/>
      <c r="N50" s="1046"/>
      <c r="O50" s="1046"/>
      <c r="P50" s="1047"/>
      <c r="Q50" s="1048"/>
      <c r="R50" s="1040"/>
      <c r="S50" s="1040"/>
      <c r="T50" s="1040"/>
      <c r="U50" s="1040"/>
      <c r="V50" s="1040"/>
      <c r="W50" s="1040"/>
      <c r="X50" s="1040"/>
      <c r="Y50" s="1040"/>
      <c r="Z50" s="1040"/>
      <c r="AA50" s="1040"/>
      <c r="AB50" s="1040"/>
      <c r="AC50" s="1040"/>
      <c r="AD50" s="1040"/>
      <c r="AE50" s="1049"/>
      <c r="AF50" s="1050"/>
      <c r="AG50" s="1051"/>
      <c r="AH50" s="1051"/>
      <c r="AI50" s="1051"/>
      <c r="AJ50" s="1052"/>
      <c r="AK50" s="1039"/>
      <c r="AL50" s="1040"/>
      <c r="AM50" s="1040"/>
      <c r="AN50" s="1040"/>
      <c r="AO50" s="1040"/>
      <c r="AP50" s="1040"/>
      <c r="AQ50" s="1040"/>
      <c r="AR50" s="1040"/>
      <c r="AS50" s="1040"/>
      <c r="AT50" s="1040"/>
      <c r="AU50" s="1040"/>
      <c r="AV50" s="1040"/>
      <c r="AW50" s="1040"/>
      <c r="AX50" s="1040"/>
      <c r="AY50" s="1040"/>
      <c r="AZ50" s="1041"/>
      <c r="BA50" s="1041"/>
      <c r="BB50" s="1041"/>
      <c r="BC50" s="1041"/>
      <c r="BD50" s="1041"/>
      <c r="BE50" s="988"/>
      <c r="BF50" s="988"/>
      <c r="BG50" s="988"/>
      <c r="BH50" s="988"/>
      <c r="BI50" s="989"/>
      <c r="BJ50" s="226"/>
      <c r="BK50" s="226"/>
      <c r="BL50" s="226"/>
      <c r="BM50" s="226"/>
      <c r="BN50" s="226"/>
      <c r="BO50" s="235"/>
      <c r="BP50" s="235"/>
      <c r="BQ50" s="232">
        <v>44</v>
      </c>
      <c r="BR50" s="233"/>
      <c r="BS50" s="1008"/>
      <c r="BT50" s="1009"/>
      <c r="BU50" s="1009"/>
      <c r="BV50" s="1009"/>
      <c r="BW50" s="1009"/>
      <c r="BX50" s="1009"/>
      <c r="BY50" s="1009"/>
      <c r="BZ50" s="1009"/>
      <c r="CA50" s="1009"/>
      <c r="CB50" s="1009"/>
      <c r="CC50" s="1009"/>
      <c r="CD50" s="1009"/>
      <c r="CE50" s="1009"/>
      <c r="CF50" s="1009"/>
      <c r="CG50" s="1030"/>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224"/>
    </row>
    <row r="51" spans="1:131" ht="26.25" customHeight="1" x14ac:dyDescent="0.2">
      <c r="A51" s="232">
        <v>24</v>
      </c>
      <c r="B51" s="1045"/>
      <c r="C51" s="1046"/>
      <c r="D51" s="1046"/>
      <c r="E51" s="1046"/>
      <c r="F51" s="1046"/>
      <c r="G51" s="1046"/>
      <c r="H51" s="1046"/>
      <c r="I51" s="1046"/>
      <c r="J51" s="1046"/>
      <c r="K51" s="1046"/>
      <c r="L51" s="1046"/>
      <c r="M51" s="1046"/>
      <c r="N51" s="1046"/>
      <c r="O51" s="1046"/>
      <c r="P51" s="1047"/>
      <c r="Q51" s="1048"/>
      <c r="R51" s="1040"/>
      <c r="S51" s="1040"/>
      <c r="T51" s="1040"/>
      <c r="U51" s="1040"/>
      <c r="V51" s="1040"/>
      <c r="W51" s="1040"/>
      <c r="X51" s="1040"/>
      <c r="Y51" s="1040"/>
      <c r="Z51" s="1040"/>
      <c r="AA51" s="1040"/>
      <c r="AB51" s="1040"/>
      <c r="AC51" s="1040"/>
      <c r="AD51" s="1040"/>
      <c r="AE51" s="1049"/>
      <c r="AF51" s="1050"/>
      <c r="AG51" s="1051"/>
      <c r="AH51" s="1051"/>
      <c r="AI51" s="1051"/>
      <c r="AJ51" s="1052"/>
      <c r="AK51" s="1039"/>
      <c r="AL51" s="1040"/>
      <c r="AM51" s="1040"/>
      <c r="AN51" s="1040"/>
      <c r="AO51" s="1040"/>
      <c r="AP51" s="1040"/>
      <c r="AQ51" s="1040"/>
      <c r="AR51" s="1040"/>
      <c r="AS51" s="1040"/>
      <c r="AT51" s="1040"/>
      <c r="AU51" s="1040"/>
      <c r="AV51" s="1040"/>
      <c r="AW51" s="1040"/>
      <c r="AX51" s="1040"/>
      <c r="AY51" s="1040"/>
      <c r="AZ51" s="1041"/>
      <c r="BA51" s="1041"/>
      <c r="BB51" s="1041"/>
      <c r="BC51" s="1041"/>
      <c r="BD51" s="1041"/>
      <c r="BE51" s="988"/>
      <c r="BF51" s="988"/>
      <c r="BG51" s="988"/>
      <c r="BH51" s="988"/>
      <c r="BI51" s="989"/>
      <c r="BJ51" s="226"/>
      <c r="BK51" s="226"/>
      <c r="BL51" s="226"/>
      <c r="BM51" s="226"/>
      <c r="BN51" s="226"/>
      <c r="BO51" s="235"/>
      <c r="BP51" s="235"/>
      <c r="BQ51" s="232">
        <v>45</v>
      </c>
      <c r="BR51" s="233"/>
      <c r="BS51" s="1008"/>
      <c r="BT51" s="1009"/>
      <c r="BU51" s="1009"/>
      <c r="BV51" s="1009"/>
      <c r="BW51" s="1009"/>
      <c r="BX51" s="1009"/>
      <c r="BY51" s="1009"/>
      <c r="BZ51" s="1009"/>
      <c r="CA51" s="1009"/>
      <c r="CB51" s="1009"/>
      <c r="CC51" s="1009"/>
      <c r="CD51" s="1009"/>
      <c r="CE51" s="1009"/>
      <c r="CF51" s="1009"/>
      <c r="CG51" s="1030"/>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224"/>
    </row>
    <row r="52" spans="1:131" ht="26.25" customHeight="1" x14ac:dyDescent="0.2">
      <c r="A52" s="232">
        <v>25</v>
      </c>
      <c r="B52" s="1045"/>
      <c r="C52" s="1046"/>
      <c r="D52" s="1046"/>
      <c r="E52" s="1046"/>
      <c r="F52" s="1046"/>
      <c r="G52" s="1046"/>
      <c r="H52" s="1046"/>
      <c r="I52" s="1046"/>
      <c r="J52" s="1046"/>
      <c r="K52" s="1046"/>
      <c r="L52" s="1046"/>
      <c r="M52" s="1046"/>
      <c r="N52" s="1046"/>
      <c r="O52" s="1046"/>
      <c r="P52" s="1047"/>
      <c r="Q52" s="1048"/>
      <c r="R52" s="1040"/>
      <c r="S52" s="1040"/>
      <c r="T52" s="1040"/>
      <c r="U52" s="1040"/>
      <c r="V52" s="1040"/>
      <c r="W52" s="1040"/>
      <c r="X52" s="1040"/>
      <c r="Y52" s="1040"/>
      <c r="Z52" s="1040"/>
      <c r="AA52" s="1040"/>
      <c r="AB52" s="1040"/>
      <c r="AC52" s="1040"/>
      <c r="AD52" s="1040"/>
      <c r="AE52" s="1049"/>
      <c r="AF52" s="1050"/>
      <c r="AG52" s="1051"/>
      <c r="AH52" s="1051"/>
      <c r="AI52" s="1051"/>
      <c r="AJ52" s="1052"/>
      <c r="AK52" s="1039"/>
      <c r="AL52" s="1040"/>
      <c r="AM52" s="1040"/>
      <c r="AN52" s="1040"/>
      <c r="AO52" s="1040"/>
      <c r="AP52" s="1040"/>
      <c r="AQ52" s="1040"/>
      <c r="AR52" s="1040"/>
      <c r="AS52" s="1040"/>
      <c r="AT52" s="1040"/>
      <c r="AU52" s="1040"/>
      <c r="AV52" s="1040"/>
      <c r="AW52" s="1040"/>
      <c r="AX52" s="1040"/>
      <c r="AY52" s="1040"/>
      <c r="AZ52" s="1041"/>
      <c r="BA52" s="1041"/>
      <c r="BB52" s="1041"/>
      <c r="BC52" s="1041"/>
      <c r="BD52" s="1041"/>
      <c r="BE52" s="988"/>
      <c r="BF52" s="988"/>
      <c r="BG52" s="988"/>
      <c r="BH52" s="988"/>
      <c r="BI52" s="989"/>
      <c r="BJ52" s="226"/>
      <c r="BK52" s="226"/>
      <c r="BL52" s="226"/>
      <c r="BM52" s="226"/>
      <c r="BN52" s="226"/>
      <c r="BO52" s="235"/>
      <c r="BP52" s="235"/>
      <c r="BQ52" s="232">
        <v>46</v>
      </c>
      <c r="BR52" s="233"/>
      <c r="BS52" s="1008"/>
      <c r="BT52" s="1009"/>
      <c r="BU52" s="1009"/>
      <c r="BV52" s="1009"/>
      <c r="BW52" s="1009"/>
      <c r="BX52" s="1009"/>
      <c r="BY52" s="1009"/>
      <c r="BZ52" s="1009"/>
      <c r="CA52" s="1009"/>
      <c r="CB52" s="1009"/>
      <c r="CC52" s="1009"/>
      <c r="CD52" s="1009"/>
      <c r="CE52" s="1009"/>
      <c r="CF52" s="1009"/>
      <c r="CG52" s="1030"/>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224"/>
    </row>
    <row r="53" spans="1:131" ht="26.25" customHeight="1" x14ac:dyDescent="0.2">
      <c r="A53" s="232">
        <v>26</v>
      </c>
      <c r="B53" s="1045"/>
      <c r="C53" s="1046"/>
      <c r="D53" s="1046"/>
      <c r="E53" s="1046"/>
      <c r="F53" s="1046"/>
      <c r="G53" s="1046"/>
      <c r="H53" s="1046"/>
      <c r="I53" s="1046"/>
      <c r="J53" s="1046"/>
      <c r="K53" s="1046"/>
      <c r="L53" s="1046"/>
      <c r="M53" s="1046"/>
      <c r="N53" s="1046"/>
      <c r="O53" s="1046"/>
      <c r="P53" s="1047"/>
      <c r="Q53" s="1048"/>
      <c r="R53" s="1040"/>
      <c r="S53" s="1040"/>
      <c r="T53" s="1040"/>
      <c r="U53" s="1040"/>
      <c r="V53" s="1040"/>
      <c r="W53" s="1040"/>
      <c r="X53" s="1040"/>
      <c r="Y53" s="1040"/>
      <c r="Z53" s="1040"/>
      <c r="AA53" s="1040"/>
      <c r="AB53" s="1040"/>
      <c r="AC53" s="1040"/>
      <c r="AD53" s="1040"/>
      <c r="AE53" s="1049"/>
      <c r="AF53" s="1050"/>
      <c r="AG53" s="1051"/>
      <c r="AH53" s="1051"/>
      <c r="AI53" s="1051"/>
      <c r="AJ53" s="1052"/>
      <c r="AK53" s="1039"/>
      <c r="AL53" s="1040"/>
      <c r="AM53" s="1040"/>
      <c r="AN53" s="1040"/>
      <c r="AO53" s="1040"/>
      <c r="AP53" s="1040"/>
      <c r="AQ53" s="1040"/>
      <c r="AR53" s="1040"/>
      <c r="AS53" s="1040"/>
      <c r="AT53" s="1040"/>
      <c r="AU53" s="1040"/>
      <c r="AV53" s="1040"/>
      <c r="AW53" s="1040"/>
      <c r="AX53" s="1040"/>
      <c r="AY53" s="1040"/>
      <c r="AZ53" s="1041"/>
      <c r="BA53" s="1041"/>
      <c r="BB53" s="1041"/>
      <c r="BC53" s="1041"/>
      <c r="BD53" s="1041"/>
      <c r="BE53" s="988"/>
      <c r="BF53" s="988"/>
      <c r="BG53" s="988"/>
      <c r="BH53" s="988"/>
      <c r="BI53" s="989"/>
      <c r="BJ53" s="226"/>
      <c r="BK53" s="226"/>
      <c r="BL53" s="226"/>
      <c r="BM53" s="226"/>
      <c r="BN53" s="226"/>
      <c r="BO53" s="235"/>
      <c r="BP53" s="235"/>
      <c r="BQ53" s="232">
        <v>47</v>
      </c>
      <c r="BR53" s="233"/>
      <c r="BS53" s="1008"/>
      <c r="BT53" s="1009"/>
      <c r="BU53" s="1009"/>
      <c r="BV53" s="1009"/>
      <c r="BW53" s="1009"/>
      <c r="BX53" s="1009"/>
      <c r="BY53" s="1009"/>
      <c r="BZ53" s="1009"/>
      <c r="CA53" s="1009"/>
      <c r="CB53" s="1009"/>
      <c r="CC53" s="1009"/>
      <c r="CD53" s="1009"/>
      <c r="CE53" s="1009"/>
      <c r="CF53" s="1009"/>
      <c r="CG53" s="1030"/>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224"/>
    </row>
    <row r="54" spans="1:131" ht="26.25" customHeight="1" x14ac:dyDescent="0.2">
      <c r="A54" s="232">
        <v>27</v>
      </c>
      <c r="B54" s="1045"/>
      <c r="C54" s="1046"/>
      <c r="D54" s="1046"/>
      <c r="E54" s="1046"/>
      <c r="F54" s="1046"/>
      <c r="G54" s="1046"/>
      <c r="H54" s="1046"/>
      <c r="I54" s="1046"/>
      <c r="J54" s="1046"/>
      <c r="K54" s="1046"/>
      <c r="L54" s="1046"/>
      <c r="M54" s="1046"/>
      <c r="N54" s="1046"/>
      <c r="O54" s="1046"/>
      <c r="P54" s="1047"/>
      <c r="Q54" s="1048"/>
      <c r="R54" s="1040"/>
      <c r="S54" s="1040"/>
      <c r="T54" s="1040"/>
      <c r="U54" s="1040"/>
      <c r="V54" s="1040"/>
      <c r="W54" s="1040"/>
      <c r="X54" s="1040"/>
      <c r="Y54" s="1040"/>
      <c r="Z54" s="1040"/>
      <c r="AA54" s="1040"/>
      <c r="AB54" s="1040"/>
      <c r="AC54" s="1040"/>
      <c r="AD54" s="1040"/>
      <c r="AE54" s="1049"/>
      <c r="AF54" s="1050"/>
      <c r="AG54" s="1051"/>
      <c r="AH54" s="1051"/>
      <c r="AI54" s="1051"/>
      <c r="AJ54" s="1052"/>
      <c r="AK54" s="1039"/>
      <c r="AL54" s="1040"/>
      <c r="AM54" s="1040"/>
      <c r="AN54" s="1040"/>
      <c r="AO54" s="1040"/>
      <c r="AP54" s="1040"/>
      <c r="AQ54" s="1040"/>
      <c r="AR54" s="1040"/>
      <c r="AS54" s="1040"/>
      <c r="AT54" s="1040"/>
      <c r="AU54" s="1040"/>
      <c r="AV54" s="1040"/>
      <c r="AW54" s="1040"/>
      <c r="AX54" s="1040"/>
      <c r="AY54" s="1040"/>
      <c r="AZ54" s="1041"/>
      <c r="BA54" s="1041"/>
      <c r="BB54" s="1041"/>
      <c r="BC54" s="1041"/>
      <c r="BD54" s="1041"/>
      <c r="BE54" s="988"/>
      <c r="BF54" s="988"/>
      <c r="BG54" s="988"/>
      <c r="BH54" s="988"/>
      <c r="BI54" s="989"/>
      <c r="BJ54" s="226"/>
      <c r="BK54" s="226"/>
      <c r="BL54" s="226"/>
      <c r="BM54" s="226"/>
      <c r="BN54" s="226"/>
      <c r="BO54" s="235"/>
      <c r="BP54" s="235"/>
      <c r="BQ54" s="232">
        <v>48</v>
      </c>
      <c r="BR54" s="233"/>
      <c r="BS54" s="1008"/>
      <c r="BT54" s="1009"/>
      <c r="BU54" s="1009"/>
      <c r="BV54" s="1009"/>
      <c r="BW54" s="1009"/>
      <c r="BX54" s="1009"/>
      <c r="BY54" s="1009"/>
      <c r="BZ54" s="1009"/>
      <c r="CA54" s="1009"/>
      <c r="CB54" s="1009"/>
      <c r="CC54" s="1009"/>
      <c r="CD54" s="1009"/>
      <c r="CE54" s="1009"/>
      <c r="CF54" s="1009"/>
      <c r="CG54" s="1030"/>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224"/>
    </row>
    <row r="55" spans="1:131" ht="26.25" customHeight="1" x14ac:dyDescent="0.2">
      <c r="A55" s="232">
        <v>28</v>
      </c>
      <c r="B55" s="1045"/>
      <c r="C55" s="1046"/>
      <c r="D55" s="1046"/>
      <c r="E55" s="1046"/>
      <c r="F55" s="1046"/>
      <c r="G55" s="1046"/>
      <c r="H55" s="1046"/>
      <c r="I55" s="1046"/>
      <c r="J55" s="1046"/>
      <c r="K55" s="1046"/>
      <c r="L55" s="1046"/>
      <c r="M55" s="1046"/>
      <c r="N55" s="1046"/>
      <c r="O55" s="1046"/>
      <c r="P55" s="1047"/>
      <c r="Q55" s="1048"/>
      <c r="R55" s="1040"/>
      <c r="S55" s="1040"/>
      <c r="T55" s="1040"/>
      <c r="U55" s="1040"/>
      <c r="V55" s="1040"/>
      <c r="W55" s="1040"/>
      <c r="X55" s="1040"/>
      <c r="Y55" s="1040"/>
      <c r="Z55" s="1040"/>
      <c r="AA55" s="1040"/>
      <c r="AB55" s="1040"/>
      <c r="AC55" s="1040"/>
      <c r="AD55" s="1040"/>
      <c r="AE55" s="1049"/>
      <c r="AF55" s="1050"/>
      <c r="AG55" s="1051"/>
      <c r="AH55" s="1051"/>
      <c r="AI55" s="1051"/>
      <c r="AJ55" s="1052"/>
      <c r="AK55" s="1039"/>
      <c r="AL55" s="1040"/>
      <c r="AM55" s="1040"/>
      <c r="AN55" s="1040"/>
      <c r="AO55" s="1040"/>
      <c r="AP55" s="1040"/>
      <c r="AQ55" s="1040"/>
      <c r="AR55" s="1040"/>
      <c r="AS55" s="1040"/>
      <c r="AT55" s="1040"/>
      <c r="AU55" s="1040"/>
      <c r="AV55" s="1040"/>
      <c r="AW55" s="1040"/>
      <c r="AX55" s="1040"/>
      <c r="AY55" s="1040"/>
      <c r="AZ55" s="1041"/>
      <c r="BA55" s="1041"/>
      <c r="BB55" s="1041"/>
      <c r="BC55" s="1041"/>
      <c r="BD55" s="1041"/>
      <c r="BE55" s="988"/>
      <c r="BF55" s="988"/>
      <c r="BG55" s="988"/>
      <c r="BH55" s="988"/>
      <c r="BI55" s="989"/>
      <c r="BJ55" s="226"/>
      <c r="BK55" s="226"/>
      <c r="BL55" s="226"/>
      <c r="BM55" s="226"/>
      <c r="BN55" s="226"/>
      <c r="BO55" s="235"/>
      <c r="BP55" s="235"/>
      <c r="BQ55" s="232">
        <v>49</v>
      </c>
      <c r="BR55" s="233"/>
      <c r="BS55" s="1008"/>
      <c r="BT55" s="1009"/>
      <c r="BU55" s="1009"/>
      <c r="BV55" s="1009"/>
      <c r="BW55" s="1009"/>
      <c r="BX55" s="1009"/>
      <c r="BY55" s="1009"/>
      <c r="BZ55" s="1009"/>
      <c r="CA55" s="1009"/>
      <c r="CB55" s="1009"/>
      <c r="CC55" s="1009"/>
      <c r="CD55" s="1009"/>
      <c r="CE55" s="1009"/>
      <c r="CF55" s="1009"/>
      <c r="CG55" s="1030"/>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224"/>
    </row>
    <row r="56" spans="1:131" ht="26.25" customHeight="1" x14ac:dyDescent="0.2">
      <c r="A56" s="232">
        <v>29</v>
      </c>
      <c r="B56" s="1045"/>
      <c r="C56" s="1046"/>
      <c r="D56" s="1046"/>
      <c r="E56" s="1046"/>
      <c r="F56" s="1046"/>
      <c r="G56" s="1046"/>
      <c r="H56" s="1046"/>
      <c r="I56" s="1046"/>
      <c r="J56" s="1046"/>
      <c r="K56" s="1046"/>
      <c r="L56" s="1046"/>
      <c r="M56" s="1046"/>
      <c r="N56" s="1046"/>
      <c r="O56" s="1046"/>
      <c r="P56" s="1047"/>
      <c r="Q56" s="1048"/>
      <c r="R56" s="1040"/>
      <c r="S56" s="1040"/>
      <c r="T56" s="1040"/>
      <c r="U56" s="1040"/>
      <c r="V56" s="1040"/>
      <c r="W56" s="1040"/>
      <c r="X56" s="1040"/>
      <c r="Y56" s="1040"/>
      <c r="Z56" s="1040"/>
      <c r="AA56" s="1040"/>
      <c r="AB56" s="1040"/>
      <c r="AC56" s="1040"/>
      <c r="AD56" s="1040"/>
      <c r="AE56" s="1049"/>
      <c r="AF56" s="1050"/>
      <c r="AG56" s="1051"/>
      <c r="AH56" s="1051"/>
      <c r="AI56" s="1051"/>
      <c r="AJ56" s="1052"/>
      <c r="AK56" s="1039"/>
      <c r="AL56" s="1040"/>
      <c r="AM56" s="1040"/>
      <c r="AN56" s="1040"/>
      <c r="AO56" s="1040"/>
      <c r="AP56" s="1040"/>
      <c r="AQ56" s="1040"/>
      <c r="AR56" s="1040"/>
      <c r="AS56" s="1040"/>
      <c r="AT56" s="1040"/>
      <c r="AU56" s="1040"/>
      <c r="AV56" s="1040"/>
      <c r="AW56" s="1040"/>
      <c r="AX56" s="1040"/>
      <c r="AY56" s="1040"/>
      <c r="AZ56" s="1041"/>
      <c r="BA56" s="1041"/>
      <c r="BB56" s="1041"/>
      <c r="BC56" s="1041"/>
      <c r="BD56" s="1041"/>
      <c r="BE56" s="988"/>
      <c r="BF56" s="988"/>
      <c r="BG56" s="988"/>
      <c r="BH56" s="988"/>
      <c r="BI56" s="989"/>
      <c r="BJ56" s="226"/>
      <c r="BK56" s="226"/>
      <c r="BL56" s="226"/>
      <c r="BM56" s="226"/>
      <c r="BN56" s="226"/>
      <c r="BO56" s="235"/>
      <c r="BP56" s="235"/>
      <c r="BQ56" s="232">
        <v>50</v>
      </c>
      <c r="BR56" s="233"/>
      <c r="BS56" s="1008"/>
      <c r="BT56" s="1009"/>
      <c r="BU56" s="1009"/>
      <c r="BV56" s="1009"/>
      <c r="BW56" s="1009"/>
      <c r="BX56" s="1009"/>
      <c r="BY56" s="1009"/>
      <c r="BZ56" s="1009"/>
      <c r="CA56" s="1009"/>
      <c r="CB56" s="1009"/>
      <c r="CC56" s="1009"/>
      <c r="CD56" s="1009"/>
      <c r="CE56" s="1009"/>
      <c r="CF56" s="1009"/>
      <c r="CG56" s="1030"/>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224"/>
    </row>
    <row r="57" spans="1:131" ht="26.25" customHeight="1" x14ac:dyDescent="0.2">
      <c r="A57" s="232">
        <v>30</v>
      </c>
      <c r="B57" s="1045"/>
      <c r="C57" s="1046"/>
      <c r="D57" s="1046"/>
      <c r="E57" s="1046"/>
      <c r="F57" s="1046"/>
      <c r="G57" s="1046"/>
      <c r="H57" s="1046"/>
      <c r="I57" s="1046"/>
      <c r="J57" s="1046"/>
      <c r="K57" s="1046"/>
      <c r="L57" s="1046"/>
      <c r="M57" s="1046"/>
      <c r="N57" s="1046"/>
      <c r="O57" s="1046"/>
      <c r="P57" s="1047"/>
      <c r="Q57" s="1048"/>
      <c r="R57" s="1040"/>
      <c r="S57" s="1040"/>
      <c r="T57" s="1040"/>
      <c r="U57" s="1040"/>
      <c r="V57" s="1040"/>
      <c r="W57" s="1040"/>
      <c r="X57" s="1040"/>
      <c r="Y57" s="1040"/>
      <c r="Z57" s="1040"/>
      <c r="AA57" s="1040"/>
      <c r="AB57" s="1040"/>
      <c r="AC57" s="1040"/>
      <c r="AD57" s="1040"/>
      <c r="AE57" s="1049"/>
      <c r="AF57" s="1050"/>
      <c r="AG57" s="1051"/>
      <c r="AH57" s="1051"/>
      <c r="AI57" s="1051"/>
      <c r="AJ57" s="1052"/>
      <c r="AK57" s="1039"/>
      <c r="AL57" s="1040"/>
      <c r="AM57" s="1040"/>
      <c r="AN57" s="1040"/>
      <c r="AO57" s="1040"/>
      <c r="AP57" s="1040"/>
      <c r="AQ57" s="1040"/>
      <c r="AR57" s="1040"/>
      <c r="AS57" s="1040"/>
      <c r="AT57" s="1040"/>
      <c r="AU57" s="1040"/>
      <c r="AV57" s="1040"/>
      <c r="AW57" s="1040"/>
      <c r="AX57" s="1040"/>
      <c r="AY57" s="1040"/>
      <c r="AZ57" s="1041"/>
      <c r="BA57" s="1041"/>
      <c r="BB57" s="1041"/>
      <c r="BC57" s="1041"/>
      <c r="BD57" s="1041"/>
      <c r="BE57" s="988"/>
      <c r="BF57" s="988"/>
      <c r="BG57" s="988"/>
      <c r="BH57" s="988"/>
      <c r="BI57" s="989"/>
      <c r="BJ57" s="226"/>
      <c r="BK57" s="226"/>
      <c r="BL57" s="226"/>
      <c r="BM57" s="226"/>
      <c r="BN57" s="226"/>
      <c r="BO57" s="235"/>
      <c r="BP57" s="235"/>
      <c r="BQ57" s="232">
        <v>51</v>
      </c>
      <c r="BR57" s="233"/>
      <c r="BS57" s="1008"/>
      <c r="BT57" s="1009"/>
      <c r="BU57" s="1009"/>
      <c r="BV57" s="1009"/>
      <c r="BW57" s="1009"/>
      <c r="BX57" s="1009"/>
      <c r="BY57" s="1009"/>
      <c r="BZ57" s="1009"/>
      <c r="CA57" s="1009"/>
      <c r="CB57" s="1009"/>
      <c r="CC57" s="1009"/>
      <c r="CD57" s="1009"/>
      <c r="CE57" s="1009"/>
      <c r="CF57" s="1009"/>
      <c r="CG57" s="1030"/>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224"/>
    </row>
    <row r="58" spans="1:131" ht="26.25" customHeight="1" x14ac:dyDescent="0.2">
      <c r="A58" s="232">
        <v>31</v>
      </c>
      <c r="B58" s="1045"/>
      <c r="C58" s="1046"/>
      <c r="D58" s="1046"/>
      <c r="E58" s="1046"/>
      <c r="F58" s="1046"/>
      <c r="G58" s="1046"/>
      <c r="H58" s="1046"/>
      <c r="I58" s="1046"/>
      <c r="J58" s="1046"/>
      <c r="K58" s="1046"/>
      <c r="L58" s="1046"/>
      <c r="M58" s="1046"/>
      <c r="N58" s="1046"/>
      <c r="O58" s="1046"/>
      <c r="P58" s="1047"/>
      <c r="Q58" s="1048"/>
      <c r="R58" s="1040"/>
      <c r="S58" s="1040"/>
      <c r="T58" s="1040"/>
      <c r="U58" s="1040"/>
      <c r="V58" s="1040"/>
      <c r="W58" s="1040"/>
      <c r="X58" s="1040"/>
      <c r="Y58" s="1040"/>
      <c r="Z58" s="1040"/>
      <c r="AA58" s="1040"/>
      <c r="AB58" s="1040"/>
      <c r="AC58" s="1040"/>
      <c r="AD58" s="1040"/>
      <c r="AE58" s="1049"/>
      <c r="AF58" s="1050"/>
      <c r="AG58" s="1051"/>
      <c r="AH58" s="1051"/>
      <c r="AI58" s="1051"/>
      <c r="AJ58" s="1052"/>
      <c r="AK58" s="1039"/>
      <c r="AL58" s="1040"/>
      <c r="AM58" s="1040"/>
      <c r="AN58" s="1040"/>
      <c r="AO58" s="1040"/>
      <c r="AP58" s="1040"/>
      <c r="AQ58" s="1040"/>
      <c r="AR58" s="1040"/>
      <c r="AS58" s="1040"/>
      <c r="AT58" s="1040"/>
      <c r="AU58" s="1040"/>
      <c r="AV58" s="1040"/>
      <c r="AW58" s="1040"/>
      <c r="AX58" s="1040"/>
      <c r="AY58" s="1040"/>
      <c r="AZ58" s="1041"/>
      <c r="BA58" s="1041"/>
      <c r="BB58" s="1041"/>
      <c r="BC58" s="1041"/>
      <c r="BD58" s="1041"/>
      <c r="BE58" s="988"/>
      <c r="BF58" s="988"/>
      <c r="BG58" s="988"/>
      <c r="BH58" s="988"/>
      <c r="BI58" s="989"/>
      <c r="BJ58" s="226"/>
      <c r="BK58" s="226"/>
      <c r="BL58" s="226"/>
      <c r="BM58" s="226"/>
      <c r="BN58" s="226"/>
      <c r="BO58" s="235"/>
      <c r="BP58" s="235"/>
      <c r="BQ58" s="232">
        <v>52</v>
      </c>
      <c r="BR58" s="233"/>
      <c r="BS58" s="1008"/>
      <c r="BT58" s="1009"/>
      <c r="BU58" s="1009"/>
      <c r="BV58" s="1009"/>
      <c r="BW58" s="1009"/>
      <c r="BX58" s="1009"/>
      <c r="BY58" s="1009"/>
      <c r="BZ58" s="1009"/>
      <c r="CA58" s="1009"/>
      <c r="CB58" s="1009"/>
      <c r="CC58" s="1009"/>
      <c r="CD58" s="1009"/>
      <c r="CE58" s="1009"/>
      <c r="CF58" s="1009"/>
      <c r="CG58" s="1030"/>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224"/>
    </row>
    <row r="59" spans="1:131" ht="26.25" customHeight="1" x14ac:dyDescent="0.2">
      <c r="A59" s="232">
        <v>32</v>
      </c>
      <c r="B59" s="1045"/>
      <c r="C59" s="1046"/>
      <c r="D59" s="1046"/>
      <c r="E59" s="1046"/>
      <c r="F59" s="1046"/>
      <c r="G59" s="1046"/>
      <c r="H59" s="1046"/>
      <c r="I59" s="1046"/>
      <c r="J59" s="1046"/>
      <c r="K59" s="1046"/>
      <c r="L59" s="1046"/>
      <c r="M59" s="1046"/>
      <c r="N59" s="1046"/>
      <c r="O59" s="1046"/>
      <c r="P59" s="1047"/>
      <c r="Q59" s="1048"/>
      <c r="R59" s="1040"/>
      <c r="S59" s="1040"/>
      <c r="T59" s="1040"/>
      <c r="U59" s="1040"/>
      <c r="V59" s="1040"/>
      <c r="W59" s="1040"/>
      <c r="X59" s="1040"/>
      <c r="Y59" s="1040"/>
      <c r="Z59" s="1040"/>
      <c r="AA59" s="1040"/>
      <c r="AB59" s="1040"/>
      <c r="AC59" s="1040"/>
      <c r="AD59" s="1040"/>
      <c r="AE59" s="1049"/>
      <c r="AF59" s="1050"/>
      <c r="AG59" s="1051"/>
      <c r="AH59" s="1051"/>
      <c r="AI59" s="1051"/>
      <c r="AJ59" s="1052"/>
      <c r="AK59" s="1039"/>
      <c r="AL59" s="1040"/>
      <c r="AM59" s="1040"/>
      <c r="AN59" s="1040"/>
      <c r="AO59" s="1040"/>
      <c r="AP59" s="1040"/>
      <c r="AQ59" s="1040"/>
      <c r="AR59" s="1040"/>
      <c r="AS59" s="1040"/>
      <c r="AT59" s="1040"/>
      <c r="AU59" s="1040"/>
      <c r="AV59" s="1040"/>
      <c r="AW59" s="1040"/>
      <c r="AX59" s="1040"/>
      <c r="AY59" s="1040"/>
      <c r="AZ59" s="1041"/>
      <c r="BA59" s="1041"/>
      <c r="BB59" s="1041"/>
      <c r="BC59" s="1041"/>
      <c r="BD59" s="1041"/>
      <c r="BE59" s="988"/>
      <c r="BF59" s="988"/>
      <c r="BG59" s="988"/>
      <c r="BH59" s="988"/>
      <c r="BI59" s="989"/>
      <c r="BJ59" s="226"/>
      <c r="BK59" s="226"/>
      <c r="BL59" s="226"/>
      <c r="BM59" s="226"/>
      <c r="BN59" s="226"/>
      <c r="BO59" s="235"/>
      <c r="BP59" s="235"/>
      <c r="BQ59" s="232">
        <v>53</v>
      </c>
      <c r="BR59" s="233"/>
      <c r="BS59" s="1008"/>
      <c r="BT59" s="1009"/>
      <c r="BU59" s="1009"/>
      <c r="BV59" s="1009"/>
      <c r="BW59" s="1009"/>
      <c r="BX59" s="1009"/>
      <c r="BY59" s="1009"/>
      <c r="BZ59" s="1009"/>
      <c r="CA59" s="1009"/>
      <c r="CB59" s="1009"/>
      <c r="CC59" s="1009"/>
      <c r="CD59" s="1009"/>
      <c r="CE59" s="1009"/>
      <c r="CF59" s="1009"/>
      <c r="CG59" s="1030"/>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224"/>
    </row>
    <row r="60" spans="1:131" ht="26.25" customHeight="1" x14ac:dyDescent="0.2">
      <c r="A60" s="232">
        <v>33</v>
      </c>
      <c r="B60" s="1045"/>
      <c r="C60" s="1046"/>
      <c r="D60" s="1046"/>
      <c r="E60" s="1046"/>
      <c r="F60" s="1046"/>
      <c r="G60" s="1046"/>
      <c r="H60" s="1046"/>
      <c r="I60" s="1046"/>
      <c r="J60" s="1046"/>
      <c r="K60" s="1046"/>
      <c r="L60" s="1046"/>
      <c r="M60" s="1046"/>
      <c r="N60" s="1046"/>
      <c r="O60" s="1046"/>
      <c r="P60" s="1047"/>
      <c r="Q60" s="1048"/>
      <c r="R60" s="1040"/>
      <c r="S60" s="1040"/>
      <c r="T60" s="1040"/>
      <c r="U60" s="1040"/>
      <c r="V60" s="1040"/>
      <c r="W60" s="1040"/>
      <c r="X60" s="1040"/>
      <c r="Y60" s="1040"/>
      <c r="Z60" s="1040"/>
      <c r="AA60" s="1040"/>
      <c r="AB60" s="1040"/>
      <c r="AC60" s="1040"/>
      <c r="AD60" s="1040"/>
      <c r="AE60" s="1049"/>
      <c r="AF60" s="1050"/>
      <c r="AG60" s="1051"/>
      <c r="AH60" s="1051"/>
      <c r="AI60" s="1051"/>
      <c r="AJ60" s="1052"/>
      <c r="AK60" s="1039"/>
      <c r="AL60" s="1040"/>
      <c r="AM60" s="1040"/>
      <c r="AN60" s="1040"/>
      <c r="AO60" s="1040"/>
      <c r="AP60" s="1040"/>
      <c r="AQ60" s="1040"/>
      <c r="AR60" s="1040"/>
      <c r="AS60" s="1040"/>
      <c r="AT60" s="1040"/>
      <c r="AU60" s="1040"/>
      <c r="AV60" s="1040"/>
      <c r="AW60" s="1040"/>
      <c r="AX60" s="1040"/>
      <c r="AY60" s="1040"/>
      <c r="AZ60" s="1041"/>
      <c r="BA60" s="1041"/>
      <c r="BB60" s="1041"/>
      <c r="BC60" s="1041"/>
      <c r="BD60" s="1041"/>
      <c r="BE60" s="988"/>
      <c r="BF60" s="988"/>
      <c r="BG60" s="988"/>
      <c r="BH60" s="988"/>
      <c r="BI60" s="989"/>
      <c r="BJ60" s="226"/>
      <c r="BK60" s="226"/>
      <c r="BL60" s="226"/>
      <c r="BM60" s="226"/>
      <c r="BN60" s="226"/>
      <c r="BO60" s="235"/>
      <c r="BP60" s="235"/>
      <c r="BQ60" s="232">
        <v>54</v>
      </c>
      <c r="BR60" s="233"/>
      <c r="BS60" s="1008"/>
      <c r="BT60" s="1009"/>
      <c r="BU60" s="1009"/>
      <c r="BV60" s="1009"/>
      <c r="BW60" s="1009"/>
      <c r="BX60" s="1009"/>
      <c r="BY60" s="1009"/>
      <c r="BZ60" s="1009"/>
      <c r="CA60" s="1009"/>
      <c r="CB60" s="1009"/>
      <c r="CC60" s="1009"/>
      <c r="CD60" s="1009"/>
      <c r="CE60" s="1009"/>
      <c r="CF60" s="1009"/>
      <c r="CG60" s="1030"/>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224"/>
    </row>
    <row r="61" spans="1:131" ht="26.25" customHeight="1" thickBot="1" x14ac:dyDescent="0.25">
      <c r="A61" s="232">
        <v>34</v>
      </c>
      <c r="B61" s="1045"/>
      <c r="C61" s="1046"/>
      <c r="D61" s="1046"/>
      <c r="E61" s="1046"/>
      <c r="F61" s="1046"/>
      <c r="G61" s="1046"/>
      <c r="H61" s="1046"/>
      <c r="I61" s="1046"/>
      <c r="J61" s="1046"/>
      <c r="K61" s="1046"/>
      <c r="L61" s="1046"/>
      <c r="M61" s="1046"/>
      <c r="N61" s="1046"/>
      <c r="O61" s="1046"/>
      <c r="P61" s="1047"/>
      <c r="Q61" s="1048"/>
      <c r="R61" s="1040"/>
      <c r="S61" s="1040"/>
      <c r="T61" s="1040"/>
      <c r="U61" s="1040"/>
      <c r="V61" s="1040"/>
      <c r="W61" s="1040"/>
      <c r="X61" s="1040"/>
      <c r="Y61" s="1040"/>
      <c r="Z61" s="1040"/>
      <c r="AA61" s="1040"/>
      <c r="AB61" s="1040"/>
      <c r="AC61" s="1040"/>
      <c r="AD61" s="1040"/>
      <c r="AE61" s="1049"/>
      <c r="AF61" s="1050"/>
      <c r="AG61" s="1051"/>
      <c r="AH61" s="1051"/>
      <c r="AI61" s="1051"/>
      <c r="AJ61" s="1052"/>
      <c r="AK61" s="1039"/>
      <c r="AL61" s="1040"/>
      <c r="AM61" s="1040"/>
      <c r="AN61" s="1040"/>
      <c r="AO61" s="1040"/>
      <c r="AP61" s="1040"/>
      <c r="AQ61" s="1040"/>
      <c r="AR61" s="1040"/>
      <c r="AS61" s="1040"/>
      <c r="AT61" s="1040"/>
      <c r="AU61" s="1040"/>
      <c r="AV61" s="1040"/>
      <c r="AW61" s="1040"/>
      <c r="AX61" s="1040"/>
      <c r="AY61" s="1040"/>
      <c r="AZ61" s="1041"/>
      <c r="BA61" s="1041"/>
      <c r="BB61" s="1041"/>
      <c r="BC61" s="1041"/>
      <c r="BD61" s="1041"/>
      <c r="BE61" s="988"/>
      <c r="BF61" s="988"/>
      <c r="BG61" s="988"/>
      <c r="BH61" s="988"/>
      <c r="BI61" s="989"/>
      <c r="BJ61" s="226"/>
      <c r="BK61" s="226"/>
      <c r="BL61" s="226"/>
      <c r="BM61" s="226"/>
      <c r="BN61" s="226"/>
      <c r="BO61" s="235"/>
      <c r="BP61" s="235"/>
      <c r="BQ61" s="232">
        <v>55</v>
      </c>
      <c r="BR61" s="233"/>
      <c r="BS61" s="1008"/>
      <c r="BT61" s="1009"/>
      <c r="BU61" s="1009"/>
      <c r="BV61" s="1009"/>
      <c r="BW61" s="1009"/>
      <c r="BX61" s="1009"/>
      <c r="BY61" s="1009"/>
      <c r="BZ61" s="1009"/>
      <c r="CA61" s="1009"/>
      <c r="CB61" s="1009"/>
      <c r="CC61" s="1009"/>
      <c r="CD61" s="1009"/>
      <c r="CE61" s="1009"/>
      <c r="CF61" s="1009"/>
      <c r="CG61" s="1030"/>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224"/>
    </row>
    <row r="62" spans="1:131" ht="26.25" customHeight="1" x14ac:dyDescent="0.2">
      <c r="A62" s="232">
        <v>35</v>
      </c>
      <c r="B62" s="1045"/>
      <c r="C62" s="1046"/>
      <c r="D62" s="1046"/>
      <c r="E62" s="1046"/>
      <c r="F62" s="1046"/>
      <c r="G62" s="1046"/>
      <c r="H62" s="1046"/>
      <c r="I62" s="1046"/>
      <c r="J62" s="1046"/>
      <c r="K62" s="1046"/>
      <c r="L62" s="1046"/>
      <c r="M62" s="1046"/>
      <c r="N62" s="1046"/>
      <c r="O62" s="1046"/>
      <c r="P62" s="1047"/>
      <c r="Q62" s="1048"/>
      <c r="R62" s="1040"/>
      <c r="S62" s="1040"/>
      <c r="T62" s="1040"/>
      <c r="U62" s="1040"/>
      <c r="V62" s="1040"/>
      <c r="W62" s="1040"/>
      <c r="X62" s="1040"/>
      <c r="Y62" s="1040"/>
      <c r="Z62" s="1040"/>
      <c r="AA62" s="1040"/>
      <c r="AB62" s="1040"/>
      <c r="AC62" s="1040"/>
      <c r="AD62" s="1040"/>
      <c r="AE62" s="1049"/>
      <c r="AF62" s="1050"/>
      <c r="AG62" s="1051"/>
      <c r="AH62" s="1051"/>
      <c r="AI62" s="1051"/>
      <c r="AJ62" s="1052"/>
      <c r="AK62" s="1039"/>
      <c r="AL62" s="1040"/>
      <c r="AM62" s="1040"/>
      <c r="AN62" s="1040"/>
      <c r="AO62" s="1040"/>
      <c r="AP62" s="1040"/>
      <c r="AQ62" s="1040"/>
      <c r="AR62" s="1040"/>
      <c r="AS62" s="1040"/>
      <c r="AT62" s="1040"/>
      <c r="AU62" s="1040"/>
      <c r="AV62" s="1040"/>
      <c r="AW62" s="1040"/>
      <c r="AX62" s="1040"/>
      <c r="AY62" s="1040"/>
      <c r="AZ62" s="1041"/>
      <c r="BA62" s="1041"/>
      <c r="BB62" s="1041"/>
      <c r="BC62" s="1041"/>
      <c r="BD62" s="1041"/>
      <c r="BE62" s="988"/>
      <c r="BF62" s="988"/>
      <c r="BG62" s="988"/>
      <c r="BH62" s="988"/>
      <c r="BI62" s="989"/>
      <c r="BJ62" s="1042" t="s">
        <v>415</v>
      </c>
      <c r="BK62" s="1043"/>
      <c r="BL62" s="1043"/>
      <c r="BM62" s="1043"/>
      <c r="BN62" s="1044"/>
      <c r="BO62" s="235"/>
      <c r="BP62" s="235"/>
      <c r="BQ62" s="232">
        <v>56</v>
      </c>
      <c r="BR62" s="233"/>
      <c r="BS62" s="1008"/>
      <c r="BT62" s="1009"/>
      <c r="BU62" s="1009"/>
      <c r="BV62" s="1009"/>
      <c r="BW62" s="1009"/>
      <c r="BX62" s="1009"/>
      <c r="BY62" s="1009"/>
      <c r="BZ62" s="1009"/>
      <c r="CA62" s="1009"/>
      <c r="CB62" s="1009"/>
      <c r="CC62" s="1009"/>
      <c r="CD62" s="1009"/>
      <c r="CE62" s="1009"/>
      <c r="CF62" s="1009"/>
      <c r="CG62" s="1030"/>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224"/>
    </row>
    <row r="63" spans="1:131" ht="26.25" customHeight="1" thickBot="1" x14ac:dyDescent="0.25">
      <c r="A63" s="234" t="s">
        <v>393</v>
      </c>
      <c r="B63" s="950" t="s">
        <v>416</v>
      </c>
      <c r="C63" s="951"/>
      <c r="D63" s="951"/>
      <c r="E63" s="951"/>
      <c r="F63" s="951"/>
      <c r="G63" s="951"/>
      <c r="H63" s="951"/>
      <c r="I63" s="951"/>
      <c r="J63" s="951"/>
      <c r="K63" s="951"/>
      <c r="L63" s="951"/>
      <c r="M63" s="951"/>
      <c r="N63" s="951"/>
      <c r="O63" s="951"/>
      <c r="P63" s="961"/>
      <c r="Q63" s="976"/>
      <c r="R63" s="977"/>
      <c r="S63" s="977"/>
      <c r="T63" s="977"/>
      <c r="U63" s="977"/>
      <c r="V63" s="977"/>
      <c r="W63" s="977"/>
      <c r="X63" s="977"/>
      <c r="Y63" s="977"/>
      <c r="Z63" s="977"/>
      <c r="AA63" s="977"/>
      <c r="AB63" s="977"/>
      <c r="AC63" s="977"/>
      <c r="AD63" s="977"/>
      <c r="AE63" s="978"/>
      <c r="AF63" s="1036">
        <v>14121</v>
      </c>
      <c r="AG63" s="1037"/>
      <c r="AH63" s="1037"/>
      <c r="AI63" s="1037"/>
      <c r="AJ63" s="1038"/>
      <c r="AK63" s="979"/>
      <c r="AL63" s="977"/>
      <c r="AM63" s="977"/>
      <c r="AN63" s="977"/>
      <c r="AO63" s="977"/>
      <c r="AP63" s="972">
        <v>124952</v>
      </c>
      <c r="AQ63" s="966"/>
      <c r="AR63" s="966"/>
      <c r="AS63" s="966"/>
      <c r="AT63" s="973"/>
      <c r="AU63" s="972">
        <v>54518</v>
      </c>
      <c r="AV63" s="966"/>
      <c r="AW63" s="966"/>
      <c r="AX63" s="966"/>
      <c r="AY63" s="973"/>
      <c r="AZ63" s="1033"/>
      <c r="BA63" s="1033"/>
      <c r="BB63" s="1033"/>
      <c r="BC63" s="1033"/>
      <c r="BD63" s="1033"/>
      <c r="BE63" s="974"/>
      <c r="BF63" s="974"/>
      <c r="BG63" s="974"/>
      <c r="BH63" s="974"/>
      <c r="BI63" s="975"/>
      <c r="BJ63" s="1034" t="s">
        <v>417</v>
      </c>
      <c r="BK63" s="966"/>
      <c r="BL63" s="966"/>
      <c r="BM63" s="966"/>
      <c r="BN63" s="1035"/>
      <c r="BO63" s="235"/>
      <c r="BP63" s="235"/>
      <c r="BQ63" s="232">
        <v>57</v>
      </c>
      <c r="BR63" s="233"/>
      <c r="BS63" s="1008"/>
      <c r="BT63" s="1009"/>
      <c r="BU63" s="1009"/>
      <c r="BV63" s="1009"/>
      <c r="BW63" s="1009"/>
      <c r="BX63" s="1009"/>
      <c r="BY63" s="1009"/>
      <c r="BZ63" s="1009"/>
      <c r="CA63" s="1009"/>
      <c r="CB63" s="1009"/>
      <c r="CC63" s="1009"/>
      <c r="CD63" s="1009"/>
      <c r="CE63" s="1009"/>
      <c r="CF63" s="1009"/>
      <c r="CG63" s="1030"/>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8"/>
      <c r="BT64" s="1009"/>
      <c r="BU64" s="1009"/>
      <c r="BV64" s="1009"/>
      <c r="BW64" s="1009"/>
      <c r="BX64" s="1009"/>
      <c r="BY64" s="1009"/>
      <c r="BZ64" s="1009"/>
      <c r="CA64" s="1009"/>
      <c r="CB64" s="1009"/>
      <c r="CC64" s="1009"/>
      <c r="CD64" s="1009"/>
      <c r="CE64" s="1009"/>
      <c r="CF64" s="1009"/>
      <c r="CG64" s="1030"/>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224"/>
    </row>
    <row r="65" spans="1:131" ht="26.25" customHeight="1" thickBot="1" x14ac:dyDescent="0.25">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8"/>
      <c r="BT65" s="1009"/>
      <c r="BU65" s="1009"/>
      <c r="BV65" s="1009"/>
      <c r="BW65" s="1009"/>
      <c r="BX65" s="1009"/>
      <c r="BY65" s="1009"/>
      <c r="BZ65" s="1009"/>
      <c r="CA65" s="1009"/>
      <c r="CB65" s="1009"/>
      <c r="CC65" s="1009"/>
      <c r="CD65" s="1009"/>
      <c r="CE65" s="1009"/>
      <c r="CF65" s="1009"/>
      <c r="CG65" s="1030"/>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224"/>
    </row>
    <row r="66" spans="1:131" ht="26.25" customHeight="1" x14ac:dyDescent="0.2">
      <c r="A66" s="1011" t="s">
        <v>419</v>
      </c>
      <c r="B66" s="1012"/>
      <c r="C66" s="1012"/>
      <c r="D66" s="1012"/>
      <c r="E66" s="1012"/>
      <c r="F66" s="1012"/>
      <c r="G66" s="1012"/>
      <c r="H66" s="1012"/>
      <c r="I66" s="1012"/>
      <c r="J66" s="1012"/>
      <c r="K66" s="1012"/>
      <c r="L66" s="1012"/>
      <c r="M66" s="1012"/>
      <c r="N66" s="1012"/>
      <c r="O66" s="1012"/>
      <c r="P66" s="1013"/>
      <c r="Q66" s="1017" t="s">
        <v>420</v>
      </c>
      <c r="R66" s="1018"/>
      <c r="S66" s="1018"/>
      <c r="T66" s="1018"/>
      <c r="U66" s="1019"/>
      <c r="V66" s="1017" t="s">
        <v>421</v>
      </c>
      <c r="W66" s="1018"/>
      <c r="X66" s="1018"/>
      <c r="Y66" s="1018"/>
      <c r="Z66" s="1019"/>
      <c r="AA66" s="1017" t="s">
        <v>422</v>
      </c>
      <c r="AB66" s="1018"/>
      <c r="AC66" s="1018"/>
      <c r="AD66" s="1018"/>
      <c r="AE66" s="1019"/>
      <c r="AF66" s="1023" t="s">
        <v>423</v>
      </c>
      <c r="AG66" s="1024"/>
      <c r="AH66" s="1024"/>
      <c r="AI66" s="1024"/>
      <c r="AJ66" s="1025"/>
      <c r="AK66" s="1017" t="s">
        <v>424</v>
      </c>
      <c r="AL66" s="1012"/>
      <c r="AM66" s="1012"/>
      <c r="AN66" s="1012"/>
      <c r="AO66" s="1013"/>
      <c r="AP66" s="1017" t="s">
        <v>425</v>
      </c>
      <c r="AQ66" s="1018"/>
      <c r="AR66" s="1018"/>
      <c r="AS66" s="1018"/>
      <c r="AT66" s="1019"/>
      <c r="AU66" s="1017" t="s">
        <v>426</v>
      </c>
      <c r="AV66" s="1018"/>
      <c r="AW66" s="1018"/>
      <c r="AX66" s="1018"/>
      <c r="AY66" s="1019"/>
      <c r="AZ66" s="1017" t="s">
        <v>378</v>
      </c>
      <c r="BA66" s="1018"/>
      <c r="BB66" s="1018"/>
      <c r="BC66" s="1018"/>
      <c r="BD66" s="1031"/>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4"/>
      <c r="B67" s="1015"/>
      <c r="C67" s="1015"/>
      <c r="D67" s="1015"/>
      <c r="E67" s="1015"/>
      <c r="F67" s="1015"/>
      <c r="G67" s="1015"/>
      <c r="H67" s="1015"/>
      <c r="I67" s="1015"/>
      <c r="J67" s="1015"/>
      <c r="K67" s="1015"/>
      <c r="L67" s="1015"/>
      <c r="M67" s="1015"/>
      <c r="N67" s="1015"/>
      <c r="O67" s="1015"/>
      <c r="P67" s="1016"/>
      <c r="Q67" s="1020"/>
      <c r="R67" s="1021"/>
      <c r="S67" s="1021"/>
      <c r="T67" s="1021"/>
      <c r="U67" s="1022"/>
      <c r="V67" s="1020"/>
      <c r="W67" s="1021"/>
      <c r="X67" s="1021"/>
      <c r="Y67" s="1021"/>
      <c r="Z67" s="1022"/>
      <c r="AA67" s="1020"/>
      <c r="AB67" s="1021"/>
      <c r="AC67" s="1021"/>
      <c r="AD67" s="1021"/>
      <c r="AE67" s="1022"/>
      <c r="AF67" s="1026"/>
      <c r="AG67" s="1027"/>
      <c r="AH67" s="1027"/>
      <c r="AI67" s="1027"/>
      <c r="AJ67" s="1028"/>
      <c r="AK67" s="1029"/>
      <c r="AL67" s="1015"/>
      <c r="AM67" s="1015"/>
      <c r="AN67" s="1015"/>
      <c r="AO67" s="1016"/>
      <c r="AP67" s="1020"/>
      <c r="AQ67" s="1021"/>
      <c r="AR67" s="1021"/>
      <c r="AS67" s="1021"/>
      <c r="AT67" s="1022"/>
      <c r="AU67" s="1020"/>
      <c r="AV67" s="1021"/>
      <c r="AW67" s="1021"/>
      <c r="AX67" s="1021"/>
      <c r="AY67" s="1022"/>
      <c r="AZ67" s="1020"/>
      <c r="BA67" s="1021"/>
      <c r="BB67" s="1021"/>
      <c r="BC67" s="1021"/>
      <c r="BD67" s="1032"/>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1001" t="s">
        <v>593</v>
      </c>
      <c r="C68" s="1002"/>
      <c r="D68" s="1002"/>
      <c r="E68" s="1002"/>
      <c r="F68" s="1002"/>
      <c r="G68" s="1002"/>
      <c r="H68" s="1002"/>
      <c r="I68" s="1002"/>
      <c r="J68" s="1002"/>
      <c r="K68" s="1002"/>
      <c r="L68" s="1002"/>
      <c r="M68" s="1002"/>
      <c r="N68" s="1002"/>
      <c r="O68" s="1002"/>
      <c r="P68" s="1003"/>
      <c r="Q68" s="1004">
        <v>21460</v>
      </c>
      <c r="R68" s="998"/>
      <c r="S68" s="998"/>
      <c r="T68" s="998"/>
      <c r="U68" s="998"/>
      <c r="V68" s="998">
        <v>20757</v>
      </c>
      <c r="W68" s="998"/>
      <c r="X68" s="998"/>
      <c r="Y68" s="998"/>
      <c r="Z68" s="998"/>
      <c r="AA68" s="998">
        <v>704</v>
      </c>
      <c r="AB68" s="998"/>
      <c r="AC68" s="998"/>
      <c r="AD68" s="998"/>
      <c r="AE68" s="998"/>
      <c r="AF68" s="998">
        <v>704</v>
      </c>
      <c r="AG68" s="998"/>
      <c r="AH68" s="998"/>
      <c r="AI68" s="998"/>
      <c r="AJ68" s="998"/>
      <c r="AK68" s="998">
        <v>118</v>
      </c>
      <c r="AL68" s="998"/>
      <c r="AM68" s="998"/>
      <c r="AN68" s="998"/>
      <c r="AO68" s="998"/>
      <c r="AP68" s="998" t="s">
        <v>592</v>
      </c>
      <c r="AQ68" s="998"/>
      <c r="AR68" s="998"/>
      <c r="AS68" s="998"/>
      <c r="AT68" s="998"/>
      <c r="AU68" s="998" t="s">
        <v>592</v>
      </c>
      <c r="AV68" s="998"/>
      <c r="AW68" s="998"/>
      <c r="AX68" s="998"/>
      <c r="AY68" s="998"/>
      <c r="AZ68" s="999"/>
      <c r="BA68" s="999"/>
      <c r="BB68" s="999"/>
      <c r="BC68" s="999"/>
      <c r="BD68" s="1000"/>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90" t="s">
        <v>594</v>
      </c>
      <c r="C69" s="991"/>
      <c r="D69" s="991"/>
      <c r="E69" s="991"/>
      <c r="F69" s="991"/>
      <c r="G69" s="991"/>
      <c r="H69" s="991"/>
      <c r="I69" s="991"/>
      <c r="J69" s="991"/>
      <c r="K69" s="991"/>
      <c r="L69" s="991"/>
      <c r="M69" s="991"/>
      <c r="N69" s="991"/>
      <c r="O69" s="991"/>
      <c r="P69" s="992"/>
      <c r="Q69" s="993">
        <v>179</v>
      </c>
      <c r="R69" s="987"/>
      <c r="S69" s="987"/>
      <c r="T69" s="987"/>
      <c r="U69" s="987"/>
      <c r="V69" s="987">
        <v>133</v>
      </c>
      <c r="W69" s="987"/>
      <c r="X69" s="987"/>
      <c r="Y69" s="987"/>
      <c r="Z69" s="987"/>
      <c r="AA69" s="987">
        <v>47</v>
      </c>
      <c r="AB69" s="987"/>
      <c r="AC69" s="987"/>
      <c r="AD69" s="987"/>
      <c r="AE69" s="987"/>
      <c r="AF69" s="987">
        <v>47</v>
      </c>
      <c r="AG69" s="987"/>
      <c r="AH69" s="987"/>
      <c r="AI69" s="987"/>
      <c r="AJ69" s="987"/>
      <c r="AK69" s="987" t="s">
        <v>592</v>
      </c>
      <c r="AL69" s="987"/>
      <c r="AM69" s="987"/>
      <c r="AN69" s="987"/>
      <c r="AO69" s="987"/>
      <c r="AP69" s="987" t="s">
        <v>592</v>
      </c>
      <c r="AQ69" s="987"/>
      <c r="AR69" s="987"/>
      <c r="AS69" s="987"/>
      <c r="AT69" s="987"/>
      <c r="AU69" s="987" t="s">
        <v>592</v>
      </c>
      <c r="AV69" s="987"/>
      <c r="AW69" s="987"/>
      <c r="AX69" s="987"/>
      <c r="AY69" s="987"/>
      <c r="AZ69" s="988"/>
      <c r="BA69" s="988"/>
      <c r="BB69" s="988"/>
      <c r="BC69" s="988"/>
      <c r="BD69" s="989"/>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90" t="s">
        <v>595</v>
      </c>
      <c r="C70" s="991"/>
      <c r="D70" s="991"/>
      <c r="E70" s="991"/>
      <c r="F70" s="991"/>
      <c r="G70" s="991"/>
      <c r="H70" s="991"/>
      <c r="I70" s="991"/>
      <c r="J70" s="991"/>
      <c r="K70" s="991"/>
      <c r="L70" s="991"/>
      <c r="M70" s="991"/>
      <c r="N70" s="991"/>
      <c r="O70" s="991"/>
      <c r="P70" s="992"/>
      <c r="Q70" s="993">
        <v>107</v>
      </c>
      <c r="R70" s="987"/>
      <c r="S70" s="987"/>
      <c r="T70" s="987"/>
      <c r="U70" s="987"/>
      <c r="V70" s="987">
        <v>106</v>
      </c>
      <c r="W70" s="987"/>
      <c r="X70" s="987"/>
      <c r="Y70" s="987"/>
      <c r="Z70" s="987"/>
      <c r="AA70" s="987">
        <v>1</v>
      </c>
      <c r="AB70" s="987"/>
      <c r="AC70" s="987"/>
      <c r="AD70" s="987"/>
      <c r="AE70" s="987"/>
      <c r="AF70" s="987">
        <v>1</v>
      </c>
      <c r="AG70" s="987"/>
      <c r="AH70" s="987"/>
      <c r="AI70" s="987"/>
      <c r="AJ70" s="987"/>
      <c r="AK70" s="987">
        <v>8</v>
      </c>
      <c r="AL70" s="987"/>
      <c r="AM70" s="987"/>
      <c r="AN70" s="987"/>
      <c r="AO70" s="987"/>
      <c r="AP70" s="987" t="s">
        <v>592</v>
      </c>
      <c r="AQ70" s="987"/>
      <c r="AR70" s="987"/>
      <c r="AS70" s="987"/>
      <c r="AT70" s="987"/>
      <c r="AU70" s="987" t="s">
        <v>592</v>
      </c>
      <c r="AV70" s="987"/>
      <c r="AW70" s="987"/>
      <c r="AX70" s="987"/>
      <c r="AY70" s="987"/>
      <c r="AZ70" s="988"/>
      <c r="BA70" s="988"/>
      <c r="BB70" s="988"/>
      <c r="BC70" s="988"/>
      <c r="BD70" s="989"/>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90" t="s">
        <v>596</v>
      </c>
      <c r="C71" s="991"/>
      <c r="D71" s="991"/>
      <c r="E71" s="991"/>
      <c r="F71" s="991"/>
      <c r="G71" s="991"/>
      <c r="H71" s="991"/>
      <c r="I71" s="991"/>
      <c r="J71" s="991"/>
      <c r="K71" s="991"/>
      <c r="L71" s="991"/>
      <c r="M71" s="991"/>
      <c r="N71" s="991"/>
      <c r="O71" s="991"/>
      <c r="P71" s="992"/>
      <c r="Q71" s="993">
        <v>101</v>
      </c>
      <c r="R71" s="987"/>
      <c r="S71" s="987"/>
      <c r="T71" s="987"/>
      <c r="U71" s="987"/>
      <c r="V71" s="987">
        <v>61</v>
      </c>
      <c r="W71" s="987"/>
      <c r="X71" s="987"/>
      <c r="Y71" s="987"/>
      <c r="Z71" s="987"/>
      <c r="AA71" s="987">
        <v>40</v>
      </c>
      <c r="AB71" s="987"/>
      <c r="AC71" s="987"/>
      <c r="AD71" s="987"/>
      <c r="AE71" s="987"/>
      <c r="AF71" s="987">
        <v>40</v>
      </c>
      <c r="AG71" s="987"/>
      <c r="AH71" s="987"/>
      <c r="AI71" s="987"/>
      <c r="AJ71" s="987"/>
      <c r="AK71" s="987" t="s">
        <v>592</v>
      </c>
      <c r="AL71" s="987"/>
      <c r="AM71" s="987"/>
      <c r="AN71" s="987"/>
      <c r="AO71" s="987"/>
      <c r="AP71" s="987" t="s">
        <v>592</v>
      </c>
      <c r="AQ71" s="987"/>
      <c r="AR71" s="987"/>
      <c r="AS71" s="987"/>
      <c r="AT71" s="987"/>
      <c r="AU71" s="987" t="s">
        <v>592</v>
      </c>
      <c r="AV71" s="987"/>
      <c r="AW71" s="987"/>
      <c r="AX71" s="987"/>
      <c r="AY71" s="987"/>
      <c r="AZ71" s="988"/>
      <c r="BA71" s="988"/>
      <c r="BB71" s="988"/>
      <c r="BC71" s="988"/>
      <c r="BD71" s="989"/>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90" t="s">
        <v>597</v>
      </c>
      <c r="C72" s="991"/>
      <c r="D72" s="991"/>
      <c r="E72" s="991"/>
      <c r="F72" s="991"/>
      <c r="G72" s="991"/>
      <c r="H72" s="991"/>
      <c r="I72" s="991"/>
      <c r="J72" s="991"/>
      <c r="K72" s="991"/>
      <c r="L72" s="991"/>
      <c r="M72" s="991"/>
      <c r="N72" s="991"/>
      <c r="O72" s="991"/>
      <c r="P72" s="992"/>
      <c r="Q72" s="993">
        <v>3634</v>
      </c>
      <c r="R72" s="987"/>
      <c r="S72" s="987"/>
      <c r="T72" s="987"/>
      <c r="U72" s="987"/>
      <c r="V72" s="987">
        <v>3409</v>
      </c>
      <c r="W72" s="987"/>
      <c r="X72" s="987"/>
      <c r="Y72" s="987"/>
      <c r="Z72" s="987"/>
      <c r="AA72" s="987">
        <v>225</v>
      </c>
      <c r="AB72" s="987"/>
      <c r="AC72" s="987"/>
      <c r="AD72" s="987"/>
      <c r="AE72" s="987"/>
      <c r="AF72" s="987">
        <v>225</v>
      </c>
      <c r="AG72" s="987"/>
      <c r="AH72" s="987"/>
      <c r="AI72" s="987"/>
      <c r="AJ72" s="987"/>
      <c r="AK72" s="987" t="s">
        <v>592</v>
      </c>
      <c r="AL72" s="987"/>
      <c r="AM72" s="987"/>
      <c r="AN72" s="987"/>
      <c r="AO72" s="987"/>
      <c r="AP72" s="987">
        <v>9615</v>
      </c>
      <c r="AQ72" s="987"/>
      <c r="AR72" s="987"/>
      <c r="AS72" s="987"/>
      <c r="AT72" s="987"/>
      <c r="AU72" s="987">
        <v>4558</v>
      </c>
      <c r="AV72" s="987"/>
      <c r="AW72" s="987"/>
      <c r="AX72" s="987"/>
      <c r="AY72" s="987"/>
      <c r="AZ72" s="988"/>
      <c r="BA72" s="988"/>
      <c r="BB72" s="988"/>
      <c r="BC72" s="988"/>
      <c r="BD72" s="989"/>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90" t="s">
        <v>598</v>
      </c>
      <c r="C73" s="991"/>
      <c r="D73" s="991"/>
      <c r="E73" s="991"/>
      <c r="F73" s="991"/>
      <c r="G73" s="991"/>
      <c r="H73" s="991"/>
      <c r="I73" s="991"/>
      <c r="J73" s="991"/>
      <c r="K73" s="991"/>
      <c r="L73" s="991"/>
      <c r="M73" s="991"/>
      <c r="N73" s="991"/>
      <c r="O73" s="991"/>
      <c r="P73" s="992"/>
      <c r="Q73" s="993">
        <v>106950</v>
      </c>
      <c r="R73" s="987"/>
      <c r="S73" s="987"/>
      <c r="T73" s="987"/>
      <c r="U73" s="987"/>
      <c r="V73" s="987">
        <v>106037</v>
      </c>
      <c r="W73" s="987"/>
      <c r="X73" s="987"/>
      <c r="Y73" s="987"/>
      <c r="Z73" s="987"/>
      <c r="AA73" s="987">
        <v>913</v>
      </c>
      <c r="AB73" s="987"/>
      <c r="AC73" s="987"/>
      <c r="AD73" s="987"/>
      <c r="AE73" s="987"/>
      <c r="AF73" s="987">
        <v>905</v>
      </c>
      <c r="AG73" s="987"/>
      <c r="AH73" s="987"/>
      <c r="AI73" s="987"/>
      <c r="AJ73" s="987"/>
      <c r="AK73" s="997" t="s">
        <v>592</v>
      </c>
      <c r="AL73" s="995"/>
      <c r="AM73" s="995"/>
      <c r="AN73" s="995"/>
      <c r="AO73" s="996"/>
      <c r="AP73" s="997" t="s">
        <v>592</v>
      </c>
      <c r="AQ73" s="995"/>
      <c r="AR73" s="995"/>
      <c r="AS73" s="995"/>
      <c r="AT73" s="996"/>
      <c r="AU73" s="997" t="s">
        <v>592</v>
      </c>
      <c r="AV73" s="995"/>
      <c r="AW73" s="995"/>
      <c r="AX73" s="995"/>
      <c r="AY73" s="996"/>
      <c r="AZ73" s="988"/>
      <c r="BA73" s="988"/>
      <c r="BB73" s="988"/>
      <c r="BC73" s="988"/>
      <c r="BD73" s="989"/>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90" t="s">
        <v>599</v>
      </c>
      <c r="C74" s="991"/>
      <c r="D74" s="991"/>
      <c r="E74" s="991"/>
      <c r="F74" s="991"/>
      <c r="G74" s="991"/>
      <c r="H74" s="991"/>
      <c r="I74" s="991"/>
      <c r="J74" s="991"/>
      <c r="K74" s="991"/>
      <c r="L74" s="991"/>
      <c r="M74" s="991"/>
      <c r="N74" s="991"/>
      <c r="O74" s="991"/>
      <c r="P74" s="992"/>
      <c r="Q74" s="993">
        <v>2423</v>
      </c>
      <c r="R74" s="987"/>
      <c r="S74" s="987"/>
      <c r="T74" s="987"/>
      <c r="U74" s="987"/>
      <c r="V74" s="987">
        <v>2308</v>
      </c>
      <c r="W74" s="987"/>
      <c r="X74" s="987"/>
      <c r="Y74" s="987"/>
      <c r="Z74" s="987"/>
      <c r="AA74" s="987">
        <v>115</v>
      </c>
      <c r="AB74" s="987"/>
      <c r="AC74" s="987"/>
      <c r="AD74" s="987"/>
      <c r="AE74" s="987"/>
      <c r="AF74" s="987">
        <v>115</v>
      </c>
      <c r="AG74" s="987"/>
      <c r="AH74" s="987"/>
      <c r="AI74" s="987"/>
      <c r="AJ74" s="987"/>
      <c r="AK74" s="987">
        <v>130</v>
      </c>
      <c r="AL74" s="987"/>
      <c r="AM74" s="987"/>
      <c r="AN74" s="987"/>
      <c r="AO74" s="987"/>
      <c r="AP74" s="987" t="s">
        <v>592</v>
      </c>
      <c r="AQ74" s="987"/>
      <c r="AR74" s="987"/>
      <c r="AS74" s="987"/>
      <c r="AT74" s="987"/>
      <c r="AU74" s="987" t="s">
        <v>592</v>
      </c>
      <c r="AV74" s="987"/>
      <c r="AW74" s="987"/>
      <c r="AX74" s="987"/>
      <c r="AY74" s="987"/>
      <c r="AZ74" s="988"/>
      <c r="BA74" s="988"/>
      <c r="BB74" s="988"/>
      <c r="BC74" s="988"/>
      <c r="BD74" s="989"/>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90" t="s">
        <v>600</v>
      </c>
      <c r="C75" s="991"/>
      <c r="D75" s="991"/>
      <c r="E75" s="991"/>
      <c r="F75" s="991"/>
      <c r="G75" s="991"/>
      <c r="H75" s="991"/>
      <c r="I75" s="991"/>
      <c r="J75" s="991"/>
      <c r="K75" s="991"/>
      <c r="L75" s="991"/>
      <c r="M75" s="991"/>
      <c r="N75" s="991"/>
      <c r="O75" s="991"/>
      <c r="P75" s="992"/>
      <c r="Q75" s="994">
        <v>719774</v>
      </c>
      <c r="R75" s="995"/>
      <c r="S75" s="995"/>
      <c r="T75" s="995"/>
      <c r="U75" s="996"/>
      <c r="V75" s="997">
        <v>711648</v>
      </c>
      <c r="W75" s="995"/>
      <c r="X75" s="995"/>
      <c r="Y75" s="995"/>
      <c r="Z75" s="996"/>
      <c r="AA75" s="997">
        <v>8126</v>
      </c>
      <c r="AB75" s="995"/>
      <c r="AC75" s="995"/>
      <c r="AD75" s="995"/>
      <c r="AE75" s="996"/>
      <c r="AF75" s="997">
        <v>8126</v>
      </c>
      <c r="AG75" s="995"/>
      <c r="AH75" s="995"/>
      <c r="AI75" s="995"/>
      <c r="AJ75" s="996"/>
      <c r="AK75" s="997">
        <v>402</v>
      </c>
      <c r="AL75" s="995"/>
      <c r="AM75" s="995"/>
      <c r="AN75" s="995"/>
      <c r="AO75" s="996"/>
      <c r="AP75" s="987" t="s">
        <v>592</v>
      </c>
      <c r="AQ75" s="987"/>
      <c r="AR75" s="987"/>
      <c r="AS75" s="987"/>
      <c r="AT75" s="987"/>
      <c r="AU75" s="987" t="s">
        <v>592</v>
      </c>
      <c r="AV75" s="987"/>
      <c r="AW75" s="987"/>
      <c r="AX75" s="987"/>
      <c r="AY75" s="987"/>
      <c r="AZ75" s="988"/>
      <c r="BA75" s="988"/>
      <c r="BB75" s="988"/>
      <c r="BC75" s="988"/>
      <c r="BD75" s="989"/>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90"/>
      <c r="C76" s="991"/>
      <c r="D76" s="991"/>
      <c r="E76" s="991"/>
      <c r="F76" s="991"/>
      <c r="G76" s="991"/>
      <c r="H76" s="991"/>
      <c r="I76" s="991"/>
      <c r="J76" s="991"/>
      <c r="K76" s="991"/>
      <c r="L76" s="991"/>
      <c r="M76" s="991"/>
      <c r="N76" s="991"/>
      <c r="O76" s="991"/>
      <c r="P76" s="992"/>
      <c r="Q76" s="994"/>
      <c r="R76" s="995"/>
      <c r="S76" s="995"/>
      <c r="T76" s="995"/>
      <c r="U76" s="996"/>
      <c r="V76" s="997"/>
      <c r="W76" s="995"/>
      <c r="X76" s="995"/>
      <c r="Y76" s="995"/>
      <c r="Z76" s="996"/>
      <c r="AA76" s="997"/>
      <c r="AB76" s="995"/>
      <c r="AC76" s="995"/>
      <c r="AD76" s="995"/>
      <c r="AE76" s="996"/>
      <c r="AF76" s="997"/>
      <c r="AG76" s="995"/>
      <c r="AH76" s="995"/>
      <c r="AI76" s="995"/>
      <c r="AJ76" s="996"/>
      <c r="AK76" s="997"/>
      <c r="AL76" s="995"/>
      <c r="AM76" s="995"/>
      <c r="AN76" s="995"/>
      <c r="AO76" s="996"/>
      <c r="AP76" s="997"/>
      <c r="AQ76" s="995"/>
      <c r="AR76" s="995"/>
      <c r="AS76" s="995"/>
      <c r="AT76" s="996"/>
      <c r="AU76" s="997"/>
      <c r="AV76" s="995"/>
      <c r="AW76" s="995"/>
      <c r="AX76" s="995"/>
      <c r="AY76" s="996"/>
      <c r="AZ76" s="988"/>
      <c r="BA76" s="988"/>
      <c r="BB76" s="988"/>
      <c r="BC76" s="988"/>
      <c r="BD76" s="989"/>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90"/>
      <c r="C77" s="991"/>
      <c r="D77" s="991"/>
      <c r="E77" s="991"/>
      <c r="F77" s="991"/>
      <c r="G77" s="991"/>
      <c r="H77" s="991"/>
      <c r="I77" s="991"/>
      <c r="J77" s="991"/>
      <c r="K77" s="991"/>
      <c r="L77" s="991"/>
      <c r="M77" s="991"/>
      <c r="N77" s="991"/>
      <c r="O77" s="991"/>
      <c r="P77" s="992"/>
      <c r="Q77" s="994"/>
      <c r="R77" s="995"/>
      <c r="S77" s="995"/>
      <c r="T77" s="995"/>
      <c r="U77" s="996"/>
      <c r="V77" s="997"/>
      <c r="W77" s="995"/>
      <c r="X77" s="995"/>
      <c r="Y77" s="995"/>
      <c r="Z77" s="996"/>
      <c r="AA77" s="997"/>
      <c r="AB77" s="995"/>
      <c r="AC77" s="995"/>
      <c r="AD77" s="995"/>
      <c r="AE77" s="996"/>
      <c r="AF77" s="997"/>
      <c r="AG77" s="995"/>
      <c r="AH77" s="995"/>
      <c r="AI77" s="995"/>
      <c r="AJ77" s="996"/>
      <c r="AK77" s="997"/>
      <c r="AL77" s="995"/>
      <c r="AM77" s="995"/>
      <c r="AN77" s="995"/>
      <c r="AO77" s="996"/>
      <c r="AP77" s="997"/>
      <c r="AQ77" s="995"/>
      <c r="AR77" s="995"/>
      <c r="AS77" s="995"/>
      <c r="AT77" s="996"/>
      <c r="AU77" s="997"/>
      <c r="AV77" s="995"/>
      <c r="AW77" s="995"/>
      <c r="AX77" s="995"/>
      <c r="AY77" s="996"/>
      <c r="AZ77" s="988"/>
      <c r="BA77" s="988"/>
      <c r="BB77" s="988"/>
      <c r="BC77" s="988"/>
      <c r="BD77" s="989"/>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90"/>
      <c r="C78" s="991"/>
      <c r="D78" s="991"/>
      <c r="E78" s="991"/>
      <c r="F78" s="991"/>
      <c r="G78" s="991"/>
      <c r="H78" s="991"/>
      <c r="I78" s="991"/>
      <c r="J78" s="991"/>
      <c r="K78" s="991"/>
      <c r="L78" s="991"/>
      <c r="M78" s="991"/>
      <c r="N78" s="991"/>
      <c r="O78" s="991"/>
      <c r="P78" s="992"/>
      <c r="Q78" s="993"/>
      <c r="R78" s="987"/>
      <c r="S78" s="987"/>
      <c r="T78" s="987"/>
      <c r="U78" s="987"/>
      <c r="V78" s="987"/>
      <c r="W78" s="987"/>
      <c r="X78" s="987"/>
      <c r="Y78" s="987"/>
      <c r="Z78" s="987"/>
      <c r="AA78" s="987"/>
      <c r="AB78" s="987"/>
      <c r="AC78" s="987"/>
      <c r="AD78" s="987"/>
      <c r="AE78" s="987"/>
      <c r="AF78" s="987"/>
      <c r="AG78" s="987"/>
      <c r="AH78" s="987"/>
      <c r="AI78" s="987"/>
      <c r="AJ78" s="987"/>
      <c r="AK78" s="987"/>
      <c r="AL78" s="987"/>
      <c r="AM78" s="987"/>
      <c r="AN78" s="987"/>
      <c r="AO78" s="987"/>
      <c r="AP78" s="987"/>
      <c r="AQ78" s="987"/>
      <c r="AR78" s="987"/>
      <c r="AS78" s="987"/>
      <c r="AT78" s="987"/>
      <c r="AU78" s="987"/>
      <c r="AV78" s="987"/>
      <c r="AW78" s="987"/>
      <c r="AX78" s="987"/>
      <c r="AY78" s="987"/>
      <c r="AZ78" s="988"/>
      <c r="BA78" s="988"/>
      <c r="BB78" s="988"/>
      <c r="BC78" s="988"/>
      <c r="BD78" s="989"/>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90"/>
      <c r="C79" s="991"/>
      <c r="D79" s="991"/>
      <c r="E79" s="991"/>
      <c r="F79" s="991"/>
      <c r="G79" s="991"/>
      <c r="H79" s="991"/>
      <c r="I79" s="991"/>
      <c r="J79" s="991"/>
      <c r="K79" s="991"/>
      <c r="L79" s="991"/>
      <c r="M79" s="991"/>
      <c r="N79" s="991"/>
      <c r="O79" s="991"/>
      <c r="P79" s="992"/>
      <c r="Q79" s="993"/>
      <c r="R79" s="987"/>
      <c r="S79" s="987"/>
      <c r="T79" s="987"/>
      <c r="U79" s="987"/>
      <c r="V79" s="987"/>
      <c r="W79" s="987"/>
      <c r="X79" s="987"/>
      <c r="Y79" s="987"/>
      <c r="Z79" s="987"/>
      <c r="AA79" s="987"/>
      <c r="AB79" s="987"/>
      <c r="AC79" s="987"/>
      <c r="AD79" s="987"/>
      <c r="AE79" s="987"/>
      <c r="AF79" s="987"/>
      <c r="AG79" s="987"/>
      <c r="AH79" s="987"/>
      <c r="AI79" s="987"/>
      <c r="AJ79" s="987"/>
      <c r="AK79" s="987"/>
      <c r="AL79" s="987"/>
      <c r="AM79" s="987"/>
      <c r="AN79" s="987"/>
      <c r="AO79" s="987"/>
      <c r="AP79" s="987"/>
      <c r="AQ79" s="987"/>
      <c r="AR79" s="987"/>
      <c r="AS79" s="987"/>
      <c r="AT79" s="987"/>
      <c r="AU79" s="987"/>
      <c r="AV79" s="987"/>
      <c r="AW79" s="987"/>
      <c r="AX79" s="987"/>
      <c r="AY79" s="987"/>
      <c r="AZ79" s="988"/>
      <c r="BA79" s="988"/>
      <c r="BB79" s="988"/>
      <c r="BC79" s="988"/>
      <c r="BD79" s="989"/>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90"/>
      <c r="C80" s="991"/>
      <c r="D80" s="991"/>
      <c r="E80" s="991"/>
      <c r="F80" s="991"/>
      <c r="G80" s="991"/>
      <c r="H80" s="991"/>
      <c r="I80" s="991"/>
      <c r="J80" s="991"/>
      <c r="K80" s="991"/>
      <c r="L80" s="991"/>
      <c r="M80" s="991"/>
      <c r="N80" s="991"/>
      <c r="O80" s="991"/>
      <c r="P80" s="992"/>
      <c r="Q80" s="993"/>
      <c r="R80" s="987"/>
      <c r="S80" s="987"/>
      <c r="T80" s="987"/>
      <c r="U80" s="987"/>
      <c r="V80" s="987"/>
      <c r="W80" s="987"/>
      <c r="X80" s="987"/>
      <c r="Y80" s="987"/>
      <c r="Z80" s="987"/>
      <c r="AA80" s="987"/>
      <c r="AB80" s="987"/>
      <c r="AC80" s="987"/>
      <c r="AD80" s="987"/>
      <c r="AE80" s="987"/>
      <c r="AF80" s="987"/>
      <c r="AG80" s="987"/>
      <c r="AH80" s="987"/>
      <c r="AI80" s="987"/>
      <c r="AJ80" s="987"/>
      <c r="AK80" s="987"/>
      <c r="AL80" s="987"/>
      <c r="AM80" s="987"/>
      <c r="AN80" s="987"/>
      <c r="AO80" s="987"/>
      <c r="AP80" s="987"/>
      <c r="AQ80" s="987"/>
      <c r="AR80" s="987"/>
      <c r="AS80" s="987"/>
      <c r="AT80" s="987"/>
      <c r="AU80" s="987"/>
      <c r="AV80" s="987"/>
      <c r="AW80" s="987"/>
      <c r="AX80" s="987"/>
      <c r="AY80" s="987"/>
      <c r="AZ80" s="988"/>
      <c r="BA80" s="988"/>
      <c r="BB80" s="988"/>
      <c r="BC80" s="988"/>
      <c r="BD80" s="989"/>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90"/>
      <c r="C81" s="991"/>
      <c r="D81" s="991"/>
      <c r="E81" s="991"/>
      <c r="F81" s="991"/>
      <c r="G81" s="991"/>
      <c r="H81" s="991"/>
      <c r="I81" s="991"/>
      <c r="J81" s="991"/>
      <c r="K81" s="991"/>
      <c r="L81" s="991"/>
      <c r="M81" s="991"/>
      <c r="N81" s="991"/>
      <c r="O81" s="991"/>
      <c r="P81" s="992"/>
      <c r="Q81" s="993"/>
      <c r="R81" s="987"/>
      <c r="S81" s="987"/>
      <c r="T81" s="987"/>
      <c r="U81" s="987"/>
      <c r="V81" s="987"/>
      <c r="W81" s="987"/>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c r="AU81" s="987"/>
      <c r="AV81" s="987"/>
      <c r="AW81" s="987"/>
      <c r="AX81" s="987"/>
      <c r="AY81" s="987"/>
      <c r="AZ81" s="988"/>
      <c r="BA81" s="988"/>
      <c r="BB81" s="988"/>
      <c r="BC81" s="988"/>
      <c r="BD81" s="989"/>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90"/>
      <c r="C82" s="991"/>
      <c r="D82" s="991"/>
      <c r="E82" s="991"/>
      <c r="F82" s="991"/>
      <c r="G82" s="991"/>
      <c r="H82" s="991"/>
      <c r="I82" s="991"/>
      <c r="J82" s="991"/>
      <c r="K82" s="991"/>
      <c r="L82" s="991"/>
      <c r="M82" s="991"/>
      <c r="N82" s="991"/>
      <c r="O82" s="991"/>
      <c r="P82" s="992"/>
      <c r="Q82" s="993"/>
      <c r="R82" s="987"/>
      <c r="S82" s="987"/>
      <c r="T82" s="987"/>
      <c r="U82" s="987"/>
      <c r="V82" s="987"/>
      <c r="W82" s="987"/>
      <c r="X82" s="987"/>
      <c r="Y82" s="987"/>
      <c r="Z82" s="987"/>
      <c r="AA82" s="987"/>
      <c r="AB82" s="987"/>
      <c r="AC82" s="987"/>
      <c r="AD82" s="987"/>
      <c r="AE82" s="987"/>
      <c r="AF82" s="987"/>
      <c r="AG82" s="987"/>
      <c r="AH82" s="987"/>
      <c r="AI82" s="987"/>
      <c r="AJ82" s="987"/>
      <c r="AK82" s="987"/>
      <c r="AL82" s="987"/>
      <c r="AM82" s="987"/>
      <c r="AN82" s="987"/>
      <c r="AO82" s="987"/>
      <c r="AP82" s="987"/>
      <c r="AQ82" s="987"/>
      <c r="AR82" s="987"/>
      <c r="AS82" s="987"/>
      <c r="AT82" s="987"/>
      <c r="AU82" s="987"/>
      <c r="AV82" s="987"/>
      <c r="AW82" s="987"/>
      <c r="AX82" s="987"/>
      <c r="AY82" s="987"/>
      <c r="AZ82" s="988"/>
      <c r="BA82" s="988"/>
      <c r="BB82" s="988"/>
      <c r="BC82" s="988"/>
      <c r="BD82" s="989"/>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90"/>
      <c r="C83" s="991"/>
      <c r="D83" s="991"/>
      <c r="E83" s="991"/>
      <c r="F83" s="991"/>
      <c r="G83" s="991"/>
      <c r="H83" s="991"/>
      <c r="I83" s="991"/>
      <c r="J83" s="991"/>
      <c r="K83" s="991"/>
      <c r="L83" s="991"/>
      <c r="M83" s="991"/>
      <c r="N83" s="991"/>
      <c r="O83" s="991"/>
      <c r="P83" s="992"/>
      <c r="Q83" s="993"/>
      <c r="R83" s="987"/>
      <c r="S83" s="987"/>
      <c r="T83" s="987"/>
      <c r="U83" s="987"/>
      <c r="V83" s="987"/>
      <c r="W83" s="987"/>
      <c r="X83" s="987"/>
      <c r="Y83" s="987"/>
      <c r="Z83" s="987"/>
      <c r="AA83" s="987"/>
      <c r="AB83" s="987"/>
      <c r="AC83" s="987"/>
      <c r="AD83" s="987"/>
      <c r="AE83" s="987"/>
      <c r="AF83" s="987"/>
      <c r="AG83" s="987"/>
      <c r="AH83" s="987"/>
      <c r="AI83" s="987"/>
      <c r="AJ83" s="987"/>
      <c r="AK83" s="987"/>
      <c r="AL83" s="987"/>
      <c r="AM83" s="987"/>
      <c r="AN83" s="987"/>
      <c r="AO83" s="987"/>
      <c r="AP83" s="987"/>
      <c r="AQ83" s="987"/>
      <c r="AR83" s="987"/>
      <c r="AS83" s="987"/>
      <c r="AT83" s="987"/>
      <c r="AU83" s="987"/>
      <c r="AV83" s="987"/>
      <c r="AW83" s="987"/>
      <c r="AX83" s="987"/>
      <c r="AY83" s="987"/>
      <c r="AZ83" s="988"/>
      <c r="BA83" s="988"/>
      <c r="BB83" s="988"/>
      <c r="BC83" s="988"/>
      <c r="BD83" s="989"/>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90"/>
      <c r="C84" s="991"/>
      <c r="D84" s="991"/>
      <c r="E84" s="991"/>
      <c r="F84" s="991"/>
      <c r="G84" s="991"/>
      <c r="H84" s="991"/>
      <c r="I84" s="991"/>
      <c r="J84" s="991"/>
      <c r="K84" s="991"/>
      <c r="L84" s="991"/>
      <c r="M84" s="991"/>
      <c r="N84" s="991"/>
      <c r="O84" s="991"/>
      <c r="P84" s="992"/>
      <c r="Q84" s="993"/>
      <c r="R84" s="987"/>
      <c r="S84" s="987"/>
      <c r="T84" s="987"/>
      <c r="U84" s="987"/>
      <c r="V84" s="987"/>
      <c r="W84" s="987"/>
      <c r="X84" s="987"/>
      <c r="Y84" s="987"/>
      <c r="Z84" s="987"/>
      <c r="AA84" s="987"/>
      <c r="AB84" s="987"/>
      <c r="AC84" s="987"/>
      <c r="AD84" s="987"/>
      <c r="AE84" s="987"/>
      <c r="AF84" s="987"/>
      <c r="AG84" s="987"/>
      <c r="AH84" s="987"/>
      <c r="AI84" s="987"/>
      <c r="AJ84" s="987"/>
      <c r="AK84" s="987"/>
      <c r="AL84" s="987"/>
      <c r="AM84" s="987"/>
      <c r="AN84" s="987"/>
      <c r="AO84" s="987"/>
      <c r="AP84" s="987"/>
      <c r="AQ84" s="987"/>
      <c r="AR84" s="987"/>
      <c r="AS84" s="987"/>
      <c r="AT84" s="987"/>
      <c r="AU84" s="987"/>
      <c r="AV84" s="987"/>
      <c r="AW84" s="987"/>
      <c r="AX84" s="987"/>
      <c r="AY84" s="987"/>
      <c r="AZ84" s="988"/>
      <c r="BA84" s="988"/>
      <c r="BB84" s="988"/>
      <c r="BC84" s="988"/>
      <c r="BD84" s="989"/>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90"/>
      <c r="C85" s="991"/>
      <c r="D85" s="991"/>
      <c r="E85" s="991"/>
      <c r="F85" s="991"/>
      <c r="G85" s="991"/>
      <c r="H85" s="991"/>
      <c r="I85" s="991"/>
      <c r="J85" s="991"/>
      <c r="K85" s="991"/>
      <c r="L85" s="991"/>
      <c r="M85" s="991"/>
      <c r="N85" s="991"/>
      <c r="O85" s="991"/>
      <c r="P85" s="992"/>
      <c r="Q85" s="993"/>
      <c r="R85" s="987"/>
      <c r="S85" s="987"/>
      <c r="T85" s="987"/>
      <c r="U85" s="987"/>
      <c r="V85" s="987"/>
      <c r="W85" s="987"/>
      <c r="X85" s="987"/>
      <c r="Y85" s="987"/>
      <c r="Z85" s="987"/>
      <c r="AA85" s="987"/>
      <c r="AB85" s="987"/>
      <c r="AC85" s="987"/>
      <c r="AD85" s="987"/>
      <c r="AE85" s="987"/>
      <c r="AF85" s="987"/>
      <c r="AG85" s="987"/>
      <c r="AH85" s="987"/>
      <c r="AI85" s="987"/>
      <c r="AJ85" s="987"/>
      <c r="AK85" s="987"/>
      <c r="AL85" s="987"/>
      <c r="AM85" s="987"/>
      <c r="AN85" s="987"/>
      <c r="AO85" s="987"/>
      <c r="AP85" s="987"/>
      <c r="AQ85" s="987"/>
      <c r="AR85" s="987"/>
      <c r="AS85" s="987"/>
      <c r="AT85" s="987"/>
      <c r="AU85" s="987"/>
      <c r="AV85" s="987"/>
      <c r="AW85" s="987"/>
      <c r="AX85" s="987"/>
      <c r="AY85" s="987"/>
      <c r="AZ85" s="988"/>
      <c r="BA85" s="988"/>
      <c r="BB85" s="988"/>
      <c r="BC85" s="988"/>
      <c r="BD85" s="989"/>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90"/>
      <c r="C86" s="991"/>
      <c r="D86" s="991"/>
      <c r="E86" s="991"/>
      <c r="F86" s="991"/>
      <c r="G86" s="991"/>
      <c r="H86" s="991"/>
      <c r="I86" s="991"/>
      <c r="J86" s="991"/>
      <c r="K86" s="991"/>
      <c r="L86" s="991"/>
      <c r="M86" s="991"/>
      <c r="N86" s="991"/>
      <c r="O86" s="991"/>
      <c r="P86" s="992"/>
      <c r="Q86" s="993"/>
      <c r="R86" s="987"/>
      <c r="S86" s="987"/>
      <c r="T86" s="987"/>
      <c r="U86" s="987"/>
      <c r="V86" s="987"/>
      <c r="W86" s="987"/>
      <c r="X86" s="987"/>
      <c r="Y86" s="987"/>
      <c r="Z86" s="987"/>
      <c r="AA86" s="987"/>
      <c r="AB86" s="987"/>
      <c r="AC86" s="987"/>
      <c r="AD86" s="987"/>
      <c r="AE86" s="987"/>
      <c r="AF86" s="987"/>
      <c r="AG86" s="987"/>
      <c r="AH86" s="987"/>
      <c r="AI86" s="987"/>
      <c r="AJ86" s="987"/>
      <c r="AK86" s="987"/>
      <c r="AL86" s="987"/>
      <c r="AM86" s="987"/>
      <c r="AN86" s="987"/>
      <c r="AO86" s="987"/>
      <c r="AP86" s="987"/>
      <c r="AQ86" s="987"/>
      <c r="AR86" s="987"/>
      <c r="AS86" s="987"/>
      <c r="AT86" s="987"/>
      <c r="AU86" s="987"/>
      <c r="AV86" s="987"/>
      <c r="AW86" s="987"/>
      <c r="AX86" s="987"/>
      <c r="AY86" s="987"/>
      <c r="AZ86" s="988"/>
      <c r="BA86" s="988"/>
      <c r="BB86" s="988"/>
      <c r="BC86" s="988"/>
      <c r="BD86" s="989"/>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80"/>
      <c r="C87" s="981"/>
      <c r="D87" s="981"/>
      <c r="E87" s="981"/>
      <c r="F87" s="981"/>
      <c r="G87" s="981"/>
      <c r="H87" s="981"/>
      <c r="I87" s="981"/>
      <c r="J87" s="981"/>
      <c r="K87" s="981"/>
      <c r="L87" s="981"/>
      <c r="M87" s="981"/>
      <c r="N87" s="981"/>
      <c r="O87" s="981"/>
      <c r="P87" s="982"/>
      <c r="Q87" s="983"/>
      <c r="R87" s="984"/>
      <c r="S87" s="984"/>
      <c r="T87" s="984"/>
      <c r="U87" s="984"/>
      <c r="V87" s="984"/>
      <c r="W87" s="984"/>
      <c r="X87" s="984"/>
      <c r="Y87" s="984"/>
      <c r="Z87" s="984"/>
      <c r="AA87" s="984"/>
      <c r="AB87" s="984"/>
      <c r="AC87" s="984"/>
      <c r="AD87" s="984"/>
      <c r="AE87" s="984"/>
      <c r="AF87" s="984"/>
      <c r="AG87" s="984"/>
      <c r="AH87" s="984"/>
      <c r="AI87" s="984"/>
      <c r="AJ87" s="984"/>
      <c r="AK87" s="984"/>
      <c r="AL87" s="984"/>
      <c r="AM87" s="984"/>
      <c r="AN87" s="984"/>
      <c r="AO87" s="984"/>
      <c r="AP87" s="984"/>
      <c r="AQ87" s="984"/>
      <c r="AR87" s="984"/>
      <c r="AS87" s="984"/>
      <c r="AT87" s="984"/>
      <c r="AU87" s="984"/>
      <c r="AV87" s="984"/>
      <c r="AW87" s="984"/>
      <c r="AX87" s="984"/>
      <c r="AY87" s="984"/>
      <c r="AZ87" s="985"/>
      <c r="BA87" s="985"/>
      <c r="BB87" s="985"/>
      <c r="BC87" s="985"/>
      <c r="BD87" s="986"/>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393</v>
      </c>
      <c r="B88" s="950" t="s">
        <v>427</v>
      </c>
      <c r="C88" s="951"/>
      <c r="D88" s="951"/>
      <c r="E88" s="951"/>
      <c r="F88" s="951"/>
      <c r="G88" s="951"/>
      <c r="H88" s="951"/>
      <c r="I88" s="951"/>
      <c r="J88" s="951"/>
      <c r="K88" s="951"/>
      <c r="L88" s="951"/>
      <c r="M88" s="951"/>
      <c r="N88" s="951"/>
      <c r="O88" s="951"/>
      <c r="P88" s="961"/>
      <c r="Q88" s="976"/>
      <c r="R88" s="977"/>
      <c r="S88" s="977"/>
      <c r="T88" s="977"/>
      <c r="U88" s="977"/>
      <c r="V88" s="977"/>
      <c r="W88" s="977"/>
      <c r="X88" s="977"/>
      <c r="Y88" s="977"/>
      <c r="Z88" s="977"/>
      <c r="AA88" s="977"/>
      <c r="AB88" s="977"/>
      <c r="AC88" s="977"/>
      <c r="AD88" s="977"/>
      <c r="AE88" s="977"/>
      <c r="AF88" s="972">
        <v>10163</v>
      </c>
      <c r="AG88" s="966"/>
      <c r="AH88" s="966"/>
      <c r="AI88" s="966"/>
      <c r="AJ88" s="973"/>
      <c r="AK88" s="978"/>
      <c r="AL88" s="963"/>
      <c r="AM88" s="963"/>
      <c r="AN88" s="963"/>
      <c r="AO88" s="979"/>
      <c r="AP88" s="972">
        <v>9615</v>
      </c>
      <c r="AQ88" s="966"/>
      <c r="AR88" s="966"/>
      <c r="AS88" s="966"/>
      <c r="AT88" s="973"/>
      <c r="AU88" s="972">
        <v>4558</v>
      </c>
      <c r="AV88" s="966"/>
      <c r="AW88" s="966"/>
      <c r="AX88" s="966"/>
      <c r="AY88" s="973"/>
      <c r="AZ88" s="974"/>
      <c r="BA88" s="974"/>
      <c r="BB88" s="974"/>
      <c r="BC88" s="974"/>
      <c r="BD88" s="975"/>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50" t="s">
        <v>428</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16451</v>
      </c>
      <c r="CS102" s="966"/>
      <c r="CT102" s="966"/>
      <c r="CU102" s="966"/>
      <c r="CV102" s="967"/>
      <c r="CW102" s="965">
        <v>198</v>
      </c>
      <c r="CX102" s="966"/>
      <c r="CY102" s="966"/>
      <c r="CZ102" s="966"/>
      <c r="DA102" s="967"/>
      <c r="DB102" s="965" t="s">
        <v>526</v>
      </c>
      <c r="DC102" s="966"/>
      <c r="DD102" s="966"/>
      <c r="DE102" s="966"/>
      <c r="DF102" s="967"/>
      <c r="DG102" s="965" t="s">
        <v>526</v>
      </c>
      <c r="DH102" s="966"/>
      <c r="DI102" s="966"/>
      <c r="DJ102" s="966"/>
      <c r="DK102" s="967"/>
      <c r="DL102" s="965" t="s">
        <v>526</v>
      </c>
      <c r="DM102" s="966"/>
      <c r="DN102" s="966"/>
      <c r="DO102" s="966"/>
      <c r="DP102" s="967"/>
      <c r="DQ102" s="965" t="s">
        <v>526</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429</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430</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433</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434</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435</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436</v>
      </c>
      <c r="AB109" s="909"/>
      <c r="AC109" s="909"/>
      <c r="AD109" s="909"/>
      <c r="AE109" s="910"/>
      <c r="AF109" s="911" t="s">
        <v>437</v>
      </c>
      <c r="AG109" s="909"/>
      <c r="AH109" s="909"/>
      <c r="AI109" s="909"/>
      <c r="AJ109" s="910"/>
      <c r="AK109" s="911" t="s">
        <v>307</v>
      </c>
      <c r="AL109" s="909"/>
      <c r="AM109" s="909"/>
      <c r="AN109" s="909"/>
      <c r="AO109" s="910"/>
      <c r="AP109" s="911" t="s">
        <v>438</v>
      </c>
      <c r="AQ109" s="909"/>
      <c r="AR109" s="909"/>
      <c r="AS109" s="909"/>
      <c r="AT109" s="942"/>
      <c r="AU109" s="908" t="s">
        <v>435</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436</v>
      </c>
      <c r="BR109" s="909"/>
      <c r="BS109" s="909"/>
      <c r="BT109" s="909"/>
      <c r="BU109" s="910"/>
      <c r="BV109" s="911" t="s">
        <v>437</v>
      </c>
      <c r="BW109" s="909"/>
      <c r="BX109" s="909"/>
      <c r="BY109" s="909"/>
      <c r="BZ109" s="910"/>
      <c r="CA109" s="911" t="s">
        <v>307</v>
      </c>
      <c r="CB109" s="909"/>
      <c r="CC109" s="909"/>
      <c r="CD109" s="909"/>
      <c r="CE109" s="910"/>
      <c r="CF109" s="949" t="s">
        <v>438</v>
      </c>
      <c r="CG109" s="949"/>
      <c r="CH109" s="949"/>
      <c r="CI109" s="949"/>
      <c r="CJ109" s="949"/>
      <c r="CK109" s="911" t="s">
        <v>439</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436</v>
      </c>
      <c r="DH109" s="909"/>
      <c r="DI109" s="909"/>
      <c r="DJ109" s="909"/>
      <c r="DK109" s="910"/>
      <c r="DL109" s="911" t="s">
        <v>437</v>
      </c>
      <c r="DM109" s="909"/>
      <c r="DN109" s="909"/>
      <c r="DO109" s="909"/>
      <c r="DP109" s="910"/>
      <c r="DQ109" s="911" t="s">
        <v>307</v>
      </c>
      <c r="DR109" s="909"/>
      <c r="DS109" s="909"/>
      <c r="DT109" s="909"/>
      <c r="DU109" s="910"/>
      <c r="DV109" s="911" t="s">
        <v>438</v>
      </c>
      <c r="DW109" s="909"/>
      <c r="DX109" s="909"/>
      <c r="DY109" s="909"/>
      <c r="DZ109" s="942"/>
    </row>
    <row r="110" spans="1:131" s="224" customFormat="1" ht="26.25" customHeight="1" x14ac:dyDescent="0.2">
      <c r="A110" s="820" t="s">
        <v>440</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15660783</v>
      </c>
      <c r="AB110" s="902"/>
      <c r="AC110" s="902"/>
      <c r="AD110" s="902"/>
      <c r="AE110" s="903"/>
      <c r="AF110" s="904">
        <v>16955758</v>
      </c>
      <c r="AG110" s="902"/>
      <c r="AH110" s="902"/>
      <c r="AI110" s="902"/>
      <c r="AJ110" s="903"/>
      <c r="AK110" s="904">
        <v>17919147</v>
      </c>
      <c r="AL110" s="902"/>
      <c r="AM110" s="902"/>
      <c r="AN110" s="902"/>
      <c r="AO110" s="903"/>
      <c r="AP110" s="905">
        <v>16.2</v>
      </c>
      <c r="AQ110" s="906"/>
      <c r="AR110" s="906"/>
      <c r="AS110" s="906"/>
      <c r="AT110" s="907"/>
      <c r="AU110" s="943" t="s">
        <v>74</v>
      </c>
      <c r="AV110" s="944"/>
      <c r="AW110" s="944"/>
      <c r="AX110" s="944"/>
      <c r="AY110" s="944"/>
      <c r="AZ110" s="873" t="s">
        <v>441</v>
      </c>
      <c r="BA110" s="821"/>
      <c r="BB110" s="821"/>
      <c r="BC110" s="821"/>
      <c r="BD110" s="821"/>
      <c r="BE110" s="821"/>
      <c r="BF110" s="821"/>
      <c r="BG110" s="821"/>
      <c r="BH110" s="821"/>
      <c r="BI110" s="821"/>
      <c r="BJ110" s="821"/>
      <c r="BK110" s="821"/>
      <c r="BL110" s="821"/>
      <c r="BM110" s="821"/>
      <c r="BN110" s="821"/>
      <c r="BO110" s="821"/>
      <c r="BP110" s="822"/>
      <c r="BQ110" s="874">
        <v>188583916</v>
      </c>
      <c r="BR110" s="855"/>
      <c r="BS110" s="855"/>
      <c r="BT110" s="855"/>
      <c r="BU110" s="855"/>
      <c r="BV110" s="855">
        <v>186620639</v>
      </c>
      <c r="BW110" s="855"/>
      <c r="BX110" s="855"/>
      <c r="BY110" s="855"/>
      <c r="BZ110" s="855"/>
      <c r="CA110" s="855">
        <v>178999535</v>
      </c>
      <c r="CB110" s="855"/>
      <c r="CC110" s="855"/>
      <c r="CD110" s="855"/>
      <c r="CE110" s="855"/>
      <c r="CF110" s="879">
        <v>161.4</v>
      </c>
      <c r="CG110" s="880"/>
      <c r="CH110" s="880"/>
      <c r="CI110" s="880"/>
      <c r="CJ110" s="880"/>
      <c r="CK110" s="939" t="s">
        <v>442</v>
      </c>
      <c r="CL110" s="832"/>
      <c r="CM110" s="873" t="s">
        <v>443</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444</v>
      </c>
      <c r="DH110" s="855"/>
      <c r="DI110" s="855"/>
      <c r="DJ110" s="855"/>
      <c r="DK110" s="855"/>
      <c r="DL110" s="855" t="s">
        <v>130</v>
      </c>
      <c r="DM110" s="855"/>
      <c r="DN110" s="855"/>
      <c r="DO110" s="855"/>
      <c r="DP110" s="855"/>
      <c r="DQ110" s="855" t="s">
        <v>413</v>
      </c>
      <c r="DR110" s="855"/>
      <c r="DS110" s="855"/>
      <c r="DT110" s="855"/>
      <c r="DU110" s="855"/>
      <c r="DV110" s="856" t="s">
        <v>130</v>
      </c>
      <c r="DW110" s="856"/>
      <c r="DX110" s="856"/>
      <c r="DY110" s="856"/>
      <c r="DZ110" s="857"/>
    </row>
    <row r="111" spans="1:131" s="224" customFormat="1" ht="26.25" customHeight="1" x14ac:dyDescent="0.2">
      <c r="A111" s="787" t="s">
        <v>445</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v>39476</v>
      </c>
      <c r="AB111" s="932"/>
      <c r="AC111" s="932"/>
      <c r="AD111" s="932"/>
      <c r="AE111" s="933"/>
      <c r="AF111" s="934">
        <v>28458</v>
      </c>
      <c r="AG111" s="932"/>
      <c r="AH111" s="932"/>
      <c r="AI111" s="932"/>
      <c r="AJ111" s="933"/>
      <c r="AK111" s="934" t="s">
        <v>413</v>
      </c>
      <c r="AL111" s="932"/>
      <c r="AM111" s="932"/>
      <c r="AN111" s="932"/>
      <c r="AO111" s="933"/>
      <c r="AP111" s="935" t="s">
        <v>130</v>
      </c>
      <c r="AQ111" s="936"/>
      <c r="AR111" s="936"/>
      <c r="AS111" s="936"/>
      <c r="AT111" s="937"/>
      <c r="AU111" s="945"/>
      <c r="AV111" s="946"/>
      <c r="AW111" s="946"/>
      <c r="AX111" s="946"/>
      <c r="AY111" s="946"/>
      <c r="AZ111" s="828" t="s">
        <v>446</v>
      </c>
      <c r="BA111" s="765"/>
      <c r="BB111" s="765"/>
      <c r="BC111" s="765"/>
      <c r="BD111" s="765"/>
      <c r="BE111" s="765"/>
      <c r="BF111" s="765"/>
      <c r="BG111" s="765"/>
      <c r="BH111" s="765"/>
      <c r="BI111" s="765"/>
      <c r="BJ111" s="765"/>
      <c r="BK111" s="765"/>
      <c r="BL111" s="765"/>
      <c r="BM111" s="765"/>
      <c r="BN111" s="765"/>
      <c r="BO111" s="765"/>
      <c r="BP111" s="766"/>
      <c r="BQ111" s="829">
        <v>1043877</v>
      </c>
      <c r="BR111" s="830"/>
      <c r="BS111" s="830"/>
      <c r="BT111" s="830"/>
      <c r="BU111" s="830"/>
      <c r="BV111" s="830">
        <v>762373</v>
      </c>
      <c r="BW111" s="830"/>
      <c r="BX111" s="830"/>
      <c r="BY111" s="830"/>
      <c r="BZ111" s="830"/>
      <c r="CA111" s="830">
        <v>531466</v>
      </c>
      <c r="CB111" s="830"/>
      <c r="CC111" s="830"/>
      <c r="CD111" s="830"/>
      <c r="CE111" s="830"/>
      <c r="CF111" s="888">
        <v>0.5</v>
      </c>
      <c r="CG111" s="889"/>
      <c r="CH111" s="889"/>
      <c r="CI111" s="889"/>
      <c r="CJ111" s="889"/>
      <c r="CK111" s="940"/>
      <c r="CL111" s="834"/>
      <c r="CM111" s="828" t="s">
        <v>447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130</v>
      </c>
      <c r="DH111" s="830"/>
      <c r="DI111" s="830"/>
      <c r="DJ111" s="830"/>
      <c r="DK111" s="830"/>
      <c r="DL111" s="830" t="s">
        <v>417</v>
      </c>
      <c r="DM111" s="830"/>
      <c r="DN111" s="830"/>
      <c r="DO111" s="830"/>
      <c r="DP111" s="830"/>
      <c r="DQ111" s="830" t="s">
        <v>417</v>
      </c>
      <c r="DR111" s="830"/>
      <c r="DS111" s="830"/>
      <c r="DT111" s="830"/>
      <c r="DU111" s="830"/>
      <c r="DV111" s="807" t="s">
        <v>130</v>
      </c>
      <c r="DW111" s="807"/>
      <c r="DX111" s="807"/>
      <c r="DY111" s="807"/>
      <c r="DZ111" s="808"/>
    </row>
    <row r="112" spans="1:131" s="224" customFormat="1" ht="26.25" customHeight="1" x14ac:dyDescent="0.2">
      <c r="A112" s="925" t="s">
        <v>448</v>
      </c>
      <c r="B112" s="926"/>
      <c r="C112" s="765" t="s">
        <v>449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v>33333</v>
      </c>
      <c r="AB112" s="793"/>
      <c r="AC112" s="793"/>
      <c r="AD112" s="793"/>
      <c r="AE112" s="794"/>
      <c r="AF112" s="795">
        <v>16667</v>
      </c>
      <c r="AG112" s="793"/>
      <c r="AH112" s="793"/>
      <c r="AI112" s="793"/>
      <c r="AJ112" s="794"/>
      <c r="AK112" s="795" t="s">
        <v>417</v>
      </c>
      <c r="AL112" s="793"/>
      <c r="AM112" s="793"/>
      <c r="AN112" s="793"/>
      <c r="AO112" s="794"/>
      <c r="AP112" s="837" t="s">
        <v>450</v>
      </c>
      <c r="AQ112" s="838"/>
      <c r="AR112" s="838"/>
      <c r="AS112" s="838"/>
      <c r="AT112" s="839"/>
      <c r="AU112" s="945"/>
      <c r="AV112" s="946"/>
      <c r="AW112" s="946"/>
      <c r="AX112" s="946"/>
      <c r="AY112" s="946"/>
      <c r="AZ112" s="828" t="s">
        <v>451</v>
      </c>
      <c r="BA112" s="765"/>
      <c r="BB112" s="765"/>
      <c r="BC112" s="765"/>
      <c r="BD112" s="765"/>
      <c r="BE112" s="765"/>
      <c r="BF112" s="765"/>
      <c r="BG112" s="765"/>
      <c r="BH112" s="765"/>
      <c r="BI112" s="765"/>
      <c r="BJ112" s="765"/>
      <c r="BK112" s="765"/>
      <c r="BL112" s="765"/>
      <c r="BM112" s="765"/>
      <c r="BN112" s="765"/>
      <c r="BO112" s="765"/>
      <c r="BP112" s="766"/>
      <c r="BQ112" s="829">
        <v>70930239</v>
      </c>
      <c r="BR112" s="830"/>
      <c r="BS112" s="830"/>
      <c r="BT112" s="830"/>
      <c r="BU112" s="830"/>
      <c r="BV112" s="830">
        <v>64360777</v>
      </c>
      <c r="BW112" s="830"/>
      <c r="BX112" s="830"/>
      <c r="BY112" s="830"/>
      <c r="BZ112" s="830"/>
      <c r="CA112" s="830">
        <v>54518597</v>
      </c>
      <c r="CB112" s="830"/>
      <c r="CC112" s="830"/>
      <c r="CD112" s="830"/>
      <c r="CE112" s="830"/>
      <c r="CF112" s="888">
        <v>49.2</v>
      </c>
      <c r="CG112" s="889"/>
      <c r="CH112" s="889"/>
      <c r="CI112" s="889"/>
      <c r="CJ112" s="889"/>
      <c r="CK112" s="940"/>
      <c r="CL112" s="834"/>
      <c r="CM112" s="828" t="s">
        <v>452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v>11008</v>
      </c>
      <c r="DH112" s="830"/>
      <c r="DI112" s="830"/>
      <c r="DJ112" s="830"/>
      <c r="DK112" s="830"/>
      <c r="DL112" s="830">
        <v>11008</v>
      </c>
      <c r="DM112" s="830"/>
      <c r="DN112" s="830"/>
      <c r="DO112" s="830"/>
      <c r="DP112" s="830"/>
      <c r="DQ112" s="830">
        <v>11008</v>
      </c>
      <c r="DR112" s="830"/>
      <c r="DS112" s="830"/>
      <c r="DT112" s="830"/>
      <c r="DU112" s="830"/>
      <c r="DV112" s="807">
        <v>0</v>
      </c>
      <c r="DW112" s="807"/>
      <c r="DX112" s="807"/>
      <c r="DY112" s="807"/>
      <c r="DZ112" s="808"/>
    </row>
    <row r="113" spans="1:130" s="224" customFormat="1" ht="26.25" customHeight="1" x14ac:dyDescent="0.2">
      <c r="A113" s="927"/>
      <c r="B113" s="928"/>
      <c r="C113" s="765" t="s">
        <v>453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5845912</v>
      </c>
      <c r="AB113" s="932"/>
      <c r="AC113" s="932"/>
      <c r="AD113" s="932"/>
      <c r="AE113" s="933"/>
      <c r="AF113" s="934">
        <v>5168678</v>
      </c>
      <c r="AG113" s="932"/>
      <c r="AH113" s="932"/>
      <c r="AI113" s="932"/>
      <c r="AJ113" s="933"/>
      <c r="AK113" s="934">
        <v>4846034</v>
      </c>
      <c r="AL113" s="932"/>
      <c r="AM113" s="932"/>
      <c r="AN113" s="932"/>
      <c r="AO113" s="933"/>
      <c r="AP113" s="935">
        <v>4.4000000000000004</v>
      </c>
      <c r="AQ113" s="936"/>
      <c r="AR113" s="936"/>
      <c r="AS113" s="936"/>
      <c r="AT113" s="937"/>
      <c r="AU113" s="945"/>
      <c r="AV113" s="946"/>
      <c r="AW113" s="946"/>
      <c r="AX113" s="946"/>
      <c r="AY113" s="946"/>
      <c r="AZ113" s="828" t="s">
        <v>454</v>
      </c>
      <c r="BA113" s="765"/>
      <c r="BB113" s="765"/>
      <c r="BC113" s="765"/>
      <c r="BD113" s="765"/>
      <c r="BE113" s="765"/>
      <c r="BF113" s="765"/>
      <c r="BG113" s="765"/>
      <c r="BH113" s="765"/>
      <c r="BI113" s="765"/>
      <c r="BJ113" s="765"/>
      <c r="BK113" s="765"/>
      <c r="BL113" s="765"/>
      <c r="BM113" s="765"/>
      <c r="BN113" s="765"/>
      <c r="BO113" s="765"/>
      <c r="BP113" s="766"/>
      <c r="BQ113" s="829">
        <v>4061272</v>
      </c>
      <c r="BR113" s="830"/>
      <c r="BS113" s="830"/>
      <c r="BT113" s="830"/>
      <c r="BU113" s="830"/>
      <c r="BV113" s="830">
        <v>4103979</v>
      </c>
      <c r="BW113" s="830"/>
      <c r="BX113" s="830"/>
      <c r="BY113" s="830"/>
      <c r="BZ113" s="830"/>
      <c r="CA113" s="830">
        <v>4557614</v>
      </c>
      <c r="CB113" s="830"/>
      <c r="CC113" s="830"/>
      <c r="CD113" s="830"/>
      <c r="CE113" s="830"/>
      <c r="CF113" s="888">
        <v>4.0999999999999996</v>
      </c>
      <c r="CG113" s="889"/>
      <c r="CH113" s="889"/>
      <c r="CI113" s="889"/>
      <c r="CJ113" s="889"/>
      <c r="CK113" s="940"/>
      <c r="CL113" s="834"/>
      <c r="CM113" s="828" t="s">
        <v>455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130</v>
      </c>
      <c r="DH113" s="793"/>
      <c r="DI113" s="793"/>
      <c r="DJ113" s="793"/>
      <c r="DK113" s="794"/>
      <c r="DL113" s="795" t="s">
        <v>456</v>
      </c>
      <c r="DM113" s="793"/>
      <c r="DN113" s="793"/>
      <c r="DO113" s="793"/>
      <c r="DP113" s="794"/>
      <c r="DQ113" s="795" t="s">
        <v>130</v>
      </c>
      <c r="DR113" s="793"/>
      <c r="DS113" s="793"/>
      <c r="DT113" s="793"/>
      <c r="DU113" s="794"/>
      <c r="DV113" s="837" t="s">
        <v>130</v>
      </c>
      <c r="DW113" s="838"/>
      <c r="DX113" s="838"/>
      <c r="DY113" s="838"/>
      <c r="DZ113" s="839"/>
    </row>
    <row r="114" spans="1:130" s="224" customFormat="1" ht="26.25" customHeight="1" x14ac:dyDescent="0.2">
      <c r="A114" s="927"/>
      <c r="B114" s="928"/>
      <c r="C114" s="765" t="s">
        <v>457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115369</v>
      </c>
      <c r="AB114" s="793"/>
      <c r="AC114" s="793"/>
      <c r="AD114" s="793"/>
      <c r="AE114" s="794"/>
      <c r="AF114" s="795">
        <v>193645</v>
      </c>
      <c r="AG114" s="793"/>
      <c r="AH114" s="793"/>
      <c r="AI114" s="793"/>
      <c r="AJ114" s="794"/>
      <c r="AK114" s="795">
        <v>267733</v>
      </c>
      <c r="AL114" s="793"/>
      <c r="AM114" s="793"/>
      <c r="AN114" s="793"/>
      <c r="AO114" s="794"/>
      <c r="AP114" s="837">
        <v>0.2</v>
      </c>
      <c r="AQ114" s="838"/>
      <c r="AR114" s="838"/>
      <c r="AS114" s="838"/>
      <c r="AT114" s="839"/>
      <c r="AU114" s="945"/>
      <c r="AV114" s="946"/>
      <c r="AW114" s="946"/>
      <c r="AX114" s="946"/>
      <c r="AY114" s="946"/>
      <c r="AZ114" s="828" t="s">
        <v>458</v>
      </c>
      <c r="BA114" s="765"/>
      <c r="BB114" s="765"/>
      <c r="BC114" s="765"/>
      <c r="BD114" s="765"/>
      <c r="BE114" s="765"/>
      <c r="BF114" s="765"/>
      <c r="BG114" s="765"/>
      <c r="BH114" s="765"/>
      <c r="BI114" s="765"/>
      <c r="BJ114" s="765"/>
      <c r="BK114" s="765"/>
      <c r="BL114" s="765"/>
      <c r="BM114" s="765"/>
      <c r="BN114" s="765"/>
      <c r="BO114" s="765"/>
      <c r="BP114" s="766"/>
      <c r="BQ114" s="829">
        <v>23471179</v>
      </c>
      <c r="BR114" s="830"/>
      <c r="BS114" s="830"/>
      <c r="BT114" s="830"/>
      <c r="BU114" s="830"/>
      <c r="BV114" s="830">
        <v>23272990</v>
      </c>
      <c r="BW114" s="830"/>
      <c r="BX114" s="830"/>
      <c r="BY114" s="830"/>
      <c r="BZ114" s="830"/>
      <c r="CA114" s="830">
        <v>22945726</v>
      </c>
      <c r="CB114" s="830"/>
      <c r="CC114" s="830"/>
      <c r="CD114" s="830"/>
      <c r="CE114" s="830"/>
      <c r="CF114" s="888">
        <v>20.7</v>
      </c>
      <c r="CG114" s="889"/>
      <c r="CH114" s="889"/>
      <c r="CI114" s="889"/>
      <c r="CJ114" s="889"/>
      <c r="CK114" s="940"/>
      <c r="CL114" s="834"/>
      <c r="CM114" s="828" t="s">
        <v>459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130</v>
      </c>
      <c r="DH114" s="793"/>
      <c r="DI114" s="793"/>
      <c r="DJ114" s="793"/>
      <c r="DK114" s="794"/>
      <c r="DL114" s="795" t="s">
        <v>460</v>
      </c>
      <c r="DM114" s="793"/>
      <c r="DN114" s="793"/>
      <c r="DO114" s="793"/>
      <c r="DP114" s="794"/>
      <c r="DQ114" s="795" t="s">
        <v>456</v>
      </c>
      <c r="DR114" s="793"/>
      <c r="DS114" s="793"/>
      <c r="DT114" s="793"/>
      <c r="DU114" s="794"/>
      <c r="DV114" s="837" t="s">
        <v>130</v>
      </c>
      <c r="DW114" s="838"/>
      <c r="DX114" s="838"/>
      <c r="DY114" s="838"/>
      <c r="DZ114" s="839"/>
    </row>
    <row r="115" spans="1:130" s="224" customFormat="1" ht="26.25" customHeight="1" x14ac:dyDescent="0.2">
      <c r="A115" s="927"/>
      <c r="B115" s="928"/>
      <c r="C115" s="765" t="s">
        <v>461</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208325</v>
      </c>
      <c r="AB115" s="932"/>
      <c r="AC115" s="932"/>
      <c r="AD115" s="932"/>
      <c r="AE115" s="933"/>
      <c r="AF115" s="934">
        <v>196016</v>
      </c>
      <c r="AG115" s="932"/>
      <c r="AH115" s="932"/>
      <c r="AI115" s="932"/>
      <c r="AJ115" s="933"/>
      <c r="AK115" s="934">
        <v>97421</v>
      </c>
      <c r="AL115" s="932"/>
      <c r="AM115" s="932"/>
      <c r="AN115" s="932"/>
      <c r="AO115" s="933"/>
      <c r="AP115" s="935">
        <v>0.1</v>
      </c>
      <c r="AQ115" s="936"/>
      <c r="AR115" s="936"/>
      <c r="AS115" s="936"/>
      <c r="AT115" s="937"/>
      <c r="AU115" s="945"/>
      <c r="AV115" s="946"/>
      <c r="AW115" s="946"/>
      <c r="AX115" s="946"/>
      <c r="AY115" s="946"/>
      <c r="AZ115" s="828" t="s">
        <v>462</v>
      </c>
      <c r="BA115" s="765"/>
      <c r="BB115" s="765"/>
      <c r="BC115" s="765"/>
      <c r="BD115" s="765"/>
      <c r="BE115" s="765"/>
      <c r="BF115" s="765"/>
      <c r="BG115" s="765"/>
      <c r="BH115" s="765"/>
      <c r="BI115" s="765"/>
      <c r="BJ115" s="765"/>
      <c r="BK115" s="765"/>
      <c r="BL115" s="765"/>
      <c r="BM115" s="765"/>
      <c r="BN115" s="765"/>
      <c r="BO115" s="765"/>
      <c r="BP115" s="766"/>
      <c r="BQ115" s="829">
        <v>39455</v>
      </c>
      <c r="BR115" s="830"/>
      <c r="BS115" s="830"/>
      <c r="BT115" s="830"/>
      <c r="BU115" s="830"/>
      <c r="BV115" s="830">
        <v>29829</v>
      </c>
      <c r="BW115" s="830"/>
      <c r="BX115" s="830"/>
      <c r="BY115" s="830"/>
      <c r="BZ115" s="830"/>
      <c r="CA115" s="830">
        <v>30785</v>
      </c>
      <c r="CB115" s="830"/>
      <c r="CC115" s="830"/>
      <c r="CD115" s="830"/>
      <c r="CE115" s="830"/>
      <c r="CF115" s="888">
        <v>0</v>
      </c>
      <c r="CG115" s="889"/>
      <c r="CH115" s="889"/>
      <c r="CI115" s="889"/>
      <c r="CJ115" s="889"/>
      <c r="CK115" s="940"/>
      <c r="CL115" s="834"/>
      <c r="CM115" s="828" t="s">
        <v>463</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614451</v>
      </c>
      <c r="DH115" s="793"/>
      <c r="DI115" s="793"/>
      <c r="DJ115" s="793"/>
      <c r="DK115" s="794"/>
      <c r="DL115" s="795">
        <v>547111</v>
      </c>
      <c r="DM115" s="793"/>
      <c r="DN115" s="793"/>
      <c r="DO115" s="793"/>
      <c r="DP115" s="794"/>
      <c r="DQ115" s="795">
        <v>427882</v>
      </c>
      <c r="DR115" s="793"/>
      <c r="DS115" s="793"/>
      <c r="DT115" s="793"/>
      <c r="DU115" s="794"/>
      <c r="DV115" s="837">
        <v>0.4</v>
      </c>
      <c r="DW115" s="838"/>
      <c r="DX115" s="838"/>
      <c r="DY115" s="838"/>
      <c r="DZ115" s="839"/>
    </row>
    <row r="116" spans="1:130" s="224" customFormat="1" ht="26.25" customHeight="1" x14ac:dyDescent="0.2">
      <c r="A116" s="929"/>
      <c r="B116" s="930"/>
      <c r="C116" s="852" t="s">
        <v>464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417</v>
      </c>
      <c r="AB116" s="793"/>
      <c r="AC116" s="793"/>
      <c r="AD116" s="793"/>
      <c r="AE116" s="794"/>
      <c r="AF116" s="795" t="s">
        <v>130</v>
      </c>
      <c r="AG116" s="793"/>
      <c r="AH116" s="793"/>
      <c r="AI116" s="793"/>
      <c r="AJ116" s="794"/>
      <c r="AK116" s="795" t="s">
        <v>130</v>
      </c>
      <c r="AL116" s="793"/>
      <c r="AM116" s="793"/>
      <c r="AN116" s="793"/>
      <c r="AO116" s="794"/>
      <c r="AP116" s="837" t="s">
        <v>130</v>
      </c>
      <c r="AQ116" s="838"/>
      <c r="AR116" s="838"/>
      <c r="AS116" s="838"/>
      <c r="AT116" s="839"/>
      <c r="AU116" s="945"/>
      <c r="AV116" s="946"/>
      <c r="AW116" s="946"/>
      <c r="AX116" s="946"/>
      <c r="AY116" s="946"/>
      <c r="AZ116" s="922" t="s">
        <v>465</v>
      </c>
      <c r="BA116" s="923"/>
      <c r="BB116" s="923"/>
      <c r="BC116" s="923"/>
      <c r="BD116" s="923"/>
      <c r="BE116" s="923"/>
      <c r="BF116" s="923"/>
      <c r="BG116" s="923"/>
      <c r="BH116" s="923"/>
      <c r="BI116" s="923"/>
      <c r="BJ116" s="923"/>
      <c r="BK116" s="923"/>
      <c r="BL116" s="923"/>
      <c r="BM116" s="923"/>
      <c r="BN116" s="923"/>
      <c r="BO116" s="923"/>
      <c r="BP116" s="924"/>
      <c r="BQ116" s="829" t="s">
        <v>130</v>
      </c>
      <c r="BR116" s="830"/>
      <c r="BS116" s="830"/>
      <c r="BT116" s="830"/>
      <c r="BU116" s="830"/>
      <c r="BV116" s="830" t="s">
        <v>417</v>
      </c>
      <c r="BW116" s="830"/>
      <c r="BX116" s="830"/>
      <c r="BY116" s="830"/>
      <c r="BZ116" s="830"/>
      <c r="CA116" s="830" t="s">
        <v>417</v>
      </c>
      <c r="CB116" s="830"/>
      <c r="CC116" s="830"/>
      <c r="CD116" s="830"/>
      <c r="CE116" s="830"/>
      <c r="CF116" s="888" t="s">
        <v>444</v>
      </c>
      <c r="CG116" s="889"/>
      <c r="CH116" s="889"/>
      <c r="CI116" s="889"/>
      <c r="CJ116" s="889"/>
      <c r="CK116" s="940"/>
      <c r="CL116" s="834"/>
      <c r="CM116" s="828" t="s">
        <v>466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130</v>
      </c>
      <c r="DH116" s="793"/>
      <c r="DI116" s="793"/>
      <c r="DJ116" s="793"/>
      <c r="DK116" s="794"/>
      <c r="DL116" s="795" t="s">
        <v>130</v>
      </c>
      <c r="DM116" s="793"/>
      <c r="DN116" s="793"/>
      <c r="DO116" s="793"/>
      <c r="DP116" s="794"/>
      <c r="DQ116" s="795" t="s">
        <v>460</v>
      </c>
      <c r="DR116" s="793"/>
      <c r="DS116" s="793"/>
      <c r="DT116" s="793"/>
      <c r="DU116" s="794"/>
      <c r="DV116" s="837" t="s">
        <v>130</v>
      </c>
      <c r="DW116" s="838"/>
      <c r="DX116" s="838"/>
      <c r="DY116" s="838"/>
      <c r="DZ116" s="839"/>
    </row>
    <row r="117" spans="1:130" s="224" customFormat="1" ht="26.25" customHeight="1" x14ac:dyDescent="0.2">
      <c r="A117" s="908" t="s">
        <v>188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467</v>
      </c>
      <c r="Z117" s="910"/>
      <c r="AA117" s="915">
        <v>21903198</v>
      </c>
      <c r="AB117" s="916"/>
      <c r="AC117" s="916"/>
      <c r="AD117" s="916"/>
      <c r="AE117" s="917"/>
      <c r="AF117" s="918">
        <v>22559222</v>
      </c>
      <c r="AG117" s="916"/>
      <c r="AH117" s="916"/>
      <c r="AI117" s="916"/>
      <c r="AJ117" s="917"/>
      <c r="AK117" s="918">
        <v>23130335</v>
      </c>
      <c r="AL117" s="916"/>
      <c r="AM117" s="916"/>
      <c r="AN117" s="916"/>
      <c r="AO117" s="917"/>
      <c r="AP117" s="919"/>
      <c r="AQ117" s="920"/>
      <c r="AR117" s="920"/>
      <c r="AS117" s="920"/>
      <c r="AT117" s="921"/>
      <c r="AU117" s="945"/>
      <c r="AV117" s="946"/>
      <c r="AW117" s="946"/>
      <c r="AX117" s="946"/>
      <c r="AY117" s="946"/>
      <c r="AZ117" s="876" t="s">
        <v>468</v>
      </c>
      <c r="BA117" s="877"/>
      <c r="BB117" s="877"/>
      <c r="BC117" s="877"/>
      <c r="BD117" s="877"/>
      <c r="BE117" s="877"/>
      <c r="BF117" s="877"/>
      <c r="BG117" s="877"/>
      <c r="BH117" s="877"/>
      <c r="BI117" s="877"/>
      <c r="BJ117" s="877"/>
      <c r="BK117" s="877"/>
      <c r="BL117" s="877"/>
      <c r="BM117" s="877"/>
      <c r="BN117" s="877"/>
      <c r="BO117" s="877"/>
      <c r="BP117" s="878"/>
      <c r="BQ117" s="829" t="s">
        <v>130</v>
      </c>
      <c r="BR117" s="830"/>
      <c r="BS117" s="830"/>
      <c r="BT117" s="830"/>
      <c r="BU117" s="830"/>
      <c r="BV117" s="830" t="s">
        <v>417</v>
      </c>
      <c r="BW117" s="830"/>
      <c r="BX117" s="830"/>
      <c r="BY117" s="830"/>
      <c r="BZ117" s="830"/>
      <c r="CA117" s="830" t="s">
        <v>417</v>
      </c>
      <c r="CB117" s="830"/>
      <c r="CC117" s="830"/>
      <c r="CD117" s="830"/>
      <c r="CE117" s="830"/>
      <c r="CF117" s="888" t="s">
        <v>460</v>
      </c>
      <c r="CG117" s="889"/>
      <c r="CH117" s="889"/>
      <c r="CI117" s="889"/>
      <c r="CJ117" s="889"/>
      <c r="CK117" s="940"/>
      <c r="CL117" s="834"/>
      <c r="CM117" s="828" t="s">
        <v>469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460</v>
      </c>
      <c r="DH117" s="793"/>
      <c r="DI117" s="793"/>
      <c r="DJ117" s="793"/>
      <c r="DK117" s="794"/>
      <c r="DL117" s="795" t="s">
        <v>417</v>
      </c>
      <c r="DM117" s="793"/>
      <c r="DN117" s="793"/>
      <c r="DO117" s="793"/>
      <c r="DP117" s="794"/>
      <c r="DQ117" s="795" t="s">
        <v>417</v>
      </c>
      <c r="DR117" s="793"/>
      <c r="DS117" s="793"/>
      <c r="DT117" s="793"/>
      <c r="DU117" s="794"/>
      <c r="DV117" s="837" t="s">
        <v>417</v>
      </c>
      <c r="DW117" s="838"/>
      <c r="DX117" s="838"/>
      <c r="DY117" s="838"/>
      <c r="DZ117" s="839"/>
    </row>
    <row r="118" spans="1:130" s="224" customFormat="1" ht="26.25" customHeight="1" x14ac:dyDescent="0.2">
      <c r="A118" s="908" t="s">
        <v>439</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436</v>
      </c>
      <c r="AB118" s="909"/>
      <c r="AC118" s="909"/>
      <c r="AD118" s="909"/>
      <c r="AE118" s="910"/>
      <c r="AF118" s="911" t="s">
        <v>437</v>
      </c>
      <c r="AG118" s="909"/>
      <c r="AH118" s="909"/>
      <c r="AI118" s="909"/>
      <c r="AJ118" s="910"/>
      <c r="AK118" s="911" t="s">
        <v>307</v>
      </c>
      <c r="AL118" s="909"/>
      <c r="AM118" s="909"/>
      <c r="AN118" s="909"/>
      <c r="AO118" s="910"/>
      <c r="AP118" s="912" t="s">
        <v>438</v>
      </c>
      <c r="AQ118" s="913"/>
      <c r="AR118" s="913"/>
      <c r="AS118" s="913"/>
      <c r="AT118" s="914"/>
      <c r="AU118" s="945"/>
      <c r="AV118" s="946"/>
      <c r="AW118" s="946"/>
      <c r="AX118" s="946"/>
      <c r="AY118" s="946"/>
      <c r="AZ118" s="851" t="s">
        <v>470</v>
      </c>
      <c r="BA118" s="852"/>
      <c r="BB118" s="852"/>
      <c r="BC118" s="852"/>
      <c r="BD118" s="852"/>
      <c r="BE118" s="852"/>
      <c r="BF118" s="852"/>
      <c r="BG118" s="852"/>
      <c r="BH118" s="852"/>
      <c r="BI118" s="852"/>
      <c r="BJ118" s="852"/>
      <c r="BK118" s="852"/>
      <c r="BL118" s="852"/>
      <c r="BM118" s="852"/>
      <c r="BN118" s="852"/>
      <c r="BO118" s="852"/>
      <c r="BP118" s="853"/>
      <c r="BQ118" s="892" t="s">
        <v>130</v>
      </c>
      <c r="BR118" s="858"/>
      <c r="BS118" s="858"/>
      <c r="BT118" s="858"/>
      <c r="BU118" s="858"/>
      <c r="BV118" s="858" t="s">
        <v>456</v>
      </c>
      <c r="BW118" s="858"/>
      <c r="BX118" s="858"/>
      <c r="BY118" s="858"/>
      <c r="BZ118" s="858"/>
      <c r="CA118" s="858" t="s">
        <v>456</v>
      </c>
      <c r="CB118" s="858"/>
      <c r="CC118" s="858"/>
      <c r="CD118" s="858"/>
      <c r="CE118" s="858"/>
      <c r="CF118" s="888" t="s">
        <v>130</v>
      </c>
      <c r="CG118" s="889"/>
      <c r="CH118" s="889"/>
      <c r="CI118" s="889"/>
      <c r="CJ118" s="889"/>
      <c r="CK118" s="940"/>
      <c r="CL118" s="834"/>
      <c r="CM118" s="828" t="s">
        <v>471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456</v>
      </c>
      <c r="DH118" s="793"/>
      <c r="DI118" s="793"/>
      <c r="DJ118" s="793"/>
      <c r="DK118" s="794"/>
      <c r="DL118" s="795" t="s">
        <v>417</v>
      </c>
      <c r="DM118" s="793"/>
      <c r="DN118" s="793"/>
      <c r="DO118" s="793"/>
      <c r="DP118" s="794"/>
      <c r="DQ118" s="795" t="s">
        <v>456</v>
      </c>
      <c r="DR118" s="793"/>
      <c r="DS118" s="793"/>
      <c r="DT118" s="793"/>
      <c r="DU118" s="794"/>
      <c r="DV118" s="837" t="s">
        <v>130</v>
      </c>
      <c r="DW118" s="838"/>
      <c r="DX118" s="838"/>
      <c r="DY118" s="838"/>
      <c r="DZ118" s="839"/>
    </row>
    <row r="119" spans="1:130" s="224" customFormat="1" ht="26.25" customHeight="1" x14ac:dyDescent="0.2">
      <c r="A119" s="831" t="s">
        <v>442</v>
      </c>
      <c r="B119" s="832"/>
      <c r="C119" s="873" t="s">
        <v>443</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456</v>
      </c>
      <c r="AB119" s="902"/>
      <c r="AC119" s="902"/>
      <c r="AD119" s="902"/>
      <c r="AE119" s="903"/>
      <c r="AF119" s="904" t="s">
        <v>130</v>
      </c>
      <c r="AG119" s="902"/>
      <c r="AH119" s="902"/>
      <c r="AI119" s="902"/>
      <c r="AJ119" s="903"/>
      <c r="AK119" s="904" t="s">
        <v>417</v>
      </c>
      <c r="AL119" s="902"/>
      <c r="AM119" s="902"/>
      <c r="AN119" s="902"/>
      <c r="AO119" s="903"/>
      <c r="AP119" s="905" t="s">
        <v>130</v>
      </c>
      <c r="AQ119" s="906"/>
      <c r="AR119" s="906"/>
      <c r="AS119" s="906"/>
      <c r="AT119" s="907"/>
      <c r="AU119" s="947"/>
      <c r="AV119" s="948"/>
      <c r="AW119" s="948"/>
      <c r="AX119" s="948"/>
      <c r="AY119" s="948"/>
      <c r="AZ119" s="245" t="s">
        <v>188</v>
      </c>
      <c r="BA119" s="245"/>
      <c r="BB119" s="245"/>
      <c r="BC119" s="245"/>
      <c r="BD119" s="245"/>
      <c r="BE119" s="245"/>
      <c r="BF119" s="245"/>
      <c r="BG119" s="245"/>
      <c r="BH119" s="245"/>
      <c r="BI119" s="245"/>
      <c r="BJ119" s="245"/>
      <c r="BK119" s="245"/>
      <c r="BL119" s="245"/>
      <c r="BM119" s="245"/>
      <c r="BN119" s="245"/>
      <c r="BO119" s="890" t="s">
        <v>472</v>
      </c>
      <c r="BP119" s="891"/>
      <c r="BQ119" s="892">
        <v>288129938</v>
      </c>
      <c r="BR119" s="858"/>
      <c r="BS119" s="858"/>
      <c r="BT119" s="858"/>
      <c r="BU119" s="858"/>
      <c r="BV119" s="858">
        <v>279150587</v>
      </c>
      <c r="BW119" s="858"/>
      <c r="BX119" s="858"/>
      <c r="BY119" s="858"/>
      <c r="BZ119" s="858"/>
      <c r="CA119" s="858">
        <v>261583723</v>
      </c>
      <c r="CB119" s="858"/>
      <c r="CC119" s="858"/>
      <c r="CD119" s="858"/>
      <c r="CE119" s="858"/>
      <c r="CF119" s="761"/>
      <c r="CG119" s="762"/>
      <c r="CH119" s="762"/>
      <c r="CI119" s="762"/>
      <c r="CJ119" s="847"/>
      <c r="CK119" s="941"/>
      <c r="CL119" s="836"/>
      <c r="CM119" s="851" t="s">
        <v>473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418418</v>
      </c>
      <c r="DH119" s="777"/>
      <c r="DI119" s="777"/>
      <c r="DJ119" s="777"/>
      <c r="DK119" s="778"/>
      <c r="DL119" s="779">
        <v>204254</v>
      </c>
      <c r="DM119" s="777"/>
      <c r="DN119" s="777"/>
      <c r="DO119" s="777"/>
      <c r="DP119" s="778"/>
      <c r="DQ119" s="779">
        <v>92576</v>
      </c>
      <c r="DR119" s="777"/>
      <c r="DS119" s="777"/>
      <c r="DT119" s="777"/>
      <c r="DU119" s="778"/>
      <c r="DV119" s="861">
        <v>0.1</v>
      </c>
      <c r="DW119" s="862"/>
      <c r="DX119" s="862"/>
      <c r="DY119" s="862"/>
      <c r="DZ119" s="863"/>
    </row>
    <row r="120" spans="1:130" s="224" customFormat="1" ht="26.25" customHeight="1" x14ac:dyDescent="0.2">
      <c r="A120" s="833"/>
      <c r="B120" s="834"/>
      <c r="C120" s="828" t="s">
        <v>447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456</v>
      </c>
      <c r="AB120" s="793"/>
      <c r="AC120" s="793"/>
      <c r="AD120" s="793"/>
      <c r="AE120" s="794"/>
      <c r="AF120" s="795" t="s">
        <v>130</v>
      </c>
      <c r="AG120" s="793"/>
      <c r="AH120" s="793"/>
      <c r="AI120" s="793"/>
      <c r="AJ120" s="794"/>
      <c r="AK120" s="795" t="s">
        <v>456</v>
      </c>
      <c r="AL120" s="793"/>
      <c r="AM120" s="793"/>
      <c r="AN120" s="793"/>
      <c r="AO120" s="794"/>
      <c r="AP120" s="837" t="s">
        <v>417</v>
      </c>
      <c r="AQ120" s="838"/>
      <c r="AR120" s="838"/>
      <c r="AS120" s="838"/>
      <c r="AT120" s="839"/>
      <c r="AU120" s="893" t="s">
        <v>474</v>
      </c>
      <c r="AV120" s="894"/>
      <c r="AW120" s="894"/>
      <c r="AX120" s="894"/>
      <c r="AY120" s="895"/>
      <c r="AZ120" s="873" t="s">
        <v>475</v>
      </c>
      <c r="BA120" s="821"/>
      <c r="BB120" s="821"/>
      <c r="BC120" s="821"/>
      <c r="BD120" s="821"/>
      <c r="BE120" s="821"/>
      <c r="BF120" s="821"/>
      <c r="BG120" s="821"/>
      <c r="BH120" s="821"/>
      <c r="BI120" s="821"/>
      <c r="BJ120" s="821"/>
      <c r="BK120" s="821"/>
      <c r="BL120" s="821"/>
      <c r="BM120" s="821"/>
      <c r="BN120" s="821"/>
      <c r="BO120" s="821"/>
      <c r="BP120" s="822"/>
      <c r="BQ120" s="874">
        <v>22608917</v>
      </c>
      <c r="BR120" s="855"/>
      <c r="BS120" s="855"/>
      <c r="BT120" s="855"/>
      <c r="BU120" s="855"/>
      <c r="BV120" s="855">
        <v>28827600</v>
      </c>
      <c r="BW120" s="855"/>
      <c r="BX120" s="855"/>
      <c r="BY120" s="855"/>
      <c r="BZ120" s="855"/>
      <c r="CA120" s="855">
        <v>41994846</v>
      </c>
      <c r="CB120" s="855"/>
      <c r="CC120" s="855"/>
      <c r="CD120" s="855"/>
      <c r="CE120" s="855"/>
      <c r="CF120" s="879">
        <v>37.9</v>
      </c>
      <c r="CG120" s="880"/>
      <c r="CH120" s="880"/>
      <c r="CI120" s="880"/>
      <c r="CJ120" s="880"/>
      <c r="CK120" s="881" t="s">
        <v>476</v>
      </c>
      <c r="CL120" s="865"/>
      <c r="CM120" s="865"/>
      <c r="CN120" s="865"/>
      <c r="CO120" s="866"/>
      <c r="CP120" s="885" t="s">
        <v>477</v>
      </c>
      <c r="CQ120" s="886"/>
      <c r="CR120" s="886"/>
      <c r="CS120" s="886"/>
      <c r="CT120" s="886"/>
      <c r="CU120" s="886"/>
      <c r="CV120" s="886"/>
      <c r="CW120" s="886"/>
      <c r="CX120" s="886"/>
      <c r="CY120" s="886"/>
      <c r="CZ120" s="886"/>
      <c r="DA120" s="886"/>
      <c r="DB120" s="886"/>
      <c r="DC120" s="886"/>
      <c r="DD120" s="886"/>
      <c r="DE120" s="886"/>
      <c r="DF120" s="887"/>
      <c r="DG120" s="874">
        <v>67193450</v>
      </c>
      <c r="DH120" s="855"/>
      <c r="DI120" s="855"/>
      <c r="DJ120" s="855"/>
      <c r="DK120" s="855"/>
      <c r="DL120" s="855">
        <v>61247126</v>
      </c>
      <c r="DM120" s="855"/>
      <c r="DN120" s="855"/>
      <c r="DO120" s="855"/>
      <c r="DP120" s="855"/>
      <c r="DQ120" s="855">
        <v>51975339</v>
      </c>
      <c r="DR120" s="855"/>
      <c r="DS120" s="855"/>
      <c r="DT120" s="855"/>
      <c r="DU120" s="855"/>
      <c r="DV120" s="856">
        <v>46.9</v>
      </c>
      <c r="DW120" s="856"/>
      <c r="DX120" s="856"/>
      <c r="DY120" s="856"/>
      <c r="DZ120" s="857"/>
    </row>
    <row r="121" spans="1:130" s="224" customFormat="1" ht="26.25" customHeight="1" x14ac:dyDescent="0.2">
      <c r="A121" s="833"/>
      <c r="B121" s="834"/>
      <c r="C121" s="876" t="s">
        <v>478</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130</v>
      </c>
      <c r="AB121" s="793"/>
      <c r="AC121" s="793"/>
      <c r="AD121" s="793"/>
      <c r="AE121" s="794"/>
      <c r="AF121" s="795" t="s">
        <v>130</v>
      </c>
      <c r="AG121" s="793"/>
      <c r="AH121" s="793"/>
      <c r="AI121" s="793"/>
      <c r="AJ121" s="794"/>
      <c r="AK121" s="795" t="s">
        <v>130</v>
      </c>
      <c r="AL121" s="793"/>
      <c r="AM121" s="793"/>
      <c r="AN121" s="793"/>
      <c r="AO121" s="794"/>
      <c r="AP121" s="837" t="s">
        <v>456</v>
      </c>
      <c r="AQ121" s="838"/>
      <c r="AR121" s="838"/>
      <c r="AS121" s="838"/>
      <c r="AT121" s="839"/>
      <c r="AU121" s="896"/>
      <c r="AV121" s="897"/>
      <c r="AW121" s="897"/>
      <c r="AX121" s="897"/>
      <c r="AY121" s="898"/>
      <c r="AZ121" s="828" t="s">
        <v>479</v>
      </c>
      <c r="BA121" s="765"/>
      <c r="BB121" s="765"/>
      <c r="BC121" s="765"/>
      <c r="BD121" s="765"/>
      <c r="BE121" s="765"/>
      <c r="BF121" s="765"/>
      <c r="BG121" s="765"/>
      <c r="BH121" s="765"/>
      <c r="BI121" s="765"/>
      <c r="BJ121" s="765"/>
      <c r="BK121" s="765"/>
      <c r="BL121" s="765"/>
      <c r="BM121" s="765"/>
      <c r="BN121" s="765"/>
      <c r="BO121" s="765"/>
      <c r="BP121" s="766"/>
      <c r="BQ121" s="829">
        <v>66936581</v>
      </c>
      <c r="BR121" s="830"/>
      <c r="BS121" s="830"/>
      <c r="BT121" s="830"/>
      <c r="BU121" s="830"/>
      <c r="BV121" s="830">
        <v>63661086</v>
      </c>
      <c r="BW121" s="830"/>
      <c r="BX121" s="830"/>
      <c r="BY121" s="830"/>
      <c r="BZ121" s="830"/>
      <c r="CA121" s="830">
        <v>57159530</v>
      </c>
      <c r="CB121" s="830"/>
      <c r="CC121" s="830"/>
      <c r="CD121" s="830"/>
      <c r="CE121" s="830"/>
      <c r="CF121" s="888">
        <v>51.5</v>
      </c>
      <c r="CG121" s="889"/>
      <c r="CH121" s="889"/>
      <c r="CI121" s="889"/>
      <c r="CJ121" s="889"/>
      <c r="CK121" s="882"/>
      <c r="CL121" s="868"/>
      <c r="CM121" s="868"/>
      <c r="CN121" s="868"/>
      <c r="CO121" s="869"/>
      <c r="CP121" s="848" t="s">
        <v>410</v>
      </c>
      <c r="CQ121" s="849"/>
      <c r="CR121" s="849"/>
      <c r="CS121" s="849"/>
      <c r="CT121" s="849"/>
      <c r="CU121" s="849"/>
      <c r="CV121" s="849"/>
      <c r="CW121" s="849"/>
      <c r="CX121" s="849"/>
      <c r="CY121" s="849"/>
      <c r="CZ121" s="849"/>
      <c r="DA121" s="849"/>
      <c r="DB121" s="849"/>
      <c r="DC121" s="849"/>
      <c r="DD121" s="849"/>
      <c r="DE121" s="849"/>
      <c r="DF121" s="850"/>
      <c r="DG121" s="829">
        <v>3298962</v>
      </c>
      <c r="DH121" s="830"/>
      <c r="DI121" s="830"/>
      <c r="DJ121" s="830"/>
      <c r="DK121" s="830"/>
      <c r="DL121" s="830">
        <v>2722951</v>
      </c>
      <c r="DM121" s="830"/>
      <c r="DN121" s="830"/>
      <c r="DO121" s="830"/>
      <c r="DP121" s="830"/>
      <c r="DQ121" s="830">
        <v>2133486</v>
      </c>
      <c r="DR121" s="830"/>
      <c r="DS121" s="830"/>
      <c r="DT121" s="830"/>
      <c r="DU121" s="830"/>
      <c r="DV121" s="807">
        <v>1.9</v>
      </c>
      <c r="DW121" s="807"/>
      <c r="DX121" s="807"/>
      <c r="DY121" s="807"/>
      <c r="DZ121" s="808"/>
    </row>
    <row r="122" spans="1:130" s="224" customFormat="1" ht="26.25" customHeight="1" x14ac:dyDescent="0.2">
      <c r="A122" s="833"/>
      <c r="B122" s="834"/>
      <c r="C122" s="828" t="s">
        <v>459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456</v>
      </c>
      <c r="AB122" s="793"/>
      <c r="AC122" s="793"/>
      <c r="AD122" s="793"/>
      <c r="AE122" s="794"/>
      <c r="AF122" s="795" t="s">
        <v>130</v>
      </c>
      <c r="AG122" s="793"/>
      <c r="AH122" s="793"/>
      <c r="AI122" s="793"/>
      <c r="AJ122" s="794"/>
      <c r="AK122" s="795" t="s">
        <v>456</v>
      </c>
      <c r="AL122" s="793"/>
      <c r="AM122" s="793"/>
      <c r="AN122" s="793"/>
      <c r="AO122" s="794"/>
      <c r="AP122" s="837" t="s">
        <v>417</v>
      </c>
      <c r="AQ122" s="838"/>
      <c r="AR122" s="838"/>
      <c r="AS122" s="838"/>
      <c r="AT122" s="839"/>
      <c r="AU122" s="896"/>
      <c r="AV122" s="897"/>
      <c r="AW122" s="897"/>
      <c r="AX122" s="897"/>
      <c r="AY122" s="898"/>
      <c r="AZ122" s="851" t="s">
        <v>480</v>
      </c>
      <c r="BA122" s="852"/>
      <c r="BB122" s="852"/>
      <c r="BC122" s="852"/>
      <c r="BD122" s="852"/>
      <c r="BE122" s="852"/>
      <c r="BF122" s="852"/>
      <c r="BG122" s="852"/>
      <c r="BH122" s="852"/>
      <c r="BI122" s="852"/>
      <c r="BJ122" s="852"/>
      <c r="BK122" s="852"/>
      <c r="BL122" s="852"/>
      <c r="BM122" s="852"/>
      <c r="BN122" s="852"/>
      <c r="BO122" s="852"/>
      <c r="BP122" s="853"/>
      <c r="BQ122" s="892">
        <v>172708862</v>
      </c>
      <c r="BR122" s="858"/>
      <c r="BS122" s="858"/>
      <c r="BT122" s="858"/>
      <c r="BU122" s="858"/>
      <c r="BV122" s="858">
        <v>169201421</v>
      </c>
      <c r="BW122" s="858"/>
      <c r="BX122" s="858"/>
      <c r="BY122" s="858"/>
      <c r="BZ122" s="858"/>
      <c r="CA122" s="858">
        <v>167984450</v>
      </c>
      <c r="CB122" s="858"/>
      <c r="CC122" s="858"/>
      <c r="CD122" s="858"/>
      <c r="CE122" s="858"/>
      <c r="CF122" s="859">
        <v>151.5</v>
      </c>
      <c r="CG122" s="860"/>
      <c r="CH122" s="860"/>
      <c r="CI122" s="860"/>
      <c r="CJ122" s="860"/>
      <c r="CK122" s="882"/>
      <c r="CL122" s="868"/>
      <c r="CM122" s="868"/>
      <c r="CN122" s="868"/>
      <c r="CO122" s="869"/>
      <c r="CP122" s="848" t="s">
        <v>481</v>
      </c>
      <c r="CQ122" s="849"/>
      <c r="CR122" s="849"/>
      <c r="CS122" s="849"/>
      <c r="CT122" s="849"/>
      <c r="CU122" s="849"/>
      <c r="CV122" s="849"/>
      <c r="CW122" s="849"/>
      <c r="CX122" s="849"/>
      <c r="CY122" s="849"/>
      <c r="CZ122" s="849"/>
      <c r="DA122" s="849"/>
      <c r="DB122" s="849"/>
      <c r="DC122" s="849"/>
      <c r="DD122" s="849"/>
      <c r="DE122" s="849"/>
      <c r="DF122" s="850"/>
      <c r="DG122" s="829">
        <v>437827</v>
      </c>
      <c r="DH122" s="830"/>
      <c r="DI122" s="830"/>
      <c r="DJ122" s="830"/>
      <c r="DK122" s="830"/>
      <c r="DL122" s="830">
        <v>390700</v>
      </c>
      <c r="DM122" s="830"/>
      <c r="DN122" s="830"/>
      <c r="DO122" s="830"/>
      <c r="DP122" s="830"/>
      <c r="DQ122" s="830">
        <v>409772</v>
      </c>
      <c r="DR122" s="830"/>
      <c r="DS122" s="830"/>
      <c r="DT122" s="830"/>
      <c r="DU122" s="830"/>
      <c r="DV122" s="807">
        <v>0.4</v>
      </c>
      <c r="DW122" s="807"/>
      <c r="DX122" s="807"/>
      <c r="DY122" s="807"/>
      <c r="DZ122" s="808"/>
    </row>
    <row r="123" spans="1:130" s="224" customFormat="1" ht="26.25" customHeight="1" x14ac:dyDescent="0.2">
      <c r="A123" s="833"/>
      <c r="B123" s="834"/>
      <c r="C123" s="828" t="s">
        <v>466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417</v>
      </c>
      <c r="AB123" s="793"/>
      <c r="AC123" s="793"/>
      <c r="AD123" s="793"/>
      <c r="AE123" s="794"/>
      <c r="AF123" s="795" t="s">
        <v>417</v>
      </c>
      <c r="AG123" s="793"/>
      <c r="AH123" s="793"/>
      <c r="AI123" s="793"/>
      <c r="AJ123" s="794"/>
      <c r="AK123" s="795" t="s">
        <v>417</v>
      </c>
      <c r="AL123" s="793"/>
      <c r="AM123" s="793"/>
      <c r="AN123" s="793"/>
      <c r="AO123" s="794"/>
      <c r="AP123" s="837" t="s">
        <v>130</v>
      </c>
      <c r="AQ123" s="838"/>
      <c r="AR123" s="838"/>
      <c r="AS123" s="838"/>
      <c r="AT123" s="839"/>
      <c r="AU123" s="899"/>
      <c r="AV123" s="900"/>
      <c r="AW123" s="900"/>
      <c r="AX123" s="900"/>
      <c r="AY123" s="900"/>
      <c r="AZ123" s="245" t="s">
        <v>188</v>
      </c>
      <c r="BA123" s="245"/>
      <c r="BB123" s="245"/>
      <c r="BC123" s="245"/>
      <c r="BD123" s="245"/>
      <c r="BE123" s="245"/>
      <c r="BF123" s="245"/>
      <c r="BG123" s="245"/>
      <c r="BH123" s="245"/>
      <c r="BI123" s="245"/>
      <c r="BJ123" s="245"/>
      <c r="BK123" s="245"/>
      <c r="BL123" s="245"/>
      <c r="BM123" s="245"/>
      <c r="BN123" s="245"/>
      <c r="BO123" s="890" t="s">
        <v>482</v>
      </c>
      <c r="BP123" s="891"/>
      <c r="BQ123" s="845">
        <v>262254360</v>
      </c>
      <c r="BR123" s="846"/>
      <c r="BS123" s="846"/>
      <c r="BT123" s="846"/>
      <c r="BU123" s="846"/>
      <c r="BV123" s="846">
        <v>261690107</v>
      </c>
      <c r="BW123" s="846"/>
      <c r="BX123" s="846"/>
      <c r="BY123" s="846"/>
      <c r="BZ123" s="846"/>
      <c r="CA123" s="846">
        <v>267138826</v>
      </c>
      <c r="CB123" s="846"/>
      <c r="CC123" s="846"/>
      <c r="CD123" s="846"/>
      <c r="CE123" s="846"/>
      <c r="CF123" s="761"/>
      <c r="CG123" s="762"/>
      <c r="CH123" s="762"/>
      <c r="CI123" s="762"/>
      <c r="CJ123" s="847"/>
      <c r="CK123" s="882"/>
      <c r="CL123" s="868"/>
      <c r="CM123" s="868"/>
      <c r="CN123" s="868"/>
      <c r="CO123" s="869"/>
      <c r="CP123" s="848" t="s">
        <v>483</v>
      </c>
      <c r="CQ123" s="849"/>
      <c r="CR123" s="849"/>
      <c r="CS123" s="849"/>
      <c r="CT123" s="849"/>
      <c r="CU123" s="849"/>
      <c r="CV123" s="849"/>
      <c r="CW123" s="849"/>
      <c r="CX123" s="849"/>
      <c r="CY123" s="849"/>
      <c r="CZ123" s="849"/>
      <c r="DA123" s="849"/>
      <c r="DB123" s="849"/>
      <c r="DC123" s="849"/>
      <c r="DD123" s="849"/>
      <c r="DE123" s="849"/>
      <c r="DF123" s="850"/>
      <c r="DG123" s="792" t="s">
        <v>417</v>
      </c>
      <c r="DH123" s="793"/>
      <c r="DI123" s="793"/>
      <c r="DJ123" s="793"/>
      <c r="DK123" s="794"/>
      <c r="DL123" s="795" t="s">
        <v>417</v>
      </c>
      <c r="DM123" s="793"/>
      <c r="DN123" s="793"/>
      <c r="DO123" s="793"/>
      <c r="DP123" s="794"/>
      <c r="DQ123" s="795" t="s">
        <v>417</v>
      </c>
      <c r="DR123" s="793"/>
      <c r="DS123" s="793"/>
      <c r="DT123" s="793"/>
      <c r="DU123" s="794"/>
      <c r="DV123" s="837" t="s">
        <v>417</v>
      </c>
      <c r="DW123" s="838"/>
      <c r="DX123" s="838"/>
      <c r="DY123" s="838"/>
      <c r="DZ123" s="839"/>
    </row>
    <row r="124" spans="1:130" s="224" customFormat="1" ht="26.25" customHeight="1" thickBot="1" x14ac:dyDescent="0.25">
      <c r="A124" s="833"/>
      <c r="B124" s="834"/>
      <c r="C124" s="828" t="s">
        <v>469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417</v>
      </c>
      <c r="AB124" s="793"/>
      <c r="AC124" s="793"/>
      <c r="AD124" s="793"/>
      <c r="AE124" s="794"/>
      <c r="AF124" s="795" t="s">
        <v>417</v>
      </c>
      <c r="AG124" s="793"/>
      <c r="AH124" s="793"/>
      <c r="AI124" s="793"/>
      <c r="AJ124" s="794"/>
      <c r="AK124" s="795" t="s">
        <v>417</v>
      </c>
      <c r="AL124" s="793"/>
      <c r="AM124" s="793"/>
      <c r="AN124" s="793"/>
      <c r="AO124" s="794"/>
      <c r="AP124" s="837" t="s">
        <v>417</v>
      </c>
      <c r="AQ124" s="838"/>
      <c r="AR124" s="838"/>
      <c r="AS124" s="838"/>
      <c r="AT124" s="839"/>
      <c r="AU124" s="840" t="s">
        <v>484</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24.3</v>
      </c>
      <c r="BR124" s="844"/>
      <c r="BS124" s="844"/>
      <c r="BT124" s="844"/>
      <c r="BU124" s="844"/>
      <c r="BV124" s="844">
        <v>15.5</v>
      </c>
      <c r="BW124" s="844"/>
      <c r="BX124" s="844"/>
      <c r="BY124" s="844"/>
      <c r="BZ124" s="844"/>
      <c r="CA124" s="844" t="s">
        <v>450</v>
      </c>
      <c r="CB124" s="844"/>
      <c r="CC124" s="844"/>
      <c r="CD124" s="844"/>
      <c r="CE124" s="844"/>
      <c r="CF124" s="739"/>
      <c r="CG124" s="740"/>
      <c r="CH124" s="740"/>
      <c r="CI124" s="740"/>
      <c r="CJ124" s="875"/>
      <c r="CK124" s="883"/>
      <c r="CL124" s="883"/>
      <c r="CM124" s="883"/>
      <c r="CN124" s="883"/>
      <c r="CO124" s="884"/>
      <c r="CP124" s="848" t="s">
        <v>485</v>
      </c>
      <c r="CQ124" s="849"/>
      <c r="CR124" s="849"/>
      <c r="CS124" s="849"/>
      <c r="CT124" s="849"/>
      <c r="CU124" s="849"/>
      <c r="CV124" s="849"/>
      <c r="CW124" s="849"/>
      <c r="CX124" s="849"/>
      <c r="CY124" s="849"/>
      <c r="CZ124" s="849"/>
      <c r="DA124" s="849"/>
      <c r="DB124" s="849"/>
      <c r="DC124" s="849"/>
      <c r="DD124" s="849"/>
      <c r="DE124" s="849"/>
      <c r="DF124" s="850"/>
      <c r="DG124" s="776" t="s">
        <v>390</v>
      </c>
      <c r="DH124" s="777"/>
      <c r="DI124" s="777"/>
      <c r="DJ124" s="777"/>
      <c r="DK124" s="778"/>
      <c r="DL124" s="779" t="s">
        <v>450</v>
      </c>
      <c r="DM124" s="777"/>
      <c r="DN124" s="777"/>
      <c r="DO124" s="777"/>
      <c r="DP124" s="778"/>
      <c r="DQ124" s="779" t="s">
        <v>486</v>
      </c>
      <c r="DR124" s="777"/>
      <c r="DS124" s="777"/>
      <c r="DT124" s="777"/>
      <c r="DU124" s="778"/>
      <c r="DV124" s="861" t="s">
        <v>450</v>
      </c>
      <c r="DW124" s="862"/>
      <c r="DX124" s="862"/>
      <c r="DY124" s="862"/>
      <c r="DZ124" s="863"/>
    </row>
    <row r="125" spans="1:130" s="224" customFormat="1" ht="26.25" customHeight="1" x14ac:dyDescent="0.2">
      <c r="A125" s="833"/>
      <c r="B125" s="834"/>
      <c r="C125" s="828" t="s">
        <v>471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413</v>
      </c>
      <c r="AB125" s="793"/>
      <c r="AC125" s="793"/>
      <c r="AD125" s="793"/>
      <c r="AE125" s="794"/>
      <c r="AF125" s="795" t="s">
        <v>487</v>
      </c>
      <c r="AG125" s="793"/>
      <c r="AH125" s="793"/>
      <c r="AI125" s="793"/>
      <c r="AJ125" s="794"/>
      <c r="AK125" s="795" t="s">
        <v>390</v>
      </c>
      <c r="AL125" s="793"/>
      <c r="AM125" s="793"/>
      <c r="AN125" s="793"/>
      <c r="AO125" s="794"/>
      <c r="AP125" s="837" t="s">
        <v>488</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489</v>
      </c>
      <c r="CL125" s="865"/>
      <c r="CM125" s="865"/>
      <c r="CN125" s="865"/>
      <c r="CO125" s="866"/>
      <c r="CP125" s="873" t="s">
        <v>490</v>
      </c>
      <c r="CQ125" s="821"/>
      <c r="CR125" s="821"/>
      <c r="CS125" s="821"/>
      <c r="CT125" s="821"/>
      <c r="CU125" s="821"/>
      <c r="CV125" s="821"/>
      <c r="CW125" s="821"/>
      <c r="CX125" s="821"/>
      <c r="CY125" s="821"/>
      <c r="CZ125" s="821"/>
      <c r="DA125" s="821"/>
      <c r="DB125" s="821"/>
      <c r="DC125" s="821"/>
      <c r="DD125" s="821"/>
      <c r="DE125" s="821"/>
      <c r="DF125" s="822"/>
      <c r="DG125" s="874" t="s">
        <v>390</v>
      </c>
      <c r="DH125" s="855"/>
      <c r="DI125" s="855"/>
      <c r="DJ125" s="855"/>
      <c r="DK125" s="855"/>
      <c r="DL125" s="855" t="s">
        <v>413</v>
      </c>
      <c r="DM125" s="855"/>
      <c r="DN125" s="855"/>
      <c r="DO125" s="855"/>
      <c r="DP125" s="855"/>
      <c r="DQ125" s="855" t="s">
        <v>491</v>
      </c>
      <c r="DR125" s="855"/>
      <c r="DS125" s="855"/>
      <c r="DT125" s="855"/>
      <c r="DU125" s="855"/>
      <c r="DV125" s="856" t="s">
        <v>130</v>
      </c>
      <c r="DW125" s="856"/>
      <c r="DX125" s="856"/>
      <c r="DY125" s="856"/>
      <c r="DZ125" s="857"/>
    </row>
    <row r="126" spans="1:130" s="224" customFormat="1" ht="26.25" customHeight="1" thickBot="1" x14ac:dyDescent="0.25">
      <c r="A126" s="833"/>
      <c r="B126" s="834"/>
      <c r="C126" s="828" t="s">
        <v>473</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196859</v>
      </c>
      <c r="AB126" s="793"/>
      <c r="AC126" s="793"/>
      <c r="AD126" s="793"/>
      <c r="AE126" s="794"/>
      <c r="AF126" s="795">
        <v>195647</v>
      </c>
      <c r="AG126" s="793"/>
      <c r="AH126" s="793"/>
      <c r="AI126" s="793"/>
      <c r="AJ126" s="794"/>
      <c r="AK126" s="795">
        <v>96884</v>
      </c>
      <c r="AL126" s="793"/>
      <c r="AM126" s="793"/>
      <c r="AN126" s="793"/>
      <c r="AO126" s="794"/>
      <c r="AP126" s="837">
        <v>0.1</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492</v>
      </c>
      <c r="CQ126" s="765"/>
      <c r="CR126" s="765"/>
      <c r="CS126" s="765"/>
      <c r="CT126" s="765"/>
      <c r="CU126" s="765"/>
      <c r="CV126" s="765"/>
      <c r="CW126" s="765"/>
      <c r="CX126" s="765"/>
      <c r="CY126" s="765"/>
      <c r="CZ126" s="765"/>
      <c r="DA126" s="765"/>
      <c r="DB126" s="765"/>
      <c r="DC126" s="765"/>
      <c r="DD126" s="765"/>
      <c r="DE126" s="765"/>
      <c r="DF126" s="766"/>
      <c r="DG126" s="829" t="s">
        <v>390</v>
      </c>
      <c r="DH126" s="830"/>
      <c r="DI126" s="830"/>
      <c r="DJ126" s="830"/>
      <c r="DK126" s="830"/>
      <c r="DL126" s="830" t="s">
        <v>130</v>
      </c>
      <c r="DM126" s="830"/>
      <c r="DN126" s="830"/>
      <c r="DO126" s="830"/>
      <c r="DP126" s="830"/>
      <c r="DQ126" s="830" t="s">
        <v>493</v>
      </c>
      <c r="DR126" s="830"/>
      <c r="DS126" s="830"/>
      <c r="DT126" s="830"/>
      <c r="DU126" s="830"/>
      <c r="DV126" s="807" t="s">
        <v>413</v>
      </c>
      <c r="DW126" s="807"/>
      <c r="DX126" s="807"/>
      <c r="DY126" s="807"/>
      <c r="DZ126" s="808"/>
    </row>
    <row r="127" spans="1:130" s="224" customFormat="1" ht="26.25" customHeight="1" x14ac:dyDescent="0.2">
      <c r="A127" s="835"/>
      <c r="B127" s="836"/>
      <c r="C127" s="851" t="s">
        <v>494</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11466</v>
      </c>
      <c r="AB127" s="793"/>
      <c r="AC127" s="793"/>
      <c r="AD127" s="793"/>
      <c r="AE127" s="794"/>
      <c r="AF127" s="795">
        <v>369</v>
      </c>
      <c r="AG127" s="793"/>
      <c r="AH127" s="793"/>
      <c r="AI127" s="793"/>
      <c r="AJ127" s="794"/>
      <c r="AK127" s="795">
        <v>537</v>
      </c>
      <c r="AL127" s="793"/>
      <c r="AM127" s="793"/>
      <c r="AN127" s="793"/>
      <c r="AO127" s="794"/>
      <c r="AP127" s="837">
        <v>0</v>
      </c>
      <c r="AQ127" s="838"/>
      <c r="AR127" s="838"/>
      <c r="AS127" s="838"/>
      <c r="AT127" s="839"/>
      <c r="AU127" s="226"/>
      <c r="AV127" s="226"/>
      <c r="AW127" s="226"/>
      <c r="AX127" s="854" t="s">
        <v>495</v>
      </c>
      <c r="AY127" s="825"/>
      <c r="AZ127" s="825"/>
      <c r="BA127" s="825"/>
      <c r="BB127" s="825"/>
      <c r="BC127" s="825"/>
      <c r="BD127" s="825"/>
      <c r="BE127" s="826"/>
      <c r="BF127" s="824" t="s">
        <v>496</v>
      </c>
      <c r="BG127" s="825"/>
      <c r="BH127" s="825"/>
      <c r="BI127" s="825"/>
      <c r="BJ127" s="825"/>
      <c r="BK127" s="825"/>
      <c r="BL127" s="826"/>
      <c r="BM127" s="824" t="s">
        <v>497</v>
      </c>
      <c r="BN127" s="825"/>
      <c r="BO127" s="825"/>
      <c r="BP127" s="825"/>
      <c r="BQ127" s="825"/>
      <c r="BR127" s="825"/>
      <c r="BS127" s="826"/>
      <c r="BT127" s="824" t="s">
        <v>498</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499</v>
      </c>
      <c r="CQ127" s="765"/>
      <c r="CR127" s="765"/>
      <c r="CS127" s="765"/>
      <c r="CT127" s="765"/>
      <c r="CU127" s="765"/>
      <c r="CV127" s="765"/>
      <c r="CW127" s="765"/>
      <c r="CX127" s="765"/>
      <c r="CY127" s="765"/>
      <c r="CZ127" s="765"/>
      <c r="DA127" s="765"/>
      <c r="DB127" s="765"/>
      <c r="DC127" s="765"/>
      <c r="DD127" s="765"/>
      <c r="DE127" s="765"/>
      <c r="DF127" s="766"/>
      <c r="DG127" s="829" t="s">
        <v>130</v>
      </c>
      <c r="DH127" s="830"/>
      <c r="DI127" s="830"/>
      <c r="DJ127" s="830"/>
      <c r="DK127" s="830"/>
      <c r="DL127" s="830" t="s">
        <v>487</v>
      </c>
      <c r="DM127" s="830"/>
      <c r="DN127" s="830"/>
      <c r="DO127" s="830"/>
      <c r="DP127" s="830"/>
      <c r="DQ127" s="830" t="s">
        <v>130</v>
      </c>
      <c r="DR127" s="830"/>
      <c r="DS127" s="830"/>
      <c r="DT127" s="830"/>
      <c r="DU127" s="830"/>
      <c r="DV127" s="807" t="s">
        <v>450</v>
      </c>
      <c r="DW127" s="807"/>
      <c r="DX127" s="807"/>
      <c r="DY127" s="807"/>
      <c r="DZ127" s="808"/>
    </row>
    <row r="128" spans="1:130" s="224" customFormat="1" ht="26.25" customHeight="1" thickBot="1" x14ac:dyDescent="0.25">
      <c r="A128" s="809" t="s">
        <v>500</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501</v>
      </c>
      <c r="X128" s="811"/>
      <c r="Y128" s="811"/>
      <c r="Z128" s="812"/>
      <c r="AA128" s="813">
        <v>5534703</v>
      </c>
      <c r="AB128" s="814"/>
      <c r="AC128" s="814"/>
      <c r="AD128" s="814"/>
      <c r="AE128" s="815"/>
      <c r="AF128" s="816">
        <v>5361332</v>
      </c>
      <c r="AG128" s="814"/>
      <c r="AH128" s="814"/>
      <c r="AI128" s="814"/>
      <c r="AJ128" s="815"/>
      <c r="AK128" s="816">
        <v>4887833</v>
      </c>
      <c r="AL128" s="814"/>
      <c r="AM128" s="814"/>
      <c r="AN128" s="814"/>
      <c r="AO128" s="815"/>
      <c r="AP128" s="817"/>
      <c r="AQ128" s="818"/>
      <c r="AR128" s="818"/>
      <c r="AS128" s="818"/>
      <c r="AT128" s="819"/>
      <c r="AU128" s="226"/>
      <c r="AV128" s="226"/>
      <c r="AW128" s="226"/>
      <c r="AX128" s="820" t="s">
        <v>502</v>
      </c>
      <c r="AY128" s="821"/>
      <c r="AZ128" s="821"/>
      <c r="BA128" s="821"/>
      <c r="BB128" s="821"/>
      <c r="BC128" s="821"/>
      <c r="BD128" s="821"/>
      <c r="BE128" s="822"/>
      <c r="BF128" s="799" t="s">
        <v>413</v>
      </c>
      <c r="BG128" s="800"/>
      <c r="BH128" s="800"/>
      <c r="BI128" s="800"/>
      <c r="BJ128" s="800"/>
      <c r="BK128" s="800"/>
      <c r="BL128" s="823"/>
      <c r="BM128" s="799">
        <v>11.25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503</v>
      </c>
      <c r="CQ128" s="743"/>
      <c r="CR128" s="743"/>
      <c r="CS128" s="743"/>
      <c r="CT128" s="743"/>
      <c r="CU128" s="743"/>
      <c r="CV128" s="743"/>
      <c r="CW128" s="743"/>
      <c r="CX128" s="743"/>
      <c r="CY128" s="743"/>
      <c r="CZ128" s="743"/>
      <c r="DA128" s="743"/>
      <c r="DB128" s="743"/>
      <c r="DC128" s="743"/>
      <c r="DD128" s="743"/>
      <c r="DE128" s="743"/>
      <c r="DF128" s="744"/>
      <c r="DG128" s="803">
        <v>39455</v>
      </c>
      <c r="DH128" s="804"/>
      <c r="DI128" s="804"/>
      <c r="DJ128" s="804"/>
      <c r="DK128" s="804"/>
      <c r="DL128" s="804">
        <v>29829</v>
      </c>
      <c r="DM128" s="804"/>
      <c r="DN128" s="804"/>
      <c r="DO128" s="804"/>
      <c r="DP128" s="804"/>
      <c r="DQ128" s="804">
        <v>30785</v>
      </c>
      <c r="DR128" s="804"/>
      <c r="DS128" s="804"/>
      <c r="DT128" s="804"/>
      <c r="DU128" s="804"/>
      <c r="DV128" s="805">
        <v>0</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504</v>
      </c>
      <c r="X129" s="790"/>
      <c r="Y129" s="790"/>
      <c r="Z129" s="791"/>
      <c r="AA129" s="792">
        <v>119445097</v>
      </c>
      <c r="AB129" s="793"/>
      <c r="AC129" s="793"/>
      <c r="AD129" s="793"/>
      <c r="AE129" s="794"/>
      <c r="AF129" s="795">
        <v>125918304</v>
      </c>
      <c r="AG129" s="793"/>
      <c r="AH129" s="793"/>
      <c r="AI129" s="793"/>
      <c r="AJ129" s="794"/>
      <c r="AK129" s="795">
        <v>124872673</v>
      </c>
      <c r="AL129" s="793"/>
      <c r="AM129" s="793"/>
      <c r="AN129" s="793"/>
      <c r="AO129" s="794"/>
      <c r="AP129" s="796"/>
      <c r="AQ129" s="797"/>
      <c r="AR129" s="797"/>
      <c r="AS129" s="797"/>
      <c r="AT129" s="798"/>
      <c r="AU129" s="227"/>
      <c r="AV129" s="227"/>
      <c r="AW129" s="227"/>
      <c r="AX129" s="764" t="s">
        <v>505</v>
      </c>
      <c r="AY129" s="765"/>
      <c r="AZ129" s="765"/>
      <c r="BA129" s="765"/>
      <c r="BB129" s="765"/>
      <c r="BC129" s="765"/>
      <c r="BD129" s="765"/>
      <c r="BE129" s="766"/>
      <c r="BF129" s="783" t="s">
        <v>413</v>
      </c>
      <c r="BG129" s="784"/>
      <c r="BH129" s="784"/>
      <c r="BI129" s="784"/>
      <c r="BJ129" s="784"/>
      <c r="BK129" s="784"/>
      <c r="BL129" s="785"/>
      <c r="BM129" s="783">
        <v>16.25</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507</v>
      </c>
      <c r="X130" s="790"/>
      <c r="Y130" s="790"/>
      <c r="Z130" s="791"/>
      <c r="AA130" s="792">
        <v>13153554</v>
      </c>
      <c r="AB130" s="793"/>
      <c r="AC130" s="793"/>
      <c r="AD130" s="793"/>
      <c r="AE130" s="794"/>
      <c r="AF130" s="795">
        <v>13294997</v>
      </c>
      <c r="AG130" s="793"/>
      <c r="AH130" s="793"/>
      <c r="AI130" s="793"/>
      <c r="AJ130" s="794"/>
      <c r="AK130" s="795">
        <v>13978299</v>
      </c>
      <c r="AL130" s="793"/>
      <c r="AM130" s="793"/>
      <c r="AN130" s="793"/>
      <c r="AO130" s="794"/>
      <c r="AP130" s="796"/>
      <c r="AQ130" s="797"/>
      <c r="AR130" s="797"/>
      <c r="AS130" s="797"/>
      <c r="AT130" s="798"/>
      <c r="AU130" s="227"/>
      <c r="AV130" s="227"/>
      <c r="AW130" s="227"/>
      <c r="AX130" s="764" t="s">
        <v>508</v>
      </c>
      <c r="AY130" s="765"/>
      <c r="AZ130" s="765"/>
      <c r="BA130" s="765"/>
      <c r="BB130" s="765"/>
      <c r="BC130" s="765"/>
      <c r="BD130" s="765"/>
      <c r="BE130" s="766"/>
      <c r="BF130" s="767">
        <v>3.4</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509</v>
      </c>
      <c r="X131" s="774"/>
      <c r="Y131" s="774"/>
      <c r="Z131" s="775"/>
      <c r="AA131" s="776">
        <v>106291543</v>
      </c>
      <c r="AB131" s="777"/>
      <c r="AC131" s="777"/>
      <c r="AD131" s="777"/>
      <c r="AE131" s="778"/>
      <c r="AF131" s="779">
        <v>112623307</v>
      </c>
      <c r="AG131" s="777"/>
      <c r="AH131" s="777"/>
      <c r="AI131" s="777"/>
      <c r="AJ131" s="778"/>
      <c r="AK131" s="779">
        <v>110894374</v>
      </c>
      <c r="AL131" s="777"/>
      <c r="AM131" s="777"/>
      <c r="AN131" s="777"/>
      <c r="AO131" s="778"/>
      <c r="AP131" s="780"/>
      <c r="AQ131" s="781"/>
      <c r="AR131" s="781"/>
      <c r="AS131" s="781"/>
      <c r="AT131" s="782"/>
      <c r="AU131" s="227"/>
      <c r="AV131" s="227"/>
      <c r="AW131" s="227"/>
      <c r="AX131" s="742" t="s">
        <v>510</v>
      </c>
      <c r="AY131" s="743"/>
      <c r="AZ131" s="743"/>
      <c r="BA131" s="743"/>
      <c r="BB131" s="743"/>
      <c r="BC131" s="743"/>
      <c r="BD131" s="743"/>
      <c r="BE131" s="744"/>
      <c r="BF131" s="745" t="s">
        <v>486</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511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512</v>
      </c>
      <c r="W132" s="755"/>
      <c r="X132" s="755"/>
      <c r="Y132" s="755"/>
      <c r="Z132" s="756"/>
      <c r="AA132" s="757">
        <v>3.0246442089999999</v>
      </c>
      <c r="AB132" s="758"/>
      <c r="AC132" s="758"/>
      <c r="AD132" s="758"/>
      <c r="AE132" s="759"/>
      <c r="AF132" s="760">
        <v>3.4654398839999998</v>
      </c>
      <c r="AG132" s="758"/>
      <c r="AH132" s="758"/>
      <c r="AI132" s="758"/>
      <c r="AJ132" s="759"/>
      <c r="AK132" s="760">
        <v>3.845283631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513</v>
      </c>
      <c r="W133" s="734"/>
      <c r="X133" s="734"/>
      <c r="Y133" s="734"/>
      <c r="Z133" s="735"/>
      <c r="AA133" s="736">
        <v>1.9</v>
      </c>
      <c r="AB133" s="737"/>
      <c r="AC133" s="737"/>
      <c r="AD133" s="737"/>
      <c r="AE133" s="738"/>
      <c r="AF133" s="736">
        <v>2.9</v>
      </c>
      <c r="AG133" s="737"/>
      <c r="AH133" s="737"/>
      <c r="AI133" s="737"/>
      <c r="AJ133" s="738"/>
      <c r="AK133" s="736">
        <v>3.4</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nBeyKKqGJUnyuGfnW0eK0fPU7qsR/XecJb/zkrou0SOCQrczLnbeO/uVddqCjRyYlsSOGxcaI1YZnkn9TEIg==" saltValue="R6UtKTUOlh8xtLagHdawc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UCIYmg8L9qJg0MvjyzJst8ANyjh1ex401rOSo03oAdkkU9B4chpP8294OK7EcUBwT2OyTiApHx6tUsStIAbzg==" saltValue="MEJSDpDfntaIRQ3GZco8X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Xxa5PwKMA93ztV41ib2r4bsA9j5+i3N3SjsgDEMqWwv6SEfzSsJHXjgVRmsU7ZVtsyJl7AhuuQH3sEalH7PQw==" saltValue="xqEf24MLgWDLtTN4siTrR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516</v>
      </c>
      <c r="AL6" s="260"/>
      <c r="AM6" s="260"/>
      <c r="AN6" s="260"/>
    </row>
    <row r="7" spans="1:46" ht="13.5" customHeight="1" x14ac:dyDescent="0.2">
      <c r="A7" s="259"/>
      <c r="AK7" s="262"/>
      <c r="AL7" s="263"/>
      <c r="AM7" s="263"/>
      <c r="AN7" s="264"/>
      <c r="AO7" s="1131" t="s">
        <v>517</v>
      </c>
      <c r="AP7" s="265"/>
      <c r="AQ7" s="266" t="s">
        <v>518</v>
      </c>
      <c r="AR7" s="267"/>
    </row>
    <row r="8" spans="1:46" ht="13.2" x14ac:dyDescent="0.2">
      <c r="A8" s="259"/>
      <c r="AK8" s="268"/>
      <c r="AL8" s="269"/>
      <c r="AM8" s="269"/>
      <c r="AN8" s="270"/>
      <c r="AO8" s="1132"/>
      <c r="AP8" s="271" t="s">
        <v>519</v>
      </c>
      <c r="AQ8" s="272" t="s">
        <v>520</v>
      </c>
      <c r="AR8" s="273" t="s">
        <v>521</v>
      </c>
    </row>
    <row r="9" spans="1:46" ht="13.2" x14ac:dyDescent="0.2">
      <c r="A9" s="259"/>
      <c r="AK9" s="1143" t="s">
        <v>522</v>
      </c>
      <c r="AL9" s="1144"/>
      <c r="AM9" s="1144"/>
      <c r="AN9" s="1145"/>
      <c r="AO9" s="274">
        <v>38764118</v>
      </c>
      <c r="AP9" s="274">
        <v>59910</v>
      </c>
      <c r="AQ9" s="275">
        <v>63571</v>
      </c>
      <c r="AR9" s="276">
        <v>-5.8</v>
      </c>
    </row>
    <row r="10" spans="1:46" ht="13.5" customHeight="1" x14ac:dyDescent="0.2">
      <c r="A10" s="259"/>
      <c r="AK10" s="1143" t="s">
        <v>523</v>
      </c>
      <c r="AL10" s="1144"/>
      <c r="AM10" s="1144"/>
      <c r="AN10" s="1145"/>
      <c r="AO10" s="277">
        <v>49396</v>
      </c>
      <c r="AP10" s="277">
        <v>76</v>
      </c>
      <c r="AQ10" s="278">
        <v>1690</v>
      </c>
      <c r="AR10" s="279">
        <v>-95.5</v>
      </c>
    </row>
    <row r="11" spans="1:46" ht="13.5" customHeight="1" x14ac:dyDescent="0.2">
      <c r="A11" s="259"/>
      <c r="AK11" s="1143" t="s">
        <v>524</v>
      </c>
      <c r="AL11" s="1144"/>
      <c r="AM11" s="1144"/>
      <c r="AN11" s="1145"/>
      <c r="AO11" s="277">
        <v>110868</v>
      </c>
      <c r="AP11" s="277">
        <v>171</v>
      </c>
      <c r="AQ11" s="278">
        <v>679</v>
      </c>
      <c r="AR11" s="279">
        <v>-74.8</v>
      </c>
    </row>
    <row r="12" spans="1:46" ht="13.5" customHeight="1" x14ac:dyDescent="0.2">
      <c r="A12" s="259"/>
      <c r="AK12" s="1143" t="s">
        <v>525</v>
      </c>
      <c r="AL12" s="1144"/>
      <c r="AM12" s="1144"/>
      <c r="AN12" s="1145"/>
      <c r="AO12" s="277" t="s">
        <v>526</v>
      </c>
      <c r="AP12" s="277" t="s">
        <v>526</v>
      </c>
      <c r="AQ12" s="278">
        <v>23</v>
      </c>
      <c r="AR12" s="279" t="s">
        <v>526</v>
      </c>
    </row>
    <row r="13" spans="1:46" ht="13.5" customHeight="1" x14ac:dyDescent="0.2">
      <c r="A13" s="259"/>
      <c r="AK13" s="1143" t="s">
        <v>527</v>
      </c>
      <c r="AL13" s="1144"/>
      <c r="AM13" s="1144"/>
      <c r="AN13" s="1145"/>
      <c r="AO13" s="277">
        <v>1297074</v>
      </c>
      <c r="AP13" s="277">
        <v>2005</v>
      </c>
      <c r="AQ13" s="278">
        <v>1992</v>
      </c>
      <c r="AR13" s="279">
        <v>0.7</v>
      </c>
    </row>
    <row r="14" spans="1:46" ht="13.5" customHeight="1" x14ac:dyDescent="0.2">
      <c r="A14" s="259"/>
      <c r="AK14" s="1143" t="s">
        <v>528</v>
      </c>
      <c r="AL14" s="1144"/>
      <c r="AM14" s="1144"/>
      <c r="AN14" s="1145"/>
      <c r="AO14" s="277">
        <v>1219097</v>
      </c>
      <c r="AP14" s="277">
        <v>1884</v>
      </c>
      <c r="AQ14" s="278">
        <v>1254</v>
      </c>
      <c r="AR14" s="279">
        <v>50.2</v>
      </c>
    </row>
    <row r="15" spans="1:46" ht="13.5" customHeight="1" x14ac:dyDescent="0.2">
      <c r="A15" s="259"/>
      <c r="AK15" s="1146" t="s">
        <v>529</v>
      </c>
      <c r="AL15" s="1147"/>
      <c r="AM15" s="1147"/>
      <c r="AN15" s="1148"/>
      <c r="AO15" s="277">
        <v>-2233600</v>
      </c>
      <c r="AP15" s="277">
        <v>-3452</v>
      </c>
      <c r="AQ15" s="278">
        <v>-3845</v>
      </c>
      <c r="AR15" s="279">
        <v>-10.199999999999999</v>
      </c>
    </row>
    <row r="16" spans="1:46" ht="13.2" x14ac:dyDescent="0.2">
      <c r="A16" s="259"/>
      <c r="AK16" s="1146" t="s">
        <v>188</v>
      </c>
      <c r="AL16" s="1147"/>
      <c r="AM16" s="1147"/>
      <c r="AN16" s="1148"/>
      <c r="AO16" s="277">
        <v>39206953</v>
      </c>
      <c r="AP16" s="277">
        <v>60595</v>
      </c>
      <c r="AQ16" s="278">
        <v>65365</v>
      </c>
      <c r="AR16" s="279">
        <v>-7.3</v>
      </c>
    </row>
    <row r="17" spans="1:46" ht="13.2" x14ac:dyDescent="0.2">
      <c r="A17" s="259"/>
    </row>
    <row r="18" spans="1:46" ht="13.2" x14ac:dyDescent="0.2">
      <c r="A18" s="259"/>
      <c r="AQ18" s="280"/>
      <c r="AR18" s="280"/>
    </row>
    <row r="19" spans="1:46" ht="13.2" x14ac:dyDescent="0.2">
      <c r="A19" s="259"/>
      <c r="AK19" s="255" t="s">
        <v>530</v>
      </c>
    </row>
    <row r="20" spans="1:46" ht="13.2" x14ac:dyDescent="0.2">
      <c r="A20" s="259"/>
      <c r="AK20" s="281"/>
      <c r="AL20" s="282"/>
      <c r="AM20" s="282"/>
      <c r="AN20" s="283"/>
      <c r="AO20" s="284" t="s">
        <v>531</v>
      </c>
      <c r="AP20" s="285" t="s">
        <v>532</v>
      </c>
      <c r="AQ20" s="286" t="s">
        <v>533</v>
      </c>
      <c r="AR20" s="287"/>
    </row>
    <row r="21" spans="1:46" s="260" customFormat="1" ht="13.2" x14ac:dyDescent="0.2">
      <c r="A21" s="288"/>
      <c r="AK21" s="1149" t="s">
        <v>534</v>
      </c>
      <c r="AL21" s="1150"/>
      <c r="AM21" s="1150"/>
      <c r="AN21" s="1151"/>
      <c r="AO21" s="289">
        <v>6.02</v>
      </c>
      <c r="AP21" s="290">
        <v>6.46</v>
      </c>
      <c r="AQ21" s="291">
        <v>-0.44</v>
      </c>
      <c r="AS21" s="292"/>
      <c r="AT21" s="288"/>
    </row>
    <row r="22" spans="1:46" s="260" customFormat="1" ht="13.2" x14ac:dyDescent="0.2">
      <c r="A22" s="288"/>
      <c r="AK22" s="1149" t="s">
        <v>535</v>
      </c>
      <c r="AL22" s="1150"/>
      <c r="AM22" s="1150"/>
      <c r="AN22" s="1151"/>
      <c r="AO22" s="293">
        <v>99.7</v>
      </c>
      <c r="AP22" s="294">
        <v>99.4</v>
      </c>
      <c r="AQ22" s="295">
        <v>0.3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536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537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538</v>
      </c>
      <c r="AL29" s="260"/>
      <c r="AM29" s="260"/>
      <c r="AN29" s="260"/>
      <c r="AS29" s="302"/>
    </row>
    <row r="30" spans="1:46" ht="13.5" customHeight="1" x14ac:dyDescent="0.2">
      <c r="A30" s="259"/>
      <c r="AK30" s="262"/>
      <c r="AL30" s="263"/>
      <c r="AM30" s="263"/>
      <c r="AN30" s="264"/>
      <c r="AO30" s="1131" t="s">
        <v>517</v>
      </c>
      <c r="AP30" s="265"/>
      <c r="AQ30" s="266" t="s">
        <v>518</v>
      </c>
      <c r="AR30" s="267"/>
    </row>
    <row r="31" spans="1:46" ht="13.2" x14ac:dyDescent="0.2">
      <c r="A31" s="259"/>
      <c r="AK31" s="268"/>
      <c r="AL31" s="269"/>
      <c r="AM31" s="269"/>
      <c r="AN31" s="270"/>
      <c r="AO31" s="1132"/>
      <c r="AP31" s="271" t="s">
        <v>519</v>
      </c>
      <c r="AQ31" s="272" t="s">
        <v>520</v>
      </c>
      <c r="AR31" s="273" t="s">
        <v>521</v>
      </c>
    </row>
    <row r="32" spans="1:46" ht="27" customHeight="1" x14ac:dyDescent="0.2">
      <c r="A32" s="259"/>
      <c r="AK32" s="1133" t="s">
        <v>539</v>
      </c>
      <c r="AL32" s="1134"/>
      <c r="AM32" s="1134"/>
      <c r="AN32" s="1135"/>
      <c r="AO32" s="303">
        <v>17919147</v>
      </c>
      <c r="AP32" s="303">
        <v>27694</v>
      </c>
      <c r="AQ32" s="304">
        <v>37452</v>
      </c>
      <c r="AR32" s="305">
        <v>-26.1</v>
      </c>
    </row>
    <row r="33" spans="1:46" ht="13.5" customHeight="1" x14ac:dyDescent="0.2">
      <c r="A33" s="259"/>
      <c r="AK33" s="1133" t="s">
        <v>540</v>
      </c>
      <c r="AL33" s="1134"/>
      <c r="AM33" s="1134"/>
      <c r="AN33" s="1135"/>
      <c r="AO33" s="303" t="s">
        <v>526</v>
      </c>
      <c r="AP33" s="303" t="s">
        <v>526</v>
      </c>
      <c r="AQ33" s="304" t="s">
        <v>526</v>
      </c>
      <c r="AR33" s="305" t="s">
        <v>526</v>
      </c>
    </row>
    <row r="34" spans="1:46" ht="27" customHeight="1" x14ac:dyDescent="0.2">
      <c r="A34" s="259"/>
      <c r="AK34" s="1133" t="s">
        <v>541</v>
      </c>
      <c r="AL34" s="1134"/>
      <c r="AM34" s="1134"/>
      <c r="AN34" s="1135"/>
      <c r="AO34" s="303" t="s">
        <v>526</v>
      </c>
      <c r="AP34" s="303" t="s">
        <v>526</v>
      </c>
      <c r="AQ34" s="304">
        <v>45</v>
      </c>
      <c r="AR34" s="305" t="s">
        <v>526</v>
      </c>
    </row>
    <row r="35" spans="1:46" ht="27" customHeight="1" x14ac:dyDescent="0.2">
      <c r="A35" s="259"/>
      <c r="AK35" s="1133" t="s">
        <v>542</v>
      </c>
      <c r="AL35" s="1134"/>
      <c r="AM35" s="1134"/>
      <c r="AN35" s="1135"/>
      <c r="AO35" s="303">
        <v>4846034</v>
      </c>
      <c r="AP35" s="303">
        <v>7490</v>
      </c>
      <c r="AQ35" s="304">
        <v>8356</v>
      </c>
      <c r="AR35" s="305">
        <v>-10.4</v>
      </c>
    </row>
    <row r="36" spans="1:46" ht="27" customHeight="1" x14ac:dyDescent="0.2">
      <c r="A36" s="259"/>
      <c r="AK36" s="1133" t="s">
        <v>543</v>
      </c>
      <c r="AL36" s="1134"/>
      <c r="AM36" s="1134"/>
      <c r="AN36" s="1135"/>
      <c r="AO36" s="303">
        <v>267733</v>
      </c>
      <c r="AP36" s="303">
        <v>414</v>
      </c>
      <c r="AQ36" s="304">
        <v>443</v>
      </c>
      <c r="AR36" s="305">
        <v>-6.5</v>
      </c>
    </row>
    <row r="37" spans="1:46" ht="13.5" customHeight="1" x14ac:dyDescent="0.2">
      <c r="A37" s="259"/>
      <c r="AK37" s="1133" t="s">
        <v>544</v>
      </c>
      <c r="AL37" s="1134"/>
      <c r="AM37" s="1134"/>
      <c r="AN37" s="1135"/>
      <c r="AO37" s="303">
        <v>97421</v>
      </c>
      <c r="AP37" s="303">
        <v>151</v>
      </c>
      <c r="AQ37" s="304">
        <v>649</v>
      </c>
      <c r="AR37" s="305">
        <v>-76.7</v>
      </c>
    </row>
    <row r="38" spans="1:46" ht="27" customHeight="1" x14ac:dyDescent="0.2">
      <c r="A38" s="259"/>
      <c r="AK38" s="1136" t="s">
        <v>545</v>
      </c>
      <c r="AL38" s="1137"/>
      <c r="AM38" s="1137"/>
      <c r="AN38" s="1138"/>
      <c r="AO38" s="306" t="s">
        <v>526</v>
      </c>
      <c r="AP38" s="306" t="s">
        <v>526</v>
      </c>
      <c r="AQ38" s="307">
        <v>1</v>
      </c>
      <c r="AR38" s="295" t="s">
        <v>526</v>
      </c>
      <c r="AS38" s="302"/>
    </row>
    <row r="39" spans="1:46" ht="13.2" x14ac:dyDescent="0.2">
      <c r="A39" s="259"/>
      <c r="AK39" s="1136" t="s">
        <v>546</v>
      </c>
      <c r="AL39" s="1137"/>
      <c r="AM39" s="1137"/>
      <c r="AN39" s="1138"/>
      <c r="AO39" s="303">
        <v>-4887833</v>
      </c>
      <c r="AP39" s="303">
        <v>-7554</v>
      </c>
      <c r="AQ39" s="304">
        <v>-7867</v>
      </c>
      <c r="AR39" s="305">
        <v>-4</v>
      </c>
      <c r="AS39" s="302"/>
    </row>
    <row r="40" spans="1:46" ht="27" customHeight="1" x14ac:dyDescent="0.2">
      <c r="A40" s="259"/>
      <c r="AK40" s="1133" t="s">
        <v>547</v>
      </c>
      <c r="AL40" s="1134"/>
      <c r="AM40" s="1134"/>
      <c r="AN40" s="1135"/>
      <c r="AO40" s="303">
        <v>-13978299</v>
      </c>
      <c r="AP40" s="303">
        <v>-21604</v>
      </c>
      <c r="AQ40" s="304">
        <v>-28343</v>
      </c>
      <c r="AR40" s="305">
        <v>-23.8</v>
      </c>
      <c r="AS40" s="302"/>
    </row>
    <row r="41" spans="1:46" ht="13.2" x14ac:dyDescent="0.2">
      <c r="A41" s="259"/>
      <c r="AK41" s="1139" t="s">
        <v>300</v>
      </c>
      <c r="AL41" s="1140"/>
      <c r="AM41" s="1140"/>
      <c r="AN41" s="1141"/>
      <c r="AO41" s="303">
        <v>4264203</v>
      </c>
      <c r="AP41" s="303">
        <v>6590</v>
      </c>
      <c r="AQ41" s="304">
        <v>10736</v>
      </c>
      <c r="AR41" s="305">
        <v>-38.6</v>
      </c>
      <c r="AS41" s="302"/>
    </row>
    <row r="42" spans="1:46" ht="13.2" x14ac:dyDescent="0.2">
      <c r="A42" s="259"/>
      <c r="AK42" s="308" t="s">
        <v>548</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549</v>
      </c>
    </row>
    <row r="48" spans="1:46" ht="13.2" x14ac:dyDescent="0.2">
      <c r="A48" s="259"/>
      <c r="AK48" s="313" t="s">
        <v>550</v>
      </c>
      <c r="AL48" s="313"/>
      <c r="AM48" s="313"/>
      <c r="AN48" s="313"/>
      <c r="AO48" s="313"/>
      <c r="AP48" s="313"/>
      <c r="AQ48" s="314"/>
      <c r="AR48" s="313"/>
    </row>
    <row r="49" spans="1:44" ht="13.5" customHeight="1" x14ac:dyDescent="0.2">
      <c r="A49" s="259"/>
      <c r="AK49" s="315"/>
      <c r="AL49" s="316"/>
      <c r="AM49" s="1126" t="s">
        <v>517</v>
      </c>
      <c r="AN49" s="1128" t="s">
        <v>551</v>
      </c>
      <c r="AO49" s="1129"/>
      <c r="AP49" s="1129"/>
      <c r="AQ49" s="1129"/>
      <c r="AR49" s="1130"/>
    </row>
    <row r="50" spans="1:44" ht="13.2" x14ac:dyDescent="0.2">
      <c r="A50" s="259"/>
      <c r="AK50" s="317"/>
      <c r="AL50" s="318"/>
      <c r="AM50" s="1127"/>
      <c r="AN50" s="319" t="s">
        <v>552</v>
      </c>
      <c r="AO50" s="320" t="s">
        <v>553</v>
      </c>
      <c r="AP50" s="321" t="s">
        <v>554</v>
      </c>
      <c r="AQ50" s="322" t="s">
        <v>555</v>
      </c>
      <c r="AR50" s="323" t="s">
        <v>556</v>
      </c>
    </row>
    <row r="51" spans="1:44" ht="13.2" x14ac:dyDescent="0.2">
      <c r="A51" s="259"/>
      <c r="AK51" s="315" t="s">
        <v>557</v>
      </c>
      <c r="AL51" s="316"/>
      <c r="AM51" s="324">
        <v>27458628</v>
      </c>
      <c r="AN51" s="325">
        <v>42931</v>
      </c>
      <c r="AO51" s="326">
        <v>-14.1</v>
      </c>
      <c r="AP51" s="327">
        <v>46457</v>
      </c>
      <c r="AQ51" s="328">
        <v>-3.4</v>
      </c>
      <c r="AR51" s="329">
        <v>-10.7</v>
      </c>
    </row>
    <row r="52" spans="1:44" ht="13.2" x14ac:dyDescent="0.2">
      <c r="A52" s="259"/>
      <c r="AK52" s="330"/>
      <c r="AL52" s="331" t="s">
        <v>558</v>
      </c>
      <c r="AM52" s="332">
        <v>12736769</v>
      </c>
      <c r="AN52" s="333">
        <v>19914</v>
      </c>
      <c r="AO52" s="334">
        <v>-45.1</v>
      </c>
      <c r="AP52" s="335">
        <v>24020</v>
      </c>
      <c r="AQ52" s="336">
        <v>-4.5999999999999996</v>
      </c>
      <c r="AR52" s="337">
        <v>-40.5</v>
      </c>
    </row>
    <row r="53" spans="1:44" ht="13.2" x14ac:dyDescent="0.2">
      <c r="A53" s="259"/>
      <c r="AK53" s="315" t="s">
        <v>559</v>
      </c>
      <c r="AL53" s="316"/>
      <c r="AM53" s="324">
        <v>25468091</v>
      </c>
      <c r="AN53" s="325">
        <v>39612</v>
      </c>
      <c r="AO53" s="326">
        <v>-7.7</v>
      </c>
      <c r="AP53" s="327">
        <v>51849</v>
      </c>
      <c r="AQ53" s="328">
        <v>11.6</v>
      </c>
      <c r="AR53" s="329">
        <v>-19.3</v>
      </c>
    </row>
    <row r="54" spans="1:44" ht="13.2" x14ac:dyDescent="0.2">
      <c r="A54" s="259"/>
      <c r="AK54" s="330"/>
      <c r="AL54" s="331" t="s">
        <v>558</v>
      </c>
      <c r="AM54" s="332">
        <v>11405013</v>
      </c>
      <c r="AN54" s="333">
        <v>17739</v>
      </c>
      <c r="AO54" s="334">
        <v>-10.9</v>
      </c>
      <c r="AP54" s="335">
        <v>26326</v>
      </c>
      <c r="AQ54" s="336">
        <v>9.6</v>
      </c>
      <c r="AR54" s="337">
        <v>-20.5</v>
      </c>
    </row>
    <row r="55" spans="1:44" ht="13.2" x14ac:dyDescent="0.2">
      <c r="A55" s="259"/>
      <c r="AK55" s="315" t="s">
        <v>560</v>
      </c>
      <c r="AL55" s="316"/>
      <c r="AM55" s="324">
        <v>18708736</v>
      </c>
      <c r="AN55" s="325">
        <v>29007</v>
      </c>
      <c r="AO55" s="326">
        <v>-26.8</v>
      </c>
      <c r="AP55" s="327">
        <v>52191</v>
      </c>
      <c r="AQ55" s="328">
        <v>0.7</v>
      </c>
      <c r="AR55" s="329">
        <v>-27.5</v>
      </c>
    </row>
    <row r="56" spans="1:44" ht="13.2" x14ac:dyDescent="0.2">
      <c r="A56" s="259"/>
      <c r="AK56" s="330"/>
      <c r="AL56" s="331" t="s">
        <v>558</v>
      </c>
      <c r="AM56" s="332">
        <v>10465800</v>
      </c>
      <c r="AN56" s="333">
        <v>16227</v>
      </c>
      <c r="AO56" s="334">
        <v>-8.5</v>
      </c>
      <c r="AP56" s="335">
        <v>26807</v>
      </c>
      <c r="AQ56" s="336">
        <v>1.8</v>
      </c>
      <c r="AR56" s="337">
        <v>-10.3</v>
      </c>
    </row>
    <row r="57" spans="1:44" ht="13.2" x14ac:dyDescent="0.2">
      <c r="A57" s="259"/>
      <c r="AK57" s="315" t="s">
        <v>561</v>
      </c>
      <c r="AL57" s="316"/>
      <c r="AM57" s="324">
        <v>13438755</v>
      </c>
      <c r="AN57" s="325">
        <v>20812</v>
      </c>
      <c r="AO57" s="326">
        <v>-28.3</v>
      </c>
      <c r="AP57" s="327">
        <v>48105</v>
      </c>
      <c r="AQ57" s="328">
        <v>-7.8</v>
      </c>
      <c r="AR57" s="329">
        <v>-20.5</v>
      </c>
    </row>
    <row r="58" spans="1:44" ht="13.2" x14ac:dyDescent="0.2">
      <c r="A58" s="259"/>
      <c r="AK58" s="330"/>
      <c r="AL58" s="331" t="s">
        <v>558</v>
      </c>
      <c r="AM58" s="332">
        <v>7080683</v>
      </c>
      <c r="AN58" s="333">
        <v>10966</v>
      </c>
      <c r="AO58" s="334">
        <v>-32.4</v>
      </c>
      <c r="AP58" s="335">
        <v>24072</v>
      </c>
      <c r="AQ58" s="336">
        <v>-10.199999999999999</v>
      </c>
      <c r="AR58" s="337">
        <v>-22.2</v>
      </c>
    </row>
    <row r="59" spans="1:44" ht="13.2" x14ac:dyDescent="0.2">
      <c r="A59" s="259"/>
      <c r="AK59" s="315" t="s">
        <v>562</v>
      </c>
      <c r="AL59" s="316"/>
      <c r="AM59" s="324">
        <v>11876507</v>
      </c>
      <c r="AN59" s="325">
        <v>18355</v>
      </c>
      <c r="AO59" s="326">
        <v>-11.8</v>
      </c>
      <c r="AP59" s="327">
        <v>47446</v>
      </c>
      <c r="AQ59" s="328">
        <v>-1.4</v>
      </c>
      <c r="AR59" s="329">
        <v>-10.4</v>
      </c>
    </row>
    <row r="60" spans="1:44" ht="13.2" x14ac:dyDescent="0.2">
      <c r="A60" s="259"/>
      <c r="AK60" s="330"/>
      <c r="AL60" s="331" t="s">
        <v>558</v>
      </c>
      <c r="AM60" s="332">
        <v>7883840</v>
      </c>
      <c r="AN60" s="333">
        <v>12185</v>
      </c>
      <c r="AO60" s="334">
        <v>11.1</v>
      </c>
      <c r="AP60" s="335">
        <v>24371</v>
      </c>
      <c r="AQ60" s="336">
        <v>1.2</v>
      </c>
      <c r="AR60" s="337">
        <v>9.9</v>
      </c>
    </row>
    <row r="61" spans="1:44" ht="13.2" x14ac:dyDescent="0.2">
      <c r="A61" s="259"/>
      <c r="AK61" s="315" t="s">
        <v>563</v>
      </c>
      <c r="AL61" s="338"/>
      <c r="AM61" s="324">
        <v>19390143</v>
      </c>
      <c r="AN61" s="325">
        <v>30143</v>
      </c>
      <c r="AO61" s="326">
        <v>-17.7</v>
      </c>
      <c r="AP61" s="327">
        <v>49210</v>
      </c>
      <c r="AQ61" s="339">
        <v>-0.1</v>
      </c>
      <c r="AR61" s="329">
        <v>-17.600000000000001</v>
      </c>
    </row>
    <row r="62" spans="1:44" ht="13.2" x14ac:dyDescent="0.2">
      <c r="A62" s="259"/>
      <c r="AK62" s="330"/>
      <c r="AL62" s="331" t="s">
        <v>558</v>
      </c>
      <c r="AM62" s="332">
        <v>9914421</v>
      </c>
      <c r="AN62" s="333">
        <v>15406</v>
      </c>
      <c r="AO62" s="334">
        <v>-17.2</v>
      </c>
      <c r="AP62" s="335">
        <v>25119</v>
      </c>
      <c r="AQ62" s="336">
        <v>-0.4</v>
      </c>
      <c r="AR62" s="337">
        <v>-16.8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aJBQibmNO7oU4xubTjzTV/+nRXgLPheRsJTMtmf4qCShHMHIys4YfWOz6nmbNMfEjoLJUCsXrjF60Z9rfCQ09w==" saltValue="N/jFCXY4RRGi03NLbPk05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565</v>
      </c>
    </row>
    <row r="121" spans="125:125" ht="13.5" hidden="1" customHeight="1" x14ac:dyDescent="0.2">
      <c r="DU121" s="253"/>
    </row>
  </sheetData>
  <sheetProtection algorithmName="SHA-512" hashValue="bVZ+0wIT9N7T1yUwaN8EFYUgqljL54gK3ExqtWU8f9qGtUQpiE2yIU+qbG6mrz45V2npPnVFNU4jaLisr/bbEg==" saltValue="YJ6kkI8y8nmH3Yt6LgWTY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566</v>
      </c>
    </row>
  </sheetData>
  <sheetProtection algorithmName="SHA-512" hashValue="hI6n6JjmJLJPNFqpLvfsVaC1tPA9QzhM3Zz6yXAN8rJuEUilfASepDZWnamhkuRsIaKL54JQ5jCkI2hYJG9vrg==" saltValue="WPfxvdBfift9ZSj60+izo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52" t="s">
        <v>3</v>
      </c>
      <c r="D47" s="1152"/>
      <c r="E47" s="1153"/>
      <c r="F47" s="11">
        <v>10.039999999999999</v>
      </c>
      <c r="G47" s="12">
        <v>9.59</v>
      </c>
      <c r="H47" s="12">
        <v>9.57</v>
      </c>
      <c r="I47" s="12">
        <v>11.72</v>
      </c>
      <c r="J47" s="13">
        <v>19.57</v>
      </c>
    </row>
    <row r="48" spans="2:10" ht="57.75" customHeight="1" x14ac:dyDescent="0.2">
      <c r="B48" s="14"/>
      <c r="C48" s="1154" t="s">
        <v>4</v>
      </c>
      <c r="D48" s="1154"/>
      <c r="E48" s="1155"/>
      <c r="F48" s="15">
        <v>2.63</v>
      </c>
      <c r="G48" s="16">
        <v>2.2999999999999998</v>
      </c>
      <c r="H48" s="16">
        <v>3.1</v>
      </c>
      <c r="I48" s="16">
        <v>8.01</v>
      </c>
      <c r="J48" s="17">
        <v>5.28</v>
      </c>
    </row>
    <row r="49" spans="2:10" ht="57.75" customHeight="1" thickBot="1" x14ac:dyDescent="0.25">
      <c r="B49" s="18"/>
      <c r="C49" s="1156" t="s">
        <v>5</v>
      </c>
      <c r="D49" s="1156"/>
      <c r="E49" s="1157"/>
      <c r="F49" s="19" t="s">
        <v>572</v>
      </c>
      <c r="G49" s="20" t="s">
        <v>573</v>
      </c>
      <c r="H49" s="20" t="s">
        <v>574</v>
      </c>
      <c r="I49" s="20">
        <v>7.37</v>
      </c>
      <c r="J49" s="21" t="s">
        <v>575</v>
      </c>
    </row>
    <row r="50" spans="2:10" ht="13.2" x14ac:dyDescent="0.2"/>
  </sheetData>
  <sheetProtection algorithmName="SHA-512" hashValue="pwgrRKZhJcWwnJ6PKSu5d69CS/FYkkUfspRePjzlGvg7ICbvJk2pqQtWdAn/espElOS6LBVnUNRlf/K7Xq2OyA==" saltValue="YZfOKndYaAiJ7vqMfYQwQ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62" t="s">
        <v>576</v>
      </c>
      <c r="D34" s="1162"/>
      <c r="E34" s="1163"/>
      <c r="F34" s="32">
        <v>7.77</v>
      </c>
      <c r="G34" s="33">
        <v>7.76</v>
      </c>
      <c r="H34" s="33">
        <v>7.73</v>
      </c>
      <c r="I34" s="33">
        <v>8.31</v>
      </c>
      <c r="J34" s="34">
        <v>8.2799999999999994</v>
      </c>
      <c r="K34" s="22"/>
      <c r="L34" s="22"/>
      <c r="M34" s="22"/>
      <c r="N34" s="22"/>
      <c r="O34" s="22"/>
      <c r="P34" s="22"/>
    </row>
    <row r="35" spans="1:16" ht="39" customHeight="1" x14ac:dyDescent="0.2">
      <c r="A35" s="22"/>
      <c r="B35" s="35"/>
      <c r="C35" s="1158" t="s">
        <v>577</v>
      </c>
      <c r="D35" s="1158"/>
      <c r="E35" s="1159"/>
      <c r="F35" s="36">
        <v>2.58</v>
      </c>
      <c r="G35" s="37">
        <v>2.25</v>
      </c>
      <c r="H35" s="37">
        <v>3.03</v>
      </c>
      <c r="I35" s="37">
        <v>7.93</v>
      </c>
      <c r="J35" s="38">
        <v>5.18</v>
      </c>
      <c r="K35" s="22"/>
      <c r="L35" s="22"/>
      <c r="M35" s="22"/>
      <c r="N35" s="22"/>
      <c r="O35" s="22"/>
      <c r="P35" s="22"/>
    </row>
    <row r="36" spans="1:16" ht="39" customHeight="1" x14ac:dyDescent="0.2">
      <c r="A36" s="22"/>
      <c r="B36" s="35"/>
      <c r="C36" s="1158" t="s">
        <v>578</v>
      </c>
      <c r="D36" s="1158"/>
      <c r="E36" s="1159"/>
      <c r="F36" s="36">
        <v>0.12</v>
      </c>
      <c r="G36" s="37">
        <v>1.1299999999999999</v>
      </c>
      <c r="H36" s="37">
        <v>1.58</v>
      </c>
      <c r="I36" s="37">
        <v>1.48</v>
      </c>
      <c r="J36" s="38">
        <v>1.45</v>
      </c>
      <c r="K36" s="22"/>
      <c r="L36" s="22"/>
      <c r="M36" s="22"/>
      <c r="N36" s="22"/>
      <c r="O36" s="22"/>
      <c r="P36" s="22"/>
    </row>
    <row r="37" spans="1:16" ht="39" customHeight="1" x14ac:dyDescent="0.2">
      <c r="A37" s="22"/>
      <c r="B37" s="35"/>
      <c r="C37" s="1158" t="s">
        <v>579</v>
      </c>
      <c r="D37" s="1158"/>
      <c r="E37" s="1159"/>
      <c r="F37" s="36">
        <v>0.84</v>
      </c>
      <c r="G37" s="37">
        <v>0.88</v>
      </c>
      <c r="H37" s="37">
        <v>0.93</v>
      </c>
      <c r="I37" s="37">
        <v>0.99</v>
      </c>
      <c r="J37" s="38">
        <v>1.01</v>
      </c>
      <c r="K37" s="22"/>
      <c r="L37" s="22"/>
      <c r="M37" s="22"/>
      <c r="N37" s="22"/>
      <c r="O37" s="22"/>
      <c r="P37" s="22"/>
    </row>
    <row r="38" spans="1:16" ht="39" customHeight="1" x14ac:dyDescent="0.2">
      <c r="A38" s="22"/>
      <c r="B38" s="35"/>
      <c r="C38" s="1158" t="s">
        <v>580</v>
      </c>
      <c r="D38" s="1158"/>
      <c r="E38" s="1159"/>
      <c r="F38" s="36">
        <v>0.12</v>
      </c>
      <c r="G38" s="37">
        <v>0.12</v>
      </c>
      <c r="H38" s="37">
        <v>0.4</v>
      </c>
      <c r="I38" s="37">
        <v>0.23</v>
      </c>
      <c r="J38" s="38">
        <v>0.39</v>
      </c>
      <c r="K38" s="22"/>
      <c r="L38" s="22"/>
      <c r="M38" s="22"/>
      <c r="N38" s="22"/>
      <c r="O38" s="22"/>
      <c r="P38" s="22"/>
    </row>
    <row r="39" spans="1:16" ht="39" customHeight="1" x14ac:dyDescent="0.2">
      <c r="A39" s="22"/>
      <c r="B39" s="35"/>
      <c r="C39" s="1158" t="s">
        <v>581</v>
      </c>
      <c r="D39" s="1158"/>
      <c r="E39" s="1159"/>
      <c r="F39" s="36">
        <v>0.11</v>
      </c>
      <c r="G39" s="37">
        <v>0.09</v>
      </c>
      <c r="H39" s="37">
        <v>0.1</v>
      </c>
      <c r="I39" s="37">
        <v>0.11</v>
      </c>
      <c r="J39" s="38">
        <v>0.15</v>
      </c>
      <c r="K39" s="22"/>
      <c r="L39" s="22"/>
      <c r="M39" s="22"/>
      <c r="N39" s="22"/>
      <c r="O39" s="22"/>
      <c r="P39" s="22"/>
    </row>
    <row r="40" spans="1:16" ht="39" customHeight="1" x14ac:dyDescent="0.2">
      <c r="A40" s="22"/>
      <c r="B40" s="35"/>
      <c r="C40" s="1158" t="s">
        <v>582</v>
      </c>
      <c r="D40" s="1158"/>
      <c r="E40" s="1159"/>
      <c r="F40" s="36">
        <v>0.02</v>
      </c>
      <c r="G40" s="37">
        <v>0.01</v>
      </c>
      <c r="H40" s="37">
        <v>0.02</v>
      </c>
      <c r="I40" s="37">
        <v>0.02</v>
      </c>
      <c r="J40" s="38">
        <v>0.04</v>
      </c>
      <c r="K40" s="22"/>
      <c r="L40" s="22"/>
      <c r="M40" s="22"/>
      <c r="N40" s="22"/>
      <c r="O40" s="22"/>
      <c r="P40" s="22"/>
    </row>
    <row r="41" spans="1:16" ht="39" customHeight="1" x14ac:dyDescent="0.2">
      <c r="A41" s="22"/>
      <c r="B41" s="35"/>
      <c r="C41" s="1158" t="s">
        <v>583</v>
      </c>
      <c r="D41" s="1158"/>
      <c r="E41" s="1159"/>
      <c r="F41" s="36">
        <v>0.03</v>
      </c>
      <c r="G41" s="37">
        <v>0</v>
      </c>
      <c r="H41" s="37">
        <v>0</v>
      </c>
      <c r="I41" s="37">
        <v>0</v>
      </c>
      <c r="J41" s="38">
        <v>0.01</v>
      </c>
      <c r="K41" s="22"/>
      <c r="L41" s="22"/>
      <c r="M41" s="22"/>
      <c r="N41" s="22"/>
      <c r="O41" s="22"/>
      <c r="P41" s="22"/>
    </row>
    <row r="42" spans="1:16" ht="39" customHeight="1" x14ac:dyDescent="0.2">
      <c r="A42" s="22"/>
      <c r="B42" s="39"/>
      <c r="C42" s="1158" t="s">
        <v>584</v>
      </c>
      <c r="D42" s="1158"/>
      <c r="E42" s="1159"/>
      <c r="F42" s="36" t="s">
        <v>526</v>
      </c>
      <c r="G42" s="37" t="s">
        <v>526</v>
      </c>
      <c r="H42" s="37" t="s">
        <v>526</v>
      </c>
      <c r="I42" s="37" t="s">
        <v>526</v>
      </c>
      <c r="J42" s="38" t="s">
        <v>526</v>
      </c>
      <c r="K42" s="22"/>
      <c r="L42" s="22"/>
      <c r="M42" s="22"/>
      <c r="N42" s="22"/>
      <c r="O42" s="22"/>
      <c r="P42" s="22"/>
    </row>
    <row r="43" spans="1:16" ht="39" customHeight="1" thickBot="1" x14ac:dyDescent="0.25">
      <c r="A43" s="22"/>
      <c r="B43" s="40"/>
      <c r="C43" s="1160" t="s">
        <v>585</v>
      </c>
      <c r="D43" s="1160"/>
      <c r="E43" s="1161"/>
      <c r="F43" s="41">
        <v>0</v>
      </c>
      <c r="G43" s="42">
        <v>0</v>
      </c>
      <c r="H43" s="42">
        <v>0</v>
      </c>
      <c r="I43" s="42">
        <v>0</v>
      </c>
      <c r="J43" s="43">
        <v>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JUeXFIIdgDHPruwLyDSnnrcfpWGiKhhPzbQ930ZzcIXeayjfQyWe0Grq1cbfo9L902bgZXintI1FhhH2ECBQA==" saltValue="0azpdAQUgONZ9M7zlrfx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2">
      <c r="A45" s="46"/>
      <c r="B45" s="1187" t="s">
        <v>10</v>
      </c>
      <c r="C45" s="1188"/>
      <c r="D45" s="56"/>
      <c r="E45" s="1193" t="s">
        <v>11</v>
      </c>
      <c r="F45" s="1193"/>
      <c r="G45" s="1193"/>
      <c r="H45" s="1193"/>
      <c r="I45" s="1193"/>
      <c r="J45" s="1194"/>
      <c r="K45" s="57">
        <v>12833</v>
      </c>
      <c r="L45" s="58">
        <v>14499</v>
      </c>
      <c r="M45" s="58">
        <v>15661</v>
      </c>
      <c r="N45" s="58">
        <v>16956</v>
      </c>
      <c r="O45" s="59">
        <v>17919</v>
      </c>
      <c r="P45" s="46"/>
      <c r="Q45" s="46"/>
      <c r="R45" s="46"/>
      <c r="S45" s="46"/>
      <c r="T45" s="46"/>
      <c r="U45" s="46"/>
    </row>
    <row r="46" spans="1:21" ht="30.75" customHeight="1" x14ac:dyDescent="0.2">
      <c r="A46" s="46"/>
      <c r="B46" s="1189"/>
      <c r="C46" s="1190"/>
      <c r="D46" s="60"/>
      <c r="E46" s="1166" t="s">
        <v>12</v>
      </c>
      <c r="F46" s="1166"/>
      <c r="G46" s="1166"/>
      <c r="H46" s="1166"/>
      <c r="I46" s="1166"/>
      <c r="J46" s="1167"/>
      <c r="K46" s="61">
        <v>56</v>
      </c>
      <c r="L46" s="62">
        <v>45</v>
      </c>
      <c r="M46" s="62">
        <v>39</v>
      </c>
      <c r="N46" s="62">
        <v>28</v>
      </c>
      <c r="O46" s="63" t="s">
        <v>526</v>
      </c>
      <c r="P46" s="46"/>
      <c r="Q46" s="46"/>
      <c r="R46" s="46"/>
      <c r="S46" s="46"/>
      <c r="T46" s="46"/>
      <c r="U46" s="46"/>
    </row>
    <row r="47" spans="1:21" ht="30.75" customHeight="1" x14ac:dyDescent="0.2">
      <c r="A47" s="46"/>
      <c r="B47" s="1189"/>
      <c r="C47" s="1190"/>
      <c r="D47" s="60"/>
      <c r="E47" s="1166" t="s">
        <v>13</v>
      </c>
      <c r="F47" s="1166"/>
      <c r="G47" s="1166"/>
      <c r="H47" s="1166"/>
      <c r="I47" s="1166"/>
      <c r="J47" s="1167"/>
      <c r="K47" s="61">
        <v>67</v>
      </c>
      <c r="L47" s="62">
        <v>50</v>
      </c>
      <c r="M47" s="62">
        <v>33</v>
      </c>
      <c r="N47" s="62">
        <v>17</v>
      </c>
      <c r="O47" s="63" t="s">
        <v>526</v>
      </c>
      <c r="P47" s="46"/>
      <c r="Q47" s="46"/>
      <c r="R47" s="46"/>
      <c r="S47" s="46"/>
      <c r="T47" s="46"/>
      <c r="U47" s="46"/>
    </row>
    <row r="48" spans="1:21" ht="30.75" customHeight="1" x14ac:dyDescent="0.2">
      <c r="A48" s="46"/>
      <c r="B48" s="1189"/>
      <c r="C48" s="1190"/>
      <c r="D48" s="60"/>
      <c r="E48" s="1166" t="s">
        <v>14</v>
      </c>
      <c r="F48" s="1166"/>
      <c r="G48" s="1166"/>
      <c r="H48" s="1166"/>
      <c r="I48" s="1166"/>
      <c r="J48" s="1167"/>
      <c r="K48" s="61">
        <v>6519</v>
      </c>
      <c r="L48" s="62">
        <v>6294</v>
      </c>
      <c r="M48" s="62">
        <v>5846</v>
      </c>
      <c r="N48" s="62">
        <v>5169</v>
      </c>
      <c r="O48" s="63">
        <v>4846</v>
      </c>
      <c r="P48" s="46"/>
      <c r="Q48" s="46"/>
      <c r="R48" s="46"/>
      <c r="S48" s="46"/>
      <c r="T48" s="46"/>
      <c r="U48" s="46"/>
    </row>
    <row r="49" spans="1:21" ht="30.75" customHeight="1" x14ac:dyDescent="0.2">
      <c r="A49" s="46"/>
      <c r="B49" s="1189"/>
      <c r="C49" s="1190"/>
      <c r="D49" s="60"/>
      <c r="E49" s="1166" t="s">
        <v>15</v>
      </c>
      <c r="F49" s="1166"/>
      <c r="G49" s="1166"/>
      <c r="H49" s="1166"/>
      <c r="I49" s="1166"/>
      <c r="J49" s="1167"/>
      <c r="K49" s="61">
        <v>49</v>
      </c>
      <c r="L49" s="62">
        <v>49</v>
      </c>
      <c r="M49" s="62">
        <v>115</v>
      </c>
      <c r="N49" s="62">
        <v>194</v>
      </c>
      <c r="O49" s="63">
        <v>268</v>
      </c>
      <c r="P49" s="46"/>
      <c r="Q49" s="46"/>
      <c r="R49" s="46"/>
      <c r="S49" s="46"/>
      <c r="T49" s="46"/>
      <c r="U49" s="46"/>
    </row>
    <row r="50" spans="1:21" ht="30.75" customHeight="1" x14ac:dyDescent="0.2">
      <c r="A50" s="46"/>
      <c r="B50" s="1189"/>
      <c r="C50" s="1190"/>
      <c r="D50" s="60"/>
      <c r="E50" s="1166" t="s">
        <v>16</v>
      </c>
      <c r="F50" s="1166"/>
      <c r="G50" s="1166"/>
      <c r="H50" s="1166"/>
      <c r="I50" s="1166"/>
      <c r="J50" s="1167"/>
      <c r="K50" s="61">
        <v>199</v>
      </c>
      <c r="L50" s="62">
        <v>250</v>
      </c>
      <c r="M50" s="62">
        <v>208</v>
      </c>
      <c r="N50" s="62">
        <v>196</v>
      </c>
      <c r="O50" s="63">
        <v>97</v>
      </c>
      <c r="P50" s="46"/>
      <c r="Q50" s="46"/>
      <c r="R50" s="46"/>
      <c r="S50" s="46"/>
      <c r="T50" s="46"/>
      <c r="U50" s="46"/>
    </row>
    <row r="51" spans="1:21" ht="30.75" customHeight="1" x14ac:dyDescent="0.2">
      <c r="A51" s="46"/>
      <c r="B51" s="1191"/>
      <c r="C51" s="1192"/>
      <c r="D51" s="64"/>
      <c r="E51" s="1166" t="s">
        <v>17</v>
      </c>
      <c r="F51" s="1166"/>
      <c r="G51" s="1166"/>
      <c r="H51" s="1166"/>
      <c r="I51" s="1166"/>
      <c r="J51" s="1167"/>
      <c r="K51" s="61" t="s">
        <v>526</v>
      </c>
      <c r="L51" s="62" t="s">
        <v>526</v>
      </c>
      <c r="M51" s="62" t="s">
        <v>526</v>
      </c>
      <c r="N51" s="62" t="s">
        <v>526</v>
      </c>
      <c r="O51" s="63" t="s">
        <v>526</v>
      </c>
      <c r="P51" s="46"/>
      <c r="Q51" s="46"/>
      <c r="R51" s="46"/>
      <c r="S51" s="46"/>
      <c r="T51" s="46"/>
      <c r="U51" s="46"/>
    </row>
    <row r="52" spans="1:21" ht="30.75" customHeight="1" x14ac:dyDescent="0.2">
      <c r="A52" s="46"/>
      <c r="B52" s="1164" t="s">
        <v>18</v>
      </c>
      <c r="C52" s="1165"/>
      <c r="D52" s="64"/>
      <c r="E52" s="1166" t="s">
        <v>19</v>
      </c>
      <c r="F52" s="1166"/>
      <c r="G52" s="1166"/>
      <c r="H52" s="1166"/>
      <c r="I52" s="1166"/>
      <c r="J52" s="1167"/>
      <c r="K52" s="61">
        <v>19274</v>
      </c>
      <c r="L52" s="62">
        <v>18833</v>
      </c>
      <c r="M52" s="62">
        <v>18688</v>
      </c>
      <c r="N52" s="62">
        <v>18657</v>
      </c>
      <c r="O52" s="63">
        <v>18867</v>
      </c>
      <c r="P52" s="46"/>
      <c r="Q52" s="46"/>
      <c r="R52" s="46"/>
      <c r="S52" s="46"/>
      <c r="T52" s="46"/>
      <c r="U52" s="46"/>
    </row>
    <row r="53" spans="1:21" ht="30.75" customHeight="1" thickBot="1" x14ac:dyDescent="0.25">
      <c r="A53" s="46"/>
      <c r="B53" s="1168" t="s">
        <v>20</v>
      </c>
      <c r="C53" s="1169"/>
      <c r="D53" s="65"/>
      <c r="E53" s="1170" t="s">
        <v>21</v>
      </c>
      <c r="F53" s="1170"/>
      <c r="G53" s="1170"/>
      <c r="H53" s="1170"/>
      <c r="I53" s="1170"/>
      <c r="J53" s="1171"/>
      <c r="K53" s="66">
        <v>449</v>
      </c>
      <c r="L53" s="67">
        <v>2354</v>
      </c>
      <c r="M53" s="67">
        <v>3214</v>
      </c>
      <c r="N53" s="67">
        <v>3903</v>
      </c>
      <c r="O53" s="68">
        <v>4263</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5">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2">
      <c r="B58" s="1172" t="s">
        <v>25</v>
      </c>
      <c r="C58" s="1173"/>
      <c r="D58" s="1178" t="s">
        <v>26</v>
      </c>
      <c r="E58" s="1179"/>
      <c r="F58" s="1179"/>
      <c r="G58" s="1179"/>
      <c r="H58" s="1179"/>
      <c r="I58" s="1179"/>
      <c r="J58" s="1180"/>
      <c r="K58" s="81">
        <v>74</v>
      </c>
      <c r="L58" s="82">
        <v>64</v>
      </c>
      <c r="M58" s="82">
        <v>83</v>
      </c>
      <c r="N58" s="82">
        <v>83</v>
      </c>
      <c r="O58" s="83" t="s">
        <v>615</v>
      </c>
    </row>
    <row r="59" spans="1:21" ht="31.5" customHeight="1" x14ac:dyDescent="0.2">
      <c r="B59" s="1174"/>
      <c r="C59" s="1175"/>
      <c r="D59" s="1181" t="s">
        <v>27</v>
      </c>
      <c r="E59" s="1182"/>
      <c r="F59" s="1182"/>
      <c r="G59" s="1182"/>
      <c r="H59" s="1182"/>
      <c r="I59" s="1182"/>
      <c r="J59" s="1183"/>
      <c r="K59" s="84">
        <v>41</v>
      </c>
      <c r="L59" s="85">
        <v>46</v>
      </c>
      <c r="M59" s="85">
        <v>61</v>
      </c>
      <c r="N59" s="85">
        <v>44</v>
      </c>
      <c r="O59" s="86" t="s">
        <v>615</v>
      </c>
    </row>
    <row r="60" spans="1:21" ht="31.5" customHeight="1" thickBot="1" x14ac:dyDescent="0.25">
      <c r="B60" s="1176"/>
      <c r="C60" s="1177"/>
      <c r="D60" s="1184" t="s">
        <v>28</v>
      </c>
      <c r="E60" s="1185"/>
      <c r="F60" s="1185"/>
      <c r="G60" s="1185"/>
      <c r="H60" s="1185"/>
      <c r="I60" s="1185"/>
      <c r="J60" s="1186"/>
      <c r="K60" s="87">
        <v>167</v>
      </c>
      <c r="L60" s="88">
        <v>150</v>
      </c>
      <c r="M60" s="88">
        <v>117</v>
      </c>
      <c r="N60" s="88">
        <v>67</v>
      </c>
      <c r="O60" s="89" t="s">
        <v>615</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RFJul4RPDoGjuNxKBT6uxjymVs5dacAoC5niJTZfnAAyJzhnxIrTsNAYpc0OlZ/mzHfBgn813Ws1znRsgSAOw==" saltValue="vhsUkoxbmGD9/5njY1cV7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567</v>
      </c>
      <c r="J40" s="101" t="s">
        <v>568</v>
      </c>
      <c r="K40" s="101" t="s">
        <v>569</v>
      </c>
      <c r="L40" s="101" t="s">
        <v>570</v>
      </c>
      <c r="M40" s="102" t="s">
        <v>571</v>
      </c>
    </row>
    <row r="41" spans="2:13" ht="27.75" customHeight="1" x14ac:dyDescent="0.2">
      <c r="B41" s="1207" t="s">
        <v>31</v>
      </c>
      <c r="C41" s="1208"/>
      <c r="D41" s="103"/>
      <c r="E41" s="1209" t="s">
        <v>32</v>
      </c>
      <c r="F41" s="1209"/>
      <c r="G41" s="1209"/>
      <c r="H41" s="1210"/>
      <c r="I41" s="342">
        <v>182091</v>
      </c>
      <c r="J41" s="343">
        <v>188424</v>
      </c>
      <c r="K41" s="343">
        <v>188584</v>
      </c>
      <c r="L41" s="343">
        <v>186621</v>
      </c>
      <c r="M41" s="344">
        <v>179000</v>
      </c>
    </row>
    <row r="42" spans="2:13" ht="27.75" customHeight="1" x14ac:dyDescent="0.2">
      <c r="B42" s="1197"/>
      <c r="C42" s="1198"/>
      <c r="D42" s="104"/>
      <c r="E42" s="1201" t="s">
        <v>33</v>
      </c>
      <c r="F42" s="1201"/>
      <c r="G42" s="1201"/>
      <c r="H42" s="1202"/>
      <c r="I42" s="345">
        <v>1455</v>
      </c>
      <c r="J42" s="346">
        <v>909</v>
      </c>
      <c r="K42" s="346">
        <v>1044</v>
      </c>
      <c r="L42" s="346">
        <v>762</v>
      </c>
      <c r="M42" s="347">
        <v>531</v>
      </c>
    </row>
    <row r="43" spans="2:13" ht="27.75" customHeight="1" x14ac:dyDescent="0.2">
      <c r="B43" s="1197"/>
      <c r="C43" s="1198"/>
      <c r="D43" s="104"/>
      <c r="E43" s="1201" t="s">
        <v>34</v>
      </c>
      <c r="F43" s="1201"/>
      <c r="G43" s="1201"/>
      <c r="H43" s="1202"/>
      <c r="I43" s="345">
        <v>85160</v>
      </c>
      <c r="J43" s="346">
        <v>78151</v>
      </c>
      <c r="K43" s="346">
        <v>70930</v>
      </c>
      <c r="L43" s="346">
        <v>64361</v>
      </c>
      <c r="M43" s="347">
        <v>54519</v>
      </c>
    </row>
    <row r="44" spans="2:13" ht="27.75" customHeight="1" x14ac:dyDescent="0.2">
      <c r="B44" s="1197"/>
      <c r="C44" s="1198"/>
      <c r="D44" s="104"/>
      <c r="E44" s="1201" t="s">
        <v>35</v>
      </c>
      <c r="F44" s="1201"/>
      <c r="G44" s="1201"/>
      <c r="H44" s="1202"/>
      <c r="I44" s="345">
        <v>2953</v>
      </c>
      <c r="J44" s="346">
        <v>4164</v>
      </c>
      <c r="K44" s="346">
        <v>4061</v>
      </c>
      <c r="L44" s="346">
        <v>4104</v>
      </c>
      <c r="M44" s="347">
        <v>4558</v>
      </c>
    </row>
    <row r="45" spans="2:13" ht="27.75" customHeight="1" x14ac:dyDescent="0.2">
      <c r="B45" s="1197"/>
      <c r="C45" s="1198"/>
      <c r="D45" s="104"/>
      <c r="E45" s="1201" t="s">
        <v>36</v>
      </c>
      <c r="F45" s="1201"/>
      <c r="G45" s="1201"/>
      <c r="H45" s="1202"/>
      <c r="I45" s="345">
        <v>24086</v>
      </c>
      <c r="J45" s="346">
        <v>23832</v>
      </c>
      <c r="K45" s="346">
        <v>23471</v>
      </c>
      <c r="L45" s="346">
        <v>23273</v>
      </c>
      <c r="M45" s="347">
        <v>22946</v>
      </c>
    </row>
    <row r="46" spans="2:13" ht="27.75" customHeight="1" x14ac:dyDescent="0.2">
      <c r="B46" s="1197"/>
      <c r="C46" s="1198"/>
      <c r="D46" s="105"/>
      <c r="E46" s="1201" t="s">
        <v>37</v>
      </c>
      <c r="F46" s="1201"/>
      <c r="G46" s="1201"/>
      <c r="H46" s="1202"/>
      <c r="I46" s="345">
        <v>81</v>
      </c>
      <c r="J46" s="346">
        <v>35</v>
      </c>
      <c r="K46" s="346">
        <v>39</v>
      </c>
      <c r="L46" s="346">
        <v>30</v>
      </c>
      <c r="M46" s="347">
        <v>31</v>
      </c>
    </row>
    <row r="47" spans="2:13" ht="27.75" customHeight="1" x14ac:dyDescent="0.2">
      <c r="B47" s="1197"/>
      <c r="C47" s="1198"/>
      <c r="D47" s="106"/>
      <c r="E47" s="1211" t="s">
        <v>38</v>
      </c>
      <c r="F47" s="1212"/>
      <c r="G47" s="1212"/>
      <c r="H47" s="1213"/>
      <c r="I47" s="345" t="s">
        <v>526</v>
      </c>
      <c r="J47" s="346" t="s">
        <v>526</v>
      </c>
      <c r="K47" s="346" t="s">
        <v>526</v>
      </c>
      <c r="L47" s="346" t="s">
        <v>526</v>
      </c>
      <c r="M47" s="347" t="s">
        <v>526</v>
      </c>
    </row>
    <row r="48" spans="2:13" ht="27.75" customHeight="1" x14ac:dyDescent="0.2">
      <c r="B48" s="1197"/>
      <c r="C48" s="1198"/>
      <c r="D48" s="104"/>
      <c r="E48" s="1201" t="s">
        <v>39</v>
      </c>
      <c r="F48" s="1201"/>
      <c r="G48" s="1201"/>
      <c r="H48" s="1202"/>
      <c r="I48" s="345" t="s">
        <v>526</v>
      </c>
      <c r="J48" s="346" t="s">
        <v>526</v>
      </c>
      <c r="K48" s="346" t="s">
        <v>526</v>
      </c>
      <c r="L48" s="346" t="s">
        <v>526</v>
      </c>
      <c r="M48" s="347" t="s">
        <v>526</v>
      </c>
    </row>
    <row r="49" spans="2:13" ht="27.75" customHeight="1" x14ac:dyDescent="0.2">
      <c r="B49" s="1199"/>
      <c r="C49" s="1200"/>
      <c r="D49" s="104"/>
      <c r="E49" s="1201" t="s">
        <v>40</v>
      </c>
      <c r="F49" s="1201"/>
      <c r="G49" s="1201"/>
      <c r="H49" s="1202"/>
      <c r="I49" s="345" t="s">
        <v>526</v>
      </c>
      <c r="J49" s="346" t="s">
        <v>526</v>
      </c>
      <c r="K49" s="346" t="s">
        <v>526</v>
      </c>
      <c r="L49" s="346" t="s">
        <v>526</v>
      </c>
      <c r="M49" s="347" t="s">
        <v>526</v>
      </c>
    </row>
    <row r="50" spans="2:13" ht="27.75" customHeight="1" x14ac:dyDescent="0.2">
      <c r="B50" s="1195" t="s">
        <v>41</v>
      </c>
      <c r="C50" s="1196"/>
      <c r="D50" s="107"/>
      <c r="E50" s="1201" t="s">
        <v>42</v>
      </c>
      <c r="F50" s="1201"/>
      <c r="G50" s="1201"/>
      <c r="H50" s="1202"/>
      <c r="I50" s="345">
        <v>22869</v>
      </c>
      <c r="J50" s="346">
        <v>22285</v>
      </c>
      <c r="K50" s="346">
        <v>22609</v>
      </c>
      <c r="L50" s="346">
        <v>28828</v>
      </c>
      <c r="M50" s="347">
        <v>41995</v>
      </c>
    </row>
    <row r="51" spans="2:13" ht="27.75" customHeight="1" x14ac:dyDescent="0.2">
      <c r="B51" s="1197"/>
      <c r="C51" s="1198"/>
      <c r="D51" s="104"/>
      <c r="E51" s="1201" t="s">
        <v>43</v>
      </c>
      <c r="F51" s="1201"/>
      <c r="G51" s="1201"/>
      <c r="H51" s="1202"/>
      <c r="I51" s="345">
        <v>85776</v>
      </c>
      <c r="J51" s="346">
        <v>75126</v>
      </c>
      <c r="K51" s="346">
        <v>66937</v>
      </c>
      <c r="L51" s="346">
        <v>63661</v>
      </c>
      <c r="M51" s="347">
        <v>57160</v>
      </c>
    </row>
    <row r="52" spans="2:13" ht="27.75" customHeight="1" x14ac:dyDescent="0.2">
      <c r="B52" s="1199"/>
      <c r="C52" s="1200"/>
      <c r="D52" s="104"/>
      <c r="E52" s="1201" t="s">
        <v>44</v>
      </c>
      <c r="F52" s="1201"/>
      <c r="G52" s="1201"/>
      <c r="H52" s="1202"/>
      <c r="I52" s="345">
        <v>171208</v>
      </c>
      <c r="J52" s="346">
        <v>173243</v>
      </c>
      <c r="K52" s="346">
        <v>172709</v>
      </c>
      <c r="L52" s="346">
        <v>169201</v>
      </c>
      <c r="M52" s="347">
        <v>167984</v>
      </c>
    </row>
    <row r="53" spans="2:13" ht="27.75" customHeight="1" thickBot="1" x14ac:dyDescent="0.25">
      <c r="B53" s="1203" t="s">
        <v>45</v>
      </c>
      <c r="C53" s="1204"/>
      <c r="D53" s="108"/>
      <c r="E53" s="1205" t="s">
        <v>46</v>
      </c>
      <c r="F53" s="1205"/>
      <c r="G53" s="1205"/>
      <c r="H53" s="1206"/>
      <c r="I53" s="348">
        <v>15972</v>
      </c>
      <c r="J53" s="349">
        <v>24863</v>
      </c>
      <c r="K53" s="349">
        <v>25876</v>
      </c>
      <c r="L53" s="349">
        <v>17460</v>
      </c>
      <c r="M53" s="350">
        <v>-5555</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krRlkwwkhzEmPhPEIpwfePV42hCBczFJ1bWTGnVSa0vPnosO2EaC05Ruf2D8b1IC+/Ylj1vw+yQeIoYAzdk/xg==" saltValue="R50yJcnPUG+ox7GHc+y5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569</v>
      </c>
      <c r="G54" s="117" t="s">
        <v>570</v>
      </c>
      <c r="H54" s="118" t="s">
        <v>571</v>
      </c>
    </row>
    <row r="55" spans="2:8" ht="52.5" customHeight="1" x14ac:dyDescent="0.2">
      <c r="B55" s="119"/>
      <c r="C55" s="1222" t="s">
        <v>49</v>
      </c>
      <c r="D55" s="1222"/>
      <c r="E55" s="1223"/>
      <c r="F55" s="120">
        <v>11432</v>
      </c>
      <c r="G55" s="120">
        <v>14754</v>
      </c>
      <c r="H55" s="121">
        <v>24442</v>
      </c>
    </row>
    <row r="56" spans="2:8" ht="52.5" customHeight="1" x14ac:dyDescent="0.2">
      <c r="B56" s="122"/>
      <c r="C56" s="1224" t="s">
        <v>50</v>
      </c>
      <c r="D56" s="1224"/>
      <c r="E56" s="1225"/>
      <c r="F56" s="123">
        <v>4818</v>
      </c>
      <c r="G56" s="123">
        <v>4818</v>
      </c>
      <c r="H56" s="124">
        <v>4818</v>
      </c>
    </row>
    <row r="57" spans="2:8" ht="53.25" customHeight="1" x14ac:dyDescent="0.2">
      <c r="B57" s="122"/>
      <c r="C57" s="1226" t="s">
        <v>51</v>
      </c>
      <c r="D57" s="1226"/>
      <c r="E57" s="1227"/>
      <c r="F57" s="125">
        <v>2953</v>
      </c>
      <c r="G57" s="125">
        <v>5956</v>
      </c>
      <c r="H57" s="126">
        <v>10047</v>
      </c>
    </row>
    <row r="58" spans="2:8" ht="45.75" customHeight="1" x14ac:dyDescent="0.2">
      <c r="B58" s="127"/>
      <c r="C58" s="1214" t="s">
        <v>610</v>
      </c>
      <c r="D58" s="1215"/>
      <c r="E58" s="1216"/>
      <c r="F58" s="128">
        <v>0</v>
      </c>
      <c r="G58" s="128">
        <v>3000</v>
      </c>
      <c r="H58" s="129">
        <v>7029</v>
      </c>
    </row>
    <row r="59" spans="2:8" ht="45.75" customHeight="1" x14ac:dyDescent="0.2">
      <c r="B59" s="127"/>
      <c r="C59" s="1214" t="s">
        <v>611</v>
      </c>
      <c r="D59" s="1215"/>
      <c r="E59" s="1216"/>
      <c r="F59" s="128">
        <v>1590</v>
      </c>
      <c r="G59" s="128">
        <v>1590</v>
      </c>
      <c r="H59" s="129">
        <v>1306</v>
      </c>
    </row>
    <row r="60" spans="2:8" ht="45.75" customHeight="1" x14ac:dyDescent="0.2">
      <c r="B60" s="127"/>
      <c r="C60" s="1214" t="s">
        <v>612</v>
      </c>
      <c r="D60" s="1215"/>
      <c r="E60" s="1216"/>
      <c r="F60" s="128">
        <v>766</v>
      </c>
      <c r="G60" s="128">
        <v>733</v>
      </c>
      <c r="H60" s="129">
        <v>795</v>
      </c>
    </row>
    <row r="61" spans="2:8" ht="45.75" customHeight="1" x14ac:dyDescent="0.2">
      <c r="B61" s="127"/>
      <c r="C61" s="1214" t="s">
        <v>613</v>
      </c>
      <c r="D61" s="1215"/>
      <c r="E61" s="1216"/>
      <c r="F61" s="128">
        <v>163</v>
      </c>
      <c r="G61" s="128">
        <v>163</v>
      </c>
      <c r="H61" s="129">
        <v>423</v>
      </c>
    </row>
    <row r="62" spans="2:8" ht="45.75" customHeight="1" thickBot="1" x14ac:dyDescent="0.25">
      <c r="B62" s="130"/>
      <c r="C62" s="1217" t="s">
        <v>614</v>
      </c>
      <c r="D62" s="1218"/>
      <c r="E62" s="1219"/>
      <c r="F62" s="131">
        <v>342</v>
      </c>
      <c r="G62" s="131">
        <v>342</v>
      </c>
      <c r="H62" s="132">
        <v>342</v>
      </c>
    </row>
    <row r="63" spans="2:8" ht="52.5" customHeight="1" thickBot="1" x14ac:dyDescent="0.25">
      <c r="B63" s="133"/>
      <c r="C63" s="1220" t="s">
        <v>52</v>
      </c>
      <c r="D63" s="1220"/>
      <c r="E63" s="1221"/>
      <c r="F63" s="134">
        <v>19203</v>
      </c>
      <c r="G63" s="134">
        <v>25528</v>
      </c>
      <c r="H63" s="135">
        <v>39307</v>
      </c>
    </row>
    <row r="64" spans="2:8" ht="13.2" x14ac:dyDescent="0.2"/>
  </sheetData>
  <sheetProtection algorithmName="SHA-512" hashValue="MsEPEixJFQBx8O80qR3sAw4eeTY0SlYWmus7kIuJRFGrO8AUEfCISdA/1nI3yPYm7mPG4f79i9S8YPz6GWFPig==" saltValue="iwEHprDBwheyyeM0KA1Q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9BCD-9263-45FB-A378-54EB0A64A74E}">
  <sheetPr codeName="Sheet10">
    <pageSetUpPr fitToPage="1"/>
  </sheetPr>
  <dimension ref="A1:DE85"/>
  <sheetViews>
    <sheetView showGridLines="0" zoomScale="70" zoomScaleNormal="70" zoomScaleSheetLayoutView="55" workbookViewId="0">
      <selection activeCell="CH15" sqref="CH15"/>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616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617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618</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619</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567</v>
      </c>
      <c r="BQ50" s="1241"/>
      <c r="BR50" s="1241"/>
      <c r="BS50" s="1241"/>
      <c r="BT50" s="1241"/>
      <c r="BU50" s="1241"/>
      <c r="BV50" s="1241"/>
      <c r="BW50" s="1241"/>
      <c r="BX50" s="1241" t="s">
        <v>568</v>
      </c>
      <c r="BY50" s="1241"/>
      <c r="BZ50" s="1241"/>
      <c r="CA50" s="1241"/>
      <c r="CB50" s="1241"/>
      <c r="CC50" s="1241"/>
      <c r="CD50" s="1241"/>
      <c r="CE50" s="1241"/>
      <c r="CF50" s="1241" t="s">
        <v>569</v>
      </c>
      <c r="CG50" s="1241"/>
      <c r="CH50" s="1241"/>
      <c r="CI50" s="1241"/>
      <c r="CJ50" s="1241"/>
      <c r="CK50" s="1241"/>
      <c r="CL50" s="1241"/>
      <c r="CM50" s="1241"/>
      <c r="CN50" s="1241" t="s">
        <v>570</v>
      </c>
      <c r="CO50" s="1241"/>
      <c r="CP50" s="1241"/>
      <c r="CQ50" s="1241"/>
      <c r="CR50" s="1241"/>
      <c r="CS50" s="1241"/>
      <c r="CT50" s="1241"/>
      <c r="CU50" s="1241"/>
      <c r="CV50" s="1241" t="s">
        <v>571</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620</v>
      </c>
      <c r="AO51" s="1244"/>
      <c r="AP51" s="1244"/>
      <c r="AQ51" s="1244"/>
      <c r="AR51" s="1244"/>
      <c r="AS51" s="1244"/>
      <c r="AT51" s="1244"/>
      <c r="AU51" s="1244"/>
      <c r="AV51" s="1244"/>
      <c r="AW51" s="1244"/>
      <c r="AX51" s="1244"/>
      <c r="AY51" s="1244"/>
      <c r="AZ51" s="1244"/>
      <c r="BA51" s="1244"/>
      <c r="BB51" s="1244" t="s">
        <v>621</v>
      </c>
      <c r="BC51" s="1244"/>
      <c r="BD51" s="1244"/>
      <c r="BE51" s="1244"/>
      <c r="BF51" s="1244"/>
      <c r="BG51" s="1244"/>
      <c r="BH51" s="1244"/>
      <c r="BI51" s="1244"/>
      <c r="BJ51" s="1244"/>
      <c r="BK51" s="1244"/>
      <c r="BL51" s="1244"/>
      <c r="BM51" s="1244"/>
      <c r="BN51" s="1244"/>
      <c r="BO51" s="1244"/>
      <c r="BP51" s="1242">
        <v>15.7</v>
      </c>
      <c r="BQ51" s="1242"/>
      <c r="BR51" s="1242"/>
      <c r="BS51" s="1242"/>
      <c r="BT51" s="1242"/>
      <c r="BU51" s="1242"/>
      <c r="BV51" s="1242"/>
      <c r="BW51" s="1242"/>
      <c r="BX51" s="1242">
        <v>24.1</v>
      </c>
      <c r="BY51" s="1242"/>
      <c r="BZ51" s="1242"/>
      <c r="CA51" s="1242"/>
      <c r="CB51" s="1242"/>
      <c r="CC51" s="1242"/>
      <c r="CD51" s="1242"/>
      <c r="CE51" s="1242"/>
      <c r="CF51" s="1242">
        <v>24.3</v>
      </c>
      <c r="CG51" s="1242"/>
      <c r="CH51" s="1242"/>
      <c r="CI51" s="1242"/>
      <c r="CJ51" s="1242"/>
      <c r="CK51" s="1242"/>
      <c r="CL51" s="1242"/>
      <c r="CM51" s="1242"/>
      <c r="CN51" s="1242">
        <v>15.5</v>
      </c>
      <c r="CO51" s="1242"/>
      <c r="CP51" s="1242"/>
      <c r="CQ51" s="1242"/>
      <c r="CR51" s="1242"/>
      <c r="CS51" s="1242"/>
      <c r="CT51" s="1242"/>
      <c r="CU51" s="1242"/>
      <c r="CV51" s="1242"/>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622</v>
      </c>
      <c r="BC53" s="1244"/>
      <c r="BD53" s="1244"/>
      <c r="BE53" s="1244"/>
      <c r="BF53" s="1244"/>
      <c r="BG53" s="1244"/>
      <c r="BH53" s="1244"/>
      <c r="BI53" s="1244"/>
      <c r="BJ53" s="1244"/>
      <c r="BK53" s="1244"/>
      <c r="BL53" s="1244"/>
      <c r="BM53" s="1244"/>
      <c r="BN53" s="1244"/>
      <c r="BO53" s="1244"/>
      <c r="BP53" s="1242">
        <v>53.9</v>
      </c>
      <c r="BQ53" s="1242"/>
      <c r="BR53" s="1242"/>
      <c r="BS53" s="1242"/>
      <c r="BT53" s="1242"/>
      <c r="BU53" s="1242"/>
      <c r="BV53" s="1242"/>
      <c r="BW53" s="1242"/>
      <c r="BX53" s="1242">
        <v>52.7</v>
      </c>
      <c r="BY53" s="1242"/>
      <c r="BZ53" s="1242"/>
      <c r="CA53" s="1242"/>
      <c r="CB53" s="1242"/>
      <c r="CC53" s="1242"/>
      <c r="CD53" s="1242"/>
      <c r="CE53" s="1242"/>
      <c r="CF53" s="1242">
        <v>54.1</v>
      </c>
      <c r="CG53" s="1242"/>
      <c r="CH53" s="1242"/>
      <c r="CI53" s="1242"/>
      <c r="CJ53" s="1242"/>
      <c r="CK53" s="1242"/>
      <c r="CL53" s="1242"/>
      <c r="CM53" s="1242"/>
      <c r="CN53" s="1242">
        <v>56.3</v>
      </c>
      <c r="CO53" s="1242"/>
      <c r="CP53" s="1242"/>
      <c r="CQ53" s="1242"/>
      <c r="CR53" s="1242"/>
      <c r="CS53" s="1242"/>
      <c r="CT53" s="1242"/>
      <c r="CU53" s="1242"/>
      <c r="CV53" s="1242">
        <v>57.6</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623</v>
      </c>
      <c r="AO55" s="1241"/>
      <c r="AP55" s="1241"/>
      <c r="AQ55" s="1241"/>
      <c r="AR55" s="1241"/>
      <c r="AS55" s="1241"/>
      <c r="AT55" s="1241"/>
      <c r="AU55" s="1241"/>
      <c r="AV55" s="1241"/>
      <c r="AW55" s="1241"/>
      <c r="AX55" s="1241"/>
      <c r="AY55" s="1241"/>
      <c r="AZ55" s="1241"/>
      <c r="BA55" s="1241"/>
      <c r="BB55" s="1244" t="s">
        <v>621</v>
      </c>
      <c r="BC55" s="1244"/>
      <c r="BD55" s="1244"/>
      <c r="BE55" s="1244"/>
      <c r="BF55" s="1244"/>
      <c r="BG55" s="1244"/>
      <c r="BH55" s="1244"/>
      <c r="BI55" s="1244"/>
      <c r="BJ55" s="1244"/>
      <c r="BK55" s="1244"/>
      <c r="BL55" s="1244"/>
      <c r="BM55" s="1244"/>
      <c r="BN55" s="1244"/>
      <c r="BO55" s="1244"/>
      <c r="BP55" s="1242">
        <v>34</v>
      </c>
      <c r="BQ55" s="1242"/>
      <c r="BR55" s="1242"/>
      <c r="BS55" s="1242"/>
      <c r="BT55" s="1242"/>
      <c r="BU55" s="1242"/>
      <c r="BV55" s="1242"/>
      <c r="BW55" s="1242"/>
      <c r="BX55" s="1242">
        <v>33.9</v>
      </c>
      <c r="BY55" s="1242"/>
      <c r="BZ55" s="1242"/>
      <c r="CA55" s="1242"/>
      <c r="CB55" s="1242"/>
      <c r="CC55" s="1242"/>
      <c r="CD55" s="1242"/>
      <c r="CE55" s="1242"/>
      <c r="CF55" s="1242">
        <v>31.5</v>
      </c>
      <c r="CG55" s="1242"/>
      <c r="CH55" s="1242"/>
      <c r="CI55" s="1242"/>
      <c r="CJ55" s="1242"/>
      <c r="CK55" s="1242"/>
      <c r="CL55" s="1242"/>
      <c r="CM55" s="1242"/>
      <c r="CN55" s="1242">
        <v>23.4</v>
      </c>
      <c r="CO55" s="1242"/>
      <c r="CP55" s="1242"/>
      <c r="CQ55" s="1242"/>
      <c r="CR55" s="1242"/>
      <c r="CS55" s="1242"/>
      <c r="CT55" s="1242"/>
      <c r="CU55" s="1242"/>
      <c r="CV55" s="1242">
        <v>18.2</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622</v>
      </c>
      <c r="BC57" s="1244"/>
      <c r="BD57" s="1244"/>
      <c r="BE57" s="1244"/>
      <c r="BF57" s="1244"/>
      <c r="BG57" s="1244"/>
      <c r="BH57" s="1244"/>
      <c r="BI57" s="1244"/>
      <c r="BJ57" s="1244"/>
      <c r="BK57" s="1244"/>
      <c r="BL57" s="1244"/>
      <c r="BM57" s="1244"/>
      <c r="BN57" s="1244"/>
      <c r="BO57" s="1244"/>
      <c r="BP57" s="1242">
        <v>61.1</v>
      </c>
      <c r="BQ57" s="1242"/>
      <c r="BR57" s="1242"/>
      <c r="BS57" s="1242"/>
      <c r="BT57" s="1242"/>
      <c r="BU57" s="1242"/>
      <c r="BV57" s="1242"/>
      <c r="BW57" s="1242"/>
      <c r="BX57" s="1242">
        <v>61.9</v>
      </c>
      <c r="BY57" s="1242"/>
      <c r="BZ57" s="1242"/>
      <c r="CA57" s="1242"/>
      <c r="CB57" s="1242"/>
      <c r="CC57" s="1242"/>
      <c r="CD57" s="1242"/>
      <c r="CE57" s="1242"/>
      <c r="CF57" s="1242">
        <v>62.7</v>
      </c>
      <c r="CG57" s="1242"/>
      <c r="CH57" s="1242"/>
      <c r="CI57" s="1242"/>
      <c r="CJ57" s="1242"/>
      <c r="CK57" s="1242"/>
      <c r="CL57" s="1242"/>
      <c r="CM57" s="1242"/>
      <c r="CN57" s="1242">
        <v>63.9</v>
      </c>
      <c r="CO57" s="1242"/>
      <c r="CP57" s="1242"/>
      <c r="CQ57" s="1242"/>
      <c r="CR57" s="1242"/>
      <c r="CS57" s="1242"/>
      <c r="CT57" s="1242"/>
      <c r="CU57" s="1242"/>
      <c r="CV57" s="1242">
        <v>64.8</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624</v>
      </c>
    </row>
    <row r="64" spans="1:109" ht="13.2" x14ac:dyDescent="0.2">
      <c r="B64" s="259"/>
      <c r="G64" s="357"/>
      <c r="I64" s="369"/>
      <c r="J64" s="369"/>
      <c r="K64" s="369"/>
      <c r="L64" s="369"/>
      <c r="M64" s="369"/>
      <c r="N64" s="370"/>
      <c r="AM64" s="357"/>
      <c r="AN64" s="357" t="s">
        <v>617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625</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619</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567</v>
      </c>
      <c r="BQ72" s="1241"/>
      <c r="BR72" s="1241"/>
      <c r="BS72" s="1241"/>
      <c r="BT72" s="1241"/>
      <c r="BU72" s="1241"/>
      <c r="BV72" s="1241"/>
      <c r="BW72" s="1241"/>
      <c r="BX72" s="1241" t="s">
        <v>568</v>
      </c>
      <c r="BY72" s="1241"/>
      <c r="BZ72" s="1241"/>
      <c r="CA72" s="1241"/>
      <c r="CB72" s="1241"/>
      <c r="CC72" s="1241"/>
      <c r="CD72" s="1241"/>
      <c r="CE72" s="1241"/>
      <c r="CF72" s="1241" t="s">
        <v>569</v>
      </c>
      <c r="CG72" s="1241"/>
      <c r="CH72" s="1241"/>
      <c r="CI72" s="1241"/>
      <c r="CJ72" s="1241"/>
      <c r="CK72" s="1241"/>
      <c r="CL72" s="1241"/>
      <c r="CM72" s="1241"/>
      <c r="CN72" s="1241" t="s">
        <v>570</v>
      </c>
      <c r="CO72" s="1241"/>
      <c r="CP72" s="1241"/>
      <c r="CQ72" s="1241"/>
      <c r="CR72" s="1241"/>
      <c r="CS72" s="1241"/>
      <c r="CT72" s="1241"/>
      <c r="CU72" s="1241"/>
      <c r="CV72" s="1241" t="s">
        <v>571</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620</v>
      </c>
      <c r="AO73" s="1244"/>
      <c r="AP73" s="1244"/>
      <c r="AQ73" s="1244"/>
      <c r="AR73" s="1244"/>
      <c r="AS73" s="1244"/>
      <c r="AT73" s="1244"/>
      <c r="AU73" s="1244"/>
      <c r="AV73" s="1244"/>
      <c r="AW73" s="1244"/>
      <c r="AX73" s="1244"/>
      <c r="AY73" s="1244"/>
      <c r="AZ73" s="1244"/>
      <c r="BA73" s="1244"/>
      <c r="BB73" s="1244" t="s">
        <v>621</v>
      </c>
      <c r="BC73" s="1244"/>
      <c r="BD73" s="1244"/>
      <c r="BE73" s="1244"/>
      <c r="BF73" s="1244"/>
      <c r="BG73" s="1244"/>
      <c r="BH73" s="1244"/>
      <c r="BI73" s="1244"/>
      <c r="BJ73" s="1244"/>
      <c r="BK73" s="1244"/>
      <c r="BL73" s="1244"/>
      <c r="BM73" s="1244"/>
      <c r="BN73" s="1244"/>
      <c r="BO73" s="1244"/>
      <c r="BP73" s="1242">
        <v>15.7</v>
      </c>
      <c r="BQ73" s="1242"/>
      <c r="BR73" s="1242"/>
      <c r="BS73" s="1242"/>
      <c r="BT73" s="1242"/>
      <c r="BU73" s="1242"/>
      <c r="BV73" s="1242"/>
      <c r="BW73" s="1242"/>
      <c r="BX73" s="1242">
        <v>24.1</v>
      </c>
      <c r="BY73" s="1242"/>
      <c r="BZ73" s="1242"/>
      <c r="CA73" s="1242"/>
      <c r="CB73" s="1242"/>
      <c r="CC73" s="1242"/>
      <c r="CD73" s="1242"/>
      <c r="CE73" s="1242"/>
      <c r="CF73" s="1242">
        <v>24.3</v>
      </c>
      <c r="CG73" s="1242"/>
      <c r="CH73" s="1242"/>
      <c r="CI73" s="1242"/>
      <c r="CJ73" s="1242"/>
      <c r="CK73" s="1242"/>
      <c r="CL73" s="1242"/>
      <c r="CM73" s="1242"/>
      <c r="CN73" s="1242">
        <v>15.5</v>
      </c>
      <c r="CO73" s="1242"/>
      <c r="CP73" s="1242"/>
      <c r="CQ73" s="1242"/>
      <c r="CR73" s="1242"/>
      <c r="CS73" s="1242"/>
      <c r="CT73" s="1242"/>
      <c r="CU73" s="1242"/>
      <c r="CV73" s="1242"/>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626</v>
      </c>
      <c r="BC75" s="1244"/>
      <c r="BD75" s="1244"/>
      <c r="BE75" s="1244"/>
      <c r="BF75" s="1244"/>
      <c r="BG75" s="1244"/>
      <c r="BH75" s="1244"/>
      <c r="BI75" s="1244"/>
      <c r="BJ75" s="1244"/>
      <c r="BK75" s="1244"/>
      <c r="BL75" s="1244"/>
      <c r="BM75" s="1244"/>
      <c r="BN75" s="1244"/>
      <c r="BO75" s="1244"/>
      <c r="BP75" s="1242">
        <v>0</v>
      </c>
      <c r="BQ75" s="1242"/>
      <c r="BR75" s="1242"/>
      <c r="BS75" s="1242"/>
      <c r="BT75" s="1242"/>
      <c r="BU75" s="1242"/>
      <c r="BV75" s="1242"/>
      <c r="BW75" s="1242"/>
      <c r="BX75" s="1242">
        <v>0.7</v>
      </c>
      <c r="BY75" s="1242"/>
      <c r="BZ75" s="1242"/>
      <c r="CA75" s="1242"/>
      <c r="CB75" s="1242"/>
      <c r="CC75" s="1242"/>
      <c r="CD75" s="1242"/>
      <c r="CE75" s="1242"/>
      <c r="CF75" s="1242">
        <v>1.9</v>
      </c>
      <c r="CG75" s="1242"/>
      <c r="CH75" s="1242"/>
      <c r="CI75" s="1242"/>
      <c r="CJ75" s="1242"/>
      <c r="CK75" s="1242"/>
      <c r="CL75" s="1242"/>
      <c r="CM75" s="1242"/>
      <c r="CN75" s="1242">
        <v>2.9</v>
      </c>
      <c r="CO75" s="1242"/>
      <c r="CP75" s="1242"/>
      <c r="CQ75" s="1242"/>
      <c r="CR75" s="1242"/>
      <c r="CS75" s="1242"/>
      <c r="CT75" s="1242"/>
      <c r="CU75" s="1242"/>
      <c r="CV75" s="1242">
        <v>3.4</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623</v>
      </c>
      <c r="AO77" s="1241"/>
      <c r="AP77" s="1241"/>
      <c r="AQ77" s="1241"/>
      <c r="AR77" s="1241"/>
      <c r="AS77" s="1241"/>
      <c r="AT77" s="1241"/>
      <c r="AU77" s="1241"/>
      <c r="AV77" s="1241"/>
      <c r="AW77" s="1241"/>
      <c r="AX77" s="1241"/>
      <c r="AY77" s="1241"/>
      <c r="AZ77" s="1241"/>
      <c r="BA77" s="1241"/>
      <c r="BB77" s="1244" t="s">
        <v>621</v>
      </c>
      <c r="BC77" s="1244"/>
      <c r="BD77" s="1244"/>
      <c r="BE77" s="1244"/>
      <c r="BF77" s="1244"/>
      <c r="BG77" s="1244"/>
      <c r="BH77" s="1244"/>
      <c r="BI77" s="1244"/>
      <c r="BJ77" s="1244"/>
      <c r="BK77" s="1244"/>
      <c r="BL77" s="1244"/>
      <c r="BM77" s="1244"/>
      <c r="BN77" s="1244"/>
      <c r="BO77" s="1244"/>
      <c r="BP77" s="1242">
        <v>34</v>
      </c>
      <c r="BQ77" s="1242"/>
      <c r="BR77" s="1242"/>
      <c r="BS77" s="1242"/>
      <c r="BT77" s="1242"/>
      <c r="BU77" s="1242"/>
      <c r="BV77" s="1242"/>
      <c r="BW77" s="1242"/>
      <c r="BX77" s="1242">
        <v>33.9</v>
      </c>
      <c r="BY77" s="1242"/>
      <c r="BZ77" s="1242"/>
      <c r="CA77" s="1242"/>
      <c r="CB77" s="1242"/>
      <c r="CC77" s="1242"/>
      <c r="CD77" s="1242"/>
      <c r="CE77" s="1242"/>
      <c r="CF77" s="1242">
        <v>31.5</v>
      </c>
      <c r="CG77" s="1242"/>
      <c r="CH77" s="1242"/>
      <c r="CI77" s="1242"/>
      <c r="CJ77" s="1242"/>
      <c r="CK77" s="1242"/>
      <c r="CL77" s="1242"/>
      <c r="CM77" s="1242"/>
      <c r="CN77" s="1242">
        <v>23.4</v>
      </c>
      <c r="CO77" s="1242"/>
      <c r="CP77" s="1242"/>
      <c r="CQ77" s="1242"/>
      <c r="CR77" s="1242"/>
      <c r="CS77" s="1242"/>
      <c r="CT77" s="1242"/>
      <c r="CU77" s="1242"/>
      <c r="CV77" s="1242">
        <v>18.2</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626</v>
      </c>
      <c r="BC79" s="1244"/>
      <c r="BD79" s="1244"/>
      <c r="BE79" s="1244"/>
      <c r="BF79" s="1244"/>
      <c r="BG79" s="1244"/>
      <c r="BH79" s="1244"/>
      <c r="BI79" s="1244"/>
      <c r="BJ79" s="1244"/>
      <c r="BK79" s="1244"/>
      <c r="BL79" s="1244"/>
      <c r="BM79" s="1244"/>
      <c r="BN79" s="1244"/>
      <c r="BO79" s="1244"/>
      <c r="BP79" s="1242">
        <v>5.9</v>
      </c>
      <c r="BQ79" s="1242"/>
      <c r="BR79" s="1242"/>
      <c r="BS79" s="1242"/>
      <c r="BT79" s="1242"/>
      <c r="BU79" s="1242"/>
      <c r="BV79" s="1242"/>
      <c r="BW79" s="1242"/>
      <c r="BX79" s="1242">
        <v>5.7</v>
      </c>
      <c r="BY79" s="1242"/>
      <c r="BZ79" s="1242"/>
      <c r="CA79" s="1242"/>
      <c r="CB79" s="1242"/>
      <c r="CC79" s="1242"/>
      <c r="CD79" s="1242"/>
      <c r="CE79" s="1242"/>
      <c r="CF79" s="1242">
        <v>5.4</v>
      </c>
      <c r="CG79" s="1242"/>
      <c r="CH79" s="1242"/>
      <c r="CI79" s="1242"/>
      <c r="CJ79" s="1242"/>
      <c r="CK79" s="1242"/>
      <c r="CL79" s="1242"/>
      <c r="CM79" s="1242"/>
      <c r="CN79" s="1242">
        <v>5.2</v>
      </c>
      <c r="CO79" s="1242"/>
      <c r="CP79" s="1242"/>
      <c r="CQ79" s="1242"/>
      <c r="CR79" s="1242"/>
      <c r="CS79" s="1242"/>
      <c r="CT79" s="1242"/>
      <c r="CU79" s="1242"/>
      <c r="CV79" s="1242">
        <v>5.2</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Jel2CZpreG31IyslCVGsKQONwN/XkIP4/koiMV2VERj8W9r6NPPNlHF+l1J3YpL6SwKpzG7nUVLCfYdd/jA2wA==" saltValue="2b/2XZKUpSc53lKBfpDS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8CCA5-9DEB-4913-924B-202CB627CE48}">
  <sheetPr codeName="Sheet11">
    <pageSetUpPr fitToPage="1"/>
  </sheetPr>
  <dimension ref="A1:DR125"/>
  <sheetViews>
    <sheetView showGridLines="0" topLeftCell="A94"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514</v>
      </c>
    </row>
  </sheetData>
  <sheetProtection algorithmName="SHA-512" hashValue="EI4FOY1cdhlKgzJxqC/OuVvhQWsX050jhNq2huqILC4kpcbpD2Hvot9THgWZUcoYPMBYnYlwMNkNapaszPrdFw==" saltValue="p3NObeFxpUxbA6NSSBMh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2AFC-3045-49C1-B4DC-1A8452532DDF}">
  <sheetPr codeName="Sheet12">
    <pageSetUpPr fitToPage="1"/>
  </sheetPr>
  <dimension ref="A1:DR125"/>
  <sheetViews>
    <sheetView showGridLines="0" zoomScale="70" zoomScaleNormal="70" zoomScaleSheetLayoutView="55" workbookViewId="0">
      <selection activeCell="BI112" sqref="BI112"/>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514</v>
      </c>
    </row>
  </sheetData>
  <sheetProtection algorithmName="SHA-512" hashValue="zy3O6dvb6qXlxuyFFL0rs6O8/aerBP1bqD0esABpnFyBecjOtafpaZJOqvvluxDps3jgmqjNI0qXTOPz6ifokg==" saltValue="3PL3Ajmf3/yomXA7MNbG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564</v>
      </c>
      <c r="G2" s="149"/>
      <c r="H2" s="150"/>
    </row>
    <row r="3" spans="1:8" x14ac:dyDescent="0.2">
      <c r="A3" s="146" t="s">
        <v>557</v>
      </c>
      <c r="B3" s="151"/>
      <c r="C3" s="152"/>
      <c r="D3" s="153">
        <v>42931</v>
      </c>
      <c r="E3" s="154"/>
      <c r="F3" s="155">
        <v>46457</v>
      </c>
      <c r="G3" s="156"/>
      <c r="H3" s="157"/>
    </row>
    <row r="4" spans="1:8" x14ac:dyDescent="0.2">
      <c r="A4" s="158"/>
      <c r="B4" s="159"/>
      <c r="C4" s="160"/>
      <c r="D4" s="161">
        <v>19914</v>
      </c>
      <c r="E4" s="162"/>
      <c r="F4" s="163">
        <v>24020</v>
      </c>
      <c r="G4" s="164"/>
      <c r="H4" s="165"/>
    </row>
    <row r="5" spans="1:8" x14ac:dyDescent="0.2">
      <c r="A5" s="146" t="s">
        <v>559</v>
      </c>
      <c r="B5" s="151"/>
      <c r="C5" s="152"/>
      <c r="D5" s="153">
        <v>39612</v>
      </c>
      <c r="E5" s="154"/>
      <c r="F5" s="155">
        <v>51849</v>
      </c>
      <c r="G5" s="156"/>
      <c r="H5" s="157"/>
    </row>
    <row r="6" spans="1:8" x14ac:dyDescent="0.2">
      <c r="A6" s="158"/>
      <c r="B6" s="159"/>
      <c r="C6" s="160"/>
      <c r="D6" s="161">
        <v>17739</v>
      </c>
      <c r="E6" s="162"/>
      <c r="F6" s="163">
        <v>26326</v>
      </c>
      <c r="G6" s="164"/>
      <c r="H6" s="165"/>
    </row>
    <row r="7" spans="1:8" x14ac:dyDescent="0.2">
      <c r="A7" s="146" t="s">
        <v>560</v>
      </c>
      <c r="B7" s="151"/>
      <c r="C7" s="152"/>
      <c r="D7" s="153">
        <v>29007</v>
      </c>
      <c r="E7" s="154"/>
      <c r="F7" s="155">
        <v>52191</v>
      </c>
      <c r="G7" s="156"/>
      <c r="H7" s="157"/>
    </row>
    <row r="8" spans="1:8" x14ac:dyDescent="0.2">
      <c r="A8" s="158"/>
      <c r="B8" s="159"/>
      <c r="C8" s="160"/>
      <c r="D8" s="161">
        <v>16227</v>
      </c>
      <c r="E8" s="162"/>
      <c r="F8" s="163">
        <v>26807</v>
      </c>
      <c r="G8" s="164"/>
      <c r="H8" s="165"/>
    </row>
    <row r="9" spans="1:8" x14ac:dyDescent="0.2">
      <c r="A9" s="146" t="s">
        <v>561</v>
      </c>
      <c r="B9" s="151"/>
      <c r="C9" s="152"/>
      <c r="D9" s="153">
        <v>20812</v>
      </c>
      <c r="E9" s="154"/>
      <c r="F9" s="155">
        <v>48105</v>
      </c>
      <c r="G9" s="156"/>
      <c r="H9" s="157"/>
    </row>
    <row r="10" spans="1:8" x14ac:dyDescent="0.2">
      <c r="A10" s="158"/>
      <c r="B10" s="159"/>
      <c r="C10" s="160"/>
      <c r="D10" s="161">
        <v>10966</v>
      </c>
      <c r="E10" s="162"/>
      <c r="F10" s="163">
        <v>24072</v>
      </c>
      <c r="G10" s="164"/>
      <c r="H10" s="165"/>
    </row>
    <row r="11" spans="1:8" x14ac:dyDescent="0.2">
      <c r="A11" s="146" t="s">
        <v>562</v>
      </c>
      <c r="B11" s="151"/>
      <c r="C11" s="152"/>
      <c r="D11" s="153">
        <v>18355</v>
      </c>
      <c r="E11" s="154"/>
      <c r="F11" s="155">
        <v>47446</v>
      </c>
      <c r="G11" s="156"/>
      <c r="H11" s="157"/>
    </row>
    <row r="12" spans="1:8" x14ac:dyDescent="0.2">
      <c r="A12" s="158"/>
      <c r="B12" s="159"/>
      <c r="C12" s="166"/>
      <c r="D12" s="161">
        <v>12185</v>
      </c>
      <c r="E12" s="162"/>
      <c r="F12" s="163">
        <v>24371</v>
      </c>
      <c r="G12" s="164"/>
      <c r="H12" s="165"/>
    </row>
    <row r="13" spans="1:8" x14ac:dyDescent="0.2">
      <c r="A13" s="146"/>
      <c r="B13" s="151"/>
      <c r="C13" s="152"/>
      <c r="D13" s="153">
        <v>30143</v>
      </c>
      <c r="E13" s="154"/>
      <c r="F13" s="155">
        <v>49210</v>
      </c>
      <c r="G13" s="167"/>
      <c r="H13" s="157"/>
    </row>
    <row r="14" spans="1:8" x14ac:dyDescent="0.2">
      <c r="A14" s="158"/>
      <c r="B14" s="159"/>
      <c r="C14" s="160"/>
      <c r="D14" s="161">
        <v>15406</v>
      </c>
      <c r="E14" s="162"/>
      <c r="F14" s="163">
        <v>25119</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2.63</v>
      </c>
      <c r="C19" s="168">
        <f>ROUND(VALUE(SUBSTITUTE(実質収支比率等に係る経年分析!G$48,"▲","-")),2)</f>
        <v>2.2999999999999998</v>
      </c>
      <c r="D19" s="168">
        <f>ROUND(VALUE(SUBSTITUTE(実質収支比率等に係る経年分析!H$48,"▲","-")),2)</f>
        <v>3.1</v>
      </c>
      <c r="E19" s="168">
        <f>ROUND(VALUE(SUBSTITUTE(実質収支比率等に係る経年分析!I$48,"▲","-")),2)</f>
        <v>8.01</v>
      </c>
      <c r="F19" s="168">
        <f>ROUND(VALUE(SUBSTITUTE(実質収支比率等に係る経年分析!J$48,"▲","-")),2)</f>
        <v>5.28</v>
      </c>
    </row>
    <row r="20" spans="1:11" x14ac:dyDescent="0.2">
      <c r="A20" s="168" t="s">
        <v>56</v>
      </c>
      <c r="B20" s="168">
        <f>ROUND(VALUE(SUBSTITUTE(実質収支比率等に係る経年分析!F$47,"▲","-")),2)</f>
        <v>10.039999999999999</v>
      </c>
      <c r="C20" s="168">
        <f>ROUND(VALUE(SUBSTITUTE(実質収支比率等に係る経年分析!G$47,"▲","-")),2)</f>
        <v>9.59</v>
      </c>
      <c r="D20" s="168">
        <f>ROUND(VALUE(SUBSTITUTE(実質収支比率等に係る経年分析!H$47,"▲","-")),2)</f>
        <v>9.57</v>
      </c>
      <c r="E20" s="168">
        <f>ROUND(VALUE(SUBSTITUTE(実質収支比率等に係る経年分析!I$47,"▲","-")),2)</f>
        <v>11.72</v>
      </c>
      <c r="F20" s="168">
        <f>ROUND(VALUE(SUBSTITUTE(実質収支比率等に係る経年分析!J$47,"▲","-")),2)</f>
        <v>19.57</v>
      </c>
    </row>
    <row r="21" spans="1:11" x14ac:dyDescent="0.2">
      <c r="A21" s="168" t="s">
        <v>57</v>
      </c>
      <c r="B21" s="168">
        <f>IF(ISNUMBER(VALUE(SUBSTITUTE(実質収支比率等に係る経年分析!F$49,"▲","-"))),ROUND(VALUE(SUBSTITUTE(実質収支比率等に係る経年分析!F$49,"▲","-")),2),NA())</f>
        <v>-4.2699999999999996</v>
      </c>
      <c r="C21" s="168">
        <f>IF(ISNUMBER(VALUE(SUBSTITUTE(実質収支比率等に係る経年分析!G$49,"▲","-"))),ROUND(VALUE(SUBSTITUTE(実質収支比率等に係る経年分析!G$49,"▲","-")),2),NA())</f>
        <v>-2.88</v>
      </c>
      <c r="D21" s="168">
        <f>IF(ISNUMBER(VALUE(SUBSTITUTE(実質収支比率等に係る経年分析!H$49,"▲","-"))),ROUND(VALUE(SUBSTITUTE(実質収支比率等に係る経年分析!H$49,"▲","-")),2),NA())</f>
        <v>-0.48</v>
      </c>
      <c r="E21" s="168">
        <f>IF(ISNUMBER(VALUE(SUBSTITUTE(実質収支比率等に係る経年分析!I$49,"▲","-"))),ROUND(VALUE(SUBSTITUTE(実質収支比率等に係る経年分析!I$49,"▲","-")),2),NA())</f>
        <v>7.37</v>
      </c>
      <c r="F21" s="168">
        <f>IF(ISNUMBER(VALUE(SUBSTITUTE(実質収支比率等に係る経年分析!J$49,"▲","-"))),ROUND(VALUE(SUBSTITUTE(実質収支比率等に係る経年分析!J$49,"▲","-")),2),NA())</f>
        <v>-2.79</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母子父子寡婦福祉資金貸付事業特別会計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0.15</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0.39</v>
      </c>
    </row>
    <row r="33" spans="1:16" x14ac:dyDescent="0.2">
      <c r="A33" s="169" t="str">
        <f>IF(連結実質赤字比率に係る赤字・黒字の構成分析!C$37="",NA(),連結実質赤字比率に係る赤字・黒字の構成分析!C$37)</f>
        <v>地方卸売市場事業会計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1.01</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1.1299999999999999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1.45</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2.25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3.03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7.93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5.18</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7.76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8.31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8.2799999999999994</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19274</v>
      </c>
      <c r="E42" s="170"/>
      <c r="F42" s="170"/>
      <c r="G42" s="170">
        <f>'実質公債費比率（分子）の構造'!L$52</f>
        <v>18833</v>
      </c>
      <c r="H42" s="170"/>
      <c r="I42" s="170"/>
      <c r="J42" s="170">
        <f>'実質公債費比率（分子）の構造'!M$52</f>
        <v>18688</v>
      </c>
      <c r="K42" s="170"/>
      <c r="L42" s="170"/>
      <c r="M42" s="170">
        <f>'実質公債費比率（分子）の構造'!N$52</f>
        <v>18657</v>
      </c>
      <c r="N42" s="170"/>
      <c r="O42" s="170"/>
      <c r="P42" s="170">
        <f>'実質公債費比率（分子）の構造'!O$52</f>
        <v>18867</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199</v>
      </c>
      <c r="C44" s="170"/>
      <c r="D44" s="170"/>
      <c r="E44" s="170">
        <f>'実質公債費比率（分子）の構造'!L$50</f>
        <v>250</v>
      </c>
      <c r="F44" s="170"/>
      <c r="G44" s="170"/>
      <c r="H44" s="170">
        <f>'実質公債費比率（分子）の構造'!M$50</f>
        <v>208</v>
      </c>
      <c r="I44" s="170"/>
      <c r="J44" s="170"/>
      <c r="K44" s="170">
        <f>'実質公債費比率（分子）の構造'!N$50</f>
        <v>196</v>
      </c>
      <c r="L44" s="170"/>
      <c r="M44" s="170"/>
      <c r="N44" s="170">
        <f>'実質公債費比率（分子）の構造'!O$50</f>
        <v>97</v>
      </c>
      <c r="O44" s="170"/>
      <c r="P44" s="170"/>
    </row>
    <row r="45" spans="1:16" x14ac:dyDescent="0.2">
      <c r="A45" s="170" t="s">
        <v>67</v>
      </c>
      <c r="B45" s="170">
        <f>'実質公債費比率（分子）の構造'!K$49</f>
        <v>49</v>
      </c>
      <c r="C45" s="170"/>
      <c r="D45" s="170"/>
      <c r="E45" s="170">
        <f>'実質公債費比率（分子）の構造'!L$49</f>
        <v>49</v>
      </c>
      <c r="F45" s="170"/>
      <c r="G45" s="170"/>
      <c r="H45" s="170">
        <f>'実質公債費比率（分子）の構造'!M$49</f>
        <v>115</v>
      </c>
      <c r="I45" s="170"/>
      <c r="J45" s="170"/>
      <c r="K45" s="170">
        <f>'実質公債費比率（分子）の構造'!N$49</f>
        <v>194</v>
      </c>
      <c r="L45" s="170"/>
      <c r="M45" s="170"/>
      <c r="N45" s="170">
        <f>'実質公債費比率（分子）の構造'!O$49</f>
        <v>268</v>
      </c>
      <c r="O45" s="170"/>
      <c r="P45" s="170"/>
    </row>
    <row r="46" spans="1:16" x14ac:dyDescent="0.2">
      <c r="A46" s="170" t="s">
        <v>68</v>
      </c>
      <c r="B46" s="170">
        <f>'実質公債費比率（分子）の構造'!K$48</f>
        <v>6519</v>
      </c>
      <c r="C46" s="170"/>
      <c r="D46" s="170"/>
      <c r="E46" s="170">
        <f>'実質公債費比率（分子）の構造'!L$48</f>
        <v>6294</v>
      </c>
      <c r="F46" s="170"/>
      <c r="G46" s="170"/>
      <c r="H46" s="170">
        <f>'実質公債費比率（分子）の構造'!M$48</f>
        <v>5846</v>
      </c>
      <c r="I46" s="170"/>
      <c r="J46" s="170"/>
      <c r="K46" s="170">
        <f>'実質公債費比率（分子）の構造'!N$48</f>
        <v>5169</v>
      </c>
      <c r="L46" s="170"/>
      <c r="M46" s="170"/>
      <c r="N46" s="170">
        <f>'実質公債費比率（分子）の構造'!O$48</f>
        <v>4846</v>
      </c>
      <c r="O46" s="170"/>
      <c r="P46" s="170"/>
    </row>
    <row r="47" spans="1:16" x14ac:dyDescent="0.2">
      <c r="A47" s="170" t="s">
        <v>69</v>
      </c>
      <c r="B47" s="170">
        <f>'実質公債費比率（分子）の構造'!K$47</f>
        <v>67</v>
      </c>
      <c r="C47" s="170"/>
      <c r="D47" s="170"/>
      <c r="E47" s="170">
        <f>'実質公債費比率（分子）の構造'!L$47</f>
        <v>50</v>
      </c>
      <c r="F47" s="170"/>
      <c r="G47" s="170"/>
      <c r="H47" s="170">
        <f>'実質公債費比率（分子）の構造'!M$47</f>
        <v>33</v>
      </c>
      <c r="I47" s="170"/>
      <c r="J47" s="170"/>
      <c r="K47" s="170">
        <f>'実質公債費比率（分子）の構造'!N$47</f>
        <v>17</v>
      </c>
      <c r="L47" s="170"/>
      <c r="M47" s="170"/>
      <c r="N47" s="170" t="str">
        <f>'実質公債費比率（分子）の構造'!O$47</f>
        <v>-</v>
      </c>
      <c r="O47" s="170"/>
      <c r="P47" s="170"/>
    </row>
    <row r="48" spans="1:16" x14ac:dyDescent="0.2">
      <c r="A48" s="170" t="s">
        <v>70</v>
      </c>
      <c r="B48" s="170">
        <f>'実質公債費比率（分子）の構造'!K$46</f>
        <v>56</v>
      </c>
      <c r="C48" s="170"/>
      <c r="D48" s="170"/>
      <c r="E48" s="170">
        <f>'実質公債費比率（分子）の構造'!L$46</f>
        <v>45</v>
      </c>
      <c r="F48" s="170"/>
      <c r="G48" s="170"/>
      <c r="H48" s="170">
        <f>'実質公債費比率（分子）の構造'!M$46</f>
        <v>39</v>
      </c>
      <c r="I48" s="170"/>
      <c r="J48" s="170"/>
      <c r="K48" s="170">
        <f>'実質公債費比率（分子）の構造'!N$46</f>
        <v>28</v>
      </c>
      <c r="L48" s="170"/>
      <c r="M48" s="170"/>
      <c r="N48" s="170" t="str">
        <f>'実質公債費比率（分子）の構造'!O$46</f>
        <v>-</v>
      </c>
      <c r="O48" s="170"/>
      <c r="P48" s="170"/>
    </row>
    <row r="49" spans="1:16" x14ac:dyDescent="0.2">
      <c r="A49" s="170" t="s">
        <v>71</v>
      </c>
      <c r="B49" s="170">
        <f>'実質公債費比率（分子）の構造'!K$45</f>
        <v>12833</v>
      </c>
      <c r="C49" s="170"/>
      <c r="D49" s="170"/>
      <c r="E49" s="170">
        <f>'実質公債費比率（分子）の構造'!L$45</f>
        <v>14499</v>
      </c>
      <c r="F49" s="170"/>
      <c r="G49" s="170"/>
      <c r="H49" s="170">
        <f>'実質公債費比率（分子）の構造'!M$45</f>
        <v>15661</v>
      </c>
      <c r="I49" s="170"/>
      <c r="J49" s="170"/>
      <c r="K49" s="170">
        <f>'実質公債費比率（分子）の構造'!N$45</f>
        <v>16956</v>
      </c>
      <c r="L49" s="170"/>
      <c r="M49" s="170"/>
      <c r="N49" s="170">
        <f>'実質公債費比率（分子）の構造'!O$45</f>
        <v>17919</v>
      </c>
      <c r="O49" s="170"/>
      <c r="P49" s="170"/>
    </row>
    <row r="50" spans="1:16" x14ac:dyDescent="0.2">
      <c r="A50" s="170" t="s">
        <v>72</v>
      </c>
      <c r="B50" s="170" t="e">
        <f>NA()</f>
        <v>#N/A</v>
      </c>
      <c r="C50" s="170">
        <f>IF(ISNUMBER('実質公債費比率（分子）の構造'!K$53),'実質公債費比率（分子）の構造'!K$53,NA())</f>
        <v>449</v>
      </c>
      <c r="D50" s="170" t="e">
        <f>NA()</f>
        <v>#N/A</v>
      </c>
      <c r="E50" s="170" t="e">
        <f>NA()</f>
        <v>#N/A</v>
      </c>
      <c r="F50" s="170">
        <f>IF(ISNUMBER('実質公債費比率（分子）の構造'!L$53),'実質公債費比率（分子）の構造'!L$53,NA())</f>
        <v>2354</v>
      </c>
      <c r="G50" s="170" t="e">
        <f>NA()</f>
        <v>#N/A</v>
      </c>
      <c r="H50" s="170" t="e">
        <f>NA()</f>
        <v>#N/A</v>
      </c>
      <c r="I50" s="170">
        <f>IF(ISNUMBER('実質公債費比率（分子）の構造'!M$53),'実質公債費比率（分子）の構造'!M$53,NA())</f>
        <v>3214</v>
      </c>
      <c r="J50" s="170" t="e">
        <f>NA()</f>
        <v>#N/A</v>
      </c>
      <c r="K50" s="170" t="e">
        <f>NA()</f>
        <v>#N/A</v>
      </c>
      <c r="L50" s="170">
        <f>IF(ISNUMBER('実質公債費比率（分子）の構造'!N$53),'実質公債費比率（分子）の構造'!N$53,NA())</f>
        <v>3903</v>
      </c>
      <c r="M50" s="170" t="e">
        <f>NA()</f>
        <v>#N/A</v>
      </c>
      <c r="N50" s="170" t="e">
        <f>NA()</f>
        <v>#N/A</v>
      </c>
      <c r="O50" s="170">
        <f>IF(ISNUMBER('実質公債費比率（分子）の構造'!O$53),'実質公債費比率（分子）の構造'!O$53,NA())</f>
        <v>4263</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171208</v>
      </c>
      <c r="E56" s="169"/>
      <c r="F56" s="169"/>
      <c r="G56" s="169">
        <f>'将来負担比率（分子）の構造'!J$52</f>
        <v>173243</v>
      </c>
      <c r="H56" s="169"/>
      <c r="I56" s="169"/>
      <c r="J56" s="169">
        <f>'将来負担比率（分子）の構造'!K$52</f>
        <v>172709</v>
      </c>
      <c r="K56" s="169"/>
      <c r="L56" s="169"/>
      <c r="M56" s="169">
        <f>'将来負担比率（分子）の構造'!L$52</f>
        <v>169201</v>
      </c>
      <c r="N56" s="169"/>
      <c r="O56" s="169"/>
      <c r="P56" s="169">
        <f>'将来負担比率（分子）の構造'!M$52</f>
        <v>167984</v>
      </c>
    </row>
    <row r="57" spans="1:16" x14ac:dyDescent="0.2">
      <c r="A57" s="169" t="s">
        <v>43</v>
      </c>
      <c r="B57" s="169"/>
      <c r="C57" s="169"/>
      <c r="D57" s="169">
        <f>'将来負担比率（分子）の構造'!I$51</f>
        <v>85776</v>
      </c>
      <c r="E57" s="169"/>
      <c r="F57" s="169"/>
      <c r="G57" s="169">
        <f>'将来負担比率（分子）の構造'!J$51</f>
        <v>75126</v>
      </c>
      <c r="H57" s="169"/>
      <c r="I57" s="169"/>
      <c r="J57" s="169">
        <f>'将来負担比率（分子）の構造'!K$51</f>
        <v>66937</v>
      </c>
      <c r="K57" s="169"/>
      <c r="L57" s="169"/>
      <c r="M57" s="169">
        <f>'将来負担比率（分子）の構造'!L$51</f>
        <v>63661</v>
      </c>
      <c r="N57" s="169"/>
      <c r="O57" s="169"/>
      <c r="P57" s="169">
        <f>'将来負担比率（分子）の構造'!M$51</f>
        <v>57160</v>
      </c>
    </row>
    <row r="58" spans="1:16" x14ac:dyDescent="0.2">
      <c r="A58" s="169" t="s">
        <v>42</v>
      </c>
      <c r="B58" s="169"/>
      <c r="C58" s="169"/>
      <c r="D58" s="169">
        <f>'将来負担比率（分子）の構造'!I$50</f>
        <v>22869</v>
      </c>
      <c r="E58" s="169"/>
      <c r="F58" s="169"/>
      <c r="G58" s="169">
        <f>'将来負担比率（分子）の構造'!J$50</f>
        <v>22285</v>
      </c>
      <c r="H58" s="169"/>
      <c r="I58" s="169"/>
      <c r="J58" s="169">
        <f>'将来負担比率（分子）の構造'!K$50</f>
        <v>22609</v>
      </c>
      <c r="K58" s="169"/>
      <c r="L58" s="169"/>
      <c r="M58" s="169">
        <f>'将来負担比率（分子）の構造'!L$50</f>
        <v>28828</v>
      </c>
      <c r="N58" s="169"/>
      <c r="O58" s="169"/>
      <c r="P58" s="169">
        <f>'将来負担比率（分子）の構造'!M$50</f>
        <v>41995</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f>'将来負担比率（分子）の構造'!I$46</f>
        <v>81</v>
      </c>
      <c r="C61" s="169"/>
      <c r="D61" s="169"/>
      <c r="E61" s="169">
        <f>'将来負担比率（分子）の構造'!J$46</f>
        <v>35</v>
      </c>
      <c r="F61" s="169"/>
      <c r="G61" s="169"/>
      <c r="H61" s="169">
        <f>'将来負担比率（分子）の構造'!K$46</f>
        <v>39</v>
      </c>
      <c r="I61" s="169"/>
      <c r="J61" s="169"/>
      <c r="K61" s="169">
        <f>'将来負担比率（分子）の構造'!L$46</f>
        <v>30</v>
      </c>
      <c r="L61" s="169"/>
      <c r="M61" s="169"/>
      <c r="N61" s="169">
        <f>'将来負担比率（分子）の構造'!M$46</f>
        <v>31</v>
      </c>
      <c r="O61" s="169"/>
      <c r="P61" s="169"/>
    </row>
    <row r="62" spans="1:16" x14ac:dyDescent="0.2">
      <c r="A62" s="169" t="s">
        <v>36</v>
      </c>
      <c r="B62" s="169">
        <f>'将来負担比率（分子）の構造'!I$45</f>
        <v>24086</v>
      </c>
      <c r="C62" s="169"/>
      <c r="D62" s="169"/>
      <c r="E62" s="169">
        <f>'将来負担比率（分子）の構造'!J$45</f>
        <v>23832</v>
      </c>
      <c r="F62" s="169"/>
      <c r="G62" s="169"/>
      <c r="H62" s="169">
        <f>'将来負担比率（分子）の構造'!K$45</f>
        <v>23471</v>
      </c>
      <c r="I62" s="169"/>
      <c r="J62" s="169"/>
      <c r="K62" s="169">
        <f>'将来負担比率（分子）の構造'!L$45</f>
        <v>23273</v>
      </c>
      <c r="L62" s="169"/>
      <c r="M62" s="169"/>
      <c r="N62" s="169">
        <f>'将来負担比率（分子）の構造'!M$45</f>
        <v>22946</v>
      </c>
      <c r="O62" s="169"/>
      <c r="P62" s="169"/>
    </row>
    <row r="63" spans="1:16" x14ac:dyDescent="0.2">
      <c r="A63" s="169" t="s">
        <v>35</v>
      </c>
      <c r="B63" s="169">
        <f>'将来負担比率（分子）の構造'!I$44</f>
        <v>2953</v>
      </c>
      <c r="C63" s="169"/>
      <c r="D63" s="169"/>
      <c r="E63" s="169">
        <f>'将来負担比率（分子）の構造'!J$44</f>
        <v>4164</v>
      </c>
      <c r="F63" s="169"/>
      <c r="G63" s="169"/>
      <c r="H63" s="169">
        <f>'将来負担比率（分子）の構造'!K$44</f>
        <v>4061</v>
      </c>
      <c r="I63" s="169"/>
      <c r="J63" s="169"/>
      <c r="K63" s="169">
        <f>'将来負担比率（分子）の構造'!L$44</f>
        <v>4104</v>
      </c>
      <c r="L63" s="169"/>
      <c r="M63" s="169"/>
      <c r="N63" s="169">
        <f>'将来負担比率（分子）の構造'!M$44</f>
        <v>4558</v>
      </c>
      <c r="O63" s="169"/>
      <c r="P63" s="169"/>
    </row>
    <row r="64" spans="1:16" x14ac:dyDescent="0.2">
      <c r="A64" s="169" t="s">
        <v>34</v>
      </c>
      <c r="B64" s="169">
        <f>'将来負担比率（分子）の構造'!I$43</f>
        <v>85160</v>
      </c>
      <c r="C64" s="169"/>
      <c r="D64" s="169"/>
      <c r="E64" s="169">
        <f>'将来負担比率（分子）の構造'!J$43</f>
        <v>78151</v>
      </c>
      <c r="F64" s="169"/>
      <c r="G64" s="169"/>
      <c r="H64" s="169">
        <f>'将来負担比率（分子）の構造'!K$43</f>
        <v>70930</v>
      </c>
      <c r="I64" s="169"/>
      <c r="J64" s="169"/>
      <c r="K64" s="169">
        <f>'将来負担比率（分子）の構造'!L$43</f>
        <v>64361</v>
      </c>
      <c r="L64" s="169"/>
      <c r="M64" s="169"/>
      <c r="N64" s="169">
        <f>'将来負担比率（分子）の構造'!M$43</f>
        <v>54519</v>
      </c>
      <c r="O64" s="169"/>
      <c r="P64" s="169"/>
    </row>
    <row r="65" spans="1:16" x14ac:dyDescent="0.2">
      <c r="A65" s="169" t="s">
        <v>33</v>
      </c>
      <c r="B65" s="169">
        <f>'将来負担比率（分子）の構造'!I$42</f>
        <v>1455</v>
      </c>
      <c r="C65" s="169"/>
      <c r="D65" s="169"/>
      <c r="E65" s="169">
        <f>'将来負担比率（分子）の構造'!J$42</f>
        <v>909</v>
      </c>
      <c r="F65" s="169"/>
      <c r="G65" s="169"/>
      <c r="H65" s="169">
        <f>'将来負担比率（分子）の構造'!K$42</f>
        <v>1044</v>
      </c>
      <c r="I65" s="169"/>
      <c r="J65" s="169"/>
      <c r="K65" s="169">
        <f>'将来負担比率（分子）の構造'!L$42</f>
        <v>762</v>
      </c>
      <c r="L65" s="169"/>
      <c r="M65" s="169"/>
      <c r="N65" s="169">
        <f>'将来負担比率（分子）の構造'!M$42</f>
        <v>531</v>
      </c>
      <c r="O65" s="169"/>
      <c r="P65" s="169"/>
    </row>
    <row r="66" spans="1:16" x14ac:dyDescent="0.2">
      <c r="A66" s="169" t="s">
        <v>32</v>
      </c>
      <c r="B66" s="169">
        <f>'将来負担比率（分子）の構造'!I$41</f>
        <v>182091</v>
      </c>
      <c r="C66" s="169"/>
      <c r="D66" s="169"/>
      <c r="E66" s="169">
        <f>'将来負担比率（分子）の構造'!J$41</f>
        <v>188424</v>
      </c>
      <c r="F66" s="169"/>
      <c r="G66" s="169"/>
      <c r="H66" s="169">
        <f>'将来負担比率（分子）の構造'!K$41</f>
        <v>188584</v>
      </c>
      <c r="I66" s="169"/>
      <c r="J66" s="169"/>
      <c r="K66" s="169">
        <f>'将来負担比率（分子）の構造'!L$41</f>
        <v>186621</v>
      </c>
      <c r="L66" s="169"/>
      <c r="M66" s="169"/>
      <c r="N66" s="169">
        <f>'将来負担比率（分子）の構造'!M$41</f>
        <v>179000</v>
      </c>
      <c r="O66" s="169"/>
      <c r="P66" s="169"/>
    </row>
    <row r="67" spans="1:16" x14ac:dyDescent="0.2">
      <c r="A67" s="169" t="s">
        <v>76</v>
      </c>
      <c r="B67" s="169" t="e">
        <f>NA()</f>
        <v>#N/A</v>
      </c>
      <c r="C67" s="169">
        <f>IF(ISNUMBER('将来負担比率（分子）の構造'!I$53), IF('将来負担比率（分子）の構造'!I$53 &lt; 0, 0, '将来負担比率（分子）の構造'!I$53), NA())</f>
        <v>15972</v>
      </c>
      <c r="D67" s="169" t="e">
        <f>NA()</f>
        <v>#N/A</v>
      </c>
      <c r="E67" s="169" t="e">
        <f>NA()</f>
        <v>#N/A</v>
      </c>
      <c r="F67" s="169">
        <f>IF(ISNUMBER('将来負担比率（分子）の構造'!J$53), IF('将来負担比率（分子）の構造'!J$53 &lt; 0, 0, '将来負担比率（分子）の構造'!J$53), NA())</f>
        <v>24863</v>
      </c>
      <c r="G67" s="169" t="e">
        <f>NA()</f>
        <v>#N/A</v>
      </c>
      <c r="H67" s="169" t="e">
        <f>NA()</f>
        <v>#N/A</v>
      </c>
      <c r="I67" s="169">
        <f>IF(ISNUMBER('将来負担比率（分子）の構造'!K$53), IF('将来負担比率（分子）の構造'!K$53 &lt; 0, 0, '将来負担比率（分子）の構造'!K$53), NA())</f>
        <v>25876</v>
      </c>
      <c r="J67" s="169" t="e">
        <f>NA()</f>
        <v>#N/A</v>
      </c>
      <c r="K67" s="169" t="e">
        <f>NA()</f>
        <v>#N/A</v>
      </c>
      <c r="L67" s="169">
        <f>IF(ISNUMBER('将来負担比率（分子）の構造'!L$53), IF('将来負担比率（分子）の構造'!L$53 &lt; 0, 0, '将来負担比率（分子）の構造'!L$53), NA())</f>
        <v>17460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11432</v>
      </c>
      <c r="C72" s="173">
        <f>基金残高に係る経年分析!G55</f>
        <v>14754</v>
      </c>
      <c r="D72" s="173">
        <f>基金残高に係る経年分析!H55</f>
        <v>24442</v>
      </c>
    </row>
    <row r="73" spans="1:16" x14ac:dyDescent="0.2">
      <c r="A73" s="172" t="s">
        <v>79</v>
      </c>
      <c r="B73" s="173">
        <f>基金残高に係る経年分析!F56</f>
        <v>4818</v>
      </c>
      <c r="C73" s="173">
        <f>基金残高に係る経年分析!G56</f>
        <v>4818</v>
      </c>
      <c r="D73" s="173">
        <f>基金残高に係る経年分析!H56</f>
        <v>4818</v>
      </c>
    </row>
    <row r="74" spans="1:16" x14ac:dyDescent="0.2">
      <c r="A74" s="172" t="s">
        <v>80</v>
      </c>
      <c r="B74" s="173">
        <f>基金残高に係る経年分析!F57</f>
        <v>2953</v>
      </c>
      <c r="C74" s="173">
        <f>基金残高に係る経年分析!G57</f>
        <v>5956</v>
      </c>
      <c r="D74" s="173">
        <f>基金残高に係る経年分析!H57</f>
        <v>10047</v>
      </c>
    </row>
  </sheetData>
  <sheetProtection algorithmName="SHA-512" hashValue="C/XIm8bpRL4+vw2iEHSq/zYTCzdETxtQC6Sf5SUaUj8eWat8rZtylEenoUJrc99Ry9Aru1k8pluPtlCBqoqKHg==" saltValue="TmI9Z4BNzSfVdWQVogyg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dcterms:created xsi:type="dcterms:W3CDTF">2024-03-14T01:47:37Z</dcterms:created>
  <dcterms:modified xsi:type="dcterms:W3CDTF">2024-11-14T01:01:29Z</dcterms:modified>
  <cp:category/>
</cp:coreProperties>
</file>