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13E91A04-4769-4E66-9892-073E55CCA2B4}"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BW34" i="10"/>
  <c r="BW35" i="10" s="1"/>
  <c r="BW36" i="10" s="1"/>
  <c r="BW37" i="10" s="1"/>
  <c r="BW38" i="10" s="1"/>
  <c r="BW39" i="10" s="1"/>
  <c r="BW40" i="10" s="1"/>
  <c r="BW41" i="10" s="1"/>
  <c r="BW42" i="10" s="1"/>
  <c r="BW43" i="10" s="1"/>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alcChain>
</file>

<file path=xl/sharedStrings.xml><?xml version="1.0" encoding="utf-8"?>
<sst xmlns="http://schemas.openxmlformats.org/spreadsheetml/2006/main" count="1101" uniqueCount="617">
  <si>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</si>
  <si>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</si>
  <si>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</si>
  <si>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</si>
  <si>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</si>
  <si>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</si>
  <si>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</si>
  <si>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</si>
  <si>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</si>
  <si>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</si>
  <si>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</si>
  <si>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</si>
  <si>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</si>
  <si>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</si>
  <si>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</si>
  <si>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</si>
  <si>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</si>
  <si>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</si>
  <si>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</si>
  <si>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</si>
  <si>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</si>
  <si>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</si>
  <si>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</si>
  <si>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</si>
  <si>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</si>
  <si>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</si>
  <si>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</si>
  <si>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</si>
  <si>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</si>
  <si>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</si>
  <si>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</si>
  <si>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</si>
  <si>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</si>
  <si>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</si>
  <si>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</si>
  <si>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</si>
  <si>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</si>
  <si>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</si>
  <si>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</si>
  <si>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</si>
  <si>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</si>
  <si>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</si>
  <si>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</si>
  <si>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</si>
  <si>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</si>
  <si>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</si>
  <si>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</si>
  <si>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</si>
  <si>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</si>
  <si>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</si>
  <si>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</si>
  <si>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</si>
  <si>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</si>
  <si>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</si>
  <si>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</si>
  <si>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</si>
  <si>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</si>
  <si>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</si>
  <si>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</si>
  <si>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</si>
  <si>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</si>
  <si>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</si>
  <si>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</si>
  <si>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</si>
  <si>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</si>
  <si>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</si>
  <si>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</si>
  <si>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</si>
  <si>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</si>
  <si>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</si>
  <si>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</si>
  <si>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</si>
  <si>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</si>
  <si>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</si>
  <si>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</si>
  <si>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</si>
  <si>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</si>
  <si>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</si>
  <si>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</si>
  <si>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</si>
  <si>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</si>
  <si>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</si>
  <si>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</si>
  <si>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</si>
  <si>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</si>
  <si>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</si>
  <si>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</si>
  <si>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</si>
  <si>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</si>
  <si>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</si>
  <si>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</si>
  <si>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</si>
  <si>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</si>
  <si>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</si>
  <si>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</si>
  <si>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</si>
  <si>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</si>
  <si>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</si>
  <si>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</si>
  <si>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茂原市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</si>
  <si>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</si>
  <si>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</si>
  <si>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</si>
  <si>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</si>
  <si>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</si>
  <si>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</si>
  <si>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</si>
  <si>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</si>
  <si>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</si>
  <si>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</si>
  <si>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</si>
  <si>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</si>
  <si>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</si>
  <si>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</si>
  <si>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</si>
  <si>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</si>
  <si>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</si>
  <si>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</si>
  <si>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</si>
  <si>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</si>
  <si>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</si>
  <si>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</si>
  <si>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</si>
  <si>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</si>
  <si>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</si>
  <si>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</si>
  <si>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</si>
  <si>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</si>
  <si>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</si>
  <si>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</si>
  <si>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</si>
  <si>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</si>
  <si>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</si>
  <si>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</si>
  <si>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</si>
  <si>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</si>
  <si>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</si>
  <si>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</si>
  <si>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</si>
  <si>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</si>
  <si>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</si>
  <si>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</si>
  <si>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</si>
  <si>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</si>
  <si>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</si>
  <si>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</si>
  <si>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</si>
  <si>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</si>
  <si>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</si>
  <si>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</si>
  <si>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</si>
  <si>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</si>
  <si>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</si>
  <si>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</si>
  <si>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</si>
  <si>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</si>
  <si>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</si>
  <si>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</si>
  <si>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</si>
  <si>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</si>
  <si>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</si>
  <si>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</si>
  <si>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</si>
  <si>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</si>
  <si>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</si>
  <si>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</si>
  <si>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</si>
  <si>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</si>
  <si>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</si>
  <si>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</si>
  <si>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</si>
  <si>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</si>
  <si>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</si>
  <si>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</si>
  <si>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</si>
  <si>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</si>
  <si>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</si>
  <si>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</si>
  <si>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</si>
  <si>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</si>
  <si>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</si>
  <si>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</si>
  <si>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</si>
  <si>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</si>
  <si>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</si>
  <si>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</si>
  <si>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</si>
  <si>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</si>
  <si>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</si>
  <si>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</si>
  <si>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</si>
  <si>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</si>
  <si>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</si>
  <si>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</si>
  <si>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</si>
  <si>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</si>
  <si>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</si>
  <si>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</si>
  <si>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</si>
  <si>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</si>
  <si>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</si>
  <si>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</si>
  <si>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</si>
  <si>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</si>
  <si>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</si>
  <si>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</si>
  <si>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</si>
  <si>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</si>
  <si>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</si>
  <si>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</si>
  <si>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</si>
  <si>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</si>
  <si>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</si>
  <si>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</si>
  <si>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</si>
  <si>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</si>
  <si>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</si>
  <si>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千葉県茂原市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</si>
  <si>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</si>
  <si>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</si>
  <si>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</si>
  <si>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</si>
  <si>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</si>
  <si>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</si>
  <si>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</si>
  <si>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</si>
  <si>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</si>
  <si>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</si>
  <si>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</si>
  <si>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</si>
  <si>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</si>
  <si>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</si>
  <si>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</si>
  <si>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</si>
  <si>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</si>
  <si>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</si>
  <si>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</si>
  <si>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</si>
  <si>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</si>
  <si>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</si>
  <si>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</si>
  <si>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</si>
  <si>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</si>
  <si>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</si>
  <si>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</si>
  <si>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</si>
  <si>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</si>
  <si>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</si>
  <si>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</si>
  <si>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</si>
  <si>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</si>
  <si>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</si>
  <si>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</si>
  <si>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</si>
  <si>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</si>
  <si>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</si>
  <si>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</si>
  <si>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</si>
  <si>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</si>
  <si>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</si>
  <si>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</si>
  <si>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</si>
  <si>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</si>
  <si>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</si>
  <si>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</si>
  <si>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</si>
  <si>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</si>
  <si>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</si>
  <si>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</si>
  <si>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</si>
  <si>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</si>
  <si>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</si>
  <si>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</si>
  <si>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</si>
  <si>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</si>
  <si>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</si>
  <si>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</si>
  <si>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</si>
  <si>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</si>
  <si>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</si>
  <si>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</si>
  <si>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</si>
  <si>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</si>
  <si>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</si>
  <si>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</si>
  <si>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</si>
  <si>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</si>
  <si>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</si>
  <si>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</si>
  <si>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</si>
  <si>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</si>
  <si>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</si>
  <si>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</si>
  <si>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</si>
  <si>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</si>
  <si>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</si>
  <si>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</si>
  <si>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</si>
  <si>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</si>
  <si>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</si>
  <si>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</si>
  <si>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</si>
  <si>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</si>
  <si>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</si>
  <si>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</si>
  <si>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</si>
  <si>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</si>
  <si>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</si>
  <si>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</si>
  <si>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</si>
  <si>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</si>
  <si>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</si>
  <si>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</si>
  <si>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</si>
  <si>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</si>
  <si>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</si>
  <si>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</si>
  <si>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</si>
  <si>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</si>
  <si>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</si>
  <si>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</si>
  <si>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</si>
  <si>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</si>
  <si>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</si>
  <si>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</si>
  <si>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</si>
  <si>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</si>
  <si>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</si>
  <si>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</si>
  <si>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</si>
  <si>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</si>
  <si>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</si>
  <si>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</si>
  <si>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</si>
  <si>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</si>
  <si>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</si>
  <si>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</si>
  <si>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</si>
  <si>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</si>
  <si>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</si>
  <si>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</si>
  <si>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</si>
  <si>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</si>
  <si>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</si>
  <si>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</si>
  <si>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</si>
  <si>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駐車場整備</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</si>
  <si>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</si>
  <si>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</si>
  <si>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</si>
  <si>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</si>
  <si>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</si>
  <si>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</si>
  <si>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</si>
  <si>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</si>
  <si>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</si>
  <si>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</si>
  <si>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</si>
  <si>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</si>
  <si>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</si>
  <si>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</si>
  <si>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</si>
  <si>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</si>
  <si>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</si>
  <si>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</si>
  <si>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</si>
  <si>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</si>
  <si>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</si>
  <si>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</si>
  <si>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千葉県茂原市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</si>
  <si>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</si>
  <si>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</si>
  <si>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</si>
  <si>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</si>
  <si>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</si>
  <si>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</si>
  <si>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</si>
  <si>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</si>
  <si>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</si>
  <si>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</si>
  <si>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</si>
  <si>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</si>
  <si>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</si>
  <si>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</si>
  <si>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</si>
  <si>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</si>
  <si>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</si>
  <si>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</si>
  <si>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</si>
  <si>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</si>
  <si>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</si>
  <si>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</si>
  <si>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</si>
  <si>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</si>
  <si>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</si>
  <si>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</si>
  <si>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</si>
  <si>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</si>
  <si>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</si>
  <si>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</si>
  <si>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</si>
  <si>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</si>
  <si>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</si>
  <si>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</si>
  <si>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</si>
  <si>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</si>
  <si>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</si>
  <si>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駐車場事業会計</t>
    <phoneticPr fontId="5"/>
  </si>
  <si>
    <t>下水道事業会計</t>
    <phoneticPr fontId="5"/>
  </si>
  <si>
    <t>法適用企業</t>
    <phoneticPr fontId="5"/>
  </si>
  <si>
    <t>農業集落排水事業会計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</si>
  <si>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</si>
  <si>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</si>
  <si>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</si>
  <si>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</si>
  <si>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</si>
  <si>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</si>
  <si>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</si>
  <si>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</si>
  <si>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</si>
  <si>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</si>
  <si>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</si>
  <si>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</si>
  <si>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</si>
  <si>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</si>
  <si>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</si>
  <si>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</si>
  <si>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</si>
  <si>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</si>
  <si>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</si>
  <si>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</si>
  <si>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</si>
  <si>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</si>
  <si>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</si>
  <si>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</si>
  <si>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</si>
  <si>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</si>
  <si>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</si>
  <si>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</si>
  <si>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</si>
  <si>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</si>
  <si>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</si>
  <si>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</si>
  <si>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</si>
  <si>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</si>
  <si>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</si>
  <si>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</si>
  <si>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</si>
  <si>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</si>
  <si>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</si>
  <si>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</si>
  <si>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</si>
  <si>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</si>
  <si>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</si>
  <si>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</si>
  <si>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</si>
  <si>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</si>
  <si>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</si>
  <si>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</si>
  <si>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</si>
  <si>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</si>
  <si>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</si>
  <si>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</si>
  <si>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</si>
  <si>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</si>
  <si>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</si>
  <si>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</si>
  <si>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</si>
  <si>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</si>
  <si>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</si>
  <si>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</si>
  <si>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</si>
  <si>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</si>
  <si>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</si>
  <si>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</si>
  <si>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</si>
  <si>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</si>
  <si>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</si>
  <si>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駐車場事業会計</t>
    <phoneticPr fontId="5"/>
  </si>
  <si>
    <t>(Ｆ)</t>
    <phoneticPr fontId="5"/>
  </si>
  <si>
    <t>介護保険事業会計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</si>
  <si>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</si>
  <si>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</si>
  <si>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</si>
  <si>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</si>
  <si>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</si>
  <si>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</si>
  <si>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</si>
  <si>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</si>
  <si>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</si>
  <si>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</si>
  <si>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</si>
  <si>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</si>
  <si>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</si>
  <si>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</si>
  <si>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</si>
  <si>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</si>
  <si>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</si>
  <si>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</si>
  <si>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</si>
  <si>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</si>
  <si>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</si>
  <si>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</si>
  <si>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</si>
  <si>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</si>
  <si>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</si>
  <si>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</si>
  <si>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</si>
  <si>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</si>
  <si>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</si>
  <si>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</si>
  <si>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</si>
  <si>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</si>
  <si>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</si>
  <si>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</si>
  <si>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</si>
  <si>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</si>
  <si>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</si>
  <si>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</si>
  <si>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</si>
  <si>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</si>
  <si>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</si>
  <si>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</si>
  <si>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</si>
  <si>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</si>
  <si>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</si>
  <si>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</si>
  <si>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</si>
  <si>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</si>
  <si>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</si>
  <si>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</si>
  <si>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</si>
  <si>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</si>
  <si>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</si>
  <si>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</si>
  <si>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</si>
  <si>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</si>
  <si>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</si>
  <si>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</si>
  <si>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</si>
  <si>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</si>
  <si>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</si>
  <si>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</si>
  <si>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</si>
  <si>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</si>
  <si>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</si>
  <si>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</si>
  <si>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</si>
  <si>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</si>
  <si>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</si>
  <si>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</si>
  <si>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</si>
  <si>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</si>
  <si>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</si>
  <si>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</si>
  <si>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</si>
  <si>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</si>
  <si>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</si>
  <si>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</si>
  <si>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</si>
  <si>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</si>
  <si>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</si>
  <si>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</si>
  <si>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</si>
  <si>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</si>
  <si>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</si>
  <si>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</si>
  <si>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</si>
  <si>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</si>
  <si>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</si>
  <si>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1.57</t>
  </si>
  <si>
    <t>▲ 3.27</t>
  </si>
  <si>
    <t>▲ 11.23</t>
  </si>
  <si>
    <t>▲ 6.48</t>
  </si>
  <si>
    <t>一般会計</t>
  </si>
  <si>
    <t>介護保険事業会計</t>
  </si>
  <si>
    <t>下水道事業会計</t>
  </si>
  <si>
    <t>国民健康保険事業会計</t>
  </si>
  <si>
    <t>農業集落排水事業会計</t>
  </si>
  <si>
    <t>後期高齢者医療事業会計</t>
  </si>
  <si>
    <t>駐車場事業会計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</si>
  <si>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</si>
  <si>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</si>
  <si>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</si>
  <si>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</si>
  <si>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</si>
  <si>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</si>
  <si>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</si>
  <si>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</si>
  <si>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</si>
  <si>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長生郡市広域市町村圏組合（一般会計）</t>
    <rPh sb="0" eb="2">
      <t>チョウセイ</t>
    </rPh>
    <rPh sb="2" eb="3">
      <t>グン</t>
    </rPh>
    <rPh sb="3" eb="4">
      <t>シ</t>
    </rPh>
    <rPh sb="4" eb="6">
      <t>コウイキ</t>
    </rPh>
    <rPh sb="6" eb="9">
      <t>シチョウソン</t>
    </rPh>
    <rPh sb="9" eb="10">
      <t>ケン</t>
    </rPh>
    <rPh sb="10" eb="12">
      <t>クミアイ</t>
    </rPh>
    <rPh sb="13" eb="15">
      <t>イッパン</t>
    </rPh>
    <rPh sb="15" eb="17">
      <t>カイケイ</t>
    </rPh>
    <phoneticPr fontId="2"/>
  </si>
  <si>
    <t>長生郡市広域市町村圏組合（火葬場・斎場事業会計）</t>
    <rPh sb="0" eb="2">
      <t>チョウセイ</t>
    </rPh>
    <rPh sb="2" eb="3">
      <t>グン</t>
    </rPh>
    <rPh sb="3" eb="4">
      <t>シ</t>
    </rPh>
    <rPh sb="4" eb="6">
      <t>コウイキ</t>
    </rPh>
    <rPh sb="6" eb="9">
      <t>シチョウソン</t>
    </rPh>
    <rPh sb="9" eb="10">
      <t>ケン</t>
    </rPh>
    <rPh sb="10" eb="12">
      <t>クミアイ</t>
    </rPh>
    <rPh sb="13" eb="16">
      <t>カソウバ</t>
    </rPh>
    <rPh sb="17" eb="19">
      <t>サイジョウ</t>
    </rPh>
    <rPh sb="19" eb="21">
      <t>ジギョウ</t>
    </rPh>
    <rPh sb="21" eb="23">
      <t>カイケイ</t>
    </rPh>
    <phoneticPr fontId="2"/>
  </si>
  <si>
    <t>長生郡市広域市町村圏組合（病院事業会計）</t>
    <rPh sb="0" eb="3">
      <t>チョウセイグン</t>
    </rPh>
    <rPh sb="3" eb="4">
      <t>シ</t>
    </rPh>
    <rPh sb="4" eb="6">
      <t>コウイキ</t>
    </rPh>
    <rPh sb="6" eb="9">
      <t>シチョウソン</t>
    </rPh>
    <rPh sb="9" eb="10">
      <t>ケン</t>
    </rPh>
    <rPh sb="10" eb="12">
      <t>クミアイ</t>
    </rPh>
    <rPh sb="13" eb="15">
      <t>ビョウイン</t>
    </rPh>
    <rPh sb="15" eb="17">
      <t>ジギョウ</t>
    </rPh>
    <rPh sb="17" eb="19">
      <t>カイケイ</t>
    </rPh>
    <phoneticPr fontId="2"/>
  </si>
  <si>
    <t>長生郡市広域市町村圏組合（水道事業会計）</t>
    <rPh sb="0" eb="3">
      <t>チョウセイグン</t>
    </rPh>
    <rPh sb="3" eb="4">
      <t>シ</t>
    </rPh>
    <rPh sb="4" eb="6">
      <t>コウイキ</t>
    </rPh>
    <rPh sb="6" eb="9">
      <t>シチョウソン</t>
    </rPh>
    <rPh sb="9" eb="10">
      <t>ケン</t>
    </rPh>
    <rPh sb="10" eb="12">
      <t>クミアイ</t>
    </rPh>
    <rPh sb="13" eb="15">
      <t>スイドウ</t>
    </rPh>
    <rPh sb="15" eb="17">
      <t>ジギョウ</t>
    </rPh>
    <rPh sb="17" eb="19">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</si>
  <si>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5">
      <t>ヨウ</t>
    </rPh>
    <rPh sb="15" eb="16">
      <t>スイ</t>
    </rPh>
    <rPh sb="16" eb="18">
      <t>キョウキュウ</t>
    </rPh>
    <rPh sb="18" eb="20">
      <t>ジギョウ</t>
    </rPh>
    <rPh sb="20" eb="22">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</si>
  <si>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</si>
  <si>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</si>
  <si>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</si>
  <si>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</si>
  <si>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</si>
  <si>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2"/>
  </si>
  <si>
    <t>茂原市民会館等建設基金</t>
    <phoneticPr fontId="5"/>
  </si>
  <si>
    <t>衛藤五郎音楽文化振興基金</t>
    <phoneticPr fontId="2"/>
  </si>
  <si>
    <t>福祉振興基金</t>
    <phoneticPr fontId="2"/>
  </si>
  <si>
    <t>森林環境整備基金</t>
    <phoneticPr fontId="2"/>
  </si>
  <si>
    <t>学校等施設建設改修基金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</si>
  <si>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</si>
  <si>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</si>
  <si>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当市は、除却されることがない道路等のインフラ資産に偏りがみられることから、類似団体と比べ有形固定資産減価償却率の伸び率が高い傾向にある。
将来負担比率は類似団体よりも高く、主に第三セクター等改革推進債の元利償還金や令和元年度より開始した茂原市学校給食センターPFI事業に係る債務負担行為支出額が影響している。減債基金の活用による第三セクター等改革推進債の繰上償還や新発債の発行を元利償還金額以内に抑える取り組みを行っていることから、今後は減少傾向に転じる見込み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</si>
  <si>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</si>
  <si>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</si>
  <si>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</si>
  <si>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</si>
  <si>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</si>
  <si>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</si>
  <si>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当市は将来負担比率、実質公債費比率ともに類似団体内平均値よりも高く、要因としては第三セクター等改革推進債の現在高や元利償還金の影響が大きい。
当市は将来負担比率は減少傾向にあるが、この要因としては減債基金の活用による第三セクター等改革推進債の繰上償還や新発債の発行を元利償還金額以内に抑える取組を行っていることが挙げられる。また、実質公債費比率は増加傾向にあり、前年からの増の要因としては空調設備整備事業や市民体育館整備事業等に係る元利償還金の増が挙げられるが、将来負担比率の減少要因として記載した取組等により長期的には減少していくことが見込まれる。しかし、今後数年のうちに一部事務組合等による地方債の増が見込まれており、一時的には将来負担比率、実質公債費比率に対して増加要因となる見込みである。</t>
    <rPh sb="0" eb="2">
      <t>トウシ</t>
    </rPh>
    <rPh sb="3" eb="9">
      <t>ショウライフタンヒリツ</t>
    </rPh>
    <rPh sb="10" eb="17">
      <t>ジッシツコウサイヒヒリツ</t>
    </rPh>
    <rPh sb="20" eb="25">
      <t>ルイジダンタイナイ</t>
    </rPh>
    <rPh sb="25" eb="28">
      <t>ヘイキンチ</t>
    </rPh>
    <rPh sb="31" eb="32">
      <t>タカ</t>
    </rPh>
    <rPh sb="34" eb="36">
      <t>ヨウイン</t>
    </rPh>
    <rPh sb="40" eb="42">
      <t>ダイサン</t>
    </rPh>
    <rPh sb="46" eb="47">
      <t>トウ</t>
    </rPh>
    <rPh sb="47" eb="52">
      <t>カイカクスイシンサイ</t>
    </rPh>
    <rPh sb="53" eb="56">
      <t>ゲンザイダカ</t>
    </rPh>
    <rPh sb="57" eb="62">
      <t>ガンリショウカンキン</t>
    </rPh>
    <rPh sb="63" eb="65">
      <t>エイキョウ</t>
    </rPh>
    <rPh sb="66" eb="67">
      <t>オオ</t>
    </rPh>
    <rPh sb="71" eb="73">
      <t>トウシ</t>
    </rPh>
    <rPh sb="81" eb="85">
      <t>ゲンショウケイコウ</t>
    </rPh>
    <rPh sb="92" eb="94">
      <t>ヨウイン</t>
    </rPh>
    <rPh sb="98" eb="102">
      <t>ゲンサイキキン</t>
    </rPh>
    <rPh sb="103" eb="105">
      <t>カツヨウ</t>
    </rPh>
    <rPh sb="121" eb="125">
      <t>クリアゲショウカン</t>
    </rPh>
    <rPh sb="126" eb="129">
      <t>シンパツサイ</t>
    </rPh>
    <rPh sb="130" eb="132">
      <t>ハッコウ</t>
    </rPh>
    <rPh sb="133" eb="141">
      <t>ガンリショウカンキンガクイナイ</t>
    </rPh>
    <rPh sb="142" eb="143">
      <t>オサ</t>
    </rPh>
    <rPh sb="145" eb="147">
      <t>トリクミ</t>
    </rPh>
    <rPh sb="148" eb="149">
      <t>オコナ</t>
    </rPh>
    <rPh sb="156" eb="157">
      <t>ア</t>
    </rPh>
    <rPh sb="173" eb="177">
      <t>ゾウカケイコウ</t>
    </rPh>
    <rPh sb="181" eb="183">
      <t>ゼンネン</t>
    </rPh>
    <rPh sb="186" eb="187">
      <t>ゾウ</t>
    </rPh>
    <rPh sb="188" eb="190">
      <t>ヨウイン</t>
    </rPh>
    <rPh sb="240" eb="242">
      <t>ヨウイン</t>
    </rPh>
    <rPh sb="245" eb="247">
      <t>キサイ</t>
    </rPh>
    <rPh sb="249" eb="252">
      <t>トリクミトウ</t>
    </rPh>
    <rPh sb="260" eb="262">
      <t>ゲンショウ</t>
    </rPh>
    <rPh sb="269" eb="271">
      <t>ミコ</t>
    </rPh>
    <rPh sb="279" eb="281">
      <t>コンゴ</t>
    </rPh>
    <rPh sb="281" eb="283">
      <t>スウネン</t>
    </rPh>
    <rPh sb="311" eb="314">
      <t>イチジテキ</t>
    </rPh>
    <rPh sb="331" eb="332">
      <t>タイ</t>
    </rPh>
    <rPh sb="334" eb="335">
      <t>ゾウ</t>
    </rPh>
    <rPh sb="335" eb="336">
      <t>カ</t>
    </rPh>
    <rPh sb="336" eb="338">
      <t>ヨウイン</t>
    </rPh>
    <rPh sb="341" eb="343">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</si>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</sst>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03"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B9E612E-0F03-48ED-9FDC-BE8657425A0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1003-4CAB-86D9-594B22836C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27609</c:v>
                </c:pt>
                <c:pt idx="1">
                  <c:v>50165</c:v>
                </c:pt>
                <c:pt idx="2">
                  <c:v>51845</c:v>
                </c:pt>
                <c:pt idx="3">
                  <c:v>40570</c:v>
                </c:pt>
                <c:pt idx="4">
                  <c:v>34373</c:v>
                </c:pt>
              </c:numCache>
            </c:numRef>
          </c:val>
          <c:smooth val="0"/>
          <c:extLst>
            <c:ext xmlns:c16="http://schemas.microsoft.com/office/drawing/2014/chart" uri="{C3380CC4-5D6E-409C-BE32-E72D297353CC}">
              <c16:uniqueId val="{00000001-1003-4CAB-86D9-594B22836C7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1.42</c:v>
                </c:pt>
                <c:pt idx="1">
                  <c:v>8.59</c:v>
                </c:pt>
                <c:pt idx="2">
                  <c:v>3.93</c:v>
                </c:pt>
                <c:pt idx="3">
                  <c:v>6.6</c:v>
                </c:pt>
                <c:pt idx="4">
                  <c:v>4.3</c:v>
                </c:pt>
              </c:numCache>
            </c:numRef>
          </c:val>
          <c:extLst>
            <c:ext xmlns:c16="http://schemas.microsoft.com/office/drawing/2014/chart" uri="{C3380CC4-5D6E-409C-BE32-E72D297353CC}">
              <c16:uniqueId val="{00000000-5A5A-43EE-A9CF-2073928FEF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27.56</c:v>
                </c:pt>
                <c:pt idx="1">
                  <c:v>17.809999999999999</c:v>
                </c:pt>
                <c:pt idx="2">
                  <c:v>14.64</c:v>
                </c:pt>
                <c:pt idx="3">
                  <c:v>18.02</c:v>
                </c:pt>
                <c:pt idx="4">
                  <c:v>18.170000000000002</c:v>
                </c:pt>
              </c:numCache>
            </c:numRef>
          </c:val>
          <c:extLst>
            <c:ext xmlns:c16="http://schemas.microsoft.com/office/drawing/2014/chart" uri="{C3380CC4-5D6E-409C-BE32-E72D297353CC}">
              <c16:uniqueId val="{00000001-5A5A-43EE-A9CF-2073928FEF8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-1.57</c:v>
                </c:pt>
                <c:pt idx="1">
                  <c:v>-3.27</c:v>
                </c:pt>
                <c:pt idx="2">
                  <c:v>-11.23</c:v>
                </c:pt>
                <c:pt idx="3">
                  <c:v>5.19</c:v>
                </c:pt>
                <c:pt idx="4">
                  <c:v>-6.48</c:v>
                </c:pt>
              </c:numCache>
            </c:numRef>
          </c:val>
          <c:smooth val="0"/>
          <c:extLst>
            <c:ext xmlns:c16="http://schemas.microsoft.com/office/drawing/2014/chart" uri="{C3380CC4-5D6E-409C-BE32-E72D297353CC}">
              <c16:uniqueId val="{00000002-5A5A-43EE-A9CF-2073928FEF8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AAC-4946-95B2-3E9F21FAB5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AC-4946-95B2-3E9F21FAB55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AAC-4946-95B2-3E9F21FAB55E}"/>
            </c:ext>
          </c:extLst>
        </c:ser>
        <c:ser>
          <c:idx val="3"/>
          <c:order val="3"/>
          <c:tx>
            <c:strRef>
              <c:f>データシート!$A$30</c:f>
              <c:strCache>
                <c:ptCount val="1"/>
                <c:pt idx="0">
                  <c:v>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3AAC-4946-95B2-3E9F21FAB55E}"/>
            </c:ext>
          </c:extLst>
        </c:ser>
        <c:ser>
          <c:idx val="4"/>
          <c:order val="4"/>
          <c:tx>
            <c:strRef>
              <c:f>データシート!$A$31</c:f>
              <c:strCache>
                <c:ptCount val="1"/>
                <c:pt idx="0">
                  <c:v>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0.05</c:v>
                </c:pt>
                <c:pt idx="2">
                  <c:v>#N/A</c:v>
                </c:pt>
                <c:pt idx="3">
                  <c:v>0.21</c:v>
                </c:pt>
                <c:pt idx="4">
                  <c:v>#N/A</c:v>
                </c:pt>
                <c:pt idx="5">
                  <c:v>0.14000000000000001</c:v>
                </c:pt>
                <c:pt idx="6">
                  <c:v>#N/A</c:v>
                </c:pt>
                <c:pt idx="7">
                  <c:v>0.05</c:v>
                </c:pt>
                <c:pt idx="8">
                  <c:v>#N/A</c:v>
                </c:pt>
                <c:pt idx="9">
                  <c:v>0.09</c:v>
                </c:pt>
              </c:numCache>
            </c:numRef>
          </c:val>
          <c:extLst>
            <c:ext xmlns:c16="http://schemas.microsoft.com/office/drawing/2014/chart" uri="{C3380CC4-5D6E-409C-BE32-E72D297353CC}">
              <c16:uniqueId val="{00000004-3AAC-4946-95B2-3E9F21FAB55E}"/>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0.09</c:v>
                </c:pt>
                <c:pt idx="2">
                  <c:v>#N/A</c:v>
                </c:pt>
                <c:pt idx="3">
                  <c:v>0.17</c:v>
                </c:pt>
                <c:pt idx="4">
                  <c:v>#N/A</c:v>
                </c:pt>
                <c:pt idx="5">
                  <c:v>0.16</c:v>
                </c:pt>
                <c:pt idx="6">
                  <c:v>#N/A</c:v>
                </c:pt>
                <c:pt idx="7">
                  <c:v>1.1000000000000001</c:v>
                </c:pt>
                <c:pt idx="8">
                  <c:v>#N/A</c:v>
                </c:pt>
                <c:pt idx="9">
                  <c:v>0.11</c:v>
                </c:pt>
              </c:numCache>
            </c:numRef>
          </c:val>
          <c:extLst>
            <c:ext xmlns:c16="http://schemas.microsoft.com/office/drawing/2014/chart" uri="{C3380CC4-5D6E-409C-BE32-E72D297353CC}">
              <c16:uniqueId val="{00000005-3AAC-4946-95B2-3E9F21FAB55E}"/>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6.7</c:v>
                </c:pt>
                <c:pt idx="2">
                  <c:v>#N/A</c:v>
                </c:pt>
                <c:pt idx="3">
                  <c:v>7.23</c:v>
                </c:pt>
                <c:pt idx="4">
                  <c:v>#N/A</c:v>
                </c:pt>
                <c:pt idx="5">
                  <c:v>7.21</c:v>
                </c:pt>
                <c:pt idx="6">
                  <c:v>#N/A</c:v>
                </c:pt>
                <c:pt idx="7">
                  <c:v>1.95</c:v>
                </c:pt>
                <c:pt idx="8">
                  <c:v>#N/A</c:v>
                </c:pt>
                <c:pt idx="9">
                  <c:v>0.16</c:v>
                </c:pt>
              </c:numCache>
            </c:numRef>
          </c:val>
          <c:extLst>
            <c:ext xmlns:c16="http://schemas.microsoft.com/office/drawing/2014/chart" uri="{C3380CC4-5D6E-409C-BE32-E72D297353CC}">
              <c16:uniqueId val="{00000006-3AAC-4946-95B2-3E9F21FAB55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1.95</c:v>
                </c:pt>
                <c:pt idx="2">
                  <c:v>#N/A</c:v>
                </c:pt>
                <c:pt idx="3">
                  <c:v>0.45</c:v>
                </c:pt>
                <c:pt idx="4">
                  <c:v>#N/A</c:v>
                </c:pt>
                <c:pt idx="5">
                  <c:v>0.64</c:v>
                </c:pt>
                <c:pt idx="6">
                  <c:v>#N/A</c:v>
                </c:pt>
                <c:pt idx="7">
                  <c:v>0.88</c:v>
                </c:pt>
                <c:pt idx="8">
                  <c:v>#N/A</c:v>
                </c:pt>
                <c:pt idx="9">
                  <c:v>1.49</c:v>
                </c:pt>
              </c:numCache>
            </c:numRef>
          </c:val>
          <c:extLst>
            <c:ext xmlns:c16="http://schemas.microsoft.com/office/drawing/2014/chart" uri="{C3380CC4-5D6E-409C-BE32-E72D297353CC}">
              <c16:uniqueId val="{00000007-3AAC-4946-95B2-3E9F21FAB55E}"/>
            </c:ext>
          </c:extLst>
        </c:ser>
        <c:ser>
          <c:idx val="8"/>
          <c:order val="8"/>
          <c:tx>
            <c:strRef>
              <c:f>データシート!$A$35</c:f>
              <c:strCache>
                <c:ptCount val="1"/>
                <c:pt idx="0">
                  <c:v>介護保険事業会計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1.6</c:v>
                </c:pt>
                <c:pt idx="2">
                  <c:v>#N/A</c:v>
                </c:pt>
                <c:pt idx="3">
                  <c:v>1.75</c:v>
                </c:pt>
                <c:pt idx="4">
                  <c:v>#N/A</c:v>
                </c:pt>
                <c:pt idx="5">
                  <c:v>2.36</c:v>
                </c:pt>
                <c:pt idx="6">
                  <c:v>#N/A</c:v>
                </c:pt>
                <c:pt idx="7">
                  <c:v>2.16</c:v>
                </c:pt>
                <c:pt idx="8">
                  <c:v>#N/A</c:v>
                </c:pt>
                <c:pt idx="9">
                  <c:v>2.31</c:v>
                </c:pt>
              </c:numCache>
            </c:numRef>
          </c:val>
          <c:extLst>
            <c:ext xmlns:c16="http://schemas.microsoft.com/office/drawing/2014/chart" uri="{C3380CC4-5D6E-409C-BE32-E72D297353CC}">
              <c16:uniqueId val="{00000008-3AAC-4946-95B2-3E9F21FAB55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1.42</c:v>
                </c:pt>
                <c:pt idx="2">
                  <c:v>#N/A</c:v>
                </c:pt>
                <c:pt idx="3">
                  <c:v>8.59</c:v>
                </c:pt>
                <c:pt idx="4">
                  <c:v>#N/A</c:v>
                </c:pt>
                <c:pt idx="5">
                  <c:v>3.76</c:v>
                </c:pt>
                <c:pt idx="6">
                  <c:v>#N/A</c:v>
                </c:pt>
                <c:pt idx="7">
                  <c:v>6.59</c:v>
                </c:pt>
                <c:pt idx="8">
                  <c:v>#N/A</c:v>
                </c:pt>
                <c:pt idx="9">
                  <c:v>4.29</c:v>
                </c:pt>
              </c:numCache>
            </c:numRef>
          </c:val>
          <c:extLst>
            <c:ext xmlns:c16="http://schemas.microsoft.com/office/drawing/2014/chart" uri="{C3380CC4-5D6E-409C-BE32-E72D297353CC}">
              <c16:uniqueId val="{00000009-3AAC-4946-95B2-3E9F21FAB55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2661</c:v>
                </c:pt>
                <c:pt idx="5">
                  <c:v>2559</c:v>
                </c:pt>
                <c:pt idx="8">
                  <c:v>2518</c:v>
                </c:pt>
                <c:pt idx="11">
                  <c:v>2597</c:v>
                </c:pt>
                <c:pt idx="14">
                  <c:v>2574</c:v>
                </c:pt>
              </c:numCache>
            </c:numRef>
          </c:val>
          <c:extLst>
            <c:ext xmlns:c16="http://schemas.microsoft.com/office/drawing/2014/chart" uri="{C3380CC4-5D6E-409C-BE32-E72D297353CC}">
              <c16:uniqueId val="{00000000-7BAA-4D00-836D-0EE1A36EE2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1-7BAA-4D00-836D-0EE1A36EE2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82</c:v>
                </c:pt>
                <c:pt idx="6">
                  <c:v>108</c:v>
                </c:pt>
                <c:pt idx="9">
                  <c:v>108</c:v>
                </c:pt>
                <c:pt idx="12">
                  <c:v>109</c:v>
                </c:pt>
              </c:numCache>
            </c:numRef>
          </c:val>
          <c:extLst>
            <c:ext xmlns:c16="http://schemas.microsoft.com/office/drawing/2014/chart" uri="{C3380CC4-5D6E-409C-BE32-E72D297353CC}">
              <c16:uniqueId val="{00000002-7BAA-4D00-836D-0EE1A36EE2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376</c:v>
                </c:pt>
                <c:pt idx="3">
                  <c:v>397</c:v>
                </c:pt>
                <c:pt idx="6">
                  <c:v>280</c:v>
                </c:pt>
                <c:pt idx="9">
                  <c:v>272</c:v>
                </c:pt>
                <c:pt idx="12">
                  <c:v>258</c:v>
                </c:pt>
              </c:numCache>
            </c:numRef>
          </c:val>
          <c:extLst>
            <c:ext xmlns:c16="http://schemas.microsoft.com/office/drawing/2014/chart" uri="{C3380CC4-5D6E-409C-BE32-E72D297353CC}">
              <c16:uniqueId val="{00000003-7BAA-4D00-836D-0EE1A36EE2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404</c:v>
                </c:pt>
                <c:pt idx="3">
                  <c:v>360</c:v>
                </c:pt>
                <c:pt idx="6">
                  <c:v>425</c:v>
                </c:pt>
                <c:pt idx="9">
                  <c:v>434</c:v>
                </c:pt>
                <c:pt idx="12">
                  <c:v>405</c:v>
                </c:pt>
              </c:numCache>
            </c:numRef>
          </c:val>
          <c:extLst>
            <c:ext xmlns:c16="http://schemas.microsoft.com/office/drawing/2014/chart" uri="{C3380CC4-5D6E-409C-BE32-E72D297353CC}">
              <c16:uniqueId val="{00000004-7BAA-4D00-836D-0EE1A36EE2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AA-4D00-836D-0EE1A36EE2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BAA-4D00-836D-0EE1A36EE2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3460</c:v>
                </c:pt>
                <c:pt idx="3">
                  <c:v>3273</c:v>
                </c:pt>
                <c:pt idx="6">
                  <c:v>3514</c:v>
                </c:pt>
                <c:pt idx="9">
                  <c:v>3728</c:v>
                </c:pt>
                <c:pt idx="12">
                  <c:v>3643</c:v>
                </c:pt>
              </c:numCache>
            </c:numRef>
          </c:val>
          <c:extLst>
            <c:ext xmlns:c16="http://schemas.microsoft.com/office/drawing/2014/chart" uri="{C3380CC4-5D6E-409C-BE32-E72D297353CC}">
              <c16:uniqueId val="{00000007-7BAA-4D00-836D-0EE1A36EE26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1579</c:v>
                </c:pt>
                <c:pt idx="2">
                  <c:v>#N/A</c:v>
                </c:pt>
                <c:pt idx="3">
                  <c:v>#N/A</c:v>
                </c:pt>
                <c:pt idx="4">
                  <c:v>1553</c:v>
                </c:pt>
                <c:pt idx="5">
                  <c:v>#N/A</c:v>
                </c:pt>
                <c:pt idx="6">
                  <c:v>#N/A</c:v>
                </c:pt>
                <c:pt idx="7">
                  <c:v>1809</c:v>
                </c:pt>
                <c:pt idx="8">
                  <c:v>#N/A</c:v>
                </c:pt>
                <c:pt idx="9">
                  <c:v>#N/A</c:v>
                </c:pt>
                <c:pt idx="10">
                  <c:v>1946</c:v>
                </c:pt>
                <c:pt idx="11">
                  <c:v>#N/A</c:v>
                </c:pt>
                <c:pt idx="12">
                  <c:v>#N/A</c:v>
                </c:pt>
                <c:pt idx="13">
                  <c:v>1842</c:v>
                </c:pt>
                <c:pt idx="14">
                  <c:v>#N/A</c:v>
                </c:pt>
              </c:numCache>
            </c:numRef>
          </c:val>
          <c:smooth val="0"/>
          <c:extLst>
            <c:ext xmlns:c16="http://schemas.microsoft.com/office/drawing/2014/chart" uri="{C3380CC4-5D6E-409C-BE32-E72D297353CC}">
              <c16:uniqueId val="{00000008-7BAA-4D00-836D-0EE1A36EE26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27032</c:v>
                </c:pt>
                <c:pt idx="5">
                  <c:v>27225</c:v>
                </c:pt>
                <c:pt idx="8">
                  <c:v>27377</c:v>
                </c:pt>
                <c:pt idx="11">
                  <c:v>27287</c:v>
                </c:pt>
                <c:pt idx="14">
                  <c:v>26623</c:v>
                </c:pt>
              </c:numCache>
            </c:numRef>
          </c:val>
          <c:extLst>
            <c:ext xmlns:c16="http://schemas.microsoft.com/office/drawing/2014/chart" uri="{C3380CC4-5D6E-409C-BE32-E72D297353CC}">
              <c16:uniqueId val="{00000000-4748-474E-97F8-78EF15FFF6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2971</c:v>
                </c:pt>
                <c:pt idx="5">
                  <c:v>3148</c:v>
                </c:pt>
                <c:pt idx="8">
                  <c:v>2995</c:v>
                </c:pt>
                <c:pt idx="11">
                  <c:v>3219</c:v>
                </c:pt>
                <c:pt idx="14">
                  <c:v>3258</c:v>
                </c:pt>
              </c:numCache>
            </c:numRef>
          </c:val>
          <c:extLst>
            <c:ext xmlns:c16="http://schemas.microsoft.com/office/drawing/2014/chart" uri="{C3380CC4-5D6E-409C-BE32-E72D297353CC}">
              <c16:uniqueId val="{00000001-4748-474E-97F8-78EF15FFF6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7090</c:v>
                </c:pt>
                <c:pt idx="5">
                  <c:v>5444</c:v>
                </c:pt>
                <c:pt idx="8">
                  <c:v>5032</c:v>
                </c:pt>
                <c:pt idx="11">
                  <c:v>6781</c:v>
                </c:pt>
                <c:pt idx="14">
                  <c:v>6957</c:v>
                </c:pt>
              </c:numCache>
            </c:numRef>
          </c:val>
          <c:extLst>
            <c:ext xmlns:c16="http://schemas.microsoft.com/office/drawing/2014/chart" uri="{C3380CC4-5D6E-409C-BE32-E72D297353CC}">
              <c16:uniqueId val="{00000002-4748-474E-97F8-78EF15FFF6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748-474E-97F8-78EF15FFF6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748-474E-97F8-78EF15FFF6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2</c:v>
                </c:pt>
                <c:pt idx="12">
                  <c:v>0</c:v>
                </c:pt>
              </c:numCache>
            </c:numRef>
          </c:val>
          <c:extLst>
            <c:ext xmlns:c16="http://schemas.microsoft.com/office/drawing/2014/chart" uri="{C3380CC4-5D6E-409C-BE32-E72D297353CC}">
              <c16:uniqueId val="{00000005-4748-474E-97F8-78EF15FFF6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6230</c:v>
                </c:pt>
                <c:pt idx="3">
                  <c:v>5875</c:v>
                </c:pt>
                <c:pt idx="6">
                  <c:v>5603</c:v>
                </c:pt>
                <c:pt idx="9">
                  <c:v>5465</c:v>
                </c:pt>
                <c:pt idx="12">
                  <c:v>5448</c:v>
                </c:pt>
              </c:numCache>
            </c:numRef>
          </c:val>
          <c:extLst>
            <c:ext xmlns:c16="http://schemas.microsoft.com/office/drawing/2014/chart" uri="{C3380CC4-5D6E-409C-BE32-E72D297353CC}">
              <c16:uniqueId val="{00000006-4748-474E-97F8-78EF15FFF6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2402</c:v>
                </c:pt>
                <c:pt idx="3">
                  <c:v>2383</c:v>
                </c:pt>
                <c:pt idx="6">
                  <c:v>2413</c:v>
                </c:pt>
                <c:pt idx="9">
                  <c:v>2363</c:v>
                </c:pt>
                <c:pt idx="12">
                  <c:v>2598</c:v>
                </c:pt>
              </c:numCache>
            </c:numRef>
          </c:val>
          <c:extLst>
            <c:ext xmlns:c16="http://schemas.microsoft.com/office/drawing/2014/chart" uri="{C3380CC4-5D6E-409C-BE32-E72D297353CC}">
              <c16:uniqueId val="{00000007-4748-474E-97F8-78EF15FFF6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4078</c:v>
                </c:pt>
                <c:pt idx="3">
                  <c:v>3787</c:v>
                </c:pt>
                <c:pt idx="6">
                  <c:v>3678</c:v>
                </c:pt>
                <c:pt idx="9">
                  <c:v>3706</c:v>
                </c:pt>
                <c:pt idx="12">
                  <c:v>3771</c:v>
                </c:pt>
              </c:numCache>
            </c:numRef>
          </c:val>
          <c:extLst>
            <c:ext xmlns:c16="http://schemas.microsoft.com/office/drawing/2014/chart" uri="{C3380CC4-5D6E-409C-BE32-E72D297353CC}">
              <c16:uniqueId val="{00000008-4748-474E-97F8-78EF15FFF6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1610</c:v>
                </c:pt>
                <c:pt idx="6">
                  <c:v>1503</c:v>
                </c:pt>
                <c:pt idx="9">
                  <c:v>1395</c:v>
                </c:pt>
                <c:pt idx="12">
                  <c:v>1286</c:v>
                </c:pt>
              </c:numCache>
            </c:numRef>
          </c:val>
          <c:extLst>
            <c:ext xmlns:c16="http://schemas.microsoft.com/office/drawing/2014/chart" uri="{C3380CC4-5D6E-409C-BE32-E72D297353CC}">
              <c16:uniqueId val="{00000009-4748-474E-97F8-78EF15FFF6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38634</c:v>
                </c:pt>
                <c:pt idx="3">
                  <c:v>39616</c:v>
                </c:pt>
                <c:pt idx="6">
                  <c:v>40007</c:v>
                </c:pt>
                <c:pt idx="9">
                  <c:v>39084</c:v>
                </c:pt>
                <c:pt idx="12">
                  <c:v>37461</c:v>
                </c:pt>
              </c:numCache>
            </c:numRef>
          </c:val>
          <c:extLst>
            <c:ext xmlns:c16="http://schemas.microsoft.com/office/drawing/2014/chart" uri="{C3380CC4-5D6E-409C-BE32-E72D297353CC}">
              <c16:uniqueId val="{0000000A-4748-474E-97F8-78EF15FFF65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14251</c:v>
                </c:pt>
                <c:pt idx="2">
                  <c:v>#N/A</c:v>
                </c:pt>
                <c:pt idx="3">
                  <c:v>#N/A</c:v>
                </c:pt>
                <c:pt idx="4">
                  <c:v>17455</c:v>
                </c:pt>
                <c:pt idx="5">
                  <c:v>#N/A</c:v>
                </c:pt>
                <c:pt idx="6">
                  <c:v>#N/A</c:v>
                </c:pt>
                <c:pt idx="7">
                  <c:v>17799</c:v>
                </c:pt>
                <c:pt idx="8">
                  <c:v>#N/A</c:v>
                </c:pt>
                <c:pt idx="9">
                  <c:v>#N/A</c:v>
                </c:pt>
                <c:pt idx="10">
                  <c:v>14728</c:v>
                </c:pt>
                <c:pt idx="11">
                  <c:v>#N/A</c:v>
                </c:pt>
                <c:pt idx="12">
                  <c:v>#N/A</c:v>
                </c:pt>
                <c:pt idx="13">
                  <c:v>13727</c:v>
                </c:pt>
                <c:pt idx="14">
                  <c:v>#N/A</c:v>
                </c:pt>
              </c:numCache>
            </c:numRef>
          </c:val>
          <c:smooth val="0"/>
          <c:extLst>
            <c:ext xmlns:c16="http://schemas.microsoft.com/office/drawing/2014/chart" uri="{C3380CC4-5D6E-409C-BE32-E72D297353CC}">
              <c16:uniqueId val="{0000000B-4748-474E-97F8-78EF15FFF65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2746</c:v>
                </c:pt>
                <c:pt idx="1">
                  <c:v>3546</c:v>
                </c:pt>
                <c:pt idx="2">
                  <c:v>3449</c:v>
                </c:pt>
              </c:numCache>
            </c:numRef>
          </c:val>
          <c:extLst>
            <c:ext xmlns:c16="http://schemas.microsoft.com/office/drawing/2014/chart" uri="{C3380CC4-5D6E-409C-BE32-E72D297353CC}">
              <c16:uniqueId val="{00000000-2128-4E54-8DBE-659053FE71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62</c:v>
                </c:pt>
                <c:pt idx="1">
                  <c:v>59</c:v>
                </c:pt>
                <c:pt idx="2">
                  <c:v>23</c:v>
                </c:pt>
              </c:numCache>
            </c:numRef>
          </c:val>
          <c:extLst>
            <c:ext xmlns:c16="http://schemas.microsoft.com/office/drawing/2014/chart" uri="{C3380CC4-5D6E-409C-BE32-E72D297353CC}">
              <c16:uniqueId val="{00000001-2128-4E54-8DBE-659053FE71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352</c:v>
                </c:pt>
                <c:pt idx="1">
                  <c:v>344</c:v>
                </c:pt>
                <c:pt idx="2">
                  <c:v>336</c:v>
                </c:pt>
              </c:numCache>
            </c:numRef>
          </c:val>
          <c:extLst>
            <c:ext xmlns:c16="http://schemas.microsoft.com/office/drawing/2014/chart" uri="{C3380CC4-5D6E-409C-BE32-E72D297353CC}">
              <c16:uniqueId val="{00000002-2128-4E54-8DBE-659053FE71E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{82B8C992-EFCF-4DB3-A78D-7DC5E58CC88A}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F17-43F6-AEDE-E585AB8EB0F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{F29BA1E0-1A11-44C0-A622-7CE8590BBB50}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17-43F6-AEDE-E585AB8EB0F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{CA80C5BE-C385-4891-AE5A-E7135E987605}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17-43F6-AEDE-E585AB8EB0F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{E94A201D-6810-4113-8FDA-93270472BCE7}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17-43F6-AEDE-E585AB8EB0F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{12BC49D1-B7F4-4900-8C26-F07DDE324DF4}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17-43F6-AEDE-E585AB8EB0F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{74774C48-7CB4-4F40-8510-1BF555CD7B58}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F17-43F6-AEDE-E585AB8EB0F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{1A438276-E9E5-41D8-BCE2-799AFDFBE7DC}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F17-43F6-AEDE-E585AB8EB0F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{66A00193-3E27-4453-86C1-6B051D3703BB}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F17-43F6-AEDE-E585AB8EB0F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{E29256F8-2C76-4D82-B62B-52313D532685}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F17-43F6-AEDE-E585AB8EB0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63.2</c:v>
                </c:pt>
                <c:pt idx="8">
                  <c:v>64.3</c:v>
                </c:pt>
                <c:pt idx="16">
                  <c:v>65.599999999999994</c:v>
                </c:pt>
                <c:pt idx="24">
                  <c:v>67.3</c:v>
                </c:pt>
                <c:pt idx="32">
                  <c:v>69.2</c:v>
                </c:pt>
              </c:numCache>
            </c:numRef>
          </c:xVal>
          <c:yVal>
            <c:numRef>
              <c:f>公会計指標分析・財政指標組合せ分析表!$BP$51:$DC$51</c:f>
              <c:numCache>
                <c:formatCode>#,##0.0;"▲ "#,##0.0</c:formatCode>
                <c:ptCount val="40"/>
                <c:pt idx="0">
                  <c:v>89.9</c:v>
                </c:pt>
                <c:pt idx="8">
                  <c:v>109.7</c:v>
                </c:pt>
                <c:pt idx="16">
                  <c:v>107.4</c:v>
                </c:pt>
                <c:pt idx="24">
                  <c:v>84.3</c:v>
                </c:pt>
                <c:pt idx="32">
                  <c:v>81.900000000000006</c:v>
                </c:pt>
              </c:numCache>
            </c:numRef>
          </c:yVal>
          <c:smooth val="0"/>
          <c:extLst>
            <c:ext xmlns:c16="http://schemas.microsoft.com/office/drawing/2014/chart" uri="{C3380CC4-5D6E-409C-BE32-E72D297353CC}">
              <c16:uniqueId val="{00000009-FF17-43F6-AEDE-E585AB8EB0F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{012C1462-01EF-40AF-B067-2D8F291EFBB9}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F17-43F6-AEDE-E585AB8EB0F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{13E71666-1768-43EE-952F-B5AAFBB16590}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17-43F6-AEDE-E585AB8EB0F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{C0C5AEFB-A1DB-4D57-B546-CDA962C68680}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17-43F6-AEDE-E585AB8EB0F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{73070F70-3F0D-44EE-9343-2ABE5D218517}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17-43F6-AEDE-E585AB8EB0F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{BEEA215C-C464-4E87-801E-D866A11CBF42}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17-43F6-AEDE-E585AB8EB0F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{B937BFC1-4B81-4E84-AC54-7B1AA18BC956}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F17-43F6-AEDE-E585AB8EB0F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{8E75E707-5969-442C-BFDE-E1681847C8B9}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F17-43F6-AEDE-E585AB8EB0F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{1270B438-DFB2-493D-B5BB-336E09340873}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F17-43F6-AEDE-E585AB8EB0F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{FB08288F-326A-4EC6-B340-2E164C197751}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F17-43F6-AEDE-E585AB8EB0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FF17-43F6-AEDE-E585AB8EB0FB}"/>
            </c:ext>
          </c:extLst>
        </c:ser>
        <c:dLbls>
          <c:showLegendKey val="0"/>
          <c:showVal val="1"/>
          <c:showCatName val="0"/>
          <c:showSerName val="0"/>
          <c:showPercent val="0"/>
          <c:showBubbleSize val="0"/>
        </c:dLbls>
        <c:axId val="46179840"/>
        <c:axId val="46181760"/>
      </c:scatterChart>
      <c:valAx>
        <c:axId val="46179840"/>
        <c:scaling>
          <c:orientation val="maxMin"/>
          <c:max val="70"/>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{9A65E28B-11D6-4FEF-B1F4-C30481D32B86}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929-4500-BC8E-904F054D4C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{157E0967-32ED-48AE-8471-B6EB310B54AD}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29-4500-BC8E-904F054D4C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{61D943E9-EB32-48C4-8C89-13FA6DEDA960}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29-4500-BC8E-904F054D4C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{7F79AB2F-E8E8-4719-B532-C11EB6B07659}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29-4500-BC8E-904F054D4C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{3D2AF040-A464-4E49-B77D-21B726ADE8F7}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29-4500-BC8E-904F054D4CF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{8011E4F1-B7D0-4948-AB59-CF55B34EC551}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929-4500-BC8E-904F054D4CF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{0AB87FF9-7FAA-4CB6-BB96-3D85E1051545}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929-4500-BC8E-904F054D4CF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{690C13C5-1100-4887-B6F8-64231BF03D8C}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929-4500-BC8E-904F054D4CF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{E03B87A7-C756-48AD-93CC-ECEE61BD4402}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929-4500-BC8E-904F054D4C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9.6999999999999993</c:v>
                </c:pt>
                <c:pt idx="16">
                  <c:v>10.199999999999999</c:v>
                </c:pt>
                <c:pt idx="24">
                  <c:v>10.6</c:v>
                </c:pt>
                <c:pt idx="32">
                  <c:v>11</c:v>
                </c:pt>
              </c:numCache>
            </c:numRef>
          </c:xVal>
          <c:yVal>
            <c:numRef>
              <c:f>公会計指標分析・財政指標組合せ分析表!$BP$73:$DC$73</c:f>
              <c:numCache>
                <c:formatCode>#,##0.0;"▲ "#,##0.0</c:formatCode>
                <c:ptCount val="40"/>
                <c:pt idx="0">
                  <c:v>89.9</c:v>
                </c:pt>
                <c:pt idx="8">
                  <c:v>109.7</c:v>
                </c:pt>
                <c:pt idx="16">
                  <c:v>107.4</c:v>
                </c:pt>
                <c:pt idx="24">
                  <c:v>84.3</c:v>
                </c:pt>
                <c:pt idx="32">
                  <c:v>81.900000000000006</c:v>
                </c:pt>
              </c:numCache>
            </c:numRef>
          </c:yVal>
          <c:smooth val="0"/>
          <c:extLst>
            <c:ext xmlns:c16="http://schemas.microsoft.com/office/drawing/2014/chart" uri="{C3380CC4-5D6E-409C-BE32-E72D297353CC}">
              <c16:uniqueId val="{00000009-4929-4500-BC8E-904F054D4CF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042684986077797E-2"/>
                  <c:y val="-7.9538456901706772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{E752F0CA-E327-42BA-AD8E-028EF021207D}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929-4500-BC8E-904F054D4CF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{8D6B6210-0CB0-4378-BAC7-EAEF3D8ED364}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29-4500-BC8E-904F054D4C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{BDB961B0-771B-472A-B12A-EDFD72BCECE9}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29-4500-BC8E-904F054D4C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{304B8A97-952F-430D-8FF1-90A92B036DB6}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29-4500-BC8E-904F054D4C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{83BF82BB-3CF2-44A5-97EF-FCB98EFD1E86}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29-4500-BC8E-904F054D4CF7}"/>
                </c:ext>
              </c:extLst>
            </c:dLbl>
            <c:dLbl>
              <c:idx val="8"/>
              <c:layout>
                <c:manualLayout>
                  <c:x val="-2.4225649358108552E-2"/>
                  <c:y val="-3.078911875893464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{753BA4A7-B36F-4BBF-AB83-B485D102A375}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929-4500-BC8E-904F054D4CF7}"/>
                </c:ext>
              </c:extLst>
            </c:dLbl>
            <c:dLbl>
              <c:idx val="16"/>
              <c:layout>
                <c:manualLayout>
                  <c:x val="-3.1570342725075584E-2"/>
                  <c:y val="-7.6922194358955767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{73174008-9A95-4EE8-9E08-CA752588B2F0}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929-4500-BC8E-904F054D4CF7}"/>
                </c:ext>
              </c:extLst>
            </c:dLbl>
            <c:dLbl>
              <c:idx val="24"/>
              <c:layout>
                <c:manualLayout>
                  <c:x val="-2.4289473805125944E-2"/>
                  <c:y val="-6.0637081677120529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{E842D5D1-9AD7-42F7-B59A-436775D94E45}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929-4500-BC8E-904F054D4CF7}"/>
                </c:ext>
              </c:extLst>
            </c:dLbl>
            <c:dLbl>
              <c:idx val="32"/>
              <c:layout>
                <c:manualLayout>
                  <c:x val="-3.8851211645025356E-2"/>
                  <c:y val="-6.419621249846736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{5AD855CE-B786-4988-83B1-A5228313C5AC}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929-4500-BC8E-904F054D4C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4929-4500-BC8E-904F054D4CF7}"/>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87,358
85,859
99.92
34,218,481
33,368,379
815,473
18,980,335
37,460,834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臨時財政対策債への振替額の減少による基準財政需要額の増加により、財政力指数が前年度と比べ</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類似団体平均を上回っているものの、近年頻発している災害等への備えを行いつつ、老朽化した施設や長寿命化等へ対応をしていく必要があり、財源に余裕があるとは言えない状況である。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167217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850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66675</xdr:rowOff>
    </xdr:from>
    <xdr:to>
      <xdr:col>19</xdr:col>
      <xdr:colOff>133350</xdr:colOff>
      <xdr:row>40</xdr:row>
      <xdr:rowOff>127000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246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66675</xdr:rowOff>
    </xdr:from>
    <xdr:to>
      <xdr:col>15</xdr:col>
      <xdr:colOff>82550</xdr:colOff>
      <xdr:row>40</xdr:row>
      <xdr:rowOff>66675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66675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15875</xdr:rowOff>
    </xdr:from>
    <xdr:to>
      <xdr:col>15</xdr:col>
      <xdr:colOff>133350</xdr:colOff>
      <xdr:row>40</xdr:row>
      <xdr:rowOff>117475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15875</xdr:rowOff>
    </xdr:from>
    <xdr:to>
      <xdr:col>11</xdr:col>
      <xdr:colOff>82550</xdr:colOff>
      <xdr:row>40</xdr:row>
      <xdr:rowOff>117475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前年度の新型コロナウイルス感染症の影響による固定資産税の特例猶予の皆減や普通交付税の追加交付額の減等により、経常一般財源が減少したことにより、前年度と比べ</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類似団体平均を上回っているため、地方債の借入額と償還元金のバランスを考慮し、公債費の抑制等に努めることで、経常収支比率の減少を図っていく。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108796</xdr:rowOff>
    </xdr:from>
    <xdr:to>
      <xdr:col>23</xdr:col>
      <xdr:colOff>133350</xdr:colOff>
      <xdr:row>65</xdr:row>
      <xdr:rowOff>101177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38696"/>
          <a:ext cx="838200" cy="50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108796</xdr:rowOff>
    </xdr:from>
    <xdr:to>
      <xdr:col>19</xdr:col>
      <xdr:colOff>133350</xdr:colOff>
      <xdr:row>67</xdr:row>
      <xdr:rowOff>96096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38696"/>
          <a:ext cx="8890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67</xdr:row>
      <xdr:rowOff>96096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181080"/>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65</xdr:row>
      <xdr:rowOff>36830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8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50377</xdr:rowOff>
    </xdr:from>
    <xdr:to>
      <xdr:col>23</xdr:col>
      <xdr:colOff>184150</xdr:colOff>
      <xdr:row>65</xdr:row>
      <xdr:rowOff>151977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22454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6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57996</xdr:rowOff>
    </xdr:from>
    <xdr:to>
      <xdr:col>19</xdr:col>
      <xdr:colOff>184150</xdr:colOff>
      <xdr:row>62</xdr:row>
      <xdr:rowOff>159596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144373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7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45296</xdr:rowOff>
    </xdr:from>
    <xdr:to>
      <xdr:col>15</xdr:col>
      <xdr:colOff>133350</xdr:colOff>
      <xdr:row>67</xdr:row>
      <xdr:rowOff>146896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5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131673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61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ゴミ処理業務や消防等について、一部事務組合により支出していることから、類似団体平均を下回っているが、近年、人口減少が続いており、一人当たり決算額は増加傾向にある。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また、人件費については、会計年度任用職員に係る期末手当の支給開始により増加が見込まれることから、雇用形態や人数の精査を行うことで増加の抑制に努めていく。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169520</xdr:rowOff>
    </xdr:from>
    <xdr:to>
      <xdr:col>23</xdr:col>
      <xdr:colOff>133350</xdr:colOff>
      <xdr:row>89</xdr:row>
      <xdr:rowOff>32034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85520"/>
          <a:ext cx="0" cy="1405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6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32034</xdr:rowOff>
    </xdr:from>
    <xdr:to>
      <xdr:col>24</xdr:col>
      <xdr:colOff>12700</xdr:colOff>
      <xdr:row>89</xdr:row>
      <xdr:rowOff>32034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84447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169520</xdr:rowOff>
    </xdr:from>
    <xdr:to>
      <xdr:col>24</xdr:col>
      <xdr:colOff>12700</xdr:colOff>
      <xdr:row>80</xdr:row>
      <xdr:rowOff>169520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9499</xdr:rowOff>
    </xdr:from>
    <xdr:to>
      <xdr:col>23</xdr:col>
      <xdr:colOff>133350</xdr:colOff>
      <xdr:row>81</xdr:row>
      <xdr:rowOff>30251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96949"/>
          <a:ext cx="8382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96624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124547</xdr:rowOff>
    </xdr:from>
    <xdr:to>
      <xdr:col>23</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9499</xdr:rowOff>
    </xdr:from>
    <xdr:to>
      <xdr:col>19</xdr:col>
      <xdr:colOff>133350</xdr:colOff>
      <xdr:row>81</xdr:row>
      <xdr:rowOff>25704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896949"/>
          <a:ext cx="889000" cy="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86489</xdr:rowOff>
    </xdr:from>
    <xdr:to>
      <xdr:col>19</xdr:col>
      <xdr:colOff>184150</xdr:colOff>
      <xdr:row>83</xdr:row>
      <xdr:rowOff>16639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1416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31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93675</xdr:rowOff>
    </xdr:from>
    <xdr:to>
      <xdr:col>15</xdr:col>
      <xdr:colOff>82550</xdr:colOff>
      <xdr:row>81</xdr:row>
      <xdr:rowOff>25704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09675"/>
          <a:ext cx="889000" cy="10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8415</xdr:rowOff>
    </xdr:from>
    <xdr:to>
      <xdr:col>15</xdr:col>
      <xdr:colOff>133350</xdr:colOff>
      <xdr:row>82</xdr:row>
      <xdr:rowOff>110015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94792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29316</xdr:rowOff>
    </xdr:from>
    <xdr:to>
      <xdr:col>11</xdr:col>
      <xdr:colOff>31750</xdr:colOff>
      <xdr:row>80</xdr:row>
      <xdr:rowOff>93675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45316"/>
          <a:ext cx="889000" cy="6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70190</xdr:rowOff>
    </xdr:from>
    <xdr:to>
      <xdr:col>11</xdr:col>
      <xdr:colOff>82550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33830</xdr:rowOff>
    </xdr:from>
    <xdr:to>
      <xdr:col>7</xdr:col>
      <xdr:colOff>31750</xdr:colOff>
      <xdr:row>81</xdr:row>
      <xdr:rowOff>135430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120207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150901</xdr:rowOff>
    </xdr:from>
    <xdr:to>
      <xdr:col>23</xdr:col>
      <xdr:colOff>184150</xdr:colOff>
      <xdr:row>81</xdr:row>
      <xdr:rowOff>81051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6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72178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8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130149</xdr:rowOff>
    </xdr:from>
    <xdr:to>
      <xdr:col>19</xdr:col>
      <xdr:colOff>184150</xdr:colOff>
      <xdr:row>81</xdr:row>
      <xdr:rowOff>60299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4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70476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15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146354</xdr:rowOff>
    </xdr:from>
    <xdr:to>
      <xdr:col>15</xdr:col>
      <xdr:colOff>133350</xdr:colOff>
      <xdr:row>81</xdr:row>
      <xdr:rowOff>76504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6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86681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3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42875</xdr:rowOff>
    </xdr:from>
    <xdr:to>
      <xdr:col>11</xdr:col>
      <xdr:colOff>82550</xdr:colOff>
      <xdr:row>80</xdr:row>
      <xdr:rowOff>144475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5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154652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2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149966</xdr:rowOff>
    </xdr:from>
    <xdr:to>
      <xdr:col>7</xdr:col>
      <xdr:colOff>31750</xdr:colOff>
      <xdr:row>80</xdr:row>
      <xdr:rowOff>80116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69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90293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学歴による昇格の差を設けていないため、主に高卒・短大卒職員のラスパイレス指数が高くなる。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対応として級別人数割合上限設定や、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歳以上昇給停止とすることで長期的な視点で改善を図っていく。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137886</xdr:rowOff>
    </xdr:from>
    <xdr:to>
      <xdr:col>81</xdr:col>
      <xdr:colOff>44450</xdr:colOff>
      <xdr:row>89</xdr:row>
      <xdr:rowOff>52614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225486"/>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52614</xdr:rowOff>
    </xdr:from>
    <xdr:to>
      <xdr:col>77</xdr:col>
      <xdr:colOff>44450</xdr:colOff>
      <xdr:row>89</xdr:row>
      <xdr:rowOff>138793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3116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121557</xdr:rowOff>
    </xdr:from>
    <xdr:to>
      <xdr:col>72</xdr:col>
      <xdr:colOff>203200</xdr:colOff>
      <xdr:row>89</xdr:row>
      <xdr:rowOff>138793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3806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52614</xdr:rowOff>
    </xdr:from>
    <xdr:to>
      <xdr:col>68</xdr:col>
      <xdr:colOff>152400</xdr:colOff>
      <xdr:row>89</xdr:row>
      <xdr:rowOff>121557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3116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87086</xdr:rowOff>
    </xdr:from>
    <xdr:to>
      <xdr:col>81</xdr:col>
      <xdr:colOff>95250</xdr:colOff>
      <xdr:row>89</xdr:row>
      <xdr:rowOff>17236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59163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4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1814</xdr:rowOff>
    </xdr:from>
    <xdr:to>
      <xdr:col>77</xdr:col>
      <xdr:colOff>95250</xdr:colOff>
      <xdr:row>89</xdr:row>
      <xdr:rowOff>103414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88191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34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87993</xdr:rowOff>
    </xdr:from>
    <xdr:to>
      <xdr:col>73</xdr:col>
      <xdr:colOff>44450</xdr:colOff>
      <xdr:row>90</xdr:row>
      <xdr:rowOff>18143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2920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70757</xdr:rowOff>
    </xdr:from>
    <xdr:to>
      <xdr:col>68</xdr:col>
      <xdr:colOff>203200</xdr:colOff>
      <xdr:row>90</xdr:row>
      <xdr:rowOff>907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157134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41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1814</xdr:rowOff>
    </xdr:from>
    <xdr:to>
      <xdr:col>64</xdr:col>
      <xdr:colOff>152400</xdr:colOff>
      <xdr:row>89</xdr:row>
      <xdr:rowOff>103414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88191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近年は類似団体平均とほぼ同等である。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住民ニーズの複雑化、多様化に対応しつつ職員数の適切な管理に努める。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28893</xdr:rowOff>
    </xdr:from>
    <xdr:to>
      <xdr:col>81</xdr:col>
      <xdr:colOff>44450</xdr:colOff>
      <xdr:row>61</xdr:row>
      <xdr:rowOff>34925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8734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20849</xdr:rowOff>
    </xdr:from>
    <xdr:to>
      <xdr:col>77</xdr:col>
      <xdr:colOff>44450</xdr:colOff>
      <xdr:row>61</xdr:row>
      <xdr:rowOff>28893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7929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8784</xdr:rowOff>
    </xdr:from>
    <xdr:to>
      <xdr:col>72</xdr:col>
      <xdr:colOff>203200</xdr:colOff>
      <xdr:row>61</xdr:row>
      <xdr:rowOff>20849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6723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160126</xdr:rowOff>
    </xdr:from>
    <xdr:to>
      <xdr:col>68</xdr:col>
      <xdr:colOff>152400</xdr:colOff>
      <xdr:row>61</xdr:row>
      <xdr:rowOff>8784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4712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155575</xdr:rowOff>
    </xdr:from>
    <xdr:to>
      <xdr:col>81</xdr:col>
      <xdr:colOff>95250</xdr:colOff>
      <xdr:row>61</xdr:row>
      <xdr:rowOff>85725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149543</xdr:rowOff>
    </xdr:from>
    <xdr:to>
      <xdr:col>77</xdr:col>
      <xdr:colOff>95250</xdr:colOff>
      <xdr:row>61</xdr:row>
      <xdr:rowOff>79693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89870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0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141499</xdr:rowOff>
    </xdr:from>
    <xdr:to>
      <xdr:col>73</xdr:col>
      <xdr:colOff>44450</xdr:colOff>
      <xdr:row>61</xdr:row>
      <xdr:rowOff>71649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56426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14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129434</xdr:rowOff>
    </xdr:from>
    <xdr:to>
      <xdr:col>68</xdr:col>
      <xdr:colOff>203200</xdr:colOff>
      <xdr:row>61</xdr:row>
      <xdr:rowOff>59584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44361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50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109326</xdr:rowOff>
    </xdr:from>
    <xdr:to>
      <xdr:col>64</xdr:col>
      <xdr:colOff>152400</xdr:colOff>
      <xdr:row>61</xdr:row>
      <xdr:rowOff>39476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24253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48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計算上の分子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である元利償還金等の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単年度でみると前年度と比べ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か年平均でみると比率が低かった令和元年度が含まれなくなったため、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今後、河川改修や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内水対策等に係る支出や令和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年度まで続く茂原市学校給食センター</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PFI</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事業の支出が見込まれている。また、一部事務組合で実施される新最終処分場建設、病院及び消防庁舎の建て替えが順次行われる予定であり、比率の上昇が予想される。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63077</xdr:rowOff>
    </xdr:from>
    <xdr:to>
      <xdr:col>81</xdr:col>
      <xdr:colOff>44450</xdr:colOff>
      <xdr:row>43</xdr:row>
      <xdr:rowOff>95250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43542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30904</xdr:rowOff>
    </xdr:from>
    <xdr:to>
      <xdr:col>77</xdr:col>
      <xdr:colOff>44450</xdr:colOff>
      <xdr:row>43</xdr:row>
      <xdr:rowOff>63077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4032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162137</xdr:rowOff>
    </xdr:from>
    <xdr:to>
      <xdr:col>72</xdr:col>
      <xdr:colOff>203200</xdr:colOff>
      <xdr:row>43</xdr:row>
      <xdr:rowOff>30904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3630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162137</xdr:rowOff>
    </xdr:from>
    <xdr:to>
      <xdr:col>68</xdr:col>
      <xdr:colOff>152400</xdr:colOff>
      <xdr:row>43</xdr:row>
      <xdr:rowOff>22860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3630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16527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12277</xdr:rowOff>
    </xdr:from>
    <xdr:to>
      <xdr:col>77</xdr:col>
      <xdr:colOff>95250</xdr:colOff>
      <xdr:row>43</xdr:row>
      <xdr:rowOff>113877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98654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7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151554</xdr:rowOff>
    </xdr:from>
    <xdr:to>
      <xdr:col>73</xdr:col>
      <xdr:colOff>44450</xdr:colOff>
      <xdr:row>43</xdr:row>
      <xdr:rowOff>81704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66481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111337</xdr:rowOff>
    </xdr:from>
    <xdr:to>
      <xdr:col>68</xdr:col>
      <xdr:colOff>203200</xdr:colOff>
      <xdr:row>43</xdr:row>
      <xdr:rowOff>41487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26264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143510</xdr:rowOff>
    </xdr:from>
    <xdr:to>
      <xdr:col>64</xdr:col>
      <xdr:colOff>152400</xdr:colOff>
      <xdr:row>43</xdr:row>
      <xdr:rowOff>73660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58437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主に地方債の現在高の減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による将来負担額の減等が影響し、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なお、類似団体平均を大きく上回っているのは、平成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年度に発行した第三セクター等改革推進債によるところが大きい。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39582</xdr:rowOff>
    </xdr:from>
    <xdr:to>
      <xdr:col>81</xdr:col>
      <xdr:colOff>44450</xdr:colOff>
      <xdr:row>20</xdr:row>
      <xdr:rowOff>71755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468582"/>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71755</xdr:rowOff>
    </xdr:from>
    <xdr:to>
      <xdr:col>77</xdr:col>
      <xdr:colOff>44450</xdr:colOff>
      <xdr:row>22</xdr:row>
      <xdr:rowOff>38523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500755"/>
          <a:ext cx="889000" cy="30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38523</xdr:rowOff>
    </xdr:from>
    <xdr:to>
      <xdr:col>72</xdr:col>
      <xdr:colOff>203200</xdr:colOff>
      <xdr:row>22</xdr:row>
      <xdr:rowOff>69356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810423"/>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146826</xdr:rowOff>
    </xdr:from>
    <xdr:to>
      <xdr:col>68</xdr:col>
      <xdr:colOff>152400</xdr:colOff>
      <xdr:row>22</xdr:row>
      <xdr:rowOff>69356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575826"/>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160232</xdr:rowOff>
    </xdr:from>
    <xdr:to>
      <xdr:col>81</xdr:col>
      <xdr:colOff>95250</xdr:colOff>
      <xdr:row>20</xdr:row>
      <xdr:rowOff>90382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41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132309</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38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20955</xdr:rowOff>
    </xdr:from>
    <xdr:to>
      <xdr:col>77</xdr:col>
      <xdr:colOff>95250</xdr:colOff>
      <xdr:row>20</xdr:row>
      <xdr:rowOff>122555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4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107332</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53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159173</xdr:rowOff>
    </xdr:from>
    <xdr:to>
      <xdr:col>73</xdr:col>
      <xdr:colOff>44450</xdr:colOff>
      <xdr:row>22</xdr:row>
      <xdr:rowOff>89323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75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74100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84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18556</xdr:rowOff>
    </xdr:from>
    <xdr:to>
      <xdr:col>68</xdr:col>
      <xdr:colOff>203200</xdr:colOff>
      <xdr:row>22</xdr:row>
      <xdr:rowOff>120156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79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104933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87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96026</xdr:rowOff>
    </xdr:from>
    <xdr:to>
      <xdr:col>64</xdr:col>
      <xdr:colOff>152400</xdr:colOff>
      <xdr:row>21</xdr:row>
      <xdr:rowOff>26176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52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10953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61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87,358
85,859
99.92
34,218,481
33,368,379
815,473
18,980,335
37,460,834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私連携幼保連携認定こども園の新設に伴う、市立保育所、幼稚園の閉園による会計年度任用職員に係る人件費の減等により、前年度と比べ減少したが、算式上の分母である経常一般財源の減少により、前年度と比較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今後については、会計年度任用職員に係る期末手当の支給開始により増加が見込まれることから、雇用形態や人数の精査を行うことで増加の抑制に努めていく。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xdr:rowOff>
    </xdr:from>
    <xdr:to>
      <xdr:col>24</xdr:col>
      <xdr:colOff>25400</xdr:colOff>
      <xdr:row>37</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601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16510</xdr:rowOff>
    </xdr:from>
    <xdr:to>
      <xdr:col>19</xdr:col>
      <xdr:colOff>187325</xdr:colOff>
      <xdr:row>38</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601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04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37</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5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137160</xdr:rowOff>
    </xdr:from>
    <xdr:to>
      <xdr:col>20</xdr:col>
      <xdr:colOff>38100</xdr:colOff>
      <xdr:row>37</xdr:row>
      <xdr:rowOff>67310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ゴミ処理業務や消防等に係る業務を一部事務組合で実施していることから、類団体平均を下回っている。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小中学校等、各公共施設に係る光熱水費の増等、物価高騰の影響により、前年度と比較し</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ポイント増加をしている。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老朽化した公共施設の統廃合等を計画的に進め、経常経費の削減を図ることが求めれている。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124714</xdr:rowOff>
    </xdr:from>
    <xdr:to>
      <xdr:col>82</xdr:col>
      <xdr:colOff>107950</xdr:colOff>
      <xdr:row>14</xdr:row>
      <xdr:rowOff>62992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35356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124714</xdr:rowOff>
    </xdr:from>
    <xdr:to>
      <xdr:col>78</xdr:col>
      <xdr:colOff>69850</xdr:colOff>
      <xdr:row>14</xdr:row>
      <xdr:rowOff>62992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35356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170434</xdr:rowOff>
    </xdr:from>
    <xdr:to>
      <xdr:col>73</xdr:col>
      <xdr:colOff>180975</xdr:colOff>
      <xdr:row>14</xdr:row>
      <xdr:rowOff>62992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3992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161290</xdr:rowOff>
    </xdr:from>
    <xdr:to>
      <xdr:col>69</xdr:col>
      <xdr:colOff>92075</xdr:colOff>
      <xdr:row>13</xdr:row>
      <xdr:rowOff>170434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901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xdr:rowOff>
    </xdr:from>
    <xdr:to>
      <xdr:col>82</xdr:col>
      <xdr:colOff>158750</xdr:colOff>
      <xdr:row>14</xdr:row>
      <xdr:rowOff>113792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28719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5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73914</xdr:rowOff>
    </xdr:from>
    <xdr:to>
      <xdr:col>78</xdr:col>
      <xdr:colOff>120650</xdr:colOff>
      <xdr:row>14</xdr:row>
      <xdr:rowOff>4064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14241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071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xdr:rowOff>
    </xdr:from>
    <xdr:to>
      <xdr:col>74</xdr:col>
      <xdr:colOff>31750</xdr:colOff>
      <xdr:row>14</xdr:row>
      <xdr:rowOff>113792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123969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119634</xdr:rowOff>
    </xdr:from>
    <xdr:to>
      <xdr:col>69</xdr:col>
      <xdr:colOff>142875</xdr:colOff>
      <xdr:row>14</xdr:row>
      <xdr:rowOff>49784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59961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主に公私連携幼保連携認定こども園の新設や新制度へ移行した幼稚園の増による施設型給付費の増加により、前年度と比較し</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また、障害福祉サービスの利用者数が近年、増加傾向にあることから、増加が見込まれるため、不適切な支出とならないよう、利用資格等の審査を引き続き適正に行っていく。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104140</xdr:rowOff>
    </xdr:from>
    <xdr:to>
      <xdr:col>24</xdr:col>
      <xdr:colOff>25400</xdr:colOff>
      <xdr:row>55</xdr:row>
      <xdr:rowOff>77470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3624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104140</xdr:rowOff>
    </xdr:from>
    <xdr:to>
      <xdr:col>19</xdr:col>
      <xdr:colOff>187325</xdr:colOff>
      <xdr:row>55</xdr:row>
      <xdr:rowOff>115570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3624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77470</xdr:rowOff>
    </xdr:from>
    <xdr:to>
      <xdr:col>15</xdr:col>
      <xdr:colOff>98425</xdr:colOff>
      <xdr:row>55</xdr:row>
      <xdr:rowOff>115570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0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39370</xdr:rowOff>
    </xdr:from>
    <xdr:to>
      <xdr:col>11</xdr:col>
      <xdr:colOff>9525</xdr:colOff>
      <xdr:row>55</xdr:row>
      <xdr:rowOff>77470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69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43197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53340</xdr:rowOff>
    </xdr:from>
    <xdr:to>
      <xdr:col>20</xdr:col>
      <xdr:colOff>38100</xdr:colOff>
      <xdr:row>54</xdr:row>
      <xdr:rowOff>154940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165117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64770</xdr:rowOff>
    </xdr:from>
    <xdr:to>
      <xdr:col>15</xdr:col>
      <xdr:colOff>149225</xdr:colOff>
      <xdr:row>55</xdr:row>
      <xdr:rowOff>166370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5097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26670</xdr:rowOff>
    </xdr:from>
    <xdr:to>
      <xdr:col>11</xdr:col>
      <xdr:colOff>60325</xdr:colOff>
      <xdr:row>55</xdr:row>
      <xdr:rowOff>128270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138447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主に後期高齢者医療、介護保険事業に係る繰出金の増である。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後期高齢者医療に係る繰出金は増加傾向にあるため、保険料徴収率の引き上げ等、一般会計の負担軽減に努める。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59</xdr:row>
      <xdr:rowOff>82550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0330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59</xdr:row>
      <xdr:rowOff>133350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0330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82550</xdr:rowOff>
    </xdr:from>
    <xdr:to>
      <xdr:col>73</xdr:col>
      <xdr:colOff>180975</xdr:colOff>
      <xdr:row>59</xdr:row>
      <xdr:rowOff>133350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198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82550</xdr:rowOff>
    </xdr:from>
    <xdr:to>
      <xdr:col>69</xdr:col>
      <xdr:colOff>92075</xdr:colOff>
      <xdr:row>60</xdr:row>
      <xdr:rowOff>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198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31750</xdr:rowOff>
    </xdr:from>
    <xdr:to>
      <xdr:col>82</xdr:col>
      <xdr:colOff>158750</xdr:colOff>
      <xdr:row>59</xdr:row>
      <xdr:rowOff>133350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3827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82550</xdr:rowOff>
    </xdr:from>
    <xdr:to>
      <xdr:col>74</xdr:col>
      <xdr:colOff>31750</xdr:colOff>
      <xdr:row>60</xdr:row>
      <xdr:rowOff>12700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168927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31750</xdr:rowOff>
    </xdr:from>
    <xdr:to>
      <xdr:col>69</xdr:col>
      <xdr:colOff>142875</xdr:colOff>
      <xdr:row>59</xdr:row>
      <xdr:rowOff>133350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118127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120650</xdr:rowOff>
    </xdr:from>
    <xdr:to>
      <xdr:col>65</xdr:col>
      <xdr:colOff>53975</xdr:colOff>
      <xdr:row>60</xdr:row>
      <xdr:rowOff>50800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35577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算式上の分母である経常一般財源の減少等により、前年度と比較し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今後は、一部事務組合で実施される新最終処分場建設、病院及び消防庁舎の建て替えが予定されており、負担金の増加が見込まれることから、過大な支出とならないよう注視していく。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56134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3860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83566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3860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83566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4043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60706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67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148861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庁舎建設事業や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小学校屋内運動場耐震補強事業の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終了により、公債費は減少となったものの、算式上の分母である経常一般財源の減少により、前年度と比較し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類似団体平均より高い状況が続いていることから、引き続き地方債の借入額と償還元金のバランスを考慮し、公債費の減を図っていく。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26415</xdr:rowOff>
    </xdr:from>
    <xdr:to>
      <xdr:col>24</xdr:col>
      <xdr:colOff>25400</xdr:colOff>
      <xdr:row>78</xdr:row>
      <xdr:rowOff>53848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399515"/>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26415</xdr:rowOff>
    </xdr:from>
    <xdr:to>
      <xdr:col>19</xdr:col>
      <xdr:colOff>187325</xdr:colOff>
      <xdr:row>78</xdr:row>
      <xdr:rowOff>81280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3995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xdr:rowOff>
    </xdr:from>
    <xdr:to>
      <xdr:col>15</xdr:col>
      <xdr:colOff>98425</xdr:colOff>
      <xdr:row>78</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3766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xdr:rowOff>
    </xdr:from>
    <xdr:to>
      <xdr:col>11</xdr:col>
      <xdr:colOff>9525</xdr:colOff>
      <xdr:row>78</xdr:row>
      <xdr:rowOff>62992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3766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xdr:rowOff>
    </xdr:from>
    <xdr:to>
      <xdr:col>24</xdr:col>
      <xdr:colOff>76200</xdr:colOff>
      <xdr:row>78</xdr:row>
      <xdr:rowOff>104648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146575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147065</xdr:rowOff>
    </xdr:from>
    <xdr:to>
      <xdr:col>20</xdr:col>
      <xdr:colOff>38100</xdr:colOff>
      <xdr:row>78</xdr:row>
      <xdr:rowOff>77215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61992</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124206</xdr:rowOff>
    </xdr:from>
    <xdr:to>
      <xdr:col>11</xdr:col>
      <xdr:colOff>60325</xdr:colOff>
      <xdr:row>78</xdr:row>
      <xdr:rowOff>54356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xdr:rowOff>
    </xdr:from>
    <xdr:to>
      <xdr:col>6</xdr:col>
      <xdr:colOff>171450</xdr:colOff>
      <xdr:row>78</xdr:row>
      <xdr:rowOff>113792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98569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主に扶助費の増加や、算式上の分母である経常一般財源の減少により、前年度と比較し</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経常経費充当一般財源については、増加傾向にあることから、より一層の経費削減を進めていく必要がある。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98425</xdr:rowOff>
    </xdr:from>
    <xdr:to>
      <xdr:col>82</xdr:col>
      <xdr:colOff>107950</xdr:colOff>
      <xdr:row>76</xdr:row>
      <xdr:rowOff>81280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785725"/>
          <a:ext cx="8382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98425</xdr:rowOff>
    </xdr:from>
    <xdr:to>
      <xdr:col>78</xdr:col>
      <xdr:colOff>69850</xdr:colOff>
      <xdr:row>77</xdr:row>
      <xdr:rowOff>115570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785725"/>
          <a:ext cx="889000" cy="5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98425</xdr:rowOff>
    </xdr:from>
    <xdr:to>
      <xdr:col>73</xdr:col>
      <xdr:colOff>180975</xdr:colOff>
      <xdr:row>77</xdr:row>
      <xdr:rowOff>115570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128625"/>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24130</xdr:rowOff>
    </xdr:from>
    <xdr:to>
      <xdr:col>69</xdr:col>
      <xdr:colOff>92075</xdr:colOff>
      <xdr:row>76</xdr:row>
      <xdr:rowOff>98425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05433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47625</xdr:rowOff>
    </xdr:from>
    <xdr:to>
      <xdr:col>78</xdr:col>
      <xdr:colOff>120650</xdr:colOff>
      <xdr:row>74</xdr:row>
      <xdr:rowOff>149225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159402</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50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47625</xdr:rowOff>
    </xdr:from>
    <xdr:to>
      <xdr:col>69</xdr:col>
      <xdr:colOff>142875</xdr:colOff>
      <xdr:row>76</xdr:row>
      <xdr:rowOff>149225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159402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144780</xdr:rowOff>
    </xdr:from>
    <xdr:to>
      <xdr:col>65</xdr:col>
      <xdr:colOff>53975</xdr:colOff>
      <xdr:row>76</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85107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11448</xdr:rowOff>
    </xdr:from>
    <xdr:to>
      <xdr:col>29</xdr:col>
      <xdr:colOff>127000</xdr:colOff>
      <xdr:row>18</xdr:row>
      <xdr:rowOff>24678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145173"/>
          <a:ext cx="647700" cy="13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9455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43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11448</xdr:rowOff>
    </xdr:from>
    <xdr:to>
      <xdr:col>26</xdr:col>
      <xdr:colOff>50800</xdr:colOff>
      <xdr:row>18</xdr:row>
      <xdr:rowOff>24078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145173"/>
          <a:ext cx="698500" cy="12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24078</xdr:rowOff>
    </xdr:from>
    <xdr:to>
      <xdr:col>22</xdr:col>
      <xdr:colOff>114300</xdr:colOff>
      <xdr:row>18</xdr:row>
      <xdr:rowOff>30607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57803"/>
          <a:ext cx="698500" cy="6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108075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4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30607</xdr:rowOff>
    </xdr:from>
    <xdr:to>
      <xdr:col>18</xdr:col>
      <xdr:colOff>177800</xdr:colOff>
      <xdr:row>18</xdr:row>
      <xdr:rowOff>85400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64332"/>
          <a:ext cx="698500" cy="54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146794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8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145328</xdr:rowOff>
    </xdr:from>
    <xdr:to>
      <xdr:col>29</xdr:col>
      <xdr:colOff>177800</xdr:colOff>
      <xdr:row>18</xdr:row>
      <xdr:rowOff>75478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07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161855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52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132098</xdr:rowOff>
    </xdr:from>
    <xdr:to>
      <xdr:col>26</xdr:col>
      <xdr:colOff>101600</xdr:colOff>
      <xdr:row>18</xdr:row>
      <xdr:rowOff>62248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94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72425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863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144728</xdr:rowOff>
    </xdr:from>
    <xdr:to>
      <xdr:col>22</xdr:col>
      <xdr:colOff>165100</xdr:colOff>
      <xdr:row>18</xdr:row>
      <xdr:rowOff>74878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07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85055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875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151257</xdr:rowOff>
    </xdr:from>
    <xdr:to>
      <xdr:col>19</xdr:col>
      <xdr:colOff>38100</xdr:colOff>
      <xdr:row>18</xdr:row>
      <xdr:rowOff>81407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13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91584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8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34600</xdr:rowOff>
    </xdr:from>
    <xdr:to>
      <xdr:col>15</xdr:col>
      <xdr:colOff>101600</xdr:colOff>
      <xdr:row>18</xdr:row>
      <xdr:rowOff>136199</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6832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146377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9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293225</xdr:rowOff>
    </xdr:from>
    <xdr:to>
      <xdr:col>29</xdr:col>
      <xdr:colOff>127000</xdr:colOff>
      <xdr:row>34</xdr:row>
      <xdr:rowOff>328364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003800" y="6560675"/>
          <a:ext cx="647700" cy="35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802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293225</xdr:rowOff>
    </xdr:from>
    <xdr:to>
      <xdr:col>26</xdr:col>
      <xdr:colOff>50800</xdr:colOff>
      <xdr:row>35</xdr:row>
      <xdr:rowOff>4274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6560675"/>
          <a:ext cx="698500" cy="53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4274</xdr:rowOff>
    </xdr:from>
    <xdr:to>
      <xdr:col>22</xdr:col>
      <xdr:colOff>114300</xdr:colOff>
      <xdr:row>35</xdr:row>
      <xdr:rowOff>105250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6614624"/>
          <a:ext cx="698500" cy="100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325145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99405</xdr:rowOff>
    </xdr:from>
    <xdr:to>
      <xdr:col>18</xdr:col>
      <xdr:colOff>177800</xdr:colOff>
      <xdr:row>35</xdr:row>
      <xdr:rowOff>105250</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6709755"/>
          <a:ext cx="698500" cy="5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339513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277564</xdr:rowOff>
    </xdr:from>
    <xdr:to>
      <xdr:col>29</xdr:col>
      <xdr:colOff>177800</xdr:colOff>
      <xdr:row>35</xdr:row>
      <xdr:rowOff>36264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545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122641</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3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242425</xdr:rowOff>
    </xdr:from>
    <xdr:to>
      <xdr:col>26</xdr:col>
      <xdr:colOff>101600</xdr:colOff>
      <xdr:row>35</xdr:row>
      <xdr:rowOff>1125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509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11302</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6278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296374</xdr:rowOff>
    </xdr:from>
    <xdr:to>
      <xdr:col>22</xdr:col>
      <xdr:colOff>165100</xdr:colOff>
      <xdr:row>35</xdr:row>
      <xdr:rowOff>55074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563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65252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633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54450</xdr:rowOff>
    </xdr:from>
    <xdr:to>
      <xdr:col>19</xdr:col>
      <xdr:colOff>38100</xdr:colOff>
      <xdr:row>35</xdr:row>
      <xdr:rowOff>156050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664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166227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4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48605</xdr:rowOff>
    </xdr:from>
    <xdr:to>
      <xdr:col>15</xdr:col>
      <xdr:colOff>101600</xdr:colOff>
      <xdr:row>35</xdr:row>
      <xdr:rowOff>150205</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658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160382</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4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87,358
85,859
99.92
34,218,481
33,368,379
815,473
18,980,335
37,460,834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142367</xdr:rowOff>
    </xdr:from>
    <xdr:to>
      <xdr:col>24</xdr:col>
      <xdr:colOff>63500</xdr:colOff>
      <xdr:row>36</xdr:row>
      <xdr:rowOff>145853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14567"/>
          <a:ext cx="8382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142367</xdr:rowOff>
    </xdr:from>
    <xdr:to>
      <xdr:col>19</xdr:col>
      <xdr:colOff>177800</xdr:colOff>
      <xdr:row>36</xdr:row>
      <xdr:rowOff>145358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14567"/>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145358</xdr:rowOff>
    </xdr:from>
    <xdr:to>
      <xdr:col>15</xdr:col>
      <xdr:colOff>50800</xdr:colOff>
      <xdr:row>37</xdr:row>
      <xdr:rowOff>1207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17558"/>
          <a:ext cx="889000" cy="2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1207</xdr:rowOff>
    </xdr:from>
    <xdr:to>
      <xdr:col>10</xdr:col>
      <xdr:colOff>114300</xdr:colOff>
      <xdr:row>37</xdr:row>
      <xdr:rowOff>49708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44857"/>
          <a:ext cx="8890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91063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95053</xdr:rowOff>
    </xdr:from>
    <xdr:to>
      <xdr:col>24</xdr:col>
      <xdr:colOff>114300</xdr:colOff>
      <xdr:row>37</xdr:row>
      <xdr:rowOff>25203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6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73480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4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91567</xdr:rowOff>
    </xdr:from>
    <xdr:to>
      <xdr:col>20</xdr:col>
      <xdr:colOff>38100</xdr:colOff>
      <xdr:row>37</xdr:row>
      <xdr:rowOff>21717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12844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5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94558</xdr:rowOff>
    </xdr:from>
    <xdr:to>
      <xdr:col>15</xdr:col>
      <xdr:colOff>101600</xdr:colOff>
      <xdr:row>37</xdr:row>
      <xdr:rowOff>24708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6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15835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121857</xdr:rowOff>
    </xdr:from>
    <xdr:to>
      <xdr:col>10</xdr:col>
      <xdr:colOff>165100</xdr:colOff>
      <xdr:row>37</xdr:row>
      <xdr:rowOff>52007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9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68534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170358</xdr:rowOff>
    </xdr:from>
    <xdr:to>
      <xdr:col>6</xdr:col>
      <xdr:colOff>38100</xdr:colOff>
      <xdr:row>37</xdr:row>
      <xdr:rowOff>100508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117035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1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96593</xdr:rowOff>
    </xdr:from>
    <xdr:to>
      <xdr:col>24</xdr:col>
      <xdr:colOff>63500</xdr:colOff>
      <xdr:row>58</xdr:row>
      <xdr:rowOff>125342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10040693"/>
          <a:ext cx="838200" cy="2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100892</xdr:rowOff>
    </xdr:from>
    <xdr:to>
      <xdr:col>19</xdr:col>
      <xdr:colOff>177800</xdr:colOff>
      <xdr:row>58</xdr:row>
      <xdr:rowOff>125342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10044992"/>
          <a:ext cx="889000" cy="2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100892</xdr:rowOff>
    </xdr:from>
    <xdr:to>
      <xdr:col>15</xdr:col>
      <xdr:colOff>50800</xdr:colOff>
      <xdr:row>59</xdr:row>
      <xdr:rowOff>29852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44992"/>
          <a:ext cx="889000" cy="10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29852</xdr:rowOff>
    </xdr:from>
    <xdr:to>
      <xdr:col>10</xdr:col>
      <xdr:colOff>114300</xdr:colOff>
      <xdr:row>59</xdr:row>
      <xdr:rowOff>73493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45402"/>
          <a:ext cx="889000" cy="4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45793</xdr:rowOff>
    </xdr:from>
    <xdr:to>
      <xdr:col>24</xdr:col>
      <xdr:colOff>114300</xdr:colOff>
      <xdr:row>58</xdr:row>
      <xdr:rowOff>147393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8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132170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90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74542</xdr:rowOff>
    </xdr:from>
    <xdr:to>
      <xdr:col>20</xdr:col>
      <xdr:colOff>38100</xdr:colOff>
      <xdr:row>59</xdr:row>
      <xdr:rowOff>4692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01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167269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11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50092</xdr:rowOff>
    </xdr:from>
    <xdr:to>
      <xdr:col>15</xdr:col>
      <xdr:colOff>101600</xdr:colOff>
      <xdr:row>58</xdr:row>
      <xdr:rowOff>151692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9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142819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8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150502</xdr:rowOff>
    </xdr:from>
    <xdr:to>
      <xdr:col>10</xdr:col>
      <xdr:colOff>165100</xdr:colOff>
      <xdr:row>59</xdr:row>
      <xdr:rowOff>80652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71779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8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22693</xdr:rowOff>
    </xdr:from>
    <xdr:to>
      <xdr:col>6</xdr:col>
      <xdr:colOff>38100</xdr:colOff>
      <xdr:row>59</xdr:row>
      <xdr:rowOff>124293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3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115420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3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153036</xdr:rowOff>
    </xdr:from>
    <xdr:to>
      <xdr:col>24</xdr:col>
      <xdr:colOff>63500</xdr:colOff>
      <xdr:row>78</xdr:row>
      <xdr:rowOff>163894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26136"/>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153036</xdr:rowOff>
    </xdr:from>
    <xdr:to>
      <xdr:col>19</xdr:col>
      <xdr:colOff>177800</xdr:colOff>
      <xdr:row>78</xdr:row>
      <xdr:rowOff>167399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26136"/>
          <a:ext cx="889000" cy="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167399</xdr:rowOff>
    </xdr:from>
    <xdr:to>
      <xdr:col>15</xdr:col>
      <xdr:colOff>50800</xdr:colOff>
      <xdr:row>78</xdr:row>
      <xdr:rowOff>168466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40499"/>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168466</xdr:rowOff>
    </xdr:from>
    <xdr:to>
      <xdr:col>10</xdr:col>
      <xdr:colOff>114300</xdr:colOff>
      <xdr:row>79</xdr:row>
      <xdr:rowOff>1969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4156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113094</xdr:rowOff>
    </xdr:from>
    <xdr:to>
      <xdr:col>24</xdr:col>
      <xdr:colOff>114300</xdr:colOff>
      <xdr:row>79</xdr:row>
      <xdr:rowOff>43244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8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28021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0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102236</xdr:rowOff>
    </xdr:from>
    <xdr:to>
      <xdr:col>20</xdr:col>
      <xdr:colOff>38100</xdr:colOff>
      <xdr:row>79</xdr:row>
      <xdr:rowOff>32386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7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23513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6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116599</xdr:rowOff>
    </xdr:from>
    <xdr:to>
      <xdr:col>15</xdr:col>
      <xdr:colOff>101600</xdr:colOff>
      <xdr:row>79</xdr:row>
      <xdr:rowOff>46749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37876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8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117666</xdr:rowOff>
    </xdr:from>
    <xdr:to>
      <xdr:col>10</xdr:col>
      <xdr:colOff>165100</xdr:colOff>
      <xdr:row>79</xdr:row>
      <xdr:rowOff>47816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38943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8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122619</xdr:rowOff>
    </xdr:from>
    <xdr:to>
      <xdr:col>6</xdr:col>
      <xdr:colOff>38100</xdr:colOff>
      <xdr:row>79</xdr:row>
      <xdr:rowOff>52769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9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43896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8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9463</xdr:rowOff>
    </xdr:from>
    <xdr:to>
      <xdr:col>24</xdr:col>
      <xdr:colOff>63500</xdr:colOff>
      <xdr:row>97</xdr:row>
      <xdr:rowOff>103701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640113"/>
          <a:ext cx="838200" cy="9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9463</xdr:rowOff>
    </xdr:from>
    <xdr:to>
      <xdr:col>19</xdr:col>
      <xdr:colOff>177800</xdr:colOff>
      <xdr:row>98</xdr:row>
      <xdr:rowOff>92281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40113"/>
          <a:ext cx="889000" cy="25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92281</xdr:rowOff>
    </xdr:from>
    <xdr:to>
      <xdr:col>15</xdr:col>
      <xdr:colOff>50800</xdr:colOff>
      <xdr:row>98</xdr:row>
      <xdr:rowOff>146003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94381"/>
          <a:ext cx="889000" cy="5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146003</xdr:rowOff>
    </xdr:from>
    <xdr:to>
      <xdr:col>10</xdr:col>
      <xdr:colOff>114300</xdr:colOff>
      <xdr:row>98</xdr:row>
      <xdr:rowOff>161091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48103"/>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52901</xdr:rowOff>
    </xdr:from>
    <xdr:to>
      <xdr:col>24</xdr:col>
      <xdr:colOff>114300</xdr:colOff>
      <xdr:row>97</xdr:row>
      <xdr:rowOff>154501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8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31328</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6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130113</xdr:rowOff>
    </xdr:from>
    <xdr:to>
      <xdr:col>20</xdr:col>
      <xdr:colOff>38100</xdr:colOff>
      <xdr:row>97</xdr:row>
      <xdr:rowOff>60263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8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51390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68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41481</xdr:rowOff>
    </xdr:from>
    <xdr:to>
      <xdr:col>15</xdr:col>
      <xdr:colOff>101600</xdr:colOff>
      <xdr:row>98</xdr:row>
      <xdr:rowOff>143081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4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134208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3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95203</xdr:rowOff>
    </xdr:from>
    <xdr:to>
      <xdr:col>10</xdr:col>
      <xdr:colOff>165100</xdr:colOff>
      <xdr:row>99</xdr:row>
      <xdr:rowOff>25353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9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16480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9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110291</xdr:rowOff>
    </xdr:from>
    <xdr:to>
      <xdr:col>6</xdr:col>
      <xdr:colOff>38100</xdr:colOff>
      <xdr:row>99</xdr:row>
      <xdr:rowOff>40441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1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31568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0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30213</xdr:rowOff>
    </xdr:from>
    <xdr:to>
      <xdr:col>55</xdr:col>
      <xdr:colOff>0</xdr:colOff>
      <xdr:row>37</xdr:row>
      <xdr:rowOff>87947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373863"/>
          <a:ext cx="838200" cy="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15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136779</xdr:rowOff>
    </xdr:from>
    <xdr:to>
      <xdr:col>50</xdr:col>
      <xdr:colOff>114300</xdr:colOff>
      <xdr:row>37</xdr:row>
      <xdr:rowOff>87947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108829"/>
          <a:ext cx="889000" cy="132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152595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4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136779</xdr:rowOff>
    </xdr:from>
    <xdr:to>
      <xdr:col>45</xdr:col>
      <xdr:colOff>177800</xdr:colOff>
      <xdr:row>37</xdr:row>
      <xdr:rowOff>122301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108829"/>
          <a:ext cx="889000" cy="135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47515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191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122301</xdr:rowOff>
    </xdr:from>
    <xdr:to>
      <xdr:col>41</xdr:col>
      <xdr:colOff>50800</xdr:colOff>
      <xdr:row>38</xdr:row>
      <xdr:rowOff>18097</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65951"/>
          <a:ext cx="889000" cy="6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78808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9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130383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150863</xdr:rowOff>
    </xdr:from>
    <xdr:to>
      <xdr:col>55</xdr:col>
      <xdr:colOff>50800</xdr:colOff>
      <xdr:row>37</xdr:row>
      <xdr:rowOff>81013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2290</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7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37147</xdr:rowOff>
    </xdr:from>
    <xdr:to>
      <xdr:col>50</xdr:col>
      <xdr:colOff>165100</xdr:colOff>
      <xdr:row>37</xdr:row>
      <xdr:rowOff>138747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8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155274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15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85979</xdr:rowOff>
    </xdr:from>
    <xdr:to>
      <xdr:col>46</xdr:col>
      <xdr:colOff>38100</xdr:colOff>
      <xdr:row>30</xdr:row>
      <xdr:rowOff>16129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05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32656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483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71501</xdr:rowOff>
    </xdr:from>
    <xdr:to>
      <xdr:col>41</xdr:col>
      <xdr:colOff>101600</xdr:colOff>
      <xdr:row>38</xdr:row>
      <xdr:rowOff>1651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1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18178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1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138747</xdr:rowOff>
    </xdr:from>
    <xdr:to>
      <xdr:col>36</xdr:col>
      <xdr:colOff>165100</xdr:colOff>
      <xdr:row>38</xdr:row>
      <xdr:rowOff>68897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8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85424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5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78207</xdr:rowOff>
    </xdr:from>
    <xdr:to>
      <xdr:col>55</xdr:col>
      <xdr:colOff>0</xdr:colOff>
      <xdr:row>57</xdr:row>
      <xdr:rowOff>125428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850857"/>
          <a:ext cx="838200" cy="4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163741</xdr:rowOff>
    </xdr:from>
    <xdr:to>
      <xdr:col>50</xdr:col>
      <xdr:colOff>114300</xdr:colOff>
      <xdr:row>57</xdr:row>
      <xdr:rowOff>78207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764941"/>
          <a:ext cx="889000" cy="8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163741</xdr:rowOff>
    </xdr:from>
    <xdr:to>
      <xdr:col>45</xdr:col>
      <xdr:colOff>177800</xdr:colOff>
      <xdr:row>57</xdr:row>
      <xdr:rowOff>5093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764941"/>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82697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5093</xdr:rowOff>
    </xdr:from>
    <xdr:to>
      <xdr:col>41</xdr:col>
      <xdr:colOff>50800</xdr:colOff>
      <xdr:row>58</xdr:row>
      <xdr:rowOff>5519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777743"/>
          <a:ext cx="889000" cy="17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81897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5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74628</xdr:rowOff>
    </xdr:from>
    <xdr:to>
      <xdr:col>55</xdr:col>
      <xdr:colOff>50800</xdr:colOff>
      <xdr:row>58</xdr:row>
      <xdr:rowOff>4778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4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53055</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2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27407</xdr:rowOff>
    </xdr:from>
    <xdr:to>
      <xdr:col>50</xdr:col>
      <xdr:colOff>165100</xdr:colOff>
      <xdr:row>57</xdr:row>
      <xdr:rowOff>129007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0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120134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89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112941</xdr:rowOff>
    </xdr:from>
    <xdr:to>
      <xdr:col>46</xdr:col>
      <xdr:colOff>38100</xdr:colOff>
      <xdr:row>57</xdr:row>
      <xdr:rowOff>43091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71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59618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48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125743</xdr:rowOff>
    </xdr:from>
    <xdr:to>
      <xdr:col>41</xdr:col>
      <xdr:colOff>101600</xdr:colOff>
      <xdr:row>57</xdr:row>
      <xdr:rowOff>55893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72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72420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50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126169</xdr:rowOff>
    </xdr:from>
    <xdr:to>
      <xdr:col>36</xdr:col>
      <xdr:colOff>165100</xdr:colOff>
      <xdr:row>58</xdr:row>
      <xdr:rowOff>56319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9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47446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98653</xdr:rowOff>
    </xdr:from>
    <xdr:to>
      <xdr:col>55</xdr:col>
      <xdr:colOff>0</xdr:colOff>
      <xdr:row>77</xdr:row>
      <xdr:rowOff>170078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300303"/>
          <a:ext cx="838200" cy="7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14851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387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137540</xdr:rowOff>
    </xdr:from>
    <xdr:to>
      <xdr:col>50</xdr:col>
      <xdr:colOff>114300</xdr:colOff>
      <xdr:row>77</xdr:row>
      <xdr:rowOff>170078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339190"/>
          <a:ext cx="889000" cy="3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114419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4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88012</xdr:rowOff>
    </xdr:from>
    <xdr:to>
      <xdr:col>45</xdr:col>
      <xdr:colOff>177800</xdr:colOff>
      <xdr:row>77</xdr:row>
      <xdr:rowOff>137540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118212"/>
          <a:ext cx="8890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120108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4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88012</xdr:rowOff>
    </xdr:from>
    <xdr:to>
      <xdr:col>41</xdr:col>
      <xdr:colOff>50800</xdr:colOff>
      <xdr:row>78</xdr:row>
      <xdr:rowOff>71628</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118212"/>
          <a:ext cx="889000" cy="32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84892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4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47853</xdr:rowOff>
    </xdr:from>
    <xdr:to>
      <xdr:col>55</xdr:col>
      <xdr:colOff>50800</xdr:colOff>
      <xdr:row>77</xdr:row>
      <xdr:rowOff>149453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24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70730</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1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119278</xdr:rowOff>
    </xdr:from>
    <xdr:to>
      <xdr:col>50</xdr:col>
      <xdr:colOff>165100</xdr:colOff>
      <xdr:row>78</xdr:row>
      <xdr:rowOff>49428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3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65955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09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86740</xdr:rowOff>
    </xdr:from>
    <xdr:to>
      <xdr:col>46</xdr:col>
      <xdr:colOff>38100</xdr:colOff>
      <xdr:row>78</xdr:row>
      <xdr:rowOff>16890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28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33417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06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37212</xdr:rowOff>
    </xdr:from>
    <xdr:to>
      <xdr:col>41</xdr:col>
      <xdr:colOff>101600</xdr:colOff>
      <xdr:row>76</xdr:row>
      <xdr:rowOff>138812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06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155338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84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20828</xdr:rowOff>
    </xdr:from>
    <xdr:to>
      <xdr:col>36</xdr:col>
      <xdr:colOff>165100</xdr:colOff>
      <xdr:row>78</xdr:row>
      <xdr:rowOff>122428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39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113555</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48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19596</xdr:rowOff>
    </xdr:from>
    <xdr:to>
      <xdr:col>55</xdr:col>
      <xdr:colOff>0</xdr:colOff>
      <xdr:row>98</xdr:row>
      <xdr:rowOff>86334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821696"/>
          <a:ext cx="838200" cy="6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11430</xdr:rowOff>
    </xdr:from>
    <xdr:to>
      <xdr:col>50</xdr:col>
      <xdr:colOff>114300</xdr:colOff>
      <xdr:row>98</xdr:row>
      <xdr:rowOff>19596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642080"/>
          <a:ext cx="889000" cy="17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11430</xdr:rowOff>
    </xdr:from>
    <xdr:to>
      <xdr:col>45</xdr:col>
      <xdr:colOff>177800</xdr:colOff>
      <xdr:row>98</xdr:row>
      <xdr:rowOff>83998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642080"/>
          <a:ext cx="889000" cy="2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67221</xdr:rowOff>
    </xdr:from>
    <xdr:to>
      <xdr:col>41</xdr:col>
      <xdr:colOff>50800</xdr:colOff>
      <xdr:row>98</xdr:row>
      <xdr:rowOff>83998</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869321"/>
          <a:ext cx="889000" cy="1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35534</xdr:rowOff>
    </xdr:from>
    <xdr:to>
      <xdr:col>55</xdr:col>
      <xdr:colOff>50800</xdr:colOff>
      <xdr:row>98</xdr:row>
      <xdr:rowOff>137134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83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121911</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5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140246</xdr:rowOff>
    </xdr:from>
    <xdr:to>
      <xdr:col>50</xdr:col>
      <xdr:colOff>165100</xdr:colOff>
      <xdr:row>98</xdr:row>
      <xdr:rowOff>70396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77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61523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86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132080</xdr:rowOff>
    </xdr:from>
    <xdr:to>
      <xdr:col>46</xdr:col>
      <xdr:colOff>38100</xdr:colOff>
      <xdr:row>97</xdr:row>
      <xdr:rowOff>62230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59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78757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36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33198</xdr:rowOff>
    </xdr:from>
    <xdr:to>
      <xdr:col>41</xdr:col>
      <xdr:colOff>101600</xdr:colOff>
      <xdr:row>98</xdr:row>
      <xdr:rowOff>134798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83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125925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92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16421</xdr:rowOff>
    </xdr:from>
    <xdr:to>
      <xdr:col>36</xdr:col>
      <xdr:colOff>165100</xdr:colOff>
      <xdr:row>98</xdr:row>
      <xdr:rowOff>118021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81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109148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91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128910</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44010"/>
          <a:ext cx="8382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36144</xdr:rowOff>
    </xdr:from>
    <xdr:to>
      <xdr:col>81</xdr:col>
      <xdr:colOff>50800</xdr:colOff>
      <xdr:row>38</xdr:row>
      <xdr:rowOff>128910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551244"/>
          <a:ext cx="889000" cy="9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160274</xdr:rowOff>
    </xdr:from>
    <xdr:to>
      <xdr:col>76</xdr:col>
      <xdr:colOff>114300</xdr:colOff>
      <xdr:row>38</xdr:row>
      <xdr:rowOff>36144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503924"/>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136181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65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160274</xdr:rowOff>
    </xdr:from>
    <xdr:to>
      <xdr:col>71</xdr:col>
      <xdr:colOff>177800</xdr:colOff>
      <xdr:row>38</xdr:row>
      <xdr:rowOff>122327</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503924"/>
          <a:ext cx="889000" cy="13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122648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78110</xdr:rowOff>
    </xdr:from>
    <xdr:to>
      <xdr:col>81</xdr:col>
      <xdr:colOff>101600</xdr:colOff>
      <xdr:row>39</xdr:row>
      <xdr:rowOff>8260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170837</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685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156794</xdr:rowOff>
    </xdr:from>
    <xdr:to>
      <xdr:col>76</xdr:col>
      <xdr:colOff>165100</xdr:colOff>
      <xdr:row>38</xdr:row>
      <xdr:rowOff>86944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5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103471</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27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109474</xdr:rowOff>
    </xdr:from>
    <xdr:to>
      <xdr:col>72</xdr:col>
      <xdr:colOff>38100</xdr:colOff>
      <xdr:row>38</xdr:row>
      <xdr:rowOff>39624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4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56151</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22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71527</xdr:rowOff>
    </xdr:from>
    <xdr:to>
      <xdr:col>67</xdr:col>
      <xdr:colOff>101600</xdr:colOff>
      <xdr:row>39</xdr:row>
      <xdr:rowOff>1677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164254</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679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10846</xdr:rowOff>
    </xdr:from>
    <xdr:to>
      <xdr:col>85</xdr:col>
      <xdr:colOff>127000</xdr:colOff>
      <xdr:row>76</xdr:row>
      <xdr:rowOff>21743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041046"/>
          <a:ext cx="8382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10846</xdr:rowOff>
    </xdr:from>
    <xdr:to>
      <xdr:col>81</xdr:col>
      <xdr:colOff>50800</xdr:colOff>
      <xdr:row>76</xdr:row>
      <xdr:rowOff>48921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041046"/>
          <a:ext cx="889000" cy="3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48921</xdr:rowOff>
    </xdr:from>
    <xdr:to>
      <xdr:col>76</xdr:col>
      <xdr:colOff>114300</xdr:colOff>
      <xdr:row>76</xdr:row>
      <xdr:rowOff>92444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079121"/>
          <a:ext cx="889000" cy="4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142245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43675</xdr:rowOff>
    </xdr:from>
    <xdr:to>
      <xdr:col>71</xdr:col>
      <xdr:colOff>177800</xdr:colOff>
      <xdr:row>76</xdr:row>
      <xdr:rowOff>92444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073875"/>
          <a:ext cx="889000" cy="4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151629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157154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142392</xdr:rowOff>
    </xdr:from>
    <xdr:to>
      <xdr:col>85</xdr:col>
      <xdr:colOff>177800</xdr:colOff>
      <xdr:row>76</xdr:row>
      <xdr:rowOff>72541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011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165269</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5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131496</xdr:rowOff>
    </xdr:from>
    <xdr:to>
      <xdr:col>81</xdr:col>
      <xdr:colOff>101600</xdr:colOff>
      <xdr:row>76</xdr:row>
      <xdr:rowOff>61646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99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78173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76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169571</xdr:rowOff>
    </xdr:from>
    <xdr:to>
      <xdr:col>76</xdr:col>
      <xdr:colOff>165100</xdr:colOff>
      <xdr:row>76</xdr:row>
      <xdr:rowOff>99721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2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116247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80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41644</xdr:rowOff>
    </xdr:from>
    <xdr:to>
      <xdr:col>72</xdr:col>
      <xdr:colOff>38100</xdr:colOff>
      <xdr:row>76</xdr:row>
      <xdr:rowOff>143244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159770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84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164325</xdr:rowOff>
    </xdr:from>
    <xdr:to>
      <xdr:col>67</xdr:col>
      <xdr:colOff>101600</xdr:colOff>
      <xdr:row>76</xdr:row>
      <xdr:rowOff>94475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111003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7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36945</xdr:rowOff>
    </xdr:from>
    <xdr:to>
      <xdr:col>85</xdr:col>
      <xdr:colOff>127000</xdr:colOff>
      <xdr:row>99</xdr:row>
      <xdr:rowOff>20562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839045"/>
          <a:ext cx="838200" cy="15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36945</xdr:rowOff>
    </xdr:from>
    <xdr:to>
      <xdr:col>81</xdr:col>
      <xdr:colOff>50800</xdr:colOff>
      <xdr:row>99</xdr:row>
      <xdr:rowOff>34837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39045"/>
          <a:ext cx="889000" cy="1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20828</xdr:rowOff>
    </xdr:from>
    <xdr:to>
      <xdr:col>76</xdr:col>
      <xdr:colOff>114300</xdr:colOff>
      <xdr:row>99</xdr:row>
      <xdr:rowOff>34837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94378"/>
          <a:ext cx="889000" cy="1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20828</xdr:rowOff>
    </xdr:from>
    <xdr:to>
      <xdr:col>71</xdr:col>
      <xdr:colOff>177800</xdr:colOff>
      <xdr:row>99</xdr:row>
      <xdr:rowOff>35306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9437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141212</xdr:rowOff>
    </xdr:from>
    <xdr:to>
      <xdr:col>85</xdr:col>
      <xdr:colOff>177800</xdr:colOff>
      <xdr:row>99</xdr:row>
      <xdr:rowOff>71362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4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56139</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5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157595</xdr:rowOff>
    </xdr:from>
    <xdr:to>
      <xdr:col>81</xdr:col>
      <xdr:colOff>101600</xdr:colOff>
      <xdr:row>98</xdr:row>
      <xdr:rowOff>87745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8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78872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88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155487</xdr:rowOff>
    </xdr:from>
    <xdr:to>
      <xdr:col>76</xdr:col>
      <xdr:colOff>165100</xdr:colOff>
      <xdr:row>99</xdr:row>
      <xdr:rowOff>85637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5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76764</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3017" y="17050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141478</xdr:rowOff>
    </xdr:from>
    <xdr:to>
      <xdr:col>72</xdr:col>
      <xdr:colOff>38100</xdr:colOff>
      <xdr:row>99</xdr:row>
      <xdr:rowOff>71628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4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62755</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703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155956</xdr:rowOff>
    </xdr:from>
    <xdr:to>
      <xdr:col>67</xdr:col>
      <xdr:colOff>101600</xdr:colOff>
      <xdr:row>99</xdr:row>
      <xdr:rowOff>86106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5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77233</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5017" y="1705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22624</xdr:rowOff>
    </xdr:from>
    <xdr:to>
      <xdr:col>116</xdr:col>
      <xdr:colOff>63500</xdr:colOff>
      <xdr:row>38</xdr:row>
      <xdr:rowOff>99368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537724"/>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163175</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39443</xdr:rowOff>
    </xdr:from>
    <xdr:to>
      <xdr:col>111</xdr:col>
      <xdr:colOff>177800</xdr:colOff>
      <xdr:row>38</xdr:row>
      <xdr:rowOff>99368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554543"/>
          <a:ext cx="889000" cy="5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149334</xdr:rowOff>
    </xdr:from>
    <xdr:to>
      <xdr:col>107</xdr:col>
      <xdr:colOff>50800</xdr:colOff>
      <xdr:row>38</xdr:row>
      <xdr:rowOff>39443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321534"/>
          <a:ext cx="889000" cy="23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106679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2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149334</xdr:rowOff>
    </xdr:from>
    <xdr:to>
      <xdr:col>102</xdr:col>
      <xdr:colOff>114300</xdr:colOff>
      <xdr:row>38</xdr:row>
      <xdr:rowOff>32095</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321534"/>
          <a:ext cx="889000" cy="22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157787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161053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143274</xdr:rowOff>
    </xdr:from>
    <xdr:to>
      <xdr:col>116</xdr:col>
      <xdr:colOff>114300</xdr:colOff>
      <xdr:row>38</xdr:row>
      <xdr:rowOff>73424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48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166151</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33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48568</xdr:rowOff>
    </xdr:from>
    <xdr:to>
      <xdr:col>112</xdr:col>
      <xdr:colOff>38100</xdr:colOff>
      <xdr:row>38</xdr:row>
      <xdr:rowOff>150168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6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141295</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65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160093</xdr:rowOff>
    </xdr:from>
    <xdr:to>
      <xdr:col>107</xdr:col>
      <xdr:colOff>101600</xdr:colOff>
      <xdr:row>38</xdr:row>
      <xdr:rowOff>90243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0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106770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27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98534</xdr:rowOff>
    </xdr:from>
    <xdr:to>
      <xdr:col>102</xdr:col>
      <xdr:colOff>165100</xdr:colOff>
      <xdr:row>37</xdr:row>
      <xdr:rowOff>28684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27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45211</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04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152745</xdr:rowOff>
    </xdr:from>
    <xdr:to>
      <xdr:col>98</xdr:col>
      <xdr:colOff>38100</xdr:colOff>
      <xdr:row>38</xdr:row>
      <xdr:rowOff>82894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4963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99422</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27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154674</xdr:rowOff>
    </xdr:from>
    <xdr:to>
      <xdr:col>116</xdr:col>
      <xdr:colOff>63500</xdr:colOff>
      <xdr:row>57</xdr:row>
      <xdr:rowOff>170904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927324"/>
          <a:ext cx="8382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64508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10008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154674</xdr:rowOff>
    </xdr:from>
    <xdr:to>
      <xdr:col>111</xdr:col>
      <xdr:colOff>177800</xdr:colOff>
      <xdr:row>57</xdr:row>
      <xdr:rowOff>156159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927324"/>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156159</xdr:rowOff>
    </xdr:from>
    <xdr:to>
      <xdr:col>107</xdr:col>
      <xdr:colOff>50800</xdr:colOff>
      <xdr:row>57</xdr:row>
      <xdr:rowOff>156388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92880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156083</xdr:rowOff>
    </xdr:from>
    <xdr:to>
      <xdr:col>102</xdr:col>
      <xdr:colOff>114300</xdr:colOff>
      <xdr:row>57</xdr:row>
      <xdr:rowOff>156388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928733"/>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165168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164978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120104</xdr:rowOff>
    </xdr:from>
    <xdr:to>
      <xdr:col>116</xdr:col>
      <xdr:colOff>114300</xdr:colOff>
      <xdr:row>58</xdr:row>
      <xdr:rowOff>50254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9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142981</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4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103874</xdr:rowOff>
    </xdr:from>
    <xdr:to>
      <xdr:col>112</xdr:col>
      <xdr:colOff>38100</xdr:colOff>
      <xdr:row>58</xdr:row>
      <xdr:rowOff>34024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7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50551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65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105359</xdr:rowOff>
    </xdr:from>
    <xdr:to>
      <xdr:col>107</xdr:col>
      <xdr:colOff>101600</xdr:colOff>
      <xdr:row>58</xdr:row>
      <xdr:rowOff>35509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7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52036</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65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105588</xdr:rowOff>
    </xdr:from>
    <xdr:to>
      <xdr:col>102</xdr:col>
      <xdr:colOff>165100</xdr:colOff>
      <xdr:row>58</xdr:row>
      <xdr:rowOff>35738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52265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65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105283</xdr:rowOff>
    </xdr:from>
    <xdr:to>
      <xdr:col>98</xdr:col>
      <xdr:colOff>38100</xdr:colOff>
      <xdr:row>58</xdr:row>
      <xdr:rowOff>35433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51960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65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23702</xdr:rowOff>
    </xdr:from>
    <xdr:to>
      <xdr:col>116</xdr:col>
      <xdr:colOff>63500</xdr:colOff>
      <xdr:row>76</xdr:row>
      <xdr:rowOff>42252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053902"/>
          <a:ext cx="838200" cy="1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42252</xdr:rowOff>
    </xdr:from>
    <xdr:to>
      <xdr:col>111</xdr:col>
      <xdr:colOff>177800</xdr:colOff>
      <xdr:row>76</xdr:row>
      <xdr:rowOff>50056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072452"/>
          <a:ext cx="8890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50056</xdr:rowOff>
    </xdr:from>
    <xdr:to>
      <xdr:col>107</xdr:col>
      <xdr:colOff>50800</xdr:colOff>
      <xdr:row>76</xdr:row>
      <xdr:rowOff>86730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080256"/>
          <a:ext cx="889000" cy="3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31017</xdr:rowOff>
    </xdr:from>
    <xdr:to>
      <xdr:col>102</xdr:col>
      <xdr:colOff>114300</xdr:colOff>
      <xdr:row>76</xdr:row>
      <xdr:rowOff>86730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3061217"/>
          <a:ext cx="889000" cy="5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144352</xdr:rowOff>
    </xdr:from>
    <xdr:to>
      <xdr:col>116</xdr:col>
      <xdr:colOff>114300</xdr:colOff>
      <xdr:row>76</xdr:row>
      <xdr:rowOff>74501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0031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167229</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85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162902</xdr:rowOff>
    </xdr:from>
    <xdr:to>
      <xdr:col>112</xdr:col>
      <xdr:colOff>38100</xdr:colOff>
      <xdr:row>76</xdr:row>
      <xdr:rowOff>93052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0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109578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7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170706</xdr:rowOff>
    </xdr:from>
    <xdr:to>
      <xdr:col>107</xdr:col>
      <xdr:colOff>101600</xdr:colOff>
      <xdr:row>76</xdr:row>
      <xdr:rowOff>100856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02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117383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8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35930</xdr:rowOff>
    </xdr:from>
    <xdr:to>
      <xdr:col>102</xdr:col>
      <xdr:colOff>165100</xdr:colOff>
      <xdr:row>76</xdr:row>
      <xdr:rowOff>137530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0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128657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1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151667</xdr:rowOff>
    </xdr:from>
    <xdr:to>
      <xdr:col>98</xdr:col>
      <xdr:colOff>38100</xdr:colOff>
      <xdr:row>76</xdr:row>
      <xdr:rowOff>81817</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01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72944</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1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381,972</a:t>
          </a:r>
          <a:r>
            <a:rPr kumimoji="1" lang="ja-JP" altLang="en-US" sz="1300">
              <a:latin typeface="ＭＳ Ｐゴシック" panose="020B0600070205080204" pitchFamily="50" charset="-128"/>
              <a:ea typeface="ＭＳ Ｐゴシック" panose="020B0600070205080204" pitchFamily="50" charset="-128"/>
            </a:rPr>
            <a:t>円であり、昨年度と比べ</a:t>
          </a:r>
          <a:r>
            <a:rPr kumimoji="1" lang="en-US" altLang="ja-JP" sz="1300">
              <a:latin typeface="ＭＳ Ｐゴシック" panose="020B0600070205080204" pitchFamily="50" charset="-128"/>
              <a:ea typeface="ＭＳ Ｐゴシック" panose="020B0600070205080204" pitchFamily="50" charset="-128"/>
            </a:rPr>
            <a:t>20,828</a:t>
          </a:r>
          <a:r>
            <a:rPr kumimoji="1" lang="ja-JP" altLang="en-US" sz="1300">
              <a:latin typeface="ＭＳ Ｐゴシック" panose="020B0600070205080204" pitchFamily="50" charset="-128"/>
              <a:ea typeface="ＭＳ Ｐゴシック" panose="020B0600070205080204" pitchFamily="50" charset="-128"/>
            </a:rPr>
            <a:t>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回大きく数値が変わったのは、積立金、普通建設事業（うち更新整備）及び普通建設事業（うち新規整備）である。積立金は、普通交付税の追加交付が昨年度より減となったこと等に伴う財政調整基金の積立金の減少によるものである。普通建設事業（うち更新整備）は、主に民間認定こども園整備や本納地区小中一貫型校校舎建設工事が完了したことによる減少である。普通建設事業</a:t>
          </a:r>
          <a:r>
            <a:rPr kumimoji="1" lang="ja-JP" altLang="en-US" sz="1300">
              <a:solidFill>
                <a:schemeClr val="tx1"/>
              </a:solidFill>
              <a:latin typeface="ＭＳ Ｐゴシック" panose="020B0600070205080204" pitchFamily="50" charset="-128"/>
              <a:ea typeface="ＭＳ Ｐゴシック" panose="020B0600070205080204" pitchFamily="50" charset="-128"/>
            </a:rPr>
            <a:t>（うち新規整備）は</a:t>
          </a:r>
          <a:r>
            <a:rPr kumimoji="1" lang="ja-JP" altLang="en-US" sz="1300">
              <a:latin typeface="ＭＳ Ｐゴシック" panose="020B0600070205080204" pitchFamily="50" charset="-128"/>
              <a:ea typeface="ＭＳ Ｐゴシック" panose="020B0600070205080204" pitchFamily="50" charset="-128"/>
            </a:rPr>
            <a:t>、主に内水対策関連工事の増加によるものである。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なお、公債費については、類似団体内平均値を上回っているため、地方債の借入額と償還元金のバランスを考慮し、公債費の減に努めていく。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87,358
85,859
99.92
34,218,481
33,368,379
815,473
18,980,335
37,460,834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41402</xdr:rowOff>
    </xdr:from>
    <xdr:to>
      <xdr:col>24</xdr:col>
      <xdr:colOff>63500</xdr:colOff>
      <xdr:row>36</xdr:row>
      <xdr:rowOff>78435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13602"/>
          <a:ext cx="8382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75692</xdr:rowOff>
    </xdr:from>
    <xdr:to>
      <xdr:col>19</xdr:col>
      <xdr:colOff>177800</xdr:colOff>
      <xdr:row>36</xdr:row>
      <xdr:rowOff>78435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4789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72949</xdr:rowOff>
    </xdr:from>
    <xdr:to>
      <xdr:col>15</xdr:col>
      <xdr:colOff>50800</xdr:colOff>
      <xdr:row>36</xdr:row>
      <xdr:rowOff>75692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4514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20371</xdr:rowOff>
    </xdr:from>
    <xdr:to>
      <xdr:col>10</xdr:col>
      <xdr:colOff>114300</xdr:colOff>
      <xdr:row>36</xdr:row>
      <xdr:rowOff>72949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92571"/>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162052</xdr:rowOff>
    </xdr:from>
    <xdr:to>
      <xdr:col>24</xdr:col>
      <xdr:colOff>114300</xdr:colOff>
      <xdr:row>36</xdr:row>
      <xdr:rowOff>92202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140479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4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27635</xdr:rowOff>
    </xdr:from>
    <xdr:to>
      <xdr:col>20</xdr:col>
      <xdr:colOff>38100</xdr:colOff>
      <xdr:row>36</xdr:row>
      <xdr:rowOff>129235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120362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9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24892</xdr:rowOff>
    </xdr:from>
    <xdr:to>
      <xdr:col>15</xdr:col>
      <xdr:colOff>101600</xdr:colOff>
      <xdr:row>36</xdr:row>
      <xdr:rowOff>126492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117619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8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22149</xdr:rowOff>
    </xdr:from>
    <xdr:to>
      <xdr:col>10</xdr:col>
      <xdr:colOff>165100</xdr:colOff>
      <xdr:row>36</xdr:row>
      <xdr:rowOff>123749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114876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8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141021</xdr:rowOff>
    </xdr:from>
    <xdr:to>
      <xdr:col>6</xdr:col>
      <xdr:colOff>38100</xdr:colOff>
      <xdr:row>36</xdr:row>
      <xdr:rowOff>71171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62298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3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10464</xdr:rowOff>
    </xdr:from>
    <xdr:to>
      <xdr:col>24</xdr:col>
      <xdr:colOff>63500</xdr:colOff>
      <xdr:row>57</xdr:row>
      <xdr:rowOff>93797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83114"/>
          <a:ext cx="838200" cy="8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33827</xdr:rowOff>
    </xdr:from>
    <xdr:to>
      <xdr:col>19</xdr:col>
      <xdr:colOff>177800</xdr:colOff>
      <xdr:row>57</xdr:row>
      <xdr:rowOff>10464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120677"/>
          <a:ext cx="889000" cy="66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33827</xdr:rowOff>
    </xdr:from>
    <xdr:to>
      <xdr:col>15</xdr:col>
      <xdr:colOff>50800</xdr:colOff>
      <xdr:row>57</xdr:row>
      <xdr:rowOff>119035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120677"/>
          <a:ext cx="889000" cy="77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119035</xdr:rowOff>
    </xdr:from>
    <xdr:to>
      <xdr:col>10</xdr:col>
      <xdr:colOff>114300</xdr:colOff>
      <xdr:row>57</xdr:row>
      <xdr:rowOff>132057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91685"/>
          <a:ext cx="889000" cy="1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42997</xdr:rowOff>
    </xdr:from>
    <xdr:to>
      <xdr:col>24</xdr:col>
      <xdr:colOff>114300</xdr:colOff>
      <xdr:row>57</xdr:row>
      <xdr:rowOff>144597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1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129374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3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131114</xdr:rowOff>
    </xdr:from>
    <xdr:to>
      <xdr:col>20</xdr:col>
      <xdr:colOff>38100</xdr:colOff>
      <xdr:row>57</xdr:row>
      <xdr:rowOff>61264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3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52391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154477</xdr:rowOff>
    </xdr:from>
    <xdr:to>
      <xdr:col>15</xdr:col>
      <xdr:colOff>101600</xdr:colOff>
      <xdr:row>53</xdr:row>
      <xdr:rowOff>84627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06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75754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6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68235</xdr:rowOff>
    </xdr:from>
    <xdr:to>
      <xdr:col>10</xdr:col>
      <xdr:colOff>165100</xdr:colOff>
      <xdr:row>57</xdr:row>
      <xdr:rowOff>169835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4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160962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3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81257</xdr:rowOff>
    </xdr:from>
    <xdr:to>
      <xdr:col>6</xdr:col>
      <xdr:colOff>38100</xdr:colOff>
      <xdr:row>58</xdr:row>
      <xdr:rowOff>11407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5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2534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4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103543</xdr:rowOff>
    </xdr:from>
    <xdr:to>
      <xdr:col>24</xdr:col>
      <xdr:colOff>63500</xdr:colOff>
      <xdr:row>77</xdr:row>
      <xdr:rowOff>10091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133743"/>
          <a:ext cx="838200" cy="7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103543</xdr:rowOff>
    </xdr:from>
    <xdr:to>
      <xdr:col>19</xdr:col>
      <xdr:colOff>177800</xdr:colOff>
      <xdr:row>77</xdr:row>
      <xdr:rowOff>111697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33743"/>
          <a:ext cx="889000" cy="17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111697</xdr:rowOff>
    </xdr:from>
    <xdr:to>
      <xdr:col>15</xdr:col>
      <xdr:colOff>50800</xdr:colOff>
      <xdr:row>78</xdr:row>
      <xdr:rowOff>322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13347"/>
          <a:ext cx="889000" cy="6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322</xdr:rowOff>
    </xdr:from>
    <xdr:to>
      <xdr:col>10</xdr:col>
      <xdr:colOff>114300</xdr:colOff>
      <xdr:row>78</xdr:row>
      <xdr:rowOff>51293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73422"/>
          <a:ext cx="889000" cy="5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130741</xdr:rowOff>
    </xdr:from>
    <xdr:to>
      <xdr:col>24</xdr:col>
      <xdr:colOff>114300</xdr:colOff>
      <xdr:row>77</xdr:row>
      <xdr:rowOff>60891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6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109168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3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52743</xdr:rowOff>
    </xdr:from>
    <xdr:to>
      <xdr:col>20</xdr:col>
      <xdr:colOff>38100</xdr:colOff>
      <xdr:row>76</xdr:row>
      <xdr:rowOff>154343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8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145470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60897</xdr:rowOff>
    </xdr:from>
    <xdr:to>
      <xdr:col>15</xdr:col>
      <xdr:colOff>101600</xdr:colOff>
      <xdr:row>77</xdr:row>
      <xdr:rowOff>162497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6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153624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55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120972</xdr:rowOff>
    </xdr:from>
    <xdr:to>
      <xdr:col>10</xdr:col>
      <xdr:colOff>165100</xdr:colOff>
      <xdr:row>78</xdr:row>
      <xdr:rowOff>51122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42249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15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493</xdr:rowOff>
    </xdr:from>
    <xdr:to>
      <xdr:col>6</xdr:col>
      <xdr:colOff>38100</xdr:colOff>
      <xdr:row>78</xdr:row>
      <xdr:rowOff>102093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7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93220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6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141757</xdr:rowOff>
    </xdr:from>
    <xdr:to>
      <xdr:col>24</xdr:col>
      <xdr:colOff>63500</xdr:colOff>
      <xdr:row>99</xdr:row>
      <xdr:rowOff>18923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43857"/>
          <a:ext cx="838200" cy="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18923</xdr:rowOff>
    </xdr:from>
    <xdr:to>
      <xdr:col>19</xdr:col>
      <xdr:colOff>177800</xdr:colOff>
      <xdr:row>99</xdr:row>
      <xdr:rowOff>88875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92473"/>
          <a:ext cx="8890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45974</xdr:rowOff>
    </xdr:from>
    <xdr:to>
      <xdr:col>15</xdr:col>
      <xdr:colOff>50800</xdr:colOff>
      <xdr:row>99</xdr:row>
      <xdr:rowOff>88875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7019524"/>
          <a:ext cx="889000" cy="4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45974</xdr:rowOff>
    </xdr:from>
    <xdr:to>
      <xdr:col>10</xdr:col>
      <xdr:colOff>114300</xdr:colOff>
      <xdr:row>99</xdr:row>
      <xdr:rowOff>107162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019524"/>
          <a:ext cx="889000" cy="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114354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90957</xdr:rowOff>
    </xdr:from>
    <xdr:to>
      <xdr:col>24</xdr:col>
      <xdr:colOff>114300</xdr:colOff>
      <xdr:row>99</xdr:row>
      <xdr:rowOff>21107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69384</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7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139573</xdr:rowOff>
    </xdr:from>
    <xdr:to>
      <xdr:col>20</xdr:col>
      <xdr:colOff>38100</xdr:colOff>
      <xdr:row>99</xdr:row>
      <xdr:rowOff>69723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4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60850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3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38075</xdr:rowOff>
    </xdr:from>
    <xdr:to>
      <xdr:col>15</xdr:col>
      <xdr:colOff>101600</xdr:colOff>
      <xdr:row>99</xdr:row>
      <xdr:rowOff>139675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130802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1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166624</xdr:rowOff>
    </xdr:from>
    <xdr:to>
      <xdr:col>10</xdr:col>
      <xdr:colOff>165100</xdr:colOff>
      <xdr:row>99</xdr:row>
      <xdr:rowOff>96774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6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113301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4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56362</xdr:rowOff>
    </xdr:from>
    <xdr:to>
      <xdr:col>6</xdr:col>
      <xdr:colOff>38100</xdr:colOff>
      <xdr:row>99</xdr:row>
      <xdr:rowOff>157962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149089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85541</xdr:rowOff>
    </xdr:from>
    <xdr:to>
      <xdr:col>55</xdr:col>
      <xdr:colOff>0</xdr:colOff>
      <xdr:row>58</xdr:row>
      <xdr:rowOff>96971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2964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35916</xdr:rowOff>
    </xdr:from>
    <xdr:to>
      <xdr:col>50</xdr:col>
      <xdr:colOff>114300</xdr:colOff>
      <xdr:row>58</xdr:row>
      <xdr:rowOff>96971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80016"/>
          <a:ext cx="889000" cy="6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35916</xdr:rowOff>
    </xdr:from>
    <xdr:to>
      <xdr:col>45</xdr:col>
      <xdr:colOff>177800</xdr:colOff>
      <xdr:row>58</xdr:row>
      <xdr:rowOff>93694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80016"/>
          <a:ext cx="889000" cy="5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145299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100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91694</xdr:rowOff>
    </xdr:from>
    <xdr:to>
      <xdr:col>41</xdr:col>
      <xdr:colOff>50800</xdr:colOff>
      <xdr:row>58</xdr:row>
      <xdr:rowOff>93694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35794"/>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142022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100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144937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34741</xdr:rowOff>
    </xdr:from>
    <xdr:to>
      <xdr:col>55</xdr:col>
      <xdr:colOff>50800</xdr:colOff>
      <xdr:row>58</xdr:row>
      <xdr:rowOff>136341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7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57618</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30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46171</xdr:rowOff>
    </xdr:from>
    <xdr:to>
      <xdr:col>50</xdr:col>
      <xdr:colOff>165100</xdr:colOff>
      <xdr:row>58</xdr:row>
      <xdr:rowOff>147771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9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138898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08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156566</xdr:rowOff>
    </xdr:from>
    <xdr:to>
      <xdr:col>46</xdr:col>
      <xdr:colOff>38100</xdr:colOff>
      <xdr:row>58</xdr:row>
      <xdr:rowOff>86716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2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103243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970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42894</xdr:rowOff>
    </xdr:from>
    <xdr:to>
      <xdr:col>41</xdr:col>
      <xdr:colOff>101600</xdr:colOff>
      <xdr:row>58</xdr:row>
      <xdr:rowOff>144494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161021</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976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40894</xdr:rowOff>
    </xdr:from>
    <xdr:to>
      <xdr:col>36</xdr:col>
      <xdr:colOff>165100</xdr:colOff>
      <xdr:row>58</xdr:row>
      <xdr:rowOff>142494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159021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976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67996</xdr:rowOff>
    </xdr:from>
    <xdr:to>
      <xdr:col>55</xdr:col>
      <xdr:colOff>0</xdr:colOff>
      <xdr:row>77</xdr:row>
      <xdr:rowOff>105144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69646"/>
          <a:ext cx="8382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30429</xdr:rowOff>
    </xdr:from>
    <xdr:to>
      <xdr:col>50</xdr:col>
      <xdr:colOff>114300</xdr:colOff>
      <xdr:row>77</xdr:row>
      <xdr:rowOff>67996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32079"/>
          <a:ext cx="889000" cy="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30429</xdr:rowOff>
    </xdr:from>
    <xdr:to>
      <xdr:col>45</xdr:col>
      <xdr:colOff>177800</xdr:colOff>
      <xdr:row>77</xdr:row>
      <xdr:rowOff>87046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32079"/>
          <a:ext cx="889000" cy="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25248</xdr:rowOff>
    </xdr:from>
    <xdr:to>
      <xdr:col>41</xdr:col>
      <xdr:colOff>50800</xdr:colOff>
      <xdr:row>77</xdr:row>
      <xdr:rowOff>87046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226898"/>
          <a:ext cx="889000" cy="6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161434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36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22941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54344</xdr:rowOff>
    </xdr:from>
    <xdr:to>
      <xdr:col>55</xdr:col>
      <xdr:colOff>50800</xdr:colOff>
      <xdr:row>77</xdr:row>
      <xdr:rowOff>155944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32771</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17196</xdr:rowOff>
    </xdr:from>
    <xdr:to>
      <xdr:col>50</xdr:col>
      <xdr:colOff>165100</xdr:colOff>
      <xdr:row>77</xdr:row>
      <xdr:rowOff>118796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1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109923</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1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151079</xdr:rowOff>
    </xdr:from>
    <xdr:to>
      <xdr:col>46</xdr:col>
      <xdr:colOff>38100</xdr:colOff>
      <xdr:row>77</xdr:row>
      <xdr:rowOff>81229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8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72356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27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36246</xdr:rowOff>
    </xdr:from>
    <xdr:to>
      <xdr:col>41</xdr:col>
      <xdr:colOff>101600</xdr:colOff>
      <xdr:row>77</xdr:row>
      <xdr:rowOff>137846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3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154373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01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145898</xdr:rowOff>
    </xdr:from>
    <xdr:to>
      <xdr:col>36</xdr:col>
      <xdr:colOff>165100</xdr:colOff>
      <xdr:row>77</xdr:row>
      <xdr:rowOff>76048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17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92574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295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114832</xdr:rowOff>
    </xdr:from>
    <xdr:to>
      <xdr:col>55</xdr:col>
      <xdr:colOff>0</xdr:colOff>
      <xdr:row>98</xdr:row>
      <xdr:rowOff>6965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45482"/>
          <a:ext cx="838200" cy="6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6965</xdr:rowOff>
    </xdr:from>
    <xdr:to>
      <xdr:col>50</xdr:col>
      <xdr:colOff>114300</xdr:colOff>
      <xdr:row>98</xdr:row>
      <xdr:rowOff>13382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09065"/>
          <a:ext cx="889000" cy="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13382</xdr:rowOff>
    </xdr:from>
    <xdr:to>
      <xdr:col>45</xdr:col>
      <xdr:colOff>177800</xdr:colOff>
      <xdr:row>98</xdr:row>
      <xdr:rowOff>54873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815482"/>
          <a:ext cx="8890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54873</xdr:rowOff>
    </xdr:from>
    <xdr:to>
      <xdr:col>41</xdr:col>
      <xdr:colOff>50800</xdr:colOff>
      <xdr:row>98</xdr:row>
      <xdr:rowOff>85799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56973"/>
          <a:ext cx="889000" cy="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64032</xdr:rowOff>
    </xdr:from>
    <xdr:to>
      <xdr:col>55</xdr:col>
      <xdr:colOff>50800</xdr:colOff>
      <xdr:row>97</xdr:row>
      <xdr:rowOff>165632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9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42459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7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127615</xdr:rowOff>
    </xdr:from>
    <xdr:to>
      <xdr:col>50</xdr:col>
      <xdr:colOff>165100</xdr:colOff>
      <xdr:row>98</xdr:row>
      <xdr:rowOff>57765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48892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134032</xdr:rowOff>
    </xdr:from>
    <xdr:to>
      <xdr:col>46</xdr:col>
      <xdr:colOff>38100</xdr:colOff>
      <xdr:row>98</xdr:row>
      <xdr:rowOff>64182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55309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4073</xdr:rowOff>
    </xdr:from>
    <xdr:to>
      <xdr:col>41</xdr:col>
      <xdr:colOff>101600</xdr:colOff>
      <xdr:row>98</xdr:row>
      <xdr:rowOff>105673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0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96800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9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34999</xdr:rowOff>
    </xdr:from>
    <xdr:to>
      <xdr:col>36</xdr:col>
      <xdr:colOff>165100</xdr:colOff>
      <xdr:row>98</xdr:row>
      <xdr:rowOff>136599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3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127726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65954</xdr:rowOff>
    </xdr:from>
    <xdr:to>
      <xdr:col>85</xdr:col>
      <xdr:colOff>127000</xdr:colOff>
      <xdr:row>36</xdr:row>
      <xdr:rowOff>124704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238154"/>
          <a:ext cx="8382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51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65954</xdr:rowOff>
    </xdr:from>
    <xdr:to>
      <xdr:col>81</xdr:col>
      <xdr:colOff>50800</xdr:colOff>
      <xdr:row>36</xdr:row>
      <xdr:rowOff>113685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238154"/>
          <a:ext cx="889000" cy="4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113685</xdr:rowOff>
    </xdr:from>
    <xdr:to>
      <xdr:col>76</xdr:col>
      <xdr:colOff>114300</xdr:colOff>
      <xdr:row>37</xdr:row>
      <xdr:rowOff>6609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285885"/>
          <a:ext cx="889000" cy="6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108795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6609</xdr:rowOff>
    </xdr:from>
    <xdr:to>
      <xdr:col>71</xdr:col>
      <xdr:colOff>177800</xdr:colOff>
      <xdr:row>37</xdr:row>
      <xdr:rowOff>56718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350259"/>
          <a:ext cx="889000" cy="5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128637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155109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73904</xdr:rowOff>
    </xdr:from>
    <xdr:to>
      <xdr:col>85</xdr:col>
      <xdr:colOff>177800</xdr:colOff>
      <xdr:row>37</xdr:row>
      <xdr:rowOff>4054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96781</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09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15154</xdr:rowOff>
    </xdr:from>
    <xdr:to>
      <xdr:col>81</xdr:col>
      <xdr:colOff>101600</xdr:colOff>
      <xdr:row>36</xdr:row>
      <xdr:rowOff>116754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18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133281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96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62885</xdr:rowOff>
    </xdr:from>
    <xdr:to>
      <xdr:col>76</xdr:col>
      <xdr:colOff>165100</xdr:colOff>
      <xdr:row>36</xdr:row>
      <xdr:rowOff>164485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3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9562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01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127259</xdr:rowOff>
    </xdr:from>
    <xdr:to>
      <xdr:col>72</xdr:col>
      <xdr:colOff>38100</xdr:colOff>
      <xdr:row>37</xdr:row>
      <xdr:rowOff>57409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9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73936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07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5918</xdr:rowOff>
    </xdr:from>
    <xdr:to>
      <xdr:col>67</xdr:col>
      <xdr:colOff>101600</xdr:colOff>
      <xdr:row>37</xdr:row>
      <xdr:rowOff>107518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124045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12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4121</xdr:rowOff>
    </xdr:from>
    <xdr:to>
      <xdr:col>85</xdr:col>
      <xdr:colOff>127000</xdr:colOff>
      <xdr:row>57</xdr:row>
      <xdr:rowOff>105867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776771"/>
          <a:ext cx="838200" cy="10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121450</xdr:rowOff>
    </xdr:from>
    <xdr:to>
      <xdr:col>81</xdr:col>
      <xdr:colOff>50800</xdr:colOff>
      <xdr:row>57</xdr:row>
      <xdr:rowOff>4121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379750"/>
          <a:ext cx="889000" cy="39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121450</xdr:rowOff>
    </xdr:from>
    <xdr:to>
      <xdr:col>76</xdr:col>
      <xdr:colOff>114300</xdr:colOff>
      <xdr:row>55</xdr:row>
      <xdr:rowOff>124746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379750"/>
          <a:ext cx="889000" cy="17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148461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124746</xdr:rowOff>
    </xdr:from>
    <xdr:to>
      <xdr:col>71</xdr:col>
      <xdr:colOff>177800</xdr:colOff>
      <xdr:row>58</xdr:row>
      <xdr:rowOff>21152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554496"/>
          <a:ext cx="889000" cy="41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94511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55067</xdr:rowOff>
    </xdr:from>
    <xdr:to>
      <xdr:col>85</xdr:col>
      <xdr:colOff>177800</xdr:colOff>
      <xdr:row>57</xdr:row>
      <xdr:rowOff>156667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2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33494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0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124771</xdr:rowOff>
    </xdr:from>
    <xdr:to>
      <xdr:col>81</xdr:col>
      <xdr:colOff>101600</xdr:colOff>
      <xdr:row>57</xdr:row>
      <xdr:rowOff>54921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2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46048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70650</xdr:rowOff>
    </xdr:from>
    <xdr:to>
      <xdr:col>76</xdr:col>
      <xdr:colOff>165100</xdr:colOff>
      <xdr:row>55</xdr:row>
      <xdr:rowOff>800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3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17327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10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73946</xdr:rowOff>
    </xdr:from>
    <xdr:to>
      <xdr:col>72</xdr:col>
      <xdr:colOff>38100</xdr:colOff>
      <xdr:row>56</xdr:row>
      <xdr:rowOff>4096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20623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27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141802</xdr:rowOff>
    </xdr:from>
    <xdr:to>
      <xdr:col>67</xdr:col>
      <xdr:colOff>101600</xdr:colOff>
      <xdr:row>58</xdr:row>
      <xdr:rowOff>71952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1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63079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0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128910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02010"/>
          <a:ext cx="8382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36144</xdr:rowOff>
    </xdr:from>
    <xdr:to>
      <xdr:col>81</xdr:col>
      <xdr:colOff>50800</xdr:colOff>
      <xdr:row>78</xdr:row>
      <xdr:rowOff>128910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409244"/>
          <a:ext cx="889000" cy="9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160274</xdr:rowOff>
    </xdr:from>
    <xdr:to>
      <xdr:col>76</xdr:col>
      <xdr:colOff>114300</xdr:colOff>
      <xdr:row>78</xdr:row>
      <xdr:rowOff>36144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361924"/>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136090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509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160274</xdr:rowOff>
    </xdr:from>
    <xdr:to>
      <xdr:col>71</xdr:col>
      <xdr:colOff>177800</xdr:colOff>
      <xdr:row>78</xdr:row>
      <xdr:rowOff>122326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361924"/>
          <a:ext cx="889000" cy="1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122511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78110</xdr:rowOff>
    </xdr:from>
    <xdr:to>
      <xdr:col>81</xdr:col>
      <xdr:colOff>101600</xdr:colOff>
      <xdr:row>79</xdr:row>
      <xdr:rowOff>8260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5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170837</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543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156794</xdr:rowOff>
    </xdr:from>
    <xdr:to>
      <xdr:col>76</xdr:col>
      <xdr:colOff>165100</xdr:colOff>
      <xdr:row>78</xdr:row>
      <xdr:rowOff>86944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3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103471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13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109474</xdr:rowOff>
    </xdr:from>
    <xdr:to>
      <xdr:col>72</xdr:col>
      <xdr:colOff>38100</xdr:colOff>
      <xdr:row>78</xdr:row>
      <xdr:rowOff>39624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31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56151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08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71526</xdr:rowOff>
    </xdr:from>
    <xdr:to>
      <xdr:col>67</xdr:col>
      <xdr:colOff>101600</xdr:colOff>
      <xdr:row>79</xdr:row>
      <xdr:rowOff>1676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4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164253</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537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10846</xdr:rowOff>
    </xdr:from>
    <xdr:to>
      <xdr:col>85</xdr:col>
      <xdr:colOff>127000</xdr:colOff>
      <xdr:row>96</xdr:row>
      <xdr:rowOff>21743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470046"/>
          <a:ext cx="8382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10846</xdr:rowOff>
    </xdr:from>
    <xdr:to>
      <xdr:col>81</xdr:col>
      <xdr:colOff>50800</xdr:colOff>
      <xdr:row>96</xdr:row>
      <xdr:rowOff>48921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470046"/>
          <a:ext cx="889000" cy="3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48921</xdr:rowOff>
    </xdr:from>
    <xdr:to>
      <xdr:col>76</xdr:col>
      <xdr:colOff>114300</xdr:colOff>
      <xdr:row>96</xdr:row>
      <xdr:rowOff>92444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508121"/>
          <a:ext cx="889000" cy="4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142245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43675</xdr:rowOff>
    </xdr:from>
    <xdr:to>
      <xdr:col>71</xdr:col>
      <xdr:colOff>177800</xdr:colOff>
      <xdr:row>96</xdr:row>
      <xdr:rowOff>92444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502875"/>
          <a:ext cx="889000" cy="4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157154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142393</xdr:rowOff>
    </xdr:from>
    <xdr:to>
      <xdr:col>85</xdr:col>
      <xdr:colOff>177800</xdr:colOff>
      <xdr:row>96</xdr:row>
      <xdr:rowOff>72543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4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165270</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28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131496</xdr:rowOff>
    </xdr:from>
    <xdr:to>
      <xdr:col>81</xdr:col>
      <xdr:colOff>101600</xdr:colOff>
      <xdr:row>96</xdr:row>
      <xdr:rowOff>61646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41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78173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19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169571</xdr:rowOff>
    </xdr:from>
    <xdr:to>
      <xdr:col>76</xdr:col>
      <xdr:colOff>165100</xdr:colOff>
      <xdr:row>96</xdr:row>
      <xdr:rowOff>99721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45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116248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2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41644</xdr:rowOff>
    </xdr:from>
    <xdr:to>
      <xdr:col>72</xdr:col>
      <xdr:colOff>38100</xdr:colOff>
      <xdr:row>96</xdr:row>
      <xdr:rowOff>143244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159771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164325</xdr:rowOff>
    </xdr:from>
    <xdr:to>
      <xdr:col>67</xdr:col>
      <xdr:colOff>101600</xdr:colOff>
      <xdr:row>96</xdr:row>
      <xdr:rowOff>94475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4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111002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大きく変わった項目は、総務費、民生費及び教育費である。総務費は、普通交付税の追加交付が昨年度より減となったこと等に伴う財政調整基金の積立金の減少によるものである。民生費は、生活保護に係る扶助費の増や、電力・ガス・食料品等価格高騰緊急支援給付金の給付を実施したことによる増があったものの、前年度の住民税非課税世帯等に対する臨時特別給付金の給付の減があったことから減少した。教育費は、主に本納地区小中一貫型校校舎建設工事完了が完了したことにより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財政調整基金については、前年度の決算剰余金</a:t>
          </a:r>
          <a:r>
            <a:rPr kumimoji="1" lang="en-US" altLang="ja-JP" sz="1400">
              <a:latin typeface="ＭＳ Ｐゴシック" panose="020B0600070205080204" pitchFamily="50" charset="-128"/>
              <a:ea typeface="ＭＳ Ｐゴシック" panose="020B0600070205080204" pitchFamily="50" charset="-128"/>
            </a:rPr>
            <a:t>7</a:t>
          </a:r>
          <a:r>
            <a:rPr kumimoji="1" lang="ja-JP" altLang="en-US" sz="1400">
              <a:latin typeface="ＭＳ Ｐゴシック" panose="020B0600070205080204" pitchFamily="50" charset="-128"/>
              <a:ea typeface="ＭＳ Ｐゴシック" panose="020B0600070205080204" pitchFamily="50" charset="-128"/>
            </a:rPr>
            <a:t>億円の編入及び普通交付税の追加交付等で年度途中に</a:t>
          </a:r>
          <a:r>
            <a:rPr kumimoji="1" lang="en-US" altLang="ja-JP" sz="1400">
              <a:latin typeface="ＭＳ Ｐゴシック" panose="020B0600070205080204" pitchFamily="50" charset="-128"/>
              <a:ea typeface="ＭＳ Ｐゴシック" panose="020B0600070205080204" pitchFamily="50" charset="-128"/>
            </a:rPr>
            <a:t>1</a:t>
          </a:r>
          <a:r>
            <a:rPr kumimoji="1" lang="ja-JP" altLang="en-US" sz="1400">
              <a:latin typeface="ＭＳ Ｐゴシック" panose="020B0600070205080204" pitchFamily="50" charset="-128"/>
              <a:ea typeface="ＭＳ Ｐゴシック" panose="020B0600070205080204" pitchFamily="50" charset="-128"/>
            </a:rPr>
            <a:t>億</a:t>
          </a:r>
          <a:r>
            <a:rPr kumimoji="1" lang="en-US" altLang="ja-JP" sz="1400">
              <a:latin typeface="ＭＳ Ｐゴシック" panose="020B0600070205080204" pitchFamily="50" charset="-128"/>
              <a:ea typeface="ＭＳ Ｐゴシック" panose="020B0600070205080204" pitchFamily="50" charset="-128"/>
            </a:rPr>
            <a:t>1,136</a:t>
          </a:r>
          <a:r>
            <a:rPr kumimoji="1" lang="ja-JP" altLang="en-US" sz="1400">
              <a:latin typeface="ＭＳ Ｐゴシック" panose="020B0600070205080204" pitchFamily="50" charset="-128"/>
              <a:ea typeface="ＭＳ Ｐゴシック" panose="020B0600070205080204" pitchFamily="50" charset="-128"/>
            </a:rPr>
            <a:t>万</a:t>
          </a:r>
          <a:r>
            <a:rPr kumimoji="1" lang="en-US" altLang="ja-JP" sz="1400">
              <a:latin typeface="ＭＳ Ｐゴシック" panose="020B0600070205080204" pitchFamily="50" charset="-128"/>
              <a:ea typeface="ＭＳ Ｐゴシック" panose="020B0600070205080204" pitchFamily="50" charset="-128"/>
            </a:rPr>
            <a:t>1</a:t>
          </a:r>
          <a:r>
            <a:rPr kumimoji="1" lang="ja-JP" altLang="en-US" sz="1400">
              <a:latin typeface="ＭＳ Ｐゴシック" panose="020B0600070205080204" pitchFamily="50" charset="-128"/>
              <a:ea typeface="ＭＳ Ｐゴシック" panose="020B0600070205080204" pitchFamily="50" charset="-128"/>
            </a:rPr>
            <a:t>千円の積立を行ったが、財源不足を補うために</a:t>
          </a:r>
          <a:r>
            <a:rPr kumimoji="1" lang="en-US" altLang="ja-JP" sz="1400">
              <a:latin typeface="ＭＳ Ｐゴシック" panose="020B0600070205080204" pitchFamily="50" charset="-128"/>
              <a:ea typeface="ＭＳ Ｐゴシック" panose="020B0600070205080204" pitchFamily="50" charset="-128"/>
            </a:rPr>
            <a:t>9</a:t>
          </a:r>
          <a:r>
            <a:rPr kumimoji="1" lang="ja-JP" altLang="en-US" sz="1400">
              <a:latin typeface="ＭＳ Ｐゴシック" panose="020B0600070205080204" pitchFamily="50" charset="-128"/>
              <a:ea typeface="ＭＳ Ｐゴシック" panose="020B0600070205080204" pitchFamily="50" charset="-128"/>
            </a:rPr>
            <a:t>億</a:t>
          </a:r>
          <a:r>
            <a:rPr kumimoji="1" lang="en-US" altLang="ja-JP" sz="1400">
              <a:latin typeface="ＭＳ Ｐゴシック" panose="020B0600070205080204" pitchFamily="50" charset="-128"/>
              <a:ea typeface="ＭＳ Ｐゴシック" panose="020B0600070205080204" pitchFamily="50" charset="-128"/>
            </a:rPr>
            <a:t>842</a:t>
          </a:r>
          <a:r>
            <a:rPr kumimoji="1" lang="ja-JP" altLang="en-US" sz="1400">
              <a:latin typeface="ＭＳ Ｐゴシック" panose="020B0600070205080204" pitchFamily="50" charset="-128"/>
              <a:ea typeface="ＭＳ Ｐゴシック" panose="020B0600070205080204" pitchFamily="50" charset="-128"/>
            </a:rPr>
            <a:t>万</a:t>
          </a:r>
          <a:r>
            <a:rPr kumimoji="1" lang="en-US" altLang="ja-JP" sz="1400">
              <a:latin typeface="ＭＳ Ｐゴシック" panose="020B0600070205080204" pitchFamily="50" charset="-128"/>
              <a:ea typeface="ＭＳ Ｐゴシック" panose="020B0600070205080204" pitchFamily="50" charset="-128"/>
            </a:rPr>
            <a:t>3</a:t>
          </a:r>
          <a:r>
            <a:rPr kumimoji="1" lang="ja-JP" altLang="en-US" sz="1400">
              <a:latin typeface="ＭＳ Ｐゴシック" panose="020B0600070205080204" pitchFamily="50" charset="-128"/>
              <a:ea typeface="ＭＳ Ｐゴシック" panose="020B0600070205080204" pitchFamily="50" charset="-128"/>
            </a:rPr>
            <a:t>千円を取崩ししたため、前年度より残高が減少した。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実質単年度収支については、令和</a:t>
          </a:r>
          <a:r>
            <a:rPr kumimoji="1" lang="en-US" altLang="ja-JP" sz="1400">
              <a:latin typeface="ＭＳ Ｐゴシック" panose="020B0600070205080204" pitchFamily="50" charset="-128"/>
              <a:ea typeface="ＭＳ Ｐゴシック" panose="020B0600070205080204" pitchFamily="50" charset="-128"/>
            </a:rPr>
            <a:t>3</a:t>
          </a:r>
          <a:r>
            <a:rPr kumimoji="1" lang="ja-JP" altLang="en-US" sz="1400">
              <a:latin typeface="ＭＳ Ｐゴシック" panose="020B0600070205080204" pitchFamily="50" charset="-128"/>
              <a:ea typeface="ＭＳ Ｐゴシック" panose="020B0600070205080204" pitchFamily="50" charset="-128"/>
            </a:rPr>
            <a:t>年度は普通交付税の追加交付等により大幅に改善したが、令和</a:t>
          </a:r>
          <a:r>
            <a:rPr kumimoji="1" lang="en-US" altLang="ja-JP" sz="1400">
              <a:latin typeface="ＭＳ Ｐゴシック" panose="020B0600070205080204" pitchFamily="50" charset="-128"/>
              <a:ea typeface="ＭＳ Ｐゴシック" panose="020B0600070205080204" pitchFamily="50" charset="-128"/>
            </a:rPr>
            <a:t>4</a:t>
          </a:r>
          <a:r>
            <a:rPr kumimoji="1" lang="ja-JP" altLang="en-US" sz="1400">
              <a:latin typeface="ＭＳ Ｐゴシック" panose="020B0600070205080204" pitchFamily="50" charset="-128"/>
              <a:ea typeface="ＭＳ Ｐゴシック" panose="020B0600070205080204" pitchFamily="50" charset="-128"/>
            </a:rPr>
            <a:t>年度は実質収支が前年度の</a:t>
          </a:r>
          <a:r>
            <a:rPr kumimoji="1" lang="en-US" altLang="ja-JP" sz="1400">
              <a:latin typeface="ＭＳ Ｐゴシック" panose="020B0600070205080204" pitchFamily="50" charset="-128"/>
              <a:ea typeface="ＭＳ Ｐゴシック" panose="020B0600070205080204" pitchFamily="50" charset="-128"/>
            </a:rPr>
            <a:t>63</a:t>
          </a:r>
          <a:r>
            <a:rPr kumimoji="1" lang="ja-JP" altLang="en-US" sz="1400">
              <a:latin typeface="ＭＳ Ｐゴシック" panose="020B0600070205080204" pitchFamily="50" charset="-128"/>
              <a:ea typeface="ＭＳ Ｐゴシック" panose="020B0600070205080204" pitchFamily="50" charset="-128"/>
            </a:rPr>
            <a:t>％程度まで減少したため数値が悪化した。</a:t>
          </a:r>
          <a:endParaRPr kumimoji="1" lang="en-US" altLang="ja-JP" sz="1400">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一般会計については、前年度の新型コロナウイルス感染症の影響による固定資産税の特例猶予の皆減や普通交付税の追加交付額の減等により、黒字額が減少した。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国民健康保険事業会計については、前年度繰越金が減少したことにより、前年度と比べ黒字額が減少した。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農業集落排水事業会計については、工事請負費の増加により、前年度と比べ黒字額が減少した。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元利償還金は、主に庁舎建設事業や教育施設の耐震工事の償還終了により前年度と比べ</a:t>
          </a:r>
          <a:r>
            <a:rPr kumimoji="1" lang="en-US" altLang="ja-JP" sz="1400">
              <a:latin typeface="ＭＳ Ｐゴシック" panose="020B0600070205080204" pitchFamily="50" charset="-128"/>
              <a:ea typeface="ＭＳ Ｐゴシック" panose="020B0600070205080204" pitchFamily="50" charset="-128"/>
            </a:rPr>
            <a:t>85</a:t>
          </a:r>
          <a:r>
            <a:rPr kumimoji="1" lang="ja-JP" altLang="en-US" sz="1400">
              <a:latin typeface="ＭＳ Ｐゴシック" panose="020B0600070205080204" pitchFamily="50" charset="-128"/>
              <a:ea typeface="ＭＳ Ｐゴシック" panose="020B0600070205080204" pitchFamily="50" charset="-128"/>
            </a:rPr>
            <a:t>百万円の減となった。結果、単年度の実質公債費比率は</a:t>
          </a:r>
          <a:r>
            <a:rPr kumimoji="1" lang="en-US" altLang="ja-JP" sz="1400">
              <a:latin typeface="ＭＳ Ｐゴシック" panose="020B0600070205080204" pitchFamily="50" charset="-128"/>
              <a:ea typeface="ＭＳ Ｐゴシック" panose="020B0600070205080204" pitchFamily="50" charset="-128"/>
            </a:rPr>
            <a:t>0.1</a:t>
          </a:r>
          <a:r>
            <a:rPr kumimoji="1" lang="ja-JP" altLang="en-US" sz="1400">
              <a:latin typeface="ＭＳ Ｐゴシック" panose="020B0600070205080204" pitchFamily="50" charset="-128"/>
              <a:ea typeface="ＭＳ Ｐゴシック" panose="020B0600070205080204" pitchFamily="50" charset="-128"/>
            </a:rPr>
            <a:t>ポイント減少した。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なお、債務負担行為に基づく支出額欄の</a:t>
          </a:r>
          <a:r>
            <a:rPr kumimoji="1" lang="en-US" altLang="ja-JP" sz="1400">
              <a:latin typeface="ＭＳ Ｐゴシック" panose="020B0600070205080204" pitchFamily="50" charset="-128"/>
              <a:ea typeface="ＭＳ Ｐゴシック" panose="020B0600070205080204" pitchFamily="50" charset="-128"/>
            </a:rPr>
            <a:t>109</a:t>
          </a:r>
          <a:r>
            <a:rPr kumimoji="1" lang="ja-JP" altLang="en-US" sz="1400">
              <a:latin typeface="ＭＳ Ｐゴシック" panose="020B0600070205080204" pitchFamily="50" charset="-128"/>
              <a:ea typeface="ＭＳ Ｐゴシック" panose="020B0600070205080204" pitchFamily="50" charset="-128"/>
            </a:rPr>
            <a:t>百万円は、茂原市学校給食センター</a:t>
          </a:r>
          <a:r>
            <a:rPr kumimoji="1" lang="en-US" altLang="ja-JP" sz="1400">
              <a:latin typeface="ＭＳ Ｐゴシック" panose="020B0600070205080204" pitchFamily="50" charset="-128"/>
              <a:ea typeface="ＭＳ Ｐゴシック" panose="020B0600070205080204" pitchFamily="50" charset="-128"/>
            </a:rPr>
            <a:t>PFI</a:t>
          </a:r>
          <a:r>
            <a:rPr kumimoji="1" lang="ja-JP" altLang="en-US" sz="1400">
              <a:latin typeface="ＭＳ Ｐゴシック" panose="020B0600070205080204" pitchFamily="50" charset="-128"/>
              <a:ea typeface="ＭＳ Ｐゴシック" panose="020B0600070205080204" pitchFamily="50" charset="-128"/>
            </a:rPr>
            <a:t>事業に係るものであり、本事業は令和</a:t>
          </a:r>
          <a:r>
            <a:rPr kumimoji="1" lang="en-US" altLang="ja-JP" sz="1400">
              <a:latin typeface="ＭＳ Ｐゴシック" panose="020B0600070205080204" pitchFamily="50" charset="-128"/>
              <a:ea typeface="ＭＳ Ｐゴシック" panose="020B0600070205080204" pitchFamily="50" charset="-128"/>
            </a:rPr>
            <a:t>16</a:t>
          </a:r>
          <a:r>
            <a:rPr kumimoji="1" lang="ja-JP" altLang="en-US" sz="1400">
              <a:latin typeface="ＭＳ Ｐゴシック" panose="020B0600070205080204" pitchFamily="50" charset="-128"/>
              <a:ea typeface="ＭＳ Ｐゴシック" panose="020B0600070205080204" pitchFamily="50" charset="-128"/>
            </a:rPr>
            <a:t>年度まで続くものである。</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令和</a:t>
          </a:r>
          <a:r>
            <a:rPr kumimoji="1" lang="en-US" altLang="ja-JP" sz="1400">
              <a:latin typeface="ＭＳ Ｐゴシック" panose="020B0600070205080204" pitchFamily="50" charset="-128"/>
              <a:ea typeface="ＭＳ Ｐゴシック" panose="020B0600070205080204" pitchFamily="50" charset="-128"/>
            </a:rPr>
            <a:t>4</a:t>
          </a:r>
          <a:r>
            <a:rPr kumimoji="1" lang="ja-JP" altLang="en-US" sz="1400">
              <a:latin typeface="ＭＳ Ｐゴシック" panose="020B0600070205080204" pitchFamily="50" charset="-128"/>
              <a:ea typeface="ＭＳ Ｐゴシック" panose="020B0600070205080204" pitchFamily="50" charset="-128"/>
            </a:rPr>
            <a:t>年度に借入れした地方債に比して償還元金が上回り、地方債残高が減少したこと等により、将来負担比率は昨年度と比べ、</a:t>
          </a:r>
          <a:r>
            <a:rPr kumimoji="1" lang="en-US" altLang="ja-JP" sz="1400">
              <a:latin typeface="ＭＳ Ｐゴシック" panose="020B0600070205080204" pitchFamily="50" charset="-128"/>
              <a:ea typeface="ＭＳ Ｐゴシック" panose="020B0600070205080204" pitchFamily="50" charset="-128"/>
            </a:rPr>
            <a:t>2.4</a:t>
          </a:r>
          <a:r>
            <a:rPr kumimoji="1" lang="ja-JP" altLang="en-US" sz="1400">
              <a:latin typeface="ＭＳ Ｐゴシック" panose="020B0600070205080204" pitchFamily="50" charset="-128"/>
              <a:ea typeface="ＭＳ Ｐゴシック" panose="020B0600070205080204" pitchFamily="50" charset="-128"/>
            </a:rPr>
            <a:t>ポイント減少した。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今後、河川改修や内水対策等に係る支出が見込まれ、また、一部事務組合で実施される新最終処分場建設、病院及び消防庁舎の建て替えが予定されており、厳しい状況が続くと予想される。</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千葉県茂原市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・財政調整基金については、普通交付税の追加交付等に伴い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千円の積立てや決算剰余金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億円を編入したが、財源不足のため年度当初及び補正にて合計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千円を取り崩した。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・減債基金については、旧土地開発公社保有地の貸付収入</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千円を積立て、第三セクター等改革推進債に係る繰上償還（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万円）を実施した。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・その他特定目的基金については、ふるさと納税による寄附収入を各基金へそれぞれ積立てた。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・基金全体では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4,148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各基金の目的に沿って活用していくとともに、歳入の確保や歳出の節減に努め、基金積立金の確保を目指す。特に、将来の債務負担削減に有効であることから、減債基金への積立てを可能な限り進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・茂原市民会館等建設基金：茂原市民会館等の建設</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・衛藤五郎音楽文化振興基金：音楽文化の振興</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・福祉振興基金：福祉活動の推進、生活環境の形成等</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・森林環境整備基金：間伐や森林環境整備及びその促進等</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・学校等施設建設改修基金：学校等の施設の建設、改修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・茂原市民会館等建設基金：寄附金の積立てによる増加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・衛藤五郎音楽文化振興基金：市内の音楽団体への補助金交付のための基金取崩しによる減少</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・福祉振興基金：五郷福祉センターの屋根改修及び駐車場整備等のための基金取崩しによる減少</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・森林環境整備基金：森林環境譲与税の積立てによる増加</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・学校等施設建設改修基金：寄附金の積立てによる増加</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・寄附金を原資に積立てを行い、必要な事業を精査し、基金の目的に沿って活用していく。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・前年度の決算剰余金のうち、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億円を積立てたことによる増加。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・普通交付税の追加交付等に伴い、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千円を積立てたことによる増加。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・財源不足を補うため、年度当初に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千万円、補正にて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5,842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千円取り崩したことによる減少。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・近年頻発する災害等不測の事態に対応できるよう、可能な限り積み増しを図る等、適切に管理していく。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・旧土地開発公社保有地の貸付収入</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千円を積立てたことによる増加。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・第三セクター等改革推進債に係る繰上償還（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万円）を実施したことによる減少。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・将来の債務負担軽減のため、本基金への積立てを実施し、地方債の繰上償還に努める。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BAAABDC-9720-42CB-8822-C082B78359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823184D-3082-4DBE-9330-5F9E5E86A6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A13EB7D-61A2-457B-A244-0ED1EED12ED5}"/>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70B8299-DD43-4C15-8915-832DDC04EA93}"/>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4247D2F-B469-4A58-9508-706B5F506A0F}"/>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8175354-8640-42DF-9921-1EC635F5E174}"/>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D8AA099-E534-4934-AAF6-D44694DC1ACE}"/>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AA2805C-13C1-4C27-A5F7-4068F8D0731A}"/>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D6E7A59-0CE9-4701-B9D7-13565DED4B3E}"/>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F73CE88-BFA1-4886-82B3-F22F2ADD41D4}"/>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11662A5-7676-473E-B510-9B93ED562F5F}"/>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249375B-46B5-44C6-8651-66109341F25B}"/>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87,358
85,859
99.92
34,218,481
33,368,379
815,473
18,980,335
37,460,834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41F6957-B979-4A0C-8988-5FB96C9C41D6}"/>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C05CAF7-1AA1-438F-A7B0-E12254B286B4}"/>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F8C4DA0-462C-4ACC-B7F4-638345F8E74A}"/>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EE7A5DB-662A-42A4-B75C-EEFFEB745AA8}"/>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5A6FB00-5CE6-4849-964B-98512168619A}"/>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A8486EB-CEEC-456C-9774-E0FF0163547C}"/>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F57F3F2-41FD-411F-ABED-D013C50F035A}"/>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0F5E194-E010-43AB-BB2D-C8FB0B9F185B}"/>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1D3806F-1C2D-4B12-B213-2CDEBE3E34C6}"/>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7EF26AE-0340-4C95-AC2C-406BFB7282A6}"/>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5875866-55A8-44EB-A24B-E0817125E2AD}"/>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AD6775D-DF00-44C6-B434-A0CFA0C191DF}"/>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0C153D5-47A6-4C32-87E8-FDC99D2DA45F}"/>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7AD9FCD-0E45-4E7A-90A0-EDE1890193BA}"/>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0904D6D-64B5-4516-81C3-436886EE45B6}"/>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9E68534-9828-46CE-907F-BABF1836BC6E}"/>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91A9197-CE1A-4BD0-98D2-DB2B24488EB1}"/>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0D7ABCA-5FD3-4744-AED4-54002EC3AB43}"/>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AE9D2CB-A007-4567-BA70-948C82D2D695}"/>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6A099574-2C2D-4268-BF98-575FFAB69A23}"/>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9174BFBB-984A-4790-A82A-F1CA9E83285B}"/>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7BF6E73-AA8E-4FC5-8AB8-F1C67D4E664A}"/>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9C521D0-F9AB-42C9-B39D-0CE262EB4509}"/>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BDC3673-45C9-4F9C-841F-05CFD76B61F1}"/>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5DD56F3-1D87-4000-AC52-93350453E18D}"/>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F26706A-C8BE-4CC9-9094-CDEE9AC3F8D3}"/>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4AD4156-9587-4C5E-9B82-14E659DC4D4B}"/>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40F528E-6286-4F87-AA9A-334EEE892453}"/>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2B2250E-5BA4-4502-B33C-9B3B399C07D4}"/>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D88B73D-A138-4E64-8F78-9F2A83819FDB}"/>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18023AC-E045-439C-8335-B188B7E11329}"/>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3557905-5A4F-4CB2-8036-740A6439D6C1}"/>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DFF4566-8E5D-4EFF-B7DB-EC03B0C9E155}"/>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56F9A6E-B80D-45D4-ADB5-0ECE155F98FF}"/>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3167F34-DD78-4936-A61E-026C04E87D7B}"/>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より高い水準にある。当市は、用途廃止した施設等の除却などの取り組みを行っているところであるが、除却されることがない道路等のインフラ資産に偏りがみられることから、類似団体と比べ有形固定資産減価償却率が高くなりやすい傾向に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517004B-6852-411A-98EB-7B2DDE861404}"/>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F4B9494-6D6D-4A3B-9D1A-D97B48A4499E}"/>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29BB7E30-3F47-439F-85B2-8720F2CC16DE}"/>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7B66DE0D-A2C6-489D-8C6D-A21D9E65B67D}"/>
            </a:ext>
          </a:extLst>
        </xdr:cNvPr>
        <xdr:cNvCxnSpPr/>
      </xdr:nvCxnSpPr>
      <xdr:spPr>
        <a:xfrm>
          <a:off x="1127125" y="670687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5743E4F7-A004-4EE7-816F-2D2AC923C5F1}"/>
            </a:ext>
          </a:extLst>
        </xdr:cNvPr>
        <xdr:cNvSpPr txBox="1"/>
      </xdr:nvSpPr>
      <xdr:spPr>
        <a:xfrm>
          <a:off x="772811" y="661687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2DEACCCC-5D35-4E56-AA29-C96FDE5C9D13}"/>
            </a:ext>
          </a:extLst>
        </xdr:cNvPr>
        <xdr:cNvCxnSpPr/>
      </xdr:nvCxnSpPr>
      <xdr:spPr>
        <a:xfrm>
          <a:off x="1127125" y="64446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67932120-CCD8-4461-99D9-C27E28F0592F}"/>
            </a:ext>
          </a:extLst>
        </xdr:cNvPr>
        <xdr:cNvSpPr txBox="1"/>
      </xdr:nvSpPr>
      <xdr:spPr>
        <a:xfrm>
          <a:off x="772811" y="63508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B896B76F-5494-4B51-83EE-14C104B2328D}"/>
            </a:ext>
          </a:extLst>
        </xdr:cNvPr>
        <xdr:cNvCxnSpPr/>
      </xdr:nvCxnSpPr>
      <xdr:spPr>
        <a:xfrm>
          <a:off x="1127125" y="617855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9596030E-A7CD-4CB8-A3F6-570079C2544F}"/>
            </a:ext>
          </a:extLst>
        </xdr:cNvPr>
        <xdr:cNvSpPr txBox="1"/>
      </xdr:nvSpPr>
      <xdr:spPr>
        <a:xfrm>
          <a:off x="772811" y="608855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30782762-75B6-40F5-8BEC-3B6243DCCBCE}"/>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C15E8DFC-F634-4E2F-867E-B0488145374D}"/>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AB1CA252-64FD-4F40-A288-EB76F003B1DF}"/>
            </a:ext>
          </a:extLst>
        </xdr:cNvPr>
        <xdr:cNvCxnSpPr/>
      </xdr:nvCxnSpPr>
      <xdr:spPr>
        <a:xfrm>
          <a:off x="1127125" y="565023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795E32E6-F3AB-4BB6-B04F-DFF96AE7D13C}"/>
            </a:ext>
          </a:extLst>
        </xdr:cNvPr>
        <xdr:cNvSpPr txBox="1"/>
      </xdr:nvSpPr>
      <xdr:spPr>
        <a:xfrm>
          <a:off x="772811" y="55602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DC551FCA-5C3A-46E2-A331-1AA86153F757}"/>
            </a:ext>
          </a:extLst>
        </xdr:cNvPr>
        <xdr:cNvCxnSpPr/>
      </xdr:nvCxnSpPr>
      <xdr:spPr>
        <a:xfrm>
          <a:off x="1127125" y="53879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EF9B4AF3-9259-4A56-87B9-D83B133962F4}"/>
            </a:ext>
          </a:extLst>
        </xdr:cNvPr>
        <xdr:cNvSpPr txBox="1"/>
      </xdr:nvSpPr>
      <xdr:spPr>
        <a:xfrm>
          <a:off x="772811" y="52979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F4F3C9E6-5806-4B4F-85B4-8E1C9713D21E}"/>
            </a:ext>
          </a:extLst>
        </xdr:cNvPr>
        <xdr:cNvCxnSpPr/>
      </xdr:nvCxnSpPr>
      <xdr:spPr>
        <a:xfrm>
          <a:off x="1127125" y="512572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AA4DB5F1-3348-455D-A9F3-1932EBB4A0C2}"/>
            </a:ext>
          </a:extLst>
        </xdr:cNvPr>
        <xdr:cNvSpPr txBox="1"/>
      </xdr:nvSpPr>
      <xdr:spPr>
        <a:xfrm>
          <a:off x="772811" y="50319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143F1B97-C0DA-47B8-A2B7-9B491BAE3A35}"/>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2C31D336-DF23-4210-BE41-4DFF96385BD8}"/>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516FCE84-972A-432C-BFEA-5A5288D98957}"/>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a:extLst>
            <a:ext uri="{FF2B5EF4-FFF2-40B4-BE49-F238E27FC236}">
              <a16:creationId xmlns:a16="http://schemas.microsoft.com/office/drawing/2014/main" id="{5E0073FA-7A83-45D0-876E-9242B95D0228}"/>
            </a:ext>
          </a:extLst>
        </xdr:cNvPr>
        <xdr:cNvCxnSpPr/>
      </xdr:nvCxnSpPr>
      <xdr:spPr>
        <a:xfrm flipV="1">
          <a:off x="4206240" y="5267643"/>
          <a:ext cx="1270" cy="126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a:extLst>
            <a:ext uri="{FF2B5EF4-FFF2-40B4-BE49-F238E27FC236}">
              <a16:creationId xmlns:a16="http://schemas.microsoft.com/office/drawing/2014/main" id="{D7A42747-6930-4132-A17B-2CDF42F59418}"/>
            </a:ext>
          </a:extLst>
        </xdr:cNvPr>
        <xdr:cNvSpPr txBox="1"/>
      </xdr:nvSpPr>
      <xdr:spPr>
        <a:xfrm>
          <a:off x="4258945" y="653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a:extLst>
            <a:ext uri="{FF2B5EF4-FFF2-40B4-BE49-F238E27FC236}">
              <a16:creationId xmlns:a16="http://schemas.microsoft.com/office/drawing/2014/main" id="{DD84B321-9D31-451C-A638-B822436822D5}"/>
            </a:ext>
          </a:extLst>
        </xdr:cNvPr>
        <xdr:cNvCxnSpPr/>
      </xdr:nvCxnSpPr>
      <xdr:spPr>
        <a:xfrm>
          <a:off x="4119245" y="653526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a:extLst>
            <a:ext uri="{FF2B5EF4-FFF2-40B4-BE49-F238E27FC236}">
              <a16:creationId xmlns:a16="http://schemas.microsoft.com/office/drawing/2014/main" id="{5FA52583-17D4-44D2-BEFC-F937D0EA8E87}"/>
            </a:ext>
          </a:extLst>
        </xdr:cNvPr>
        <xdr:cNvSpPr txBox="1"/>
      </xdr:nvSpPr>
      <xdr:spPr>
        <a:xfrm>
          <a:off x="4258945" y="5046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a:extLst>
            <a:ext uri="{FF2B5EF4-FFF2-40B4-BE49-F238E27FC236}">
              <a16:creationId xmlns:a16="http://schemas.microsoft.com/office/drawing/2014/main" id="{5809583C-0264-46BD-9F3E-CAF8020E1308}"/>
            </a:ext>
          </a:extLst>
        </xdr:cNvPr>
        <xdr:cNvCxnSpPr/>
      </xdr:nvCxnSpPr>
      <xdr:spPr>
        <a:xfrm>
          <a:off x="4119245" y="526764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74" name="有形固定資産減価償却率平均値テキスト">
          <a:extLst>
            <a:ext uri="{FF2B5EF4-FFF2-40B4-BE49-F238E27FC236}">
              <a16:creationId xmlns:a16="http://schemas.microsoft.com/office/drawing/2014/main" id="{1FD51101-FD0D-42E0-83B8-C4F2F94870D0}"/>
            </a:ext>
          </a:extLst>
        </xdr:cNvPr>
        <xdr:cNvSpPr txBox="1"/>
      </xdr:nvSpPr>
      <xdr:spPr>
        <a:xfrm>
          <a:off x="4258945" y="58275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a:extLst>
            <a:ext uri="{FF2B5EF4-FFF2-40B4-BE49-F238E27FC236}">
              <a16:creationId xmlns:a16="http://schemas.microsoft.com/office/drawing/2014/main" id="{26951451-197B-4A3A-854E-18CEA1D3CE91}"/>
            </a:ext>
          </a:extLst>
        </xdr:cNvPr>
        <xdr:cNvSpPr/>
      </xdr:nvSpPr>
      <xdr:spPr>
        <a:xfrm>
          <a:off x="4157345" y="597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a:extLst>
            <a:ext uri="{FF2B5EF4-FFF2-40B4-BE49-F238E27FC236}">
              <a16:creationId xmlns:a16="http://schemas.microsoft.com/office/drawing/2014/main" id="{9F689CE5-89BA-4D2A-B8BA-2268CBA1EBD5}"/>
            </a:ext>
          </a:extLst>
        </xdr:cNvPr>
        <xdr:cNvSpPr/>
      </xdr:nvSpPr>
      <xdr:spPr>
        <a:xfrm>
          <a:off x="3537585" y="59653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77" name="フローチャート: 判断 76">
          <a:extLst>
            <a:ext uri="{FF2B5EF4-FFF2-40B4-BE49-F238E27FC236}">
              <a16:creationId xmlns:a16="http://schemas.microsoft.com/office/drawing/2014/main" id="{4AE3BC53-6FFE-4282-A0D2-8FB3633621A2}"/>
            </a:ext>
          </a:extLst>
        </xdr:cNvPr>
        <xdr:cNvSpPr/>
      </xdr:nvSpPr>
      <xdr:spPr>
        <a:xfrm>
          <a:off x="2867025" y="59464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78" name="フローチャート: 判断 77">
          <a:extLst>
            <a:ext uri="{FF2B5EF4-FFF2-40B4-BE49-F238E27FC236}">
              <a16:creationId xmlns:a16="http://schemas.microsoft.com/office/drawing/2014/main" id="{F1285343-631E-4EE8-AC80-9726CC4E6BD6}"/>
            </a:ext>
          </a:extLst>
        </xdr:cNvPr>
        <xdr:cNvSpPr/>
      </xdr:nvSpPr>
      <xdr:spPr>
        <a:xfrm>
          <a:off x="2196465" y="59059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79" name="フローチャート: 判断 78">
          <a:extLst>
            <a:ext uri="{FF2B5EF4-FFF2-40B4-BE49-F238E27FC236}">
              <a16:creationId xmlns:a16="http://schemas.microsoft.com/office/drawing/2014/main" id="{2D7B3C60-4DA1-4B71-B356-FF21B59401CE}"/>
            </a:ext>
          </a:extLst>
        </xdr:cNvPr>
        <xdr:cNvSpPr/>
      </xdr:nvSpPr>
      <xdr:spPr>
        <a:xfrm>
          <a:off x="1525905" y="58681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5F36241-7313-4DBA-B6BB-424A21DE614F}"/>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CE533A8-A4D5-4410-B00B-4CA60CAFEA8C}"/>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5F836A9-1363-4EB5-BC59-58B6E6CEC646}"/>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A20FD8AE-1011-4590-BBFC-3C5DC5F62A8E}"/>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D9DC5808-3F2C-494B-A305-AE5E4DA76B9B}"/>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143510</xdr:rowOff>
    </xdr:from>
    <xdr:to>
      <xdr:col>23</xdr:col>
      <xdr:colOff>136525</xdr:colOff>
      <xdr:row>32</xdr:row>
      <xdr:rowOff>73660</xdr:rowOff>
    </xdr:to>
    <xdr:sp macro="" textlink="">
      <xdr:nvSpPr>
        <xdr:cNvPr id="85" name="楕円 84">
          <a:extLst>
            <a:ext uri="{FF2B5EF4-FFF2-40B4-BE49-F238E27FC236}">
              <a16:creationId xmlns:a16="http://schemas.microsoft.com/office/drawing/2014/main" id="{A9644415-6880-4F6A-8966-C2168491DE8F}"/>
            </a:ext>
          </a:extLst>
        </xdr:cNvPr>
        <xdr:cNvSpPr/>
      </xdr:nvSpPr>
      <xdr:spPr>
        <a:xfrm>
          <a:off x="4157345" y="6109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121937</xdr:rowOff>
    </xdr:from>
    <xdr:ext cx="405111" cy="259045"/>
    <xdr:sp macro="" textlink="">
      <xdr:nvSpPr>
        <xdr:cNvPr id="86" name="有形固定資産減価償却率該当値テキスト">
          <a:extLst>
            <a:ext uri="{FF2B5EF4-FFF2-40B4-BE49-F238E27FC236}">
              <a16:creationId xmlns:a16="http://schemas.microsoft.com/office/drawing/2014/main" id="{7B23C6B6-0D1D-447C-9150-1E667F5D8EB3}"/>
            </a:ext>
          </a:extLst>
        </xdr:cNvPr>
        <xdr:cNvSpPr txBox="1"/>
      </xdr:nvSpPr>
      <xdr:spPr>
        <a:xfrm>
          <a:off x="4258945" y="608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92234</xdr:rowOff>
    </xdr:from>
    <xdr:to>
      <xdr:col>19</xdr:col>
      <xdr:colOff>187325</xdr:colOff>
      <xdr:row>32</xdr:row>
      <xdr:rowOff>22384</xdr:rowOff>
    </xdr:to>
    <xdr:sp macro="" textlink="">
      <xdr:nvSpPr>
        <xdr:cNvPr id="87" name="楕円 86">
          <a:extLst>
            <a:ext uri="{FF2B5EF4-FFF2-40B4-BE49-F238E27FC236}">
              <a16:creationId xmlns:a16="http://schemas.microsoft.com/office/drawing/2014/main" id="{54BAC7A0-F93E-4A34-9631-9108A8B8E9C0}"/>
            </a:ext>
          </a:extLst>
        </xdr:cNvPr>
        <xdr:cNvSpPr/>
      </xdr:nvSpPr>
      <xdr:spPr>
        <a:xfrm>
          <a:off x="3537585" y="60586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143034</xdr:rowOff>
    </xdr:from>
    <xdr:to>
      <xdr:col>23</xdr:col>
      <xdr:colOff>85725</xdr:colOff>
      <xdr:row>32</xdr:row>
      <xdr:rowOff>22860</xdr:rowOff>
    </xdr:to>
    <xdr:cxnSp macro="">
      <xdr:nvCxnSpPr>
        <xdr:cNvPr id="88" name="直線コネクタ 87">
          <a:extLst>
            <a:ext uri="{FF2B5EF4-FFF2-40B4-BE49-F238E27FC236}">
              <a16:creationId xmlns:a16="http://schemas.microsoft.com/office/drawing/2014/main" id="{F8C228CD-0D02-4BA5-84B4-326B7469CB61}"/>
            </a:ext>
          </a:extLst>
        </xdr:cNvPr>
        <xdr:cNvCxnSpPr/>
      </xdr:nvCxnSpPr>
      <xdr:spPr>
        <a:xfrm>
          <a:off x="3588385" y="6109494"/>
          <a:ext cx="619760" cy="4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46355</xdr:rowOff>
    </xdr:from>
    <xdr:to>
      <xdr:col>15</xdr:col>
      <xdr:colOff>187325</xdr:colOff>
      <xdr:row>31</xdr:row>
      <xdr:rowOff>147955</xdr:rowOff>
    </xdr:to>
    <xdr:sp macro="" textlink="">
      <xdr:nvSpPr>
        <xdr:cNvPr id="89" name="楕円 88">
          <a:extLst>
            <a:ext uri="{FF2B5EF4-FFF2-40B4-BE49-F238E27FC236}">
              <a16:creationId xmlns:a16="http://schemas.microsoft.com/office/drawing/2014/main" id="{7CF60857-EFDC-44AD-B38E-A88376E06EEB}"/>
            </a:ext>
          </a:extLst>
        </xdr:cNvPr>
        <xdr:cNvSpPr/>
      </xdr:nvSpPr>
      <xdr:spPr>
        <a:xfrm>
          <a:off x="2867025" y="60128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97155</xdr:rowOff>
    </xdr:from>
    <xdr:to>
      <xdr:col>19</xdr:col>
      <xdr:colOff>136525</xdr:colOff>
      <xdr:row>31</xdr:row>
      <xdr:rowOff>143034</xdr:rowOff>
    </xdr:to>
    <xdr:cxnSp macro="">
      <xdr:nvCxnSpPr>
        <xdr:cNvPr id="90" name="直線コネクタ 89">
          <a:extLst>
            <a:ext uri="{FF2B5EF4-FFF2-40B4-BE49-F238E27FC236}">
              <a16:creationId xmlns:a16="http://schemas.microsoft.com/office/drawing/2014/main" id="{CE071FB4-72F1-40BB-A11F-5739D092F7BB}"/>
            </a:ext>
          </a:extLst>
        </xdr:cNvPr>
        <xdr:cNvCxnSpPr/>
      </xdr:nvCxnSpPr>
      <xdr:spPr>
        <a:xfrm>
          <a:off x="2917825" y="6063615"/>
          <a:ext cx="670560" cy="4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11271</xdr:rowOff>
    </xdr:from>
    <xdr:to>
      <xdr:col>11</xdr:col>
      <xdr:colOff>187325</xdr:colOff>
      <xdr:row>31</xdr:row>
      <xdr:rowOff>112871</xdr:rowOff>
    </xdr:to>
    <xdr:sp macro="" textlink="">
      <xdr:nvSpPr>
        <xdr:cNvPr id="91" name="楕円 90">
          <a:extLst>
            <a:ext uri="{FF2B5EF4-FFF2-40B4-BE49-F238E27FC236}">
              <a16:creationId xmlns:a16="http://schemas.microsoft.com/office/drawing/2014/main" id="{AB573B7F-99E3-42AA-B393-34D01D4D6E6C}"/>
            </a:ext>
          </a:extLst>
        </xdr:cNvPr>
        <xdr:cNvSpPr/>
      </xdr:nvSpPr>
      <xdr:spPr>
        <a:xfrm>
          <a:off x="2196465" y="59777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62071</xdr:rowOff>
    </xdr:from>
    <xdr:to>
      <xdr:col>15</xdr:col>
      <xdr:colOff>136525</xdr:colOff>
      <xdr:row>31</xdr:row>
      <xdr:rowOff>97155</xdr:rowOff>
    </xdr:to>
    <xdr:cxnSp macro="">
      <xdr:nvCxnSpPr>
        <xdr:cNvPr id="92" name="直線コネクタ 91">
          <a:extLst>
            <a:ext uri="{FF2B5EF4-FFF2-40B4-BE49-F238E27FC236}">
              <a16:creationId xmlns:a16="http://schemas.microsoft.com/office/drawing/2014/main" id="{246DDA60-68D5-4DA4-B4E5-81DBCA70FE38}"/>
            </a:ext>
          </a:extLst>
        </xdr:cNvPr>
        <xdr:cNvCxnSpPr/>
      </xdr:nvCxnSpPr>
      <xdr:spPr>
        <a:xfrm>
          <a:off x="2247265" y="6028531"/>
          <a:ext cx="67056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153035</xdr:rowOff>
    </xdr:from>
    <xdr:to>
      <xdr:col>7</xdr:col>
      <xdr:colOff>187325</xdr:colOff>
      <xdr:row>31</xdr:row>
      <xdr:rowOff>83185</xdr:rowOff>
    </xdr:to>
    <xdr:sp macro="" textlink="">
      <xdr:nvSpPr>
        <xdr:cNvPr id="93" name="楕円 92">
          <a:extLst>
            <a:ext uri="{FF2B5EF4-FFF2-40B4-BE49-F238E27FC236}">
              <a16:creationId xmlns:a16="http://schemas.microsoft.com/office/drawing/2014/main" id="{E1A80A16-C8E3-432E-9F81-3ABC2A8FB0D5}"/>
            </a:ext>
          </a:extLst>
        </xdr:cNvPr>
        <xdr:cNvSpPr/>
      </xdr:nvSpPr>
      <xdr:spPr>
        <a:xfrm>
          <a:off x="1525905" y="5951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32385</xdr:rowOff>
    </xdr:from>
    <xdr:to>
      <xdr:col>11</xdr:col>
      <xdr:colOff>136525</xdr:colOff>
      <xdr:row>31</xdr:row>
      <xdr:rowOff>62071</xdr:rowOff>
    </xdr:to>
    <xdr:cxnSp macro="">
      <xdr:nvCxnSpPr>
        <xdr:cNvPr id="94" name="直線コネクタ 93">
          <a:extLst>
            <a:ext uri="{FF2B5EF4-FFF2-40B4-BE49-F238E27FC236}">
              <a16:creationId xmlns:a16="http://schemas.microsoft.com/office/drawing/2014/main" id="{EAE36558-C216-4F2A-A01A-E89437DDF454}"/>
            </a:ext>
          </a:extLst>
        </xdr:cNvPr>
        <xdr:cNvCxnSpPr/>
      </xdr:nvCxnSpPr>
      <xdr:spPr>
        <a:xfrm>
          <a:off x="1576705" y="5998845"/>
          <a:ext cx="670560" cy="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95" name="n_1aveValue有形固定資産減価償却率">
          <a:extLst>
            <a:ext uri="{FF2B5EF4-FFF2-40B4-BE49-F238E27FC236}">
              <a16:creationId xmlns:a16="http://schemas.microsoft.com/office/drawing/2014/main" id="{94B699EB-FF66-4DAF-9280-3F283EE6305B}"/>
            </a:ext>
          </a:extLst>
        </xdr:cNvPr>
        <xdr:cNvSpPr txBox="1"/>
      </xdr:nvSpPr>
      <xdr:spPr>
        <a:xfrm>
          <a:off x="3395989" y="574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94315</xdr:rowOff>
    </xdr:from>
    <xdr:ext cx="405111" cy="259045"/>
    <xdr:sp macro="" textlink="">
      <xdr:nvSpPr>
        <xdr:cNvPr id="96" name="n_2aveValue有形固定資産減価償却率">
          <a:extLst>
            <a:ext uri="{FF2B5EF4-FFF2-40B4-BE49-F238E27FC236}">
              <a16:creationId xmlns:a16="http://schemas.microsoft.com/office/drawing/2014/main" id="{D6D5F984-A477-4D5E-BE7C-D1F6CADB2EB5}"/>
            </a:ext>
          </a:extLst>
        </xdr:cNvPr>
        <xdr:cNvSpPr txBox="1"/>
      </xdr:nvSpPr>
      <xdr:spPr>
        <a:xfrm>
          <a:off x="2738129" y="572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53833</xdr:rowOff>
    </xdr:from>
    <xdr:ext cx="405111" cy="259045"/>
    <xdr:sp macro="" textlink="">
      <xdr:nvSpPr>
        <xdr:cNvPr id="97" name="n_3aveValue有形固定資産減価償却率">
          <a:extLst>
            <a:ext uri="{FF2B5EF4-FFF2-40B4-BE49-F238E27FC236}">
              <a16:creationId xmlns:a16="http://schemas.microsoft.com/office/drawing/2014/main" id="{F84BEBC8-C53B-4BAA-B8A5-4CF1F034112B}"/>
            </a:ext>
          </a:extLst>
        </xdr:cNvPr>
        <xdr:cNvSpPr txBox="1"/>
      </xdr:nvSpPr>
      <xdr:spPr>
        <a:xfrm>
          <a:off x="2067569" y="568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16051</xdr:rowOff>
    </xdr:from>
    <xdr:ext cx="405111" cy="259045"/>
    <xdr:sp macro="" textlink="">
      <xdr:nvSpPr>
        <xdr:cNvPr id="98" name="n_4aveValue有形固定資産減価償却率">
          <a:extLst>
            <a:ext uri="{FF2B5EF4-FFF2-40B4-BE49-F238E27FC236}">
              <a16:creationId xmlns:a16="http://schemas.microsoft.com/office/drawing/2014/main" id="{4AA7F1C6-03D8-4E7B-93ED-94054EF26C6B}"/>
            </a:ext>
          </a:extLst>
        </xdr:cNvPr>
        <xdr:cNvSpPr txBox="1"/>
      </xdr:nvSpPr>
      <xdr:spPr>
        <a:xfrm>
          <a:off x="1397009" y="564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13511</xdr:rowOff>
    </xdr:from>
    <xdr:ext cx="405111" cy="259045"/>
    <xdr:sp macro="" textlink="">
      <xdr:nvSpPr>
        <xdr:cNvPr id="99" name="n_1mainValue有形固定資産減価償却率">
          <a:extLst>
            <a:ext uri="{FF2B5EF4-FFF2-40B4-BE49-F238E27FC236}">
              <a16:creationId xmlns:a16="http://schemas.microsoft.com/office/drawing/2014/main" id="{9641C1D5-CDD2-4F33-BDC1-51720F19ED60}"/>
            </a:ext>
          </a:extLst>
        </xdr:cNvPr>
        <xdr:cNvSpPr txBox="1"/>
      </xdr:nvSpPr>
      <xdr:spPr>
        <a:xfrm>
          <a:off x="3395989" y="6147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100" name="n_2mainValue有形固定資産減価償却率">
          <a:extLst>
            <a:ext uri="{FF2B5EF4-FFF2-40B4-BE49-F238E27FC236}">
              <a16:creationId xmlns:a16="http://schemas.microsoft.com/office/drawing/2014/main" id="{D979F5FE-BF76-41C9-8319-8F864C38312A}"/>
            </a:ext>
          </a:extLst>
        </xdr:cNvPr>
        <xdr:cNvSpPr txBox="1"/>
      </xdr:nvSpPr>
      <xdr:spPr>
        <a:xfrm>
          <a:off x="2738129" y="610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103998</xdr:rowOff>
    </xdr:from>
    <xdr:ext cx="405111" cy="259045"/>
    <xdr:sp macro="" textlink="">
      <xdr:nvSpPr>
        <xdr:cNvPr id="101" name="n_3mainValue有形固定資産減価償却率">
          <a:extLst>
            <a:ext uri="{FF2B5EF4-FFF2-40B4-BE49-F238E27FC236}">
              <a16:creationId xmlns:a16="http://schemas.microsoft.com/office/drawing/2014/main" id="{CAB9406F-161B-40D7-845A-EC0670B929F7}"/>
            </a:ext>
          </a:extLst>
        </xdr:cNvPr>
        <xdr:cNvSpPr txBox="1"/>
      </xdr:nvSpPr>
      <xdr:spPr>
        <a:xfrm>
          <a:off x="2067569" y="6070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74312</xdr:rowOff>
    </xdr:from>
    <xdr:ext cx="405111" cy="259045"/>
    <xdr:sp macro="" textlink="">
      <xdr:nvSpPr>
        <xdr:cNvPr id="102" name="n_4mainValue有形固定資産減価償却率">
          <a:extLst>
            <a:ext uri="{FF2B5EF4-FFF2-40B4-BE49-F238E27FC236}">
              <a16:creationId xmlns:a16="http://schemas.microsoft.com/office/drawing/2014/main" id="{AC47757D-9A48-4FBA-AA51-29C9B5955000}"/>
            </a:ext>
          </a:extLst>
        </xdr:cNvPr>
        <xdr:cNvSpPr txBox="1"/>
      </xdr:nvSpPr>
      <xdr:spPr>
        <a:xfrm>
          <a:off x="1397009" y="604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28E6A91F-EE3D-49DD-9BC6-54149B4B4E4B}"/>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C9F03E21-56F6-49A3-BD2A-D25BA224EC85}"/>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9EC58B2-7598-44CE-BBDC-E58196B3CD69}"/>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EB2CDBC8-3BD0-4CE4-93C2-0A9068CE2D42}"/>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5B21A32B-051E-461A-AB2A-AF0C86DD2BF0}"/>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48245611-1845-4B3D-9656-42F955FB1A19}"/>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95D7575C-1AB9-4391-9D95-ED3DB18FFAD2}"/>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41F81B87-8B17-4F30-900D-6D33032E5F5F}"/>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A974E703-255D-4FA0-A49B-EE2420C812CD}"/>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30440F40-70A4-4F42-834C-27A54DFBE59D}"/>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54B9F067-0F02-47E8-B0B7-1CE2168F5B53}"/>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43BCBA88-7D26-45D3-AB1E-F433BD20B451}"/>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33ACFA03-FC45-45E8-8005-5421BECC75E2}"/>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当市は債務償還費率が</a:t>
          </a:r>
          <a:r>
            <a:rPr kumimoji="1" lang="ja-JP" altLang="en-US" sz="900">
              <a:solidFill>
                <a:schemeClr val="dk1"/>
              </a:solidFill>
              <a:effectLst/>
              <a:latin typeface="+mn-lt"/>
              <a:ea typeface="+mn-ea"/>
              <a:cs typeface="+mn-cs"/>
            </a:rPr>
            <a:t>増</a:t>
          </a:r>
          <a:r>
            <a:rPr kumimoji="1" lang="ja-JP" altLang="ja-JP" sz="900">
              <a:solidFill>
                <a:schemeClr val="dk1"/>
              </a:solidFill>
              <a:effectLst/>
              <a:latin typeface="+mn-lt"/>
              <a:ea typeface="+mn-ea"/>
              <a:cs typeface="+mn-cs"/>
            </a:rPr>
            <a:t>となっている</a:t>
          </a:r>
          <a:r>
            <a:rPr kumimoji="1" lang="ja-JP" altLang="en-US" sz="900">
              <a:solidFill>
                <a:schemeClr val="dk1"/>
              </a:solidFill>
              <a:effectLst/>
              <a:latin typeface="+mn-lt"/>
              <a:ea typeface="+mn-ea"/>
              <a:cs typeface="+mn-cs"/>
            </a:rPr>
            <a:t>。これは、令和３年度に令和２年度市税の猶予特例分の歳入があったことによる、経常一般財源等（歳入）等の増によるものである。</a:t>
          </a:r>
          <a:endParaRPr lang="ja-JP" altLang="ja-JP" sz="900">
            <a:effectLst/>
          </a:endParaRPr>
        </a:p>
        <a:p>
          <a:r>
            <a:rPr kumimoji="1" lang="ja-JP" altLang="en-US" sz="900">
              <a:solidFill>
                <a:schemeClr val="dk1"/>
              </a:solidFill>
              <a:effectLst/>
              <a:latin typeface="+mn-lt"/>
              <a:ea typeface="+mn-ea"/>
              <a:cs typeface="+mn-cs"/>
            </a:rPr>
            <a:t>類似団体より高い水準にある要因は、</a:t>
          </a:r>
          <a:r>
            <a:rPr kumimoji="1" lang="ja-JP" altLang="ja-JP" sz="900">
              <a:solidFill>
                <a:schemeClr val="dk1"/>
              </a:solidFill>
              <a:effectLst/>
              <a:latin typeface="+mn-lt"/>
              <a:ea typeface="+mn-ea"/>
              <a:cs typeface="+mn-cs"/>
            </a:rPr>
            <a:t>第三セクター等改革推進債や茂原市学校給食センター</a:t>
          </a:r>
          <a:r>
            <a:rPr kumimoji="1" lang="en-US" altLang="ja-JP" sz="900">
              <a:solidFill>
                <a:schemeClr val="dk1"/>
              </a:solidFill>
              <a:effectLst/>
              <a:latin typeface="+mn-lt"/>
              <a:ea typeface="+mn-ea"/>
              <a:cs typeface="+mn-cs"/>
            </a:rPr>
            <a:t>PFI</a:t>
          </a:r>
          <a:r>
            <a:rPr kumimoji="1" lang="ja-JP" altLang="ja-JP" sz="900">
              <a:solidFill>
                <a:schemeClr val="dk1"/>
              </a:solidFill>
              <a:effectLst/>
              <a:latin typeface="+mn-lt"/>
              <a:ea typeface="+mn-ea"/>
              <a:cs typeface="+mn-cs"/>
            </a:rPr>
            <a:t>事業に係る債務負担行為</a:t>
          </a:r>
          <a:r>
            <a:rPr kumimoji="1" lang="ja-JP" altLang="en-US" sz="900">
              <a:solidFill>
                <a:schemeClr val="dk1"/>
              </a:solidFill>
              <a:effectLst/>
              <a:latin typeface="+mn-lt"/>
              <a:ea typeface="+mn-ea"/>
              <a:cs typeface="+mn-cs"/>
            </a:rPr>
            <a:t>支出</a:t>
          </a:r>
          <a:r>
            <a:rPr kumimoji="1" lang="ja-JP" altLang="ja-JP" sz="900">
              <a:solidFill>
                <a:schemeClr val="dk1"/>
              </a:solidFill>
              <a:effectLst/>
              <a:latin typeface="+mn-lt"/>
              <a:ea typeface="+mn-ea"/>
              <a:cs typeface="+mn-cs"/>
            </a:rPr>
            <a:t>額</a:t>
          </a:r>
          <a:r>
            <a:rPr kumimoji="1" lang="ja-JP" altLang="en-US" sz="900">
              <a:solidFill>
                <a:schemeClr val="dk1"/>
              </a:solidFill>
              <a:effectLst/>
              <a:latin typeface="+mn-lt"/>
              <a:ea typeface="+mn-ea"/>
              <a:cs typeface="+mn-cs"/>
            </a:rPr>
            <a:t>等によるものであり、将来負担額や</a:t>
          </a:r>
          <a:r>
            <a:rPr kumimoji="1" lang="ja-JP" altLang="ja-JP" sz="900">
              <a:solidFill>
                <a:schemeClr val="dk1"/>
              </a:solidFill>
              <a:effectLst/>
              <a:latin typeface="+mn-lt"/>
              <a:ea typeface="+mn-ea"/>
              <a:cs typeface="+mn-cs"/>
            </a:rPr>
            <a:t>経常経費充当財源</a:t>
          </a:r>
          <a:r>
            <a:rPr kumimoji="1" lang="ja-JP" altLang="en-US" sz="900">
              <a:solidFill>
                <a:schemeClr val="dk1"/>
              </a:solidFill>
              <a:effectLst/>
              <a:latin typeface="+mn-lt"/>
              <a:ea typeface="+mn-ea"/>
              <a:cs typeface="+mn-cs"/>
            </a:rPr>
            <a:t>等が高くなっている。</a:t>
          </a:r>
          <a:r>
            <a:rPr kumimoji="1" lang="ja-JP" altLang="ja-JP" sz="900">
              <a:solidFill>
                <a:schemeClr val="dk1"/>
              </a:solidFill>
              <a:effectLst/>
              <a:latin typeface="+mn-lt"/>
              <a:ea typeface="+mn-ea"/>
              <a:cs typeface="+mn-cs"/>
            </a:rPr>
            <a:t>減債基金の活用による第三セクター等改革推進債の繰上償還や新発債の発行を元利償還金額以内に抑える取り組みにより、</a:t>
          </a:r>
          <a:r>
            <a:rPr kumimoji="1" lang="ja-JP" altLang="en-US" sz="900">
              <a:solidFill>
                <a:schemeClr val="dk1"/>
              </a:solidFill>
              <a:effectLst/>
              <a:latin typeface="+mn-lt"/>
              <a:ea typeface="+mn-ea"/>
              <a:cs typeface="+mn-cs"/>
            </a:rPr>
            <a:t>将来負担額や</a:t>
          </a:r>
          <a:r>
            <a:rPr kumimoji="1" lang="ja-JP" altLang="ja-JP" sz="900">
              <a:solidFill>
                <a:schemeClr val="dk1"/>
              </a:solidFill>
              <a:effectLst/>
              <a:latin typeface="+mn-lt"/>
              <a:ea typeface="+mn-ea"/>
              <a:cs typeface="+mn-cs"/>
            </a:rPr>
            <a:t>経常経費充当財源等の削減に努める。</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990F3977-D72D-402D-9630-64E892EBF0D1}"/>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1539DB5C-53E7-49A1-AC54-E3B0EB77107C}"/>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3F917E26-71AD-461B-9956-FDD12205B2D4}"/>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227E0C0F-1144-4464-BB2E-371B2B06D1B6}"/>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150E687B-6F99-4A1C-A1DA-DB522FB170F2}"/>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BCDAE79E-7616-41DF-ABD5-104CA132060F}"/>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B96E9D78-DD78-495A-A7C9-E9EF59A1847B}"/>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D4096E44-ABF2-47F3-9177-D01AF8CDB047}"/>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F22555A8-CE2C-4625-88D9-273AB12AA19F}"/>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50017C4B-72DB-4694-8154-EBF9DC820643}"/>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515FA736-0B48-4C93-862D-A64227766CF1}"/>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7EE68AA4-C21D-4B78-8FE2-B70CC4620BA2}"/>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11D0D205-7852-4DB2-9E14-2E5FB6451B10}"/>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9BBB69DD-FB5F-4232-83D9-55AAD44F6CC6}"/>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722AE3FC-5A3E-45F5-9DDE-1237CDE00710}"/>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51357</xdr:rowOff>
    </xdr:to>
    <xdr:cxnSp macro="">
      <xdr:nvCxnSpPr>
        <xdr:cNvPr id="131" name="直線コネクタ 130">
          <a:extLst>
            <a:ext uri="{FF2B5EF4-FFF2-40B4-BE49-F238E27FC236}">
              <a16:creationId xmlns:a16="http://schemas.microsoft.com/office/drawing/2014/main" id="{A8B6DFFF-4DF1-4763-A870-D5A744D966BC}"/>
            </a:ext>
          </a:extLst>
        </xdr:cNvPr>
        <xdr:cNvCxnSpPr/>
      </xdr:nvCxnSpPr>
      <xdr:spPr>
        <a:xfrm flipV="1">
          <a:off x="13027660" y="5211868"/>
          <a:ext cx="1269" cy="114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55184</xdr:rowOff>
    </xdr:from>
    <xdr:ext cx="469744" cy="259045"/>
    <xdr:sp macro="" textlink="">
      <xdr:nvSpPr>
        <xdr:cNvPr id="132" name="債務償還比率最小値テキスト">
          <a:extLst>
            <a:ext uri="{FF2B5EF4-FFF2-40B4-BE49-F238E27FC236}">
              <a16:creationId xmlns:a16="http://schemas.microsoft.com/office/drawing/2014/main" id="{809F9526-5686-470E-9419-A4C623E55ABB}"/>
            </a:ext>
          </a:extLst>
        </xdr:cNvPr>
        <xdr:cNvSpPr txBox="1"/>
      </xdr:nvSpPr>
      <xdr:spPr>
        <a:xfrm>
          <a:off x="13080365" y="635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51357</xdr:rowOff>
    </xdr:from>
    <xdr:to>
      <xdr:col>76</xdr:col>
      <xdr:colOff>111125</xdr:colOff>
      <xdr:row>33</xdr:row>
      <xdr:rowOff>51357</xdr:rowOff>
    </xdr:to>
    <xdr:cxnSp macro="">
      <xdr:nvCxnSpPr>
        <xdr:cNvPr id="133" name="直線コネクタ 132">
          <a:extLst>
            <a:ext uri="{FF2B5EF4-FFF2-40B4-BE49-F238E27FC236}">
              <a16:creationId xmlns:a16="http://schemas.microsoft.com/office/drawing/2014/main" id="{0F315CD5-93DF-4D28-9542-A0A75E55E654}"/>
            </a:ext>
          </a:extLst>
        </xdr:cNvPr>
        <xdr:cNvCxnSpPr/>
      </xdr:nvCxnSpPr>
      <xdr:spPr>
        <a:xfrm>
          <a:off x="12963525" y="63530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3E391695-26AC-47D0-BDEC-E2A089D788E7}"/>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9737DD8E-CB92-4522-BCC6-2F3E34A8540F}"/>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140098</xdr:rowOff>
    </xdr:from>
    <xdr:ext cx="469744" cy="259045"/>
    <xdr:sp macro="" textlink="">
      <xdr:nvSpPr>
        <xdr:cNvPr id="136" name="債務償還比率平均値テキスト">
          <a:extLst>
            <a:ext uri="{FF2B5EF4-FFF2-40B4-BE49-F238E27FC236}">
              <a16:creationId xmlns:a16="http://schemas.microsoft.com/office/drawing/2014/main" id="{D96C2B56-2D12-40EE-B9CF-918CC488D2C9}"/>
            </a:ext>
          </a:extLst>
        </xdr:cNvPr>
        <xdr:cNvSpPr txBox="1"/>
      </xdr:nvSpPr>
      <xdr:spPr>
        <a:xfrm>
          <a:off x="13080365" y="5603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117221</xdr:rowOff>
    </xdr:from>
    <xdr:to>
      <xdr:col>76</xdr:col>
      <xdr:colOff>73025</xdr:colOff>
      <xdr:row>30</xdr:row>
      <xdr:rowOff>47371</xdr:rowOff>
    </xdr:to>
    <xdr:sp macro="" textlink="">
      <xdr:nvSpPr>
        <xdr:cNvPr id="137" name="フローチャート: 判断 136">
          <a:extLst>
            <a:ext uri="{FF2B5EF4-FFF2-40B4-BE49-F238E27FC236}">
              <a16:creationId xmlns:a16="http://schemas.microsoft.com/office/drawing/2014/main" id="{17B43875-CF96-4690-BF2D-34DCCDBB7217}"/>
            </a:ext>
          </a:extLst>
        </xdr:cNvPr>
        <xdr:cNvSpPr/>
      </xdr:nvSpPr>
      <xdr:spPr>
        <a:xfrm>
          <a:off x="13001625" y="57484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63965</xdr:rowOff>
    </xdr:from>
    <xdr:to>
      <xdr:col>72</xdr:col>
      <xdr:colOff>123825</xdr:colOff>
      <xdr:row>29</xdr:row>
      <xdr:rowOff>165565</xdr:rowOff>
    </xdr:to>
    <xdr:sp macro="" textlink="">
      <xdr:nvSpPr>
        <xdr:cNvPr id="138" name="フローチャート: 判断 137">
          <a:extLst>
            <a:ext uri="{FF2B5EF4-FFF2-40B4-BE49-F238E27FC236}">
              <a16:creationId xmlns:a16="http://schemas.microsoft.com/office/drawing/2014/main" id="{EB5A5117-1649-4808-93F1-0A365D3D1B94}"/>
            </a:ext>
          </a:extLst>
        </xdr:cNvPr>
        <xdr:cNvSpPr/>
      </xdr:nvSpPr>
      <xdr:spPr>
        <a:xfrm>
          <a:off x="12359005" y="569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94862</xdr:rowOff>
    </xdr:from>
    <xdr:to>
      <xdr:col>68</xdr:col>
      <xdr:colOff>123825</xdr:colOff>
      <xdr:row>31</xdr:row>
      <xdr:rowOff>25012</xdr:rowOff>
    </xdr:to>
    <xdr:sp macro="" textlink="">
      <xdr:nvSpPr>
        <xdr:cNvPr id="139" name="フローチャート: 判断 138">
          <a:extLst>
            <a:ext uri="{FF2B5EF4-FFF2-40B4-BE49-F238E27FC236}">
              <a16:creationId xmlns:a16="http://schemas.microsoft.com/office/drawing/2014/main" id="{33B83A64-A04F-4105-8B8E-2792461E45CE}"/>
            </a:ext>
          </a:extLst>
        </xdr:cNvPr>
        <xdr:cNvSpPr/>
      </xdr:nvSpPr>
      <xdr:spPr>
        <a:xfrm>
          <a:off x="11688445" y="5893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111534</xdr:rowOff>
    </xdr:from>
    <xdr:to>
      <xdr:col>64</xdr:col>
      <xdr:colOff>123825</xdr:colOff>
      <xdr:row>31</xdr:row>
      <xdr:rowOff>41684</xdr:rowOff>
    </xdr:to>
    <xdr:sp macro="" textlink="">
      <xdr:nvSpPr>
        <xdr:cNvPr id="140" name="フローチャート: 判断 139">
          <a:extLst>
            <a:ext uri="{FF2B5EF4-FFF2-40B4-BE49-F238E27FC236}">
              <a16:creationId xmlns:a16="http://schemas.microsoft.com/office/drawing/2014/main" id="{352BA391-A511-4755-88A5-C2DED515333E}"/>
            </a:ext>
          </a:extLst>
        </xdr:cNvPr>
        <xdr:cNvSpPr/>
      </xdr:nvSpPr>
      <xdr:spPr>
        <a:xfrm>
          <a:off x="11017885" y="59103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118971</xdr:rowOff>
    </xdr:from>
    <xdr:to>
      <xdr:col>60</xdr:col>
      <xdr:colOff>123825</xdr:colOff>
      <xdr:row>31</xdr:row>
      <xdr:rowOff>49121</xdr:rowOff>
    </xdr:to>
    <xdr:sp macro="" textlink="">
      <xdr:nvSpPr>
        <xdr:cNvPr id="141" name="フローチャート: 判断 140">
          <a:extLst>
            <a:ext uri="{FF2B5EF4-FFF2-40B4-BE49-F238E27FC236}">
              <a16:creationId xmlns:a16="http://schemas.microsoft.com/office/drawing/2014/main" id="{8B6FB3B9-FAC5-4E24-BD7B-B4BB9BE99CE8}"/>
            </a:ext>
          </a:extLst>
        </xdr:cNvPr>
        <xdr:cNvSpPr/>
      </xdr:nvSpPr>
      <xdr:spPr>
        <a:xfrm>
          <a:off x="10347325" y="59177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07BB3E3-27C0-4FF3-9B92-38EC32472605}"/>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C1CAA0A9-BAD7-4732-97BD-0EE21D8AF064}"/>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466F127-20B2-4F2C-97E4-33915A1E9786}"/>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AF9C88C4-CA83-45A7-8D0A-E56CB8EA31E1}"/>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7C7F92B3-3459-4E30-9CE9-E7E0EE3318D9}"/>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125159</xdr:rowOff>
    </xdr:from>
    <xdr:to>
      <xdr:col>76</xdr:col>
      <xdr:colOff>73025</xdr:colOff>
      <xdr:row>32</xdr:row>
      <xdr:rowOff>55309</xdr:rowOff>
    </xdr:to>
    <xdr:sp macro="" textlink="">
      <xdr:nvSpPr>
        <xdr:cNvPr id="147" name="楕円 146">
          <a:extLst>
            <a:ext uri="{FF2B5EF4-FFF2-40B4-BE49-F238E27FC236}">
              <a16:creationId xmlns:a16="http://schemas.microsoft.com/office/drawing/2014/main" id="{020342E1-4E1E-4DFA-BFF4-B746ECAA5CCF}"/>
            </a:ext>
          </a:extLst>
        </xdr:cNvPr>
        <xdr:cNvSpPr/>
      </xdr:nvSpPr>
      <xdr:spPr>
        <a:xfrm>
          <a:off x="13001625" y="60916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103586</xdr:rowOff>
    </xdr:from>
    <xdr:ext cx="469744" cy="259045"/>
    <xdr:sp macro="" textlink="">
      <xdr:nvSpPr>
        <xdr:cNvPr id="148" name="債務償還比率該当値テキスト">
          <a:extLst>
            <a:ext uri="{FF2B5EF4-FFF2-40B4-BE49-F238E27FC236}">
              <a16:creationId xmlns:a16="http://schemas.microsoft.com/office/drawing/2014/main" id="{01B3AD2E-A90C-4038-B3AC-2C4D090C231D}"/>
            </a:ext>
          </a:extLst>
        </xdr:cNvPr>
        <xdr:cNvSpPr txBox="1"/>
      </xdr:nvSpPr>
      <xdr:spPr>
        <a:xfrm>
          <a:off x="13080365" y="607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60798</xdr:rowOff>
    </xdr:from>
    <xdr:to>
      <xdr:col>72</xdr:col>
      <xdr:colOff>123825</xdr:colOff>
      <xdr:row>30</xdr:row>
      <xdr:rowOff>162398</xdr:rowOff>
    </xdr:to>
    <xdr:sp macro="" textlink="">
      <xdr:nvSpPr>
        <xdr:cNvPr id="149" name="楕円 148">
          <a:extLst>
            <a:ext uri="{FF2B5EF4-FFF2-40B4-BE49-F238E27FC236}">
              <a16:creationId xmlns:a16="http://schemas.microsoft.com/office/drawing/2014/main" id="{ADE95603-95A0-4114-B365-F7D0817C2C39}"/>
            </a:ext>
          </a:extLst>
        </xdr:cNvPr>
        <xdr:cNvSpPr/>
      </xdr:nvSpPr>
      <xdr:spPr>
        <a:xfrm>
          <a:off x="12359005" y="585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111598</xdr:rowOff>
    </xdr:from>
    <xdr:to>
      <xdr:col>76</xdr:col>
      <xdr:colOff>22225</xdr:colOff>
      <xdr:row>32</xdr:row>
      <xdr:rowOff>4509</xdr:rowOff>
    </xdr:to>
    <xdr:cxnSp macro="">
      <xdr:nvCxnSpPr>
        <xdr:cNvPr id="150" name="直線コネクタ 149">
          <a:extLst>
            <a:ext uri="{FF2B5EF4-FFF2-40B4-BE49-F238E27FC236}">
              <a16:creationId xmlns:a16="http://schemas.microsoft.com/office/drawing/2014/main" id="{8B6871CB-2CD9-4BA0-B0E8-5659408EDA58}"/>
            </a:ext>
          </a:extLst>
        </xdr:cNvPr>
        <xdr:cNvCxnSpPr/>
      </xdr:nvCxnSpPr>
      <xdr:spPr>
        <a:xfrm>
          <a:off x="12409805" y="5910418"/>
          <a:ext cx="619760" cy="22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144131</xdr:rowOff>
    </xdr:from>
    <xdr:to>
      <xdr:col>68</xdr:col>
      <xdr:colOff>123825</xdr:colOff>
      <xdr:row>34</xdr:row>
      <xdr:rowOff>74281</xdr:rowOff>
    </xdr:to>
    <xdr:sp macro="" textlink="">
      <xdr:nvSpPr>
        <xdr:cNvPr id="151" name="楕円 150">
          <a:extLst>
            <a:ext uri="{FF2B5EF4-FFF2-40B4-BE49-F238E27FC236}">
              <a16:creationId xmlns:a16="http://schemas.microsoft.com/office/drawing/2014/main" id="{4977CF3E-E3B1-4445-828C-15F08B407D43}"/>
            </a:ext>
          </a:extLst>
        </xdr:cNvPr>
        <xdr:cNvSpPr/>
      </xdr:nvSpPr>
      <xdr:spPr>
        <a:xfrm>
          <a:off x="11688445" y="64458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111598</xdr:rowOff>
    </xdr:from>
    <xdr:to>
      <xdr:col>72</xdr:col>
      <xdr:colOff>73025</xdr:colOff>
      <xdr:row>34</xdr:row>
      <xdr:rowOff>23481</xdr:rowOff>
    </xdr:to>
    <xdr:cxnSp macro="">
      <xdr:nvCxnSpPr>
        <xdr:cNvPr id="152" name="直線コネクタ 151">
          <a:extLst>
            <a:ext uri="{FF2B5EF4-FFF2-40B4-BE49-F238E27FC236}">
              <a16:creationId xmlns:a16="http://schemas.microsoft.com/office/drawing/2014/main" id="{BB97C6CA-766C-4F11-A8A9-015C1C69BB44}"/>
            </a:ext>
          </a:extLst>
        </xdr:cNvPr>
        <xdr:cNvCxnSpPr/>
      </xdr:nvCxnSpPr>
      <xdr:spPr>
        <a:xfrm flipV="1">
          <a:off x="11739245" y="5910418"/>
          <a:ext cx="670560" cy="58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112635</xdr:rowOff>
    </xdr:from>
    <xdr:to>
      <xdr:col>64</xdr:col>
      <xdr:colOff>123825</xdr:colOff>
      <xdr:row>33</xdr:row>
      <xdr:rowOff>42785</xdr:rowOff>
    </xdr:to>
    <xdr:sp macro="" textlink="">
      <xdr:nvSpPr>
        <xdr:cNvPr id="153" name="楕円 152">
          <a:extLst>
            <a:ext uri="{FF2B5EF4-FFF2-40B4-BE49-F238E27FC236}">
              <a16:creationId xmlns:a16="http://schemas.microsoft.com/office/drawing/2014/main" id="{B2607909-1E07-4888-8C1D-C9C1A1F2D092}"/>
            </a:ext>
          </a:extLst>
        </xdr:cNvPr>
        <xdr:cNvSpPr/>
      </xdr:nvSpPr>
      <xdr:spPr>
        <a:xfrm>
          <a:off x="11017885" y="6246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163435</xdr:rowOff>
    </xdr:from>
    <xdr:to>
      <xdr:col>68</xdr:col>
      <xdr:colOff>73025</xdr:colOff>
      <xdr:row>34</xdr:row>
      <xdr:rowOff>23481</xdr:rowOff>
    </xdr:to>
    <xdr:cxnSp macro="">
      <xdr:nvCxnSpPr>
        <xdr:cNvPr id="154" name="直線コネクタ 153">
          <a:extLst>
            <a:ext uri="{FF2B5EF4-FFF2-40B4-BE49-F238E27FC236}">
              <a16:creationId xmlns:a16="http://schemas.microsoft.com/office/drawing/2014/main" id="{8300E1FD-E362-4FAA-8488-25CD5D454561}"/>
            </a:ext>
          </a:extLst>
        </xdr:cNvPr>
        <xdr:cNvCxnSpPr/>
      </xdr:nvCxnSpPr>
      <xdr:spPr>
        <a:xfrm>
          <a:off x="11068685" y="6297535"/>
          <a:ext cx="670560" cy="19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12242</xdr:rowOff>
    </xdr:from>
    <xdr:to>
      <xdr:col>60</xdr:col>
      <xdr:colOff>123825</xdr:colOff>
      <xdr:row>32</xdr:row>
      <xdr:rowOff>113842</xdr:rowOff>
    </xdr:to>
    <xdr:sp macro="" textlink="">
      <xdr:nvSpPr>
        <xdr:cNvPr id="155" name="楕円 154">
          <a:extLst>
            <a:ext uri="{FF2B5EF4-FFF2-40B4-BE49-F238E27FC236}">
              <a16:creationId xmlns:a16="http://schemas.microsoft.com/office/drawing/2014/main" id="{7AC0ED1C-9C63-4F2D-B4BA-1C194C4B7053}"/>
            </a:ext>
          </a:extLst>
        </xdr:cNvPr>
        <xdr:cNvSpPr/>
      </xdr:nvSpPr>
      <xdr:spPr>
        <a:xfrm>
          <a:off x="10347325" y="614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63042</xdr:rowOff>
    </xdr:from>
    <xdr:to>
      <xdr:col>64</xdr:col>
      <xdr:colOff>73025</xdr:colOff>
      <xdr:row>32</xdr:row>
      <xdr:rowOff>163435</xdr:rowOff>
    </xdr:to>
    <xdr:cxnSp macro="">
      <xdr:nvCxnSpPr>
        <xdr:cNvPr id="156" name="直線コネクタ 155">
          <a:extLst>
            <a:ext uri="{FF2B5EF4-FFF2-40B4-BE49-F238E27FC236}">
              <a16:creationId xmlns:a16="http://schemas.microsoft.com/office/drawing/2014/main" id="{2EC06BCE-BEE2-483D-9EA5-4E50B930D2A9}"/>
            </a:ext>
          </a:extLst>
        </xdr:cNvPr>
        <xdr:cNvCxnSpPr/>
      </xdr:nvCxnSpPr>
      <xdr:spPr>
        <a:xfrm>
          <a:off x="10398125" y="6197142"/>
          <a:ext cx="670560" cy="10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10642</xdr:rowOff>
    </xdr:from>
    <xdr:ext cx="469744" cy="259045"/>
    <xdr:sp macro="" textlink="">
      <xdr:nvSpPr>
        <xdr:cNvPr id="157" name="n_1aveValue債務償還比率">
          <a:extLst>
            <a:ext uri="{FF2B5EF4-FFF2-40B4-BE49-F238E27FC236}">
              <a16:creationId xmlns:a16="http://schemas.microsoft.com/office/drawing/2014/main" id="{27A93A16-E889-4849-97FA-FA0D6D232299}"/>
            </a:ext>
          </a:extLst>
        </xdr:cNvPr>
        <xdr:cNvSpPr txBox="1"/>
      </xdr:nvSpPr>
      <xdr:spPr>
        <a:xfrm>
          <a:off x="12185092" y="547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41539</xdr:rowOff>
    </xdr:from>
    <xdr:ext cx="469744" cy="259045"/>
    <xdr:sp macro="" textlink="">
      <xdr:nvSpPr>
        <xdr:cNvPr id="158" name="n_2aveValue債務償還比率">
          <a:extLst>
            <a:ext uri="{FF2B5EF4-FFF2-40B4-BE49-F238E27FC236}">
              <a16:creationId xmlns:a16="http://schemas.microsoft.com/office/drawing/2014/main" id="{BC4D4473-51DD-4586-A28B-FF332868E7D2}"/>
            </a:ext>
          </a:extLst>
        </xdr:cNvPr>
        <xdr:cNvSpPr txBox="1"/>
      </xdr:nvSpPr>
      <xdr:spPr>
        <a:xfrm>
          <a:off x="11527232" y="567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58211</xdr:rowOff>
    </xdr:from>
    <xdr:ext cx="469744" cy="259045"/>
    <xdr:sp macro="" textlink="">
      <xdr:nvSpPr>
        <xdr:cNvPr id="159" name="n_3aveValue債務償還比率">
          <a:extLst>
            <a:ext uri="{FF2B5EF4-FFF2-40B4-BE49-F238E27FC236}">
              <a16:creationId xmlns:a16="http://schemas.microsoft.com/office/drawing/2014/main" id="{76B9AB6A-43D1-4776-9A79-49E6E288F135}"/>
            </a:ext>
          </a:extLst>
        </xdr:cNvPr>
        <xdr:cNvSpPr txBox="1"/>
      </xdr:nvSpPr>
      <xdr:spPr>
        <a:xfrm>
          <a:off x="10856672" y="56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65648</xdr:rowOff>
    </xdr:from>
    <xdr:ext cx="469744" cy="259045"/>
    <xdr:sp macro="" textlink="">
      <xdr:nvSpPr>
        <xdr:cNvPr id="160" name="n_4aveValue債務償還比率">
          <a:extLst>
            <a:ext uri="{FF2B5EF4-FFF2-40B4-BE49-F238E27FC236}">
              <a16:creationId xmlns:a16="http://schemas.microsoft.com/office/drawing/2014/main" id="{58B052A7-541B-4E9C-ABC8-25E1AFCD28D2}"/>
            </a:ext>
          </a:extLst>
        </xdr:cNvPr>
        <xdr:cNvSpPr txBox="1"/>
      </xdr:nvSpPr>
      <xdr:spPr>
        <a:xfrm>
          <a:off x="10186112" y="569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153525</xdr:rowOff>
    </xdr:from>
    <xdr:ext cx="469744" cy="259045"/>
    <xdr:sp macro="" textlink="">
      <xdr:nvSpPr>
        <xdr:cNvPr id="161" name="n_1mainValue債務償還比率">
          <a:extLst>
            <a:ext uri="{FF2B5EF4-FFF2-40B4-BE49-F238E27FC236}">
              <a16:creationId xmlns:a16="http://schemas.microsoft.com/office/drawing/2014/main" id="{7771AABD-D39A-4B8F-93FB-8B3EBC2C5947}"/>
            </a:ext>
          </a:extLst>
        </xdr:cNvPr>
        <xdr:cNvSpPr txBox="1"/>
      </xdr:nvSpPr>
      <xdr:spPr>
        <a:xfrm>
          <a:off x="12185092" y="595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65408</xdr:rowOff>
    </xdr:from>
    <xdr:ext cx="560923" cy="259045"/>
    <xdr:sp macro="" textlink="">
      <xdr:nvSpPr>
        <xdr:cNvPr id="162" name="n_2mainValue債務償還比率">
          <a:extLst>
            <a:ext uri="{FF2B5EF4-FFF2-40B4-BE49-F238E27FC236}">
              <a16:creationId xmlns:a16="http://schemas.microsoft.com/office/drawing/2014/main" id="{DD1F221A-54A0-455D-BB54-EE31E5675CA6}"/>
            </a:ext>
          </a:extLst>
        </xdr:cNvPr>
        <xdr:cNvSpPr txBox="1"/>
      </xdr:nvSpPr>
      <xdr:spPr>
        <a:xfrm>
          <a:off x="11496883" y="653478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33912</xdr:rowOff>
    </xdr:from>
    <xdr:ext cx="469744" cy="259045"/>
    <xdr:sp macro="" textlink="">
      <xdr:nvSpPr>
        <xdr:cNvPr id="163" name="n_3mainValue債務償還比率">
          <a:extLst>
            <a:ext uri="{FF2B5EF4-FFF2-40B4-BE49-F238E27FC236}">
              <a16:creationId xmlns:a16="http://schemas.microsoft.com/office/drawing/2014/main" id="{F81A24B3-9DF1-4CB8-8C83-7EA3B9074BCE}"/>
            </a:ext>
          </a:extLst>
        </xdr:cNvPr>
        <xdr:cNvSpPr txBox="1"/>
      </xdr:nvSpPr>
      <xdr:spPr>
        <a:xfrm>
          <a:off x="10856672" y="633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104969</xdr:rowOff>
    </xdr:from>
    <xdr:ext cx="469744" cy="259045"/>
    <xdr:sp macro="" textlink="">
      <xdr:nvSpPr>
        <xdr:cNvPr id="164" name="n_4mainValue債務償還比率">
          <a:extLst>
            <a:ext uri="{FF2B5EF4-FFF2-40B4-BE49-F238E27FC236}">
              <a16:creationId xmlns:a16="http://schemas.microsoft.com/office/drawing/2014/main" id="{FE6DC966-D179-407F-87D0-D64D9D954C9A}"/>
            </a:ext>
          </a:extLst>
        </xdr:cNvPr>
        <xdr:cNvSpPr txBox="1"/>
      </xdr:nvSpPr>
      <xdr:spPr>
        <a:xfrm>
          <a:off x="10186112" y="623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5482BAF8-B425-459F-A0E8-546E7F054EF7}"/>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8DE13837-2861-49A8-B94B-3337335EFEC8}"/>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AA224A3A-4B02-4EFA-94D3-0580CD10AC34}"/>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8B4C39E0-E7F6-4769-9A8D-71522EF68DC8}"/>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EE2CC247-DAA9-4C4F-86BE-10CC8AA943B9}"/>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188ADE4A-AA27-4471-8009-448BC1CDA5AB}"/>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B40C4D0-A14F-4186-A47B-68DC29DB1597}"/>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66A7EF8-1371-4BA8-AB4E-1A68EBD79543}"/>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38A9C8D-3206-4218-95AC-6898FBD925B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C71B564-0A7A-47ED-923A-E222BE36ED3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4BE416E-31B8-420B-8B91-D2F8772D36C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9B3B388-3DAD-4BD0-B60A-5BBDD1B644E4}"/>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A835621-9691-4E63-ADA0-9E327605B821}"/>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26076CA-32DA-4E3C-B6B5-98188890520C}"/>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E1427BE-650F-4098-BDDB-2C39133B366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BA97947-DF25-489D-8604-4C3A7E44A234}"/>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87,358
85,859
99.92
34,218,481
33,368,379
815,473
18,980,335
37,460,834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11299CF-69A4-4599-A5E1-593DF9B648DA}"/>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A815FFD-26D7-430D-B125-E354DD8A073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73FED5D-ED87-4CD2-B58D-8765DCBBD94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6DC7188-B439-45A1-A03D-A3945B78CF6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A8AC603-FCF0-4EA7-B78D-7E97F29129CC}"/>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61EB179-DA92-4E3C-A897-2C76225A5A39}"/>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17964E5-6402-4736-B2D2-39472508F02F}"/>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1BC60FF-8E1B-4AB2-B95A-1BF65617CBB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8680A79-3FDA-43C1-9636-7C37F632E21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4C52929-FEA4-4B44-837B-E179524AD6D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3A5256F-FB66-4034-8A42-9E926D5C1304}"/>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2782318-14CB-4AEA-8564-484C35245009}"/>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7A123AC-72D9-44EA-8DFB-20291D1C8ECD}"/>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9B83D9B-A38A-427E-8179-7CEBFC280C6E}"/>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053FF4F-2725-4E6F-9F89-A2CFD670005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511D9C8-5B36-4E09-8E6D-11797953F7D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8F99220-5BB5-4DA2-9B53-E1064D75979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9741F1F-E7D3-45B0-9F96-ABCB3A9C1917}"/>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186BAD3-B6A0-4D91-BDF2-B32128DD451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34BDBA6-5683-4C70-A9EE-599FA2DD1463}"/>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793623D-4E66-4C67-B51E-84F01DD18AE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F213D64-4EF3-43D0-ACAC-7DCECDD3D1E3}"/>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4B86A41-CA4A-4472-8545-2C78146FEF44}"/>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280FD91-0254-4698-BC8D-004894F18DCE}"/>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A24E76C-E57E-413B-BA03-B1AE875BAF81}"/>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8C96CB5-D7BD-4F75-866B-0CBBCD57BC48}"/>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98B5D26-AEB3-4389-AD0B-67C9D9BC85D2}"/>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7919151-6CA0-4C35-BC99-48B96473B939}"/>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112DAB3-723C-4E28-ADEE-B0A55EDF8C4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E65BF7D-FF79-40C9-A811-3F3F90F2F4D1}"/>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F4E490B-4145-4142-91EE-230AE8F5CB9F}"/>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2C99E89-E0C7-440A-B8E1-8D4366D7F796}"/>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5DA952F-EC03-47F7-B429-218CA9C8F3D5}"/>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296A24B-FAA7-4609-807D-F35D1398FFCE}"/>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53CD55B-2C3A-4948-AE69-8A456F2A2C21}"/>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A12EE2F-CB23-41A8-BEB3-D2731213A2C4}"/>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8DC9971-C475-481D-84E3-A473AC016D17}"/>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16E306F-1E07-4ABD-B891-6F0D04D403C1}"/>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0E04FD8-9114-48E8-BC5D-42093E5E956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72D595E-1BEE-4002-881B-C391582DB433}"/>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F8F7885-197C-4552-AFEE-7F69789EE4F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02CCC83-D3CA-45D2-855A-754FBA977B89}"/>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71F08BE-AF52-4212-9F65-BD5B011A1339}"/>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D7CC6B4-2845-47F4-B00F-B88467BED1C5}"/>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3AB614E-6826-4F57-A407-A2CE1869B35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6A3D7973-EBF8-4AC3-B507-51758108FBC8}"/>
            </a:ext>
          </a:extLst>
        </xdr:cNvPr>
        <xdr:cNvCxnSpPr/>
      </xdr:nvCxnSpPr>
      <xdr:spPr>
        <a:xfrm flipV="1">
          <a:off x="4086225" y="562165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39B5F889-47BD-48FB-A4AE-62B8F7A85EF4}"/>
            </a:ext>
          </a:extLst>
        </xdr:cNvPr>
        <xdr:cNvSpPr txBox="1"/>
      </xdr:nvSpPr>
      <xdr:spPr>
        <a:xfrm>
          <a:off x="412496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50CE08C0-5B0F-42B7-9DE4-D1C643B9C092}"/>
            </a:ext>
          </a:extLst>
        </xdr:cNvPr>
        <xdr:cNvCxnSpPr/>
      </xdr:nvCxnSpPr>
      <xdr:spPr>
        <a:xfrm>
          <a:off x="4020820" y="7061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E9F081DA-E75D-471F-93F6-D2CFB6726B52}"/>
            </a:ext>
          </a:extLst>
        </xdr:cNvPr>
        <xdr:cNvSpPr txBox="1"/>
      </xdr:nvSpPr>
      <xdr:spPr>
        <a:xfrm>
          <a:off x="412496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C6AE49C5-35A3-4733-A875-D14D05A9F997}"/>
            </a:ext>
          </a:extLst>
        </xdr:cNvPr>
        <xdr:cNvCxnSpPr/>
      </xdr:nvCxnSpPr>
      <xdr:spPr>
        <a:xfrm>
          <a:off x="4020820" y="5621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2" name="【道路】&#10;有形固定資産減価償却率平均値テキスト">
          <a:extLst>
            <a:ext uri="{FF2B5EF4-FFF2-40B4-BE49-F238E27FC236}">
              <a16:creationId xmlns:a16="http://schemas.microsoft.com/office/drawing/2014/main" id="{56B943E7-2FA0-4735-8AD8-72F4DE4D56B8}"/>
            </a:ext>
          </a:extLst>
        </xdr:cNvPr>
        <xdr:cNvSpPr txBox="1"/>
      </xdr:nvSpPr>
      <xdr:spPr>
        <a:xfrm>
          <a:off x="4124960" y="627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E8679B78-A9E9-445A-A955-D255C863FF67}"/>
            </a:ext>
          </a:extLst>
        </xdr:cNvPr>
        <xdr:cNvSpPr/>
      </xdr:nvSpPr>
      <xdr:spPr>
        <a:xfrm>
          <a:off x="403606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A2C55A47-9D53-48F3-A43F-606CF468EF1B}"/>
            </a:ext>
          </a:extLst>
        </xdr:cNvPr>
        <xdr:cNvSpPr/>
      </xdr:nvSpPr>
      <xdr:spPr>
        <a:xfrm>
          <a:off x="3312160" y="64071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F637E079-0C82-4A4D-B5E9-8D4928AB6AA5}"/>
            </a:ext>
          </a:extLst>
        </xdr:cNvPr>
        <xdr:cNvSpPr/>
      </xdr:nvSpPr>
      <xdr:spPr>
        <a:xfrm>
          <a:off x="2514600" y="636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91D854C5-CB79-4F01-ADF3-4ED1435889BD}"/>
            </a:ext>
          </a:extLst>
        </xdr:cNvPr>
        <xdr:cNvSpPr/>
      </xdr:nvSpPr>
      <xdr:spPr>
        <a:xfrm>
          <a:off x="173990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951E9D6A-AF25-4805-9CAC-FA94F10489BE}"/>
            </a:ext>
          </a:extLst>
        </xdr:cNvPr>
        <xdr:cNvSpPr/>
      </xdr:nvSpPr>
      <xdr:spPr>
        <a:xfrm>
          <a:off x="965200" y="63119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8A09E33-C5D6-49F4-A672-339C8E87A572}"/>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EEA8167-8B3B-424C-A646-CB7ADC5C183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F14A46C-A032-43E8-934F-F8DA01AE2EAA}"/>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5BAE035-D500-406A-87BF-8C9E2528BCA3}"/>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9143388-926E-45B1-B0A5-D1132048A231}"/>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128270</xdr:rowOff>
    </xdr:from>
    <xdr:to>
      <xdr:col>24</xdr:col>
      <xdr:colOff>114300</xdr:colOff>
      <xdr:row>39</xdr:row>
      <xdr:rowOff>58420</xdr:rowOff>
    </xdr:to>
    <xdr:sp macro="" textlink="">
      <xdr:nvSpPr>
        <xdr:cNvPr id="73" name="楕円 72">
          <a:extLst>
            <a:ext uri="{FF2B5EF4-FFF2-40B4-BE49-F238E27FC236}">
              <a16:creationId xmlns:a16="http://schemas.microsoft.com/office/drawing/2014/main" id="{860BF13B-1C2F-4BDC-9EF1-BB58C124EA1F}"/>
            </a:ext>
          </a:extLst>
        </xdr:cNvPr>
        <xdr:cNvSpPr/>
      </xdr:nvSpPr>
      <xdr:spPr>
        <a:xfrm>
          <a:off x="4036060" y="6498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106697</xdr:rowOff>
    </xdr:from>
    <xdr:ext cx="405111" cy="259045"/>
    <xdr:sp macro="" textlink="">
      <xdr:nvSpPr>
        <xdr:cNvPr id="74" name="【道路】&#10;有形固定資産減価償却率該当値テキスト">
          <a:extLst>
            <a:ext uri="{FF2B5EF4-FFF2-40B4-BE49-F238E27FC236}">
              <a16:creationId xmlns:a16="http://schemas.microsoft.com/office/drawing/2014/main" id="{5935F35B-BFA7-4ABD-B4C1-446F89879271}"/>
            </a:ext>
          </a:extLst>
        </xdr:cNvPr>
        <xdr:cNvSpPr txBox="1"/>
      </xdr:nvSpPr>
      <xdr:spPr>
        <a:xfrm>
          <a:off x="4124960"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90170</xdr:rowOff>
    </xdr:from>
    <xdr:to>
      <xdr:col>20</xdr:col>
      <xdr:colOff>38100</xdr:colOff>
      <xdr:row>39</xdr:row>
      <xdr:rowOff>20320</xdr:rowOff>
    </xdr:to>
    <xdr:sp macro="" textlink="">
      <xdr:nvSpPr>
        <xdr:cNvPr id="75" name="楕円 74">
          <a:extLst>
            <a:ext uri="{FF2B5EF4-FFF2-40B4-BE49-F238E27FC236}">
              <a16:creationId xmlns:a16="http://schemas.microsoft.com/office/drawing/2014/main" id="{C42B7745-5DD5-40A2-946A-E3378202FFBE}"/>
            </a:ext>
          </a:extLst>
        </xdr:cNvPr>
        <xdr:cNvSpPr/>
      </xdr:nvSpPr>
      <xdr:spPr>
        <a:xfrm>
          <a:off x="3312160" y="64604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140970</xdr:rowOff>
    </xdr:from>
    <xdr:to>
      <xdr:col>24</xdr:col>
      <xdr:colOff>63500</xdr:colOff>
      <xdr:row>39</xdr:row>
      <xdr:rowOff>7620</xdr:rowOff>
    </xdr:to>
    <xdr:cxnSp macro="">
      <xdr:nvCxnSpPr>
        <xdr:cNvPr id="76" name="直線コネクタ 75">
          <a:extLst>
            <a:ext uri="{FF2B5EF4-FFF2-40B4-BE49-F238E27FC236}">
              <a16:creationId xmlns:a16="http://schemas.microsoft.com/office/drawing/2014/main" id="{677A1176-C792-469A-A8E4-4E8D1C92D3A3}"/>
            </a:ext>
          </a:extLst>
        </xdr:cNvPr>
        <xdr:cNvCxnSpPr/>
      </xdr:nvCxnSpPr>
      <xdr:spPr>
        <a:xfrm>
          <a:off x="3355340" y="651129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53975</xdr:rowOff>
    </xdr:from>
    <xdr:to>
      <xdr:col>15</xdr:col>
      <xdr:colOff>101600</xdr:colOff>
      <xdr:row>38</xdr:row>
      <xdr:rowOff>155575</xdr:rowOff>
    </xdr:to>
    <xdr:sp macro="" textlink="">
      <xdr:nvSpPr>
        <xdr:cNvPr id="77" name="楕円 76">
          <a:extLst>
            <a:ext uri="{FF2B5EF4-FFF2-40B4-BE49-F238E27FC236}">
              <a16:creationId xmlns:a16="http://schemas.microsoft.com/office/drawing/2014/main" id="{241C14FB-B6E2-47AD-BBB7-7069F1A2BCE8}"/>
            </a:ext>
          </a:extLst>
        </xdr:cNvPr>
        <xdr:cNvSpPr/>
      </xdr:nvSpPr>
      <xdr:spPr>
        <a:xfrm>
          <a:off x="25146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104775</xdr:rowOff>
    </xdr:from>
    <xdr:to>
      <xdr:col>19</xdr:col>
      <xdr:colOff>177800</xdr:colOff>
      <xdr:row>38</xdr:row>
      <xdr:rowOff>140970</xdr:rowOff>
    </xdr:to>
    <xdr:cxnSp macro="">
      <xdr:nvCxnSpPr>
        <xdr:cNvPr id="78" name="直線コネクタ 77">
          <a:extLst>
            <a:ext uri="{FF2B5EF4-FFF2-40B4-BE49-F238E27FC236}">
              <a16:creationId xmlns:a16="http://schemas.microsoft.com/office/drawing/2014/main" id="{FB95535E-7E38-4A7E-A456-2BBD5719A6DC}"/>
            </a:ext>
          </a:extLst>
        </xdr:cNvPr>
        <xdr:cNvCxnSpPr/>
      </xdr:nvCxnSpPr>
      <xdr:spPr>
        <a:xfrm>
          <a:off x="2565400" y="6475095"/>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17780</xdr:rowOff>
    </xdr:from>
    <xdr:to>
      <xdr:col>10</xdr:col>
      <xdr:colOff>165100</xdr:colOff>
      <xdr:row>38</xdr:row>
      <xdr:rowOff>119380</xdr:rowOff>
    </xdr:to>
    <xdr:sp macro="" textlink="">
      <xdr:nvSpPr>
        <xdr:cNvPr id="79" name="楕円 78">
          <a:extLst>
            <a:ext uri="{FF2B5EF4-FFF2-40B4-BE49-F238E27FC236}">
              <a16:creationId xmlns:a16="http://schemas.microsoft.com/office/drawing/2014/main" id="{455941FC-6A61-4102-B621-2B50FB78D40E}"/>
            </a:ext>
          </a:extLst>
        </xdr:cNvPr>
        <xdr:cNvSpPr/>
      </xdr:nvSpPr>
      <xdr:spPr>
        <a:xfrm>
          <a:off x="17399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68580</xdr:rowOff>
    </xdr:from>
    <xdr:to>
      <xdr:col>15</xdr:col>
      <xdr:colOff>50800</xdr:colOff>
      <xdr:row>38</xdr:row>
      <xdr:rowOff>104775</xdr:rowOff>
    </xdr:to>
    <xdr:cxnSp macro="">
      <xdr:nvCxnSpPr>
        <xdr:cNvPr id="80" name="直線コネクタ 79">
          <a:extLst>
            <a:ext uri="{FF2B5EF4-FFF2-40B4-BE49-F238E27FC236}">
              <a16:creationId xmlns:a16="http://schemas.microsoft.com/office/drawing/2014/main" id="{FF95EA0F-95D0-45EB-93F1-0D8B47923B0E}"/>
            </a:ext>
          </a:extLst>
        </xdr:cNvPr>
        <xdr:cNvCxnSpPr/>
      </xdr:nvCxnSpPr>
      <xdr:spPr>
        <a:xfrm>
          <a:off x="1790700" y="643890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151130</xdr:rowOff>
    </xdr:from>
    <xdr:to>
      <xdr:col>6</xdr:col>
      <xdr:colOff>38100</xdr:colOff>
      <xdr:row>38</xdr:row>
      <xdr:rowOff>81280</xdr:rowOff>
    </xdr:to>
    <xdr:sp macro="" textlink="">
      <xdr:nvSpPr>
        <xdr:cNvPr id="81" name="楕円 80">
          <a:extLst>
            <a:ext uri="{FF2B5EF4-FFF2-40B4-BE49-F238E27FC236}">
              <a16:creationId xmlns:a16="http://schemas.microsoft.com/office/drawing/2014/main" id="{80CB4095-2B34-44AB-97BA-67CE88FBABBB}"/>
            </a:ext>
          </a:extLst>
        </xdr:cNvPr>
        <xdr:cNvSpPr/>
      </xdr:nvSpPr>
      <xdr:spPr>
        <a:xfrm>
          <a:off x="965200" y="6353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30480</xdr:rowOff>
    </xdr:from>
    <xdr:to>
      <xdr:col>10</xdr:col>
      <xdr:colOff>114300</xdr:colOff>
      <xdr:row>38</xdr:row>
      <xdr:rowOff>68580</xdr:rowOff>
    </xdr:to>
    <xdr:cxnSp macro="">
      <xdr:nvCxnSpPr>
        <xdr:cNvPr id="82" name="直線コネクタ 81">
          <a:extLst>
            <a:ext uri="{FF2B5EF4-FFF2-40B4-BE49-F238E27FC236}">
              <a16:creationId xmlns:a16="http://schemas.microsoft.com/office/drawing/2014/main" id="{7916281C-086F-4FAB-B7AA-F4825DA6E4BB}"/>
            </a:ext>
          </a:extLst>
        </xdr:cNvPr>
        <xdr:cNvCxnSpPr/>
      </xdr:nvCxnSpPr>
      <xdr:spPr>
        <a:xfrm>
          <a:off x="1008380" y="640080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3" name="n_1aveValue【道路】&#10;有形固定資産減価償却率">
          <a:extLst>
            <a:ext uri="{FF2B5EF4-FFF2-40B4-BE49-F238E27FC236}">
              <a16:creationId xmlns:a16="http://schemas.microsoft.com/office/drawing/2014/main" id="{E7BBF51F-B500-41F2-BF83-31363BE8100A}"/>
            </a:ext>
          </a:extLst>
        </xdr:cNvPr>
        <xdr:cNvSpPr txBox="1"/>
      </xdr:nvSpPr>
      <xdr:spPr>
        <a:xfrm>
          <a:off x="317056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113047</xdr:rowOff>
    </xdr:from>
    <xdr:ext cx="405111" cy="259045"/>
    <xdr:sp macro="" textlink="">
      <xdr:nvSpPr>
        <xdr:cNvPr id="84" name="n_2aveValue【道路】&#10;有形固定資産減価償却率">
          <a:extLst>
            <a:ext uri="{FF2B5EF4-FFF2-40B4-BE49-F238E27FC236}">
              <a16:creationId xmlns:a16="http://schemas.microsoft.com/office/drawing/2014/main" id="{37A8976A-958B-46CE-9961-1EA40AC3592B}"/>
            </a:ext>
          </a:extLst>
        </xdr:cNvPr>
        <xdr:cNvSpPr txBox="1"/>
      </xdr:nvSpPr>
      <xdr:spPr>
        <a:xfrm>
          <a:off x="238570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a:extLst>
            <a:ext uri="{FF2B5EF4-FFF2-40B4-BE49-F238E27FC236}">
              <a16:creationId xmlns:a16="http://schemas.microsoft.com/office/drawing/2014/main" id="{939A3335-65D6-4CEF-BF36-F6615C4BD008}"/>
            </a:ext>
          </a:extLst>
        </xdr:cNvPr>
        <xdr:cNvSpPr txBox="1"/>
      </xdr:nvSpPr>
      <xdr:spPr>
        <a:xfrm>
          <a:off x="161100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55897</xdr:rowOff>
    </xdr:from>
    <xdr:ext cx="405111" cy="259045"/>
    <xdr:sp macro="" textlink="">
      <xdr:nvSpPr>
        <xdr:cNvPr id="86" name="n_4aveValue【道路】&#10;有形固定資産減価償却率">
          <a:extLst>
            <a:ext uri="{FF2B5EF4-FFF2-40B4-BE49-F238E27FC236}">
              <a16:creationId xmlns:a16="http://schemas.microsoft.com/office/drawing/2014/main" id="{33FE0E75-FF06-441E-B940-E19CC3A896F2}"/>
            </a:ext>
          </a:extLst>
        </xdr:cNvPr>
        <xdr:cNvSpPr txBox="1"/>
      </xdr:nvSpPr>
      <xdr:spPr>
        <a:xfrm>
          <a:off x="83630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11447</xdr:rowOff>
    </xdr:from>
    <xdr:ext cx="405111" cy="259045"/>
    <xdr:sp macro="" textlink="">
      <xdr:nvSpPr>
        <xdr:cNvPr id="87" name="n_1mainValue【道路】&#10;有形固定資産減価償却率">
          <a:extLst>
            <a:ext uri="{FF2B5EF4-FFF2-40B4-BE49-F238E27FC236}">
              <a16:creationId xmlns:a16="http://schemas.microsoft.com/office/drawing/2014/main" id="{132D995F-6C80-435F-B5DB-26EB26DDACAE}"/>
            </a:ext>
          </a:extLst>
        </xdr:cNvPr>
        <xdr:cNvSpPr txBox="1"/>
      </xdr:nvSpPr>
      <xdr:spPr>
        <a:xfrm>
          <a:off x="317056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146702</xdr:rowOff>
    </xdr:from>
    <xdr:ext cx="405111" cy="259045"/>
    <xdr:sp macro="" textlink="">
      <xdr:nvSpPr>
        <xdr:cNvPr id="88" name="n_2mainValue【道路】&#10;有形固定資産減価償却率">
          <a:extLst>
            <a:ext uri="{FF2B5EF4-FFF2-40B4-BE49-F238E27FC236}">
              <a16:creationId xmlns:a16="http://schemas.microsoft.com/office/drawing/2014/main" id="{1A831F15-46E1-4F8A-AB9B-86076CAC51C4}"/>
            </a:ext>
          </a:extLst>
        </xdr:cNvPr>
        <xdr:cNvSpPr txBox="1"/>
      </xdr:nvSpPr>
      <xdr:spPr>
        <a:xfrm>
          <a:off x="238570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110507</xdr:rowOff>
    </xdr:from>
    <xdr:ext cx="405111" cy="259045"/>
    <xdr:sp macro="" textlink="">
      <xdr:nvSpPr>
        <xdr:cNvPr id="89" name="n_3mainValue【道路】&#10;有形固定資産減価償却率">
          <a:extLst>
            <a:ext uri="{FF2B5EF4-FFF2-40B4-BE49-F238E27FC236}">
              <a16:creationId xmlns:a16="http://schemas.microsoft.com/office/drawing/2014/main" id="{72E0CCBD-9422-44B4-A63F-AD2BF6BDD53C}"/>
            </a:ext>
          </a:extLst>
        </xdr:cNvPr>
        <xdr:cNvSpPr txBox="1"/>
      </xdr:nvSpPr>
      <xdr:spPr>
        <a:xfrm>
          <a:off x="161100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72407</xdr:rowOff>
    </xdr:from>
    <xdr:ext cx="405111" cy="259045"/>
    <xdr:sp macro="" textlink="">
      <xdr:nvSpPr>
        <xdr:cNvPr id="90" name="n_4mainValue【道路】&#10;有形固定資産減価償却率">
          <a:extLst>
            <a:ext uri="{FF2B5EF4-FFF2-40B4-BE49-F238E27FC236}">
              <a16:creationId xmlns:a16="http://schemas.microsoft.com/office/drawing/2014/main" id="{512FDA45-C7C9-4002-88A8-017F3597401E}"/>
            </a:ext>
          </a:extLst>
        </xdr:cNvPr>
        <xdr:cNvSpPr txBox="1"/>
      </xdr:nvSpPr>
      <xdr:spPr>
        <a:xfrm>
          <a:off x="83630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8143A35-C75E-4FFD-9D01-518502A074A8}"/>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DBDDA11-83E3-4756-8A6A-ED14EC1FC3D1}"/>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E27CB22-BD3D-4FDA-B5E3-2FB3CAC67297}"/>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923BFF1-32EF-494F-8C09-A98E4E851D36}"/>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CE3FE1D-A330-4000-8AF8-496F3001C91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1C928DD-A450-46F0-A8A9-D9D49E1AD192}"/>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0CAE2A5-7D35-4FA3-A509-8FC80D4CA98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11B7C29-AFB6-4134-869B-1644892CD75E}"/>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72CD3ED-2112-46F7-AB43-29225F89E453}"/>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A0B68E1-DA2D-4DA8-ACB1-7624F2B38ED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F7B6DE37-C0AB-46CB-AC37-966BC9A76C4D}"/>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BA5833B2-2D28-41E6-848F-A6EE1F2EA4F2}"/>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6129ED33-298A-4E4D-BD4D-74F2FBDBADE3}"/>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D5C4030E-D330-4A63-AC69-C67147209347}"/>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9AFD4ED1-EA2F-4045-B810-B663D89ADBB6}"/>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3AA206A0-3A16-4FA5-A456-2020E90CE0F4}"/>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FAEFE2A2-5815-4A64-9EE7-C5DF12A43CF9}"/>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FCE4067B-78D1-4043-9A9F-5FF11DB0A8D0}"/>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C590C154-C8CF-4C48-82CF-FDBA3649A51E}"/>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86ED2CC0-D645-4E79-9F1D-0BB12AAD24F1}"/>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93746AD-C468-4669-8848-A9EEC1B9535F}"/>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96FDCA09-5EEA-489C-92E4-E61AAA2A63C2}"/>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C616D36-D75D-465D-900D-B31E577F8F9F}"/>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D5DB1B3B-8147-4C00-8B9F-704854E7C7B1}"/>
            </a:ext>
          </a:extLst>
        </xdr:cNvPr>
        <xdr:cNvCxnSpPr/>
      </xdr:nvCxnSpPr>
      <xdr:spPr>
        <a:xfrm flipV="1">
          <a:off x="9219565" y="5771007"/>
          <a:ext cx="0" cy="1307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2F713FBD-0C45-4D2E-BEAF-8462C7B198FB}"/>
            </a:ext>
          </a:extLst>
        </xdr:cNvPr>
        <xdr:cNvSpPr txBox="1"/>
      </xdr:nvSpPr>
      <xdr:spPr>
        <a:xfrm>
          <a:off x="9258300" y="708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E183612B-0FCE-4937-A67B-B08B911B47ED}"/>
            </a:ext>
          </a:extLst>
        </xdr:cNvPr>
        <xdr:cNvCxnSpPr/>
      </xdr:nvCxnSpPr>
      <xdr:spPr>
        <a:xfrm>
          <a:off x="9154160" y="70786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8BFB7E13-B8D7-4DCB-B503-95A616C5A64D}"/>
            </a:ext>
          </a:extLst>
        </xdr:cNvPr>
        <xdr:cNvSpPr txBox="1"/>
      </xdr:nvSpPr>
      <xdr:spPr>
        <a:xfrm>
          <a:off x="9258300" y="555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673BFC53-B3E3-40C8-8D78-EBA6D11956FB}"/>
            </a:ext>
          </a:extLst>
        </xdr:cNvPr>
        <xdr:cNvCxnSpPr/>
      </xdr:nvCxnSpPr>
      <xdr:spPr>
        <a:xfrm>
          <a:off x="9154160" y="5771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28363</xdr:rowOff>
    </xdr:from>
    <xdr:ext cx="469744" cy="259045"/>
    <xdr:sp macro="" textlink="">
      <xdr:nvSpPr>
        <xdr:cNvPr id="119" name="【道路】&#10;一人当たり延長平均値テキスト">
          <a:extLst>
            <a:ext uri="{FF2B5EF4-FFF2-40B4-BE49-F238E27FC236}">
              <a16:creationId xmlns:a16="http://schemas.microsoft.com/office/drawing/2014/main" id="{ADBD17EA-DA26-46C2-87AD-E6F28A61A968}"/>
            </a:ext>
          </a:extLst>
        </xdr:cNvPr>
        <xdr:cNvSpPr txBox="1"/>
      </xdr:nvSpPr>
      <xdr:spPr>
        <a:xfrm>
          <a:off x="9258300" y="6733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4BA21CCD-951D-4B2C-A8A2-763B7822B881}"/>
            </a:ext>
          </a:extLst>
        </xdr:cNvPr>
        <xdr:cNvSpPr/>
      </xdr:nvSpPr>
      <xdr:spPr>
        <a:xfrm>
          <a:off x="9192260" y="67555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4C8CE945-9BA4-4C62-9E96-6D89B344BC3C}"/>
            </a:ext>
          </a:extLst>
        </xdr:cNvPr>
        <xdr:cNvSpPr/>
      </xdr:nvSpPr>
      <xdr:spPr>
        <a:xfrm>
          <a:off x="8445500" y="67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7D9B24C8-9058-433C-B0B6-154D67266950}"/>
            </a:ext>
          </a:extLst>
        </xdr:cNvPr>
        <xdr:cNvSpPr/>
      </xdr:nvSpPr>
      <xdr:spPr>
        <a:xfrm>
          <a:off x="7670800" y="67727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A691E8B1-A132-4493-A8F4-85C8D6CAA701}"/>
            </a:ext>
          </a:extLst>
        </xdr:cNvPr>
        <xdr:cNvSpPr/>
      </xdr:nvSpPr>
      <xdr:spPr>
        <a:xfrm>
          <a:off x="6873240" y="677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45C26FB8-7B98-4043-AE66-E4435A2F1AC2}"/>
            </a:ext>
          </a:extLst>
        </xdr:cNvPr>
        <xdr:cNvSpPr/>
      </xdr:nvSpPr>
      <xdr:spPr>
        <a:xfrm>
          <a:off x="6098540" y="67758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2152B48-F262-47A9-A38F-AF6025C2CA3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DDAAA1E-53C8-4636-9421-A47406A5B753}"/>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857D978-1CFF-4D28-A778-86DBC4CDF521}"/>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7D671F9-0671-499D-BE7B-3EB299D6FC14}"/>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3F0C6D4-C11F-461F-BE0E-3EFAF07CA93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136233</xdr:rowOff>
    </xdr:from>
    <xdr:to>
      <xdr:col>55</xdr:col>
      <xdr:colOff>50800</xdr:colOff>
      <xdr:row>40</xdr:row>
      <xdr:rowOff>66383</xdr:rowOff>
    </xdr:to>
    <xdr:sp macro="" textlink="">
      <xdr:nvSpPr>
        <xdr:cNvPr id="130" name="楕円 129">
          <a:extLst>
            <a:ext uri="{FF2B5EF4-FFF2-40B4-BE49-F238E27FC236}">
              <a16:creationId xmlns:a16="http://schemas.microsoft.com/office/drawing/2014/main" id="{BE22B519-8893-4C4F-A20D-CBC53B2B6723}"/>
            </a:ext>
          </a:extLst>
        </xdr:cNvPr>
        <xdr:cNvSpPr/>
      </xdr:nvSpPr>
      <xdr:spPr>
        <a:xfrm>
          <a:off x="9192260" y="66741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159110</xdr:rowOff>
    </xdr:from>
    <xdr:ext cx="469744" cy="259045"/>
    <xdr:sp macro="" textlink="">
      <xdr:nvSpPr>
        <xdr:cNvPr id="131" name="【道路】&#10;一人当たり延長該当値テキスト">
          <a:extLst>
            <a:ext uri="{FF2B5EF4-FFF2-40B4-BE49-F238E27FC236}">
              <a16:creationId xmlns:a16="http://schemas.microsoft.com/office/drawing/2014/main" id="{32DB0A39-4739-42FF-9C6D-FD148E44E193}"/>
            </a:ext>
          </a:extLst>
        </xdr:cNvPr>
        <xdr:cNvSpPr txBox="1"/>
      </xdr:nvSpPr>
      <xdr:spPr>
        <a:xfrm>
          <a:off x="9258300" y="652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139243</xdr:rowOff>
    </xdr:from>
    <xdr:to>
      <xdr:col>50</xdr:col>
      <xdr:colOff>165100</xdr:colOff>
      <xdr:row>40</xdr:row>
      <xdr:rowOff>69393</xdr:rowOff>
    </xdr:to>
    <xdr:sp macro="" textlink="">
      <xdr:nvSpPr>
        <xdr:cNvPr id="132" name="楕円 131">
          <a:extLst>
            <a:ext uri="{FF2B5EF4-FFF2-40B4-BE49-F238E27FC236}">
              <a16:creationId xmlns:a16="http://schemas.microsoft.com/office/drawing/2014/main" id="{B436B8D7-5331-4A1F-AB63-627BCE7A1635}"/>
            </a:ext>
          </a:extLst>
        </xdr:cNvPr>
        <xdr:cNvSpPr/>
      </xdr:nvSpPr>
      <xdr:spPr>
        <a:xfrm>
          <a:off x="8445500" y="66772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15583</xdr:rowOff>
    </xdr:from>
    <xdr:to>
      <xdr:col>55</xdr:col>
      <xdr:colOff>0</xdr:colOff>
      <xdr:row>40</xdr:row>
      <xdr:rowOff>18593</xdr:rowOff>
    </xdr:to>
    <xdr:cxnSp macro="">
      <xdr:nvCxnSpPr>
        <xdr:cNvPr id="133" name="直線コネクタ 132">
          <a:extLst>
            <a:ext uri="{FF2B5EF4-FFF2-40B4-BE49-F238E27FC236}">
              <a16:creationId xmlns:a16="http://schemas.microsoft.com/office/drawing/2014/main" id="{674795DF-7E6D-471A-AAFE-53C79277841B}"/>
            </a:ext>
          </a:extLst>
        </xdr:cNvPr>
        <xdr:cNvCxnSpPr/>
      </xdr:nvCxnSpPr>
      <xdr:spPr>
        <a:xfrm flipV="1">
          <a:off x="8496300" y="6721183"/>
          <a:ext cx="7239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141986</xdr:rowOff>
    </xdr:from>
    <xdr:to>
      <xdr:col>46</xdr:col>
      <xdr:colOff>38100</xdr:colOff>
      <xdr:row>40</xdr:row>
      <xdr:rowOff>72136</xdr:rowOff>
    </xdr:to>
    <xdr:sp macro="" textlink="">
      <xdr:nvSpPr>
        <xdr:cNvPr id="134" name="楕円 133">
          <a:extLst>
            <a:ext uri="{FF2B5EF4-FFF2-40B4-BE49-F238E27FC236}">
              <a16:creationId xmlns:a16="http://schemas.microsoft.com/office/drawing/2014/main" id="{E787B1EB-4F9B-4C6E-8FEB-AA3F7061DA74}"/>
            </a:ext>
          </a:extLst>
        </xdr:cNvPr>
        <xdr:cNvSpPr/>
      </xdr:nvSpPr>
      <xdr:spPr>
        <a:xfrm>
          <a:off x="7670800" y="66799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18593</xdr:rowOff>
    </xdr:from>
    <xdr:to>
      <xdr:col>50</xdr:col>
      <xdr:colOff>114300</xdr:colOff>
      <xdr:row>40</xdr:row>
      <xdr:rowOff>21336</xdr:rowOff>
    </xdr:to>
    <xdr:cxnSp macro="">
      <xdr:nvCxnSpPr>
        <xdr:cNvPr id="135" name="直線コネクタ 134">
          <a:extLst>
            <a:ext uri="{FF2B5EF4-FFF2-40B4-BE49-F238E27FC236}">
              <a16:creationId xmlns:a16="http://schemas.microsoft.com/office/drawing/2014/main" id="{EEEA237D-CB65-41B3-9AE9-E006C991F86F}"/>
            </a:ext>
          </a:extLst>
        </xdr:cNvPr>
        <xdr:cNvCxnSpPr/>
      </xdr:nvCxnSpPr>
      <xdr:spPr>
        <a:xfrm flipV="1">
          <a:off x="7713980" y="6724193"/>
          <a:ext cx="78232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146368</xdr:rowOff>
    </xdr:from>
    <xdr:to>
      <xdr:col>41</xdr:col>
      <xdr:colOff>101600</xdr:colOff>
      <xdr:row>40</xdr:row>
      <xdr:rowOff>76518</xdr:rowOff>
    </xdr:to>
    <xdr:sp macro="" textlink="">
      <xdr:nvSpPr>
        <xdr:cNvPr id="136" name="楕円 135">
          <a:extLst>
            <a:ext uri="{FF2B5EF4-FFF2-40B4-BE49-F238E27FC236}">
              <a16:creationId xmlns:a16="http://schemas.microsoft.com/office/drawing/2014/main" id="{DE3ED049-1F3F-49F1-ABF8-D9E956DCD19F}"/>
            </a:ext>
          </a:extLst>
        </xdr:cNvPr>
        <xdr:cNvSpPr/>
      </xdr:nvSpPr>
      <xdr:spPr>
        <a:xfrm>
          <a:off x="6873240" y="66843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21336</xdr:rowOff>
    </xdr:from>
    <xdr:to>
      <xdr:col>45</xdr:col>
      <xdr:colOff>177800</xdr:colOff>
      <xdr:row>40</xdr:row>
      <xdr:rowOff>25718</xdr:rowOff>
    </xdr:to>
    <xdr:cxnSp macro="">
      <xdr:nvCxnSpPr>
        <xdr:cNvPr id="137" name="直線コネクタ 136">
          <a:extLst>
            <a:ext uri="{FF2B5EF4-FFF2-40B4-BE49-F238E27FC236}">
              <a16:creationId xmlns:a16="http://schemas.microsoft.com/office/drawing/2014/main" id="{89A149FD-0491-4158-A768-030C4EF74526}"/>
            </a:ext>
          </a:extLst>
        </xdr:cNvPr>
        <xdr:cNvCxnSpPr/>
      </xdr:nvCxnSpPr>
      <xdr:spPr>
        <a:xfrm flipV="1">
          <a:off x="6924040" y="6726936"/>
          <a:ext cx="78994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149034</xdr:rowOff>
    </xdr:from>
    <xdr:to>
      <xdr:col>36</xdr:col>
      <xdr:colOff>165100</xdr:colOff>
      <xdr:row>40</xdr:row>
      <xdr:rowOff>79184</xdr:rowOff>
    </xdr:to>
    <xdr:sp macro="" textlink="">
      <xdr:nvSpPr>
        <xdr:cNvPr id="138" name="楕円 137">
          <a:extLst>
            <a:ext uri="{FF2B5EF4-FFF2-40B4-BE49-F238E27FC236}">
              <a16:creationId xmlns:a16="http://schemas.microsoft.com/office/drawing/2014/main" id="{5C7667C4-A96F-47C3-BAD5-7CF90EC9A3E9}"/>
            </a:ext>
          </a:extLst>
        </xdr:cNvPr>
        <xdr:cNvSpPr/>
      </xdr:nvSpPr>
      <xdr:spPr>
        <a:xfrm>
          <a:off x="6098540" y="66869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25718</xdr:rowOff>
    </xdr:from>
    <xdr:to>
      <xdr:col>41</xdr:col>
      <xdr:colOff>50800</xdr:colOff>
      <xdr:row>40</xdr:row>
      <xdr:rowOff>28384</xdr:rowOff>
    </xdr:to>
    <xdr:cxnSp macro="">
      <xdr:nvCxnSpPr>
        <xdr:cNvPr id="139" name="直線コネクタ 138">
          <a:extLst>
            <a:ext uri="{FF2B5EF4-FFF2-40B4-BE49-F238E27FC236}">
              <a16:creationId xmlns:a16="http://schemas.microsoft.com/office/drawing/2014/main" id="{24544C44-1958-4931-9C30-C19417C82C91}"/>
            </a:ext>
          </a:extLst>
        </xdr:cNvPr>
        <xdr:cNvCxnSpPr/>
      </xdr:nvCxnSpPr>
      <xdr:spPr>
        <a:xfrm flipV="1">
          <a:off x="6149340" y="6731318"/>
          <a:ext cx="7747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143121</xdr:rowOff>
    </xdr:from>
    <xdr:ext cx="469744" cy="259045"/>
    <xdr:sp macro="" textlink="">
      <xdr:nvSpPr>
        <xdr:cNvPr id="140" name="n_1aveValue【道路】&#10;一人当たり延長">
          <a:extLst>
            <a:ext uri="{FF2B5EF4-FFF2-40B4-BE49-F238E27FC236}">
              <a16:creationId xmlns:a16="http://schemas.microsoft.com/office/drawing/2014/main" id="{E9E71DAA-E6FB-46DE-B0F5-0003AC7E5C27}"/>
            </a:ext>
          </a:extLst>
        </xdr:cNvPr>
        <xdr:cNvSpPr txBox="1"/>
      </xdr:nvSpPr>
      <xdr:spPr>
        <a:xfrm>
          <a:off x="8271587" y="684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159846</xdr:rowOff>
    </xdr:from>
    <xdr:ext cx="469744" cy="259045"/>
    <xdr:sp macro="" textlink="">
      <xdr:nvSpPr>
        <xdr:cNvPr id="141" name="n_2aveValue【道路】&#10;一人当たり延長">
          <a:extLst>
            <a:ext uri="{FF2B5EF4-FFF2-40B4-BE49-F238E27FC236}">
              <a16:creationId xmlns:a16="http://schemas.microsoft.com/office/drawing/2014/main" id="{FB6C27E8-7E8A-4FC9-87E2-38CD0EAD21F9}"/>
            </a:ext>
          </a:extLst>
        </xdr:cNvPr>
        <xdr:cNvSpPr txBox="1"/>
      </xdr:nvSpPr>
      <xdr:spPr>
        <a:xfrm>
          <a:off x="7509587" y="686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157560</xdr:rowOff>
    </xdr:from>
    <xdr:ext cx="469744" cy="259045"/>
    <xdr:sp macro="" textlink="">
      <xdr:nvSpPr>
        <xdr:cNvPr id="142" name="n_3aveValue【道路】&#10;一人当たり延長">
          <a:extLst>
            <a:ext uri="{FF2B5EF4-FFF2-40B4-BE49-F238E27FC236}">
              <a16:creationId xmlns:a16="http://schemas.microsoft.com/office/drawing/2014/main" id="{529A5473-3F10-4433-A8B6-C24E9B591B51}"/>
            </a:ext>
          </a:extLst>
        </xdr:cNvPr>
        <xdr:cNvSpPr txBox="1"/>
      </xdr:nvSpPr>
      <xdr:spPr>
        <a:xfrm>
          <a:off x="6712027" y="686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163009</xdr:rowOff>
    </xdr:from>
    <xdr:ext cx="469744" cy="259045"/>
    <xdr:sp macro="" textlink="">
      <xdr:nvSpPr>
        <xdr:cNvPr id="143" name="n_4aveValue【道路】&#10;一人当たり延長">
          <a:extLst>
            <a:ext uri="{FF2B5EF4-FFF2-40B4-BE49-F238E27FC236}">
              <a16:creationId xmlns:a16="http://schemas.microsoft.com/office/drawing/2014/main" id="{4FCD875B-B67F-49A4-8574-A6EB181D6547}"/>
            </a:ext>
          </a:extLst>
        </xdr:cNvPr>
        <xdr:cNvSpPr txBox="1"/>
      </xdr:nvSpPr>
      <xdr:spPr>
        <a:xfrm>
          <a:off x="5937327" y="686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85920</xdr:rowOff>
    </xdr:from>
    <xdr:ext cx="469744" cy="259045"/>
    <xdr:sp macro="" textlink="">
      <xdr:nvSpPr>
        <xdr:cNvPr id="144" name="n_1mainValue【道路】&#10;一人当たり延長">
          <a:extLst>
            <a:ext uri="{FF2B5EF4-FFF2-40B4-BE49-F238E27FC236}">
              <a16:creationId xmlns:a16="http://schemas.microsoft.com/office/drawing/2014/main" id="{3D7AD569-2326-4371-A072-EBCF9E1CA188}"/>
            </a:ext>
          </a:extLst>
        </xdr:cNvPr>
        <xdr:cNvSpPr txBox="1"/>
      </xdr:nvSpPr>
      <xdr:spPr>
        <a:xfrm>
          <a:off x="8271587" y="645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88663</xdr:rowOff>
    </xdr:from>
    <xdr:ext cx="469744" cy="259045"/>
    <xdr:sp macro="" textlink="">
      <xdr:nvSpPr>
        <xdr:cNvPr id="145" name="n_2mainValue【道路】&#10;一人当たり延長">
          <a:extLst>
            <a:ext uri="{FF2B5EF4-FFF2-40B4-BE49-F238E27FC236}">
              <a16:creationId xmlns:a16="http://schemas.microsoft.com/office/drawing/2014/main" id="{04F78A9B-ABC8-4835-8BA1-38F1F7FD684E}"/>
            </a:ext>
          </a:extLst>
        </xdr:cNvPr>
        <xdr:cNvSpPr txBox="1"/>
      </xdr:nvSpPr>
      <xdr:spPr>
        <a:xfrm>
          <a:off x="7509587" y="645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93045</xdr:rowOff>
    </xdr:from>
    <xdr:ext cx="469744" cy="259045"/>
    <xdr:sp macro="" textlink="">
      <xdr:nvSpPr>
        <xdr:cNvPr id="146" name="n_3mainValue【道路】&#10;一人当たり延長">
          <a:extLst>
            <a:ext uri="{FF2B5EF4-FFF2-40B4-BE49-F238E27FC236}">
              <a16:creationId xmlns:a16="http://schemas.microsoft.com/office/drawing/2014/main" id="{370BBE8F-5C25-4FE7-9371-2DDD388EDB35}"/>
            </a:ext>
          </a:extLst>
        </xdr:cNvPr>
        <xdr:cNvSpPr txBox="1"/>
      </xdr:nvSpPr>
      <xdr:spPr>
        <a:xfrm>
          <a:off x="6712027" y="646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95711</xdr:rowOff>
    </xdr:from>
    <xdr:ext cx="469744" cy="259045"/>
    <xdr:sp macro="" textlink="">
      <xdr:nvSpPr>
        <xdr:cNvPr id="147" name="n_4mainValue【道路】&#10;一人当たり延長">
          <a:extLst>
            <a:ext uri="{FF2B5EF4-FFF2-40B4-BE49-F238E27FC236}">
              <a16:creationId xmlns:a16="http://schemas.microsoft.com/office/drawing/2014/main" id="{21334BDA-7AE5-49DD-92B2-A17798A59ACF}"/>
            </a:ext>
          </a:extLst>
        </xdr:cNvPr>
        <xdr:cNvSpPr txBox="1"/>
      </xdr:nvSpPr>
      <xdr:spPr>
        <a:xfrm>
          <a:off x="5937327" y="646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59CC48C1-7CB5-495D-946E-D877FEB1F7F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00B33C8-130C-4EA3-A74D-5E87B2FC199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BC608F9-6117-4F2A-8875-6052035DC4A3}"/>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108226D6-1747-4917-B0DF-ADB108C3B3AE}"/>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99D6D11-FCBA-4E26-98CD-989753CA3F72}"/>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6F9699FA-FBB2-42FB-84C1-D28A338BEBA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CC41278E-8860-4A6E-95F0-171FC3F6AFD5}"/>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45399A9-183F-4F0F-A5BF-D78A0E7E61C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AED68432-CBE8-4456-9FA4-67B4B57B648B}"/>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53D454B6-6106-43F3-8D6C-0FA3D2E66D5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C00CB38-E1ED-4969-B2DE-6E147802DEAB}"/>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514110B0-F1D7-4D08-A55C-7E96B0F296F3}"/>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40AB6088-A044-4D59-BF05-2E3E513F9B07}"/>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741CF726-F327-4944-B408-475469625A5A}"/>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F862D470-5C2B-4B86-B2BD-450388E46876}"/>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51EE7CE4-7DDB-4B47-A3D7-F7F5001CA9F9}"/>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1E71FF7E-004C-4CDE-AFCB-A004D4439F74}"/>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1440828A-8BD5-4F18-9520-1E85B14AFC52}"/>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21A84C5-F2CF-499F-88ED-27E1D140FDA7}"/>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B65B77A6-BD58-4F52-B55B-B248B17712AD}"/>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E3FFFE4-E6FB-4BEC-AD41-AD1E0B1636A3}"/>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8B64293C-7B54-4CB8-803A-A152E080F1E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B5E0B54A-CBDF-47A7-A51F-2A32A600F1EF}"/>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63D64A94-9A00-4981-A8B1-4F338182FEC7}"/>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D49916B-B872-4966-A5F3-636F25B298C3}"/>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DA5EFE82-AA4E-42A8-A910-33370AADD299}"/>
            </a:ext>
          </a:extLst>
        </xdr:cNvPr>
        <xdr:cNvCxnSpPr/>
      </xdr:nvCxnSpPr>
      <xdr:spPr>
        <a:xfrm flipV="1">
          <a:off x="4086225" y="9404168"/>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B0700B0A-D42B-422A-A87A-0A23E8B492EA}"/>
            </a:ext>
          </a:extLst>
        </xdr:cNvPr>
        <xdr:cNvSpPr txBox="1"/>
      </xdr:nvSpPr>
      <xdr:spPr>
        <a:xfrm>
          <a:off x="4124960" y="1073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CB69F7AF-FEBB-4CC3-A632-A3D8BBE87815}"/>
            </a:ext>
          </a:extLst>
        </xdr:cNvPr>
        <xdr:cNvCxnSpPr/>
      </xdr:nvCxnSpPr>
      <xdr:spPr>
        <a:xfrm>
          <a:off x="4020820" y="10731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9F54AC94-4B5B-4C7C-9484-5A8F64A5F83A}"/>
            </a:ext>
          </a:extLst>
        </xdr:cNvPr>
        <xdr:cNvSpPr txBox="1"/>
      </xdr:nvSpPr>
      <xdr:spPr>
        <a:xfrm>
          <a:off x="4124960" y="91870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B5378E87-5673-4D30-A293-8F4B899A026F}"/>
            </a:ext>
          </a:extLst>
        </xdr:cNvPr>
        <xdr:cNvCxnSpPr/>
      </xdr:nvCxnSpPr>
      <xdr:spPr>
        <a:xfrm>
          <a:off x="4020820" y="9404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AC4CA9AA-B1C6-478F-B563-9A13E7D0A1FE}"/>
            </a:ext>
          </a:extLst>
        </xdr:cNvPr>
        <xdr:cNvSpPr txBox="1"/>
      </xdr:nvSpPr>
      <xdr:spPr>
        <a:xfrm>
          <a:off x="4124960" y="1017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240CA879-CC8D-4189-85B9-0C710D7585B1}"/>
            </a:ext>
          </a:extLst>
        </xdr:cNvPr>
        <xdr:cNvSpPr/>
      </xdr:nvSpPr>
      <xdr:spPr>
        <a:xfrm>
          <a:off x="403606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9B9231F7-9F89-4F5E-9F02-5A9B006A50F0}"/>
            </a:ext>
          </a:extLst>
        </xdr:cNvPr>
        <xdr:cNvSpPr/>
      </xdr:nvSpPr>
      <xdr:spPr>
        <a:xfrm>
          <a:off x="3312160" y="10185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9971A6EB-B207-431F-951A-6CBED3075608}"/>
            </a:ext>
          </a:extLst>
        </xdr:cNvPr>
        <xdr:cNvSpPr/>
      </xdr:nvSpPr>
      <xdr:spPr>
        <a:xfrm>
          <a:off x="2514600" y="101643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F7F9BC20-6482-486F-99E1-BE2B89FAB55E}"/>
            </a:ext>
          </a:extLst>
        </xdr:cNvPr>
        <xdr:cNvSpPr/>
      </xdr:nvSpPr>
      <xdr:spPr>
        <a:xfrm>
          <a:off x="1739900" y="101414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BBB1D474-ED66-4180-84AC-7487624D4568}"/>
            </a:ext>
          </a:extLst>
        </xdr:cNvPr>
        <xdr:cNvSpPr/>
      </xdr:nvSpPr>
      <xdr:spPr>
        <a:xfrm>
          <a:off x="965200" y="101202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A4E42EE-2D6B-4A83-A48D-B777C398F4DF}"/>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DB2DF4A-15A5-4943-8A44-7EAB2164F53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65739DB-B9E9-411B-9FCD-3E1825A3051B}"/>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08A3376-9C2F-4A4B-ACF7-E36BAB7AD24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3B2FF2C-673B-4E4C-A79E-6F360C086284}"/>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47172</xdr:rowOff>
    </xdr:from>
    <xdr:to>
      <xdr:col>24</xdr:col>
      <xdr:colOff>114300</xdr:colOff>
      <xdr:row>60</xdr:row>
      <xdr:rowOff>148772</xdr:rowOff>
    </xdr:to>
    <xdr:sp macro="" textlink="">
      <xdr:nvSpPr>
        <xdr:cNvPr id="189" name="楕円 188">
          <a:extLst>
            <a:ext uri="{FF2B5EF4-FFF2-40B4-BE49-F238E27FC236}">
              <a16:creationId xmlns:a16="http://schemas.microsoft.com/office/drawing/2014/main" id="{E4A2315A-1107-484C-BCC8-69FB10014D1A}"/>
            </a:ext>
          </a:extLst>
        </xdr:cNvPr>
        <xdr:cNvSpPr/>
      </xdr:nvSpPr>
      <xdr:spPr>
        <a:xfrm>
          <a:off x="403606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70049</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33337EB-FC6D-4212-8546-A425ACED26F8}"/>
            </a:ext>
          </a:extLst>
        </xdr:cNvPr>
        <xdr:cNvSpPr txBox="1"/>
      </xdr:nvSpPr>
      <xdr:spPr>
        <a:xfrm>
          <a:off x="4124960" y="9960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32476</xdr:rowOff>
    </xdr:from>
    <xdr:to>
      <xdr:col>20</xdr:col>
      <xdr:colOff>38100</xdr:colOff>
      <xdr:row>60</xdr:row>
      <xdr:rowOff>134076</xdr:rowOff>
    </xdr:to>
    <xdr:sp macro="" textlink="">
      <xdr:nvSpPr>
        <xdr:cNvPr id="191" name="楕円 190">
          <a:extLst>
            <a:ext uri="{FF2B5EF4-FFF2-40B4-BE49-F238E27FC236}">
              <a16:creationId xmlns:a16="http://schemas.microsoft.com/office/drawing/2014/main" id="{B6677617-44EC-44B2-8986-4893E2FB948E}"/>
            </a:ext>
          </a:extLst>
        </xdr:cNvPr>
        <xdr:cNvSpPr/>
      </xdr:nvSpPr>
      <xdr:spPr>
        <a:xfrm>
          <a:off x="3312160" y="100908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83276</xdr:rowOff>
    </xdr:from>
    <xdr:to>
      <xdr:col>24</xdr:col>
      <xdr:colOff>63500</xdr:colOff>
      <xdr:row>60</xdr:row>
      <xdr:rowOff>97972</xdr:rowOff>
    </xdr:to>
    <xdr:cxnSp macro="">
      <xdr:nvCxnSpPr>
        <xdr:cNvPr id="192" name="直線コネクタ 191">
          <a:extLst>
            <a:ext uri="{FF2B5EF4-FFF2-40B4-BE49-F238E27FC236}">
              <a16:creationId xmlns:a16="http://schemas.microsoft.com/office/drawing/2014/main" id="{B1CB420A-9728-4DCD-AE2E-E6EB3A528972}"/>
            </a:ext>
          </a:extLst>
        </xdr:cNvPr>
        <xdr:cNvCxnSpPr/>
      </xdr:nvCxnSpPr>
      <xdr:spPr>
        <a:xfrm>
          <a:off x="3355340" y="10141676"/>
          <a:ext cx="7315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16147</xdr:rowOff>
    </xdr:from>
    <xdr:to>
      <xdr:col>15</xdr:col>
      <xdr:colOff>101600</xdr:colOff>
      <xdr:row>60</xdr:row>
      <xdr:rowOff>117747</xdr:rowOff>
    </xdr:to>
    <xdr:sp macro="" textlink="">
      <xdr:nvSpPr>
        <xdr:cNvPr id="193" name="楕円 192">
          <a:extLst>
            <a:ext uri="{FF2B5EF4-FFF2-40B4-BE49-F238E27FC236}">
              <a16:creationId xmlns:a16="http://schemas.microsoft.com/office/drawing/2014/main" id="{72E1E04D-D4DB-4520-92C8-5B9BD0F90F3F}"/>
            </a:ext>
          </a:extLst>
        </xdr:cNvPr>
        <xdr:cNvSpPr/>
      </xdr:nvSpPr>
      <xdr:spPr>
        <a:xfrm>
          <a:off x="25146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66947</xdr:rowOff>
    </xdr:from>
    <xdr:to>
      <xdr:col>19</xdr:col>
      <xdr:colOff>177800</xdr:colOff>
      <xdr:row>60</xdr:row>
      <xdr:rowOff>83276</xdr:rowOff>
    </xdr:to>
    <xdr:cxnSp macro="">
      <xdr:nvCxnSpPr>
        <xdr:cNvPr id="194" name="直線コネクタ 193">
          <a:extLst>
            <a:ext uri="{FF2B5EF4-FFF2-40B4-BE49-F238E27FC236}">
              <a16:creationId xmlns:a16="http://schemas.microsoft.com/office/drawing/2014/main" id="{3D908FE0-0408-428F-A31A-14DC84FEFBF6}"/>
            </a:ext>
          </a:extLst>
        </xdr:cNvPr>
        <xdr:cNvCxnSpPr/>
      </xdr:nvCxnSpPr>
      <xdr:spPr>
        <a:xfrm>
          <a:off x="2565400" y="10125347"/>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171269</xdr:rowOff>
    </xdr:from>
    <xdr:to>
      <xdr:col>10</xdr:col>
      <xdr:colOff>165100</xdr:colOff>
      <xdr:row>60</xdr:row>
      <xdr:rowOff>101419</xdr:rowOff>
    </xdr:to>
    <xdr:sp macro="" textlink="">
      <xdr:nvSpPr>
        <xdr:cNvPr id="195" name="楕円 194">
          <a:extLst>
            <a:ext uri="{FF2B5EF4-FFF2-40B4-BE49-F238E27FC236}">
              <a16:creationId xmlns:a16="http://schemas.microsoft.com/office/drawing/2014/main" id="{056C3C21-B365-4A08-9919-DC77DEC051EE}"/>
            </a:ext>
          </a:extLst>
        </xdr:cNvPr>
        <xdr:cNvSpPr/>
      </xdr:nvSpPr>
      <xdr:spPr>
        <a:xfrm>
          <a:off x="1739900" y="100620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50619</xdr:rowOff>
    </xdr:from>
    <xdr:to>
      <xdr:col>15</xdr:col>
      <xdr:colOff>50800</xdr:colOff>
      <xdr:row>60</xdr:row>
      <xdr:rowOff>66947</xdr:rowOff>
    </xdr:to>
    <xdr:cxnSp macro="">
      <xdr:nvCxnSpPr>
        <xdr:cNvPr id="196" name="直線コネクタ 195">
          <a:extLst>
            <a:ext uri="{FF2B5EF4-FFF2-40B4-BE49-F238E27FC236}">
              <a16:creationId xmlns:a16="http://schemas.microsoft.com/office/drawing/2014/main" id="{CB4F8AD8-687B-4B26-B7CD-EB5D7A124AD0}"/>
            </a:ext>
          </a:extLst>
        </xdr:cNvPr>
        <xdr:cNvCxnSpPr/>
      </xdr:nvCxnSpPr>
      <xdr:spPr>
        <a:xfrm>
          <a:off x="1790700" y="10109019"/>
          <a:ext cx="7747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150041</xdr:rowOff>
    </xdr:from>
    <xdr:to>
      <xdr:col>6</xdr:col>
      <xdr:colOff>38100</xdr:colOff>
      <xdr:row>60</xdr:row>
      <xdr:rowOff>80191</xdr:rowOff>
    </xdr:to>
    <xdr:sp macro="" textlink="">
      <xdr:nvSpPr>
        <xdr:cNvPr id="197" name="楕円 196">
          <a:extLst>
            <a:ext uri="{FF2B5EF4-FFF2-40B4-BE49-F238E27FC236}">
              <a16:creationId xmlns:a16="http://schemas.microsoft.com/office/drawing/2014/main" id="{0E561E38-9FA2-424C-982D-52CD1577A57D}"/>
            </a:ext>
          </a:extLst>
        </xdr:cNvPr>
        <xdr:cNvSpPr/>
      </xdr:nvSpPr>
      <xdr:spPr>
        <a:xfrm>
          <a:off x="965200" y="100408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29391</xdr:rowOff>
    </xdr:from>
    <xdr:to>
      <xdr:col>10</xdr:col>
      <xdr:colOff>114300</xdr:colOff>
      <xdr:row>60</xdr:row>
      <xdr:rowOff>50619</xdr:rowOff>
    </xdr:to>
    <xdr:cxnSp macro="">
      <xdr:nvCxnSpPr>
        <xdr:cNvPr id="198" name="直線コネクタ 197">
          <a:extLst>
            <a:ext uri="{FF2B5EF4-FFF2-40B4-BE49-F238E27FC236}">
              <a16:creationId xmlns:a16="http://schemas.microsoft.com/office/drawing/2014/main" id="{7E64EA59-0E54-4065-80A0-C32A8FAB1C36}"/>
            </a:ext>
          </a:extLst>
        </xdr:cNvPr>
        <xdr:cNvCxnSpPr/>
      </xdr:nvCxnSpPr>
      <xdr:spPr>
        <a:xfrm>
          <a:off x="1008380" y="10087791"/>
          <a:ext cx="78232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403340AF-AA05-4811-91B8-E996DDE0B053}"/>
            </a:ext>
          </a:extLst>
        </xdr:cNvPr>
        <xdr:cNvSpPr txBox="1"/>
      </xdr:nvSpPr>
      <xdr:spPr>
        <a:xfrm>
          <a:off x="3170564" y="1027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6290E40D-DEF0-4FB2-A9F5-450BF47FD60F}"/>
            </a:ext>
          </a:extLst>
        </xdr:cNvPr>
        <xdr:cNvSpPr txBox="1"/>
      </xdr:nvSpPr>
      <xdr:spPr>
        <a:xfrm>
          <a:off x="2385704" y="10253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BBB3DC53-E37D-468F-8B98-CDE0C463D5F2}"/>
            </a:ext>
          </a:extLst>
        </xdr:cNvPr>
        <xdr:cNvSpPr txBox="1"/>
      </xdr:nvSpPr>
      <xdr:spPr>
        <a:xfrm>
          <a:off x="1611004" y="10230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154594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719337C4-2D9A-42A7-B903-31D2E1B2AA82}"/>
            </a:ext>
          </a:extLst>
        </xdr:cNvPr>
        <xdr:cNvSpPr txBox="1"/>
      </xdr:nvSpPr>
      <xdr:spPr>
        <a:xfrm>
          <a:off x="83630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150603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C78A8812-ABDC-4F2F-A067-492DCDE55B6C}"/>
            </a:ext>
          </a:extLst>
        </xdr:cNvPr>
        <xdr:cNvSpPr txBox="1"/>
      </xdr:nvSpPr>
      <xdr:spPr>
        <a:xfrm>
          <a:off x="3170564" y="987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134274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A8BE844E-1185-4558-99AE-CC5CC1905BCD}"/>
            </a:ext>
          </a:extLst>
        </xdr:cNvPr>
        <xdr:cNvSpPr txBox="1"/>
      </xdr:nvSpPr>
      <xdr:spPr>
        <a:xfrm>
          <a:off x="2385704" y="9857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117946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881FB391-C5BD-469D-B44C-0E19F1B13798}"/>
            </a:ext>
          </a:extLst>
        </xdr:cNvPr>
        <xdr:cNvSpPr txBox="1"/>
      </xdr:nvSpPr>
      <xdr:spPr>
        <a:xfrm>
          <a:off x="1611004" y="9841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96718</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5B6E4259-9D83-476C-A625-455D7CBE4D65}"/>
            </a:ext>
          </a:extLst>
        </xdr:cNvPr>
        <xdr:cNvSpPr txBox="1"/>
      </xdr:nvSpPr>
      <xdr:spPr>
        <a:xfrm>
          <a:off x="836304" y="981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BBD2CBB9-AD69-4C07-A4BD-1E1CE0B737B7}"/>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F6253BD-6F7A-4C9B-ABD8-3847DF4D4225}"/>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3E220266-CF63-420D-BAD6-DCE9462B875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A525D84-191F-40CA-A980-23F68797397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C956310-8EB8-4E2E-8ABF-16CE36E54FCE}"/>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7040773-8DF9-4856-977D-1B4A7233899C}"/>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F24E3CF-9221-40BC-ADD9-BF6F44CF11E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51A0AA6-BE7C-48FA-BBD4-DD7FDB92A71A}"/>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3B9206D7-EB56-4475-BA4E-18D7E0C5BA16}"/>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0BE65A1-5212-4562-B483-B267E639BD0A}"/>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807D5CA7-7F9F-464E-A5F5-E3651DF35003}"/>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61AC70C2-3966-4F02-B1E9-7B2AE718F0C1}"/>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3135EF2A-94AD-4BED-8327-E345FB6DD823}"/>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8A1DE35D-9DD9-41A2-81D9-DF6DA8240F5B}"/>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D3523F4A-61AA-48A7-B62C-64091FBDE978}"/>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B7611DF7-2C0C-4F02-82A3-9A2BBFFD764C}"/>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B379BE7A-5DC5-4049-8CA8-1B88F52A0857}"/>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B7AAE0C5-0734-4EEE-89FC-16D589371433}"/>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A1330CF7-7C31-42DE-B91D-C9358C334F71}"/>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872F802A-9D17-45F0-8522-E396F39CF51C}"/>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418D9FF1-4E19-4BA0-B409-1967DE3FD43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83EAC633-8355-4F16-81FD-B35FB880C05F}"/>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945A79E9-3E75-46DC-9930-366CA361B7B2}"/>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B6883A95-2465-4572-8E22-8F3D58F52DDB}"/>
            </a:ext>
          </a:extLst>
        </xdr:cNvPr>
        <xdr:cNvCxnSpPr/>
      </xdr:nvCxnSpPr>
      <xdr:spPr>
        <a:xfrm flipV="1">
          <a:off x="9219565" y="9401284"/>
          <a:ext cx="0" cy="1400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E852FC63-87CF-4A70-BBD1-2BA548660596}"/>
            </a:ext>
          </a:extLst>
        </xdr:cNvPr>
        <xdr:cNvSpPr txBox="1"/>
      </xdr:nvSpPr>
      <xdr:spPr>
        <a:xfrm>
          <a:off x="9258300" y="10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A88E15FC-6E91-41F1-ABD6-5E566C775F3C}"/>
            </a:ext>
          </a:extLst>
        </xdr:cNvPr>
        <xdr:cNvCxnSpPr/>
      </xdr:nvCxnSpPr>
      <xdr:spPr>
        <a:xfrm>
          <a:off x="9154160" y="108013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2F36FF1B-F0EC-404D-B9F8-C5611E263608}"/>
            </a:ext>
          </a:extLst>
        </xdr:cNvPr>
        <xdr:cNvSpPr txBox="1"/>
      </xdr:nvSpPr>
      <xdr:spPr>
        <a:xfrm>
          <a:off x="9258300" y="91841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E84BABDE-0764-4737-97C9-AB7598A048DC}"/>
            </a:ext>
          </a:extLst>
        </xdr:cNvPr>
        <xdr:cNvCxnSpPr/>
      </xdr:nvCxnSpPr>
      <xdr:spPr>
        <a:xfrm>
          <a:off x="9154160" y="9401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40805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BEE553F4-C627-456F-8818-D21C6E7E43EF}"/>
            </a:ext>
          </a:extLst>
        </xdr:cNvPr>
        <xdr:cNvSpPr txBox="1"/>
      </xdr:nvSpPr>
      <xdr:spPr>
        <a:xfrm>
          <a:off x="9258300" y="106021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5FB2F5CC-3493-4B0A-A3CB-B98042A8E576}"/>
            </a:ext>
          </a:extLst>
        </xdr:cNvPr>
        <xdr:cNvSpPr/>
      </xdr:nvSpPr>
      <xdr:spPr>
        <a:xfrm>
          <a:off x="9192260" y="106236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6810ED6A-520C-4E41-91F0-23F51AD77041}"/>
            </a:ext>
          </a:extLst>
        </xdr:cNvPr>
        <xdr:cNvSpPr/>
      </xdr:nvSpPr>
      <xdr:spPr>
        <a:xfrm>
          <a:off x="8445500" y="1062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5FB3E867-D5AB-4FFF-A7B1-7E8E1C83B7B7}"/>
            </a:ext>
          </a:extLst>
        </xdr:cNvPr>
        <xdr:cNvSpPr/>
      </xdr:nvSpPr>
      <xdr:spPr>
        <a:xfrm>
          <a:off x="7670800" y="106192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8CA4394D-A258-42FD-9C35-1A55AEF76A77}"/>
            </a:ext>
          </a:extLst>
        </xdr:cNvPr>
        <xdr:cNvSpPr/>
      </xdr:nvSpPr>
      <xdr:spPr>
        <a:xfrm>
          <a:off x="6873240" y="1062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D4F5F722-6964-41BE-AFF3-CB98A3DED049}"/>
            </a:ext>
          </a:extLst>
        </xdr:cNvPr>
        <xdr:cNvSpPr/>
      </xdr:nvSpPr>
      <xdr:spPr>
        <a:xfrm>
          <a:off x="6098540" y="1062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E0C64AD-561D-4F47-9D31-AE44B3ED0119}"/>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4F66C55-4913-40A2-874D-016056210AE7}"/>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BAE1EEA-DF5D-4026-91F3-6C572D2B3E26}"/>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6612176-B305-4550-9BA5-A2F195B084BF}"/>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A5AFE39-E933-4F32-B523-09200A7CBA49}"/>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55805</xdr:rowOff>
    </xdr:from>
    <xdr:to>
      <xdr:col>55</xdr:col>
      <xdr:colOff>50800</xdr:colOff>
      <xdr:row>63</xdr:row>
      <xdr:rowOff>157405</xdr:rowOff>
    </xdr:to>
    <xdr:sp macro="" textlink="">
      <xdr:nvSpPr>
        <xdr:cNvPr id="246" name="楕円 245">
          <a:extLst>
            <a:ext uri="{FF2B5EF4-FFF2-40B4-BE49-F238E27FC236}">
              <a16:creationId xmlns:a16="http://schemas.microsoft.com/office/drawing/2014/main" id="{5C808064-C461-4970-BC33-09B545D707D7}"/>
            </a:ext>
          </a:extLst>
        </xdr:cNvPr>
        <xdr:cNvSpPr/>
      </xdr:nvSpPr>
      <xdr:spPr>
        <a:xfrm>
          <a:off x="9192260" y="106171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78682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9161C51F-8DAA-42F6-93C7-FC2189978993}"/>
            </a:ext>
          </a:extLst>
        </xdr:cNvPr>
        <xdr:cNvSpPr txBox="1"/>
      </xdr:nvSpPr>
      <xdr:spPr>
        <a:xfrm>
          <a:off x="9258300" y="1047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58574</xdr:rowOff>
    </xdr:from>
    <xdr:to>
      <xdr:col>50</xdr:col>
      <xdr:colOff>165100</xdr:colOff>
      <xdr:row>63</xdr:row>
      <xdr:rowOff>160174</xdr:rowOff>
    </xdr:to>
    <xdr:sp macro="" textlink="">
      <xdr:nvSpPr>
        <xdr:cNvPr id="248" name="楕円 247">
          <a:extLst>
            <a:ext uri="{FF2B5EF4-FFF2-40B4-BE49-F238E27FC236}">
              <a16:creationId xmlns:a16="http://schemas.microsoft.com/office/drawing/2014/main" id="{D471213D-D98E-4025-9E48-8E7DF405C3C5}"/>
            </a:ext>
          </a:extLst>
        </xdr:cNvPr>
        <xdr:cNvSpPr/>
      </xdr:nvSpPr>
      <xdr:spPr>
        <a:xfrm>
          <a:off x="8445500" y="1061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106605</xdr:rowOff>
    </xdr:from>
    <xdr:to>
      <xdr:col>55</xdr:col>
      <xdr:colOff>0</xdr:colOff>
      <xdr:row>63</xdr:row>
      <xdr:rowOff>109374</xdr:rowOff>
    </xdr:to>
    <xdr:cxnSp macro="">
      <xdr:nvCxnSpPr>
        <xdr:cNvPr id="249" name="直線コネクタ 248">
          <a:extLst>
            <a:ext uri="{FF2B5EF4-FFF2-40B4-BE49-F238E27FC236}">
              <a16:creationId xmlns:a16="http://schemas.microsoft.com/office/drawing/2014/main" id="{0290F0C9-8AB5-4E17-BE11-17E40649DB1F}"/>
            </a:ext>
          </a:extLst>
        </xdr:cNvPr>
        <xdr:cNvCxnSpPr/>
      </xdr:nvCxnSpPr>
      <xdr:spPr>
        <a:xfrm flipV="1">
          <a:off x="8496300" y="10667925"/>
          <a:ext cx="7239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65426</xdr:rowOff>
    </xdr:from>
    <xdr:to>
      <xdr:col>46</xdr:col>
      <xdr:colOff>38100</xdr:colOff>
      <xdr:row>63</xdr:row>
      <xdr:rowOff>167026</xdr:rowOff>
    </xdr:to>
    <xdr:sp macro="" textlink="">
      <xdr:nvSpPr>
        <xdr:cNvPr id="250" name="楕円 249">
          <a:extLst>
            <a:ext uri="{FF2B5EF4-FFF2-40B4-BE49-F238E27FC236}">
              <a16:creationId xmlns:a16="http://schemas.microsoft.com/office/drawing/2014/main" id="{95447837-CDAC-4EB8-B7DF-378EED0238B2}"/>
            </a:ext>
          </a:extLst>
        </xdr:cNvPr>
        <xdr:cNvSpPr/>
      </xdr:nvSpPr>
      <xdr:spPr>
        <a:xfrm>
          <a:off x="7670800" y="106267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109374</xdr:rowOff>
    </xdr:from>
    <xdr:to>
      <xdr:col>50</xdr:col>
      <xdr:colOff>114300</xdr:colOff>
      <xdr:row>63</xdr:row>
      <xdr:rowOff>116226</xdr:rowOff>
    </xdr:to>
    <xdr:cxnSp macro="">
      <xdr:nvCxnSpPr>
        <xdr:cNvPr id="251" name="直線コネクタ 250">
          <a:extLst>
            <a:ext uri="{FF2B5EF4-FFF2-40B4-BE49-F238E27FC236}">
              <a16:creationId xmlns:a16="http://schemas.microsoft.com/office/drawing/2014/main" id="{C2A71E4B-AB60-44B4-9040-EDFE2A81F98E}"/>
            </a:ext>
          </a:extLst>
        </xdr:cNvPr>
        <xdr:cNvCxnSpPr/>
      </xdr:nvCxnSpPr>
      <xdr:spPr>
        <a:xfrm flipV="1">
          <a:off x="7713980" y="10670694"/>
          <a:ext cx="782320" cy="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68207</xdr:rowOff>
    </xdr:from>
    <xdr:to>
      <xdr:col>41</xdr:col>
      <xdr:colOff>101600</xdr:colOff>
      <xdr:row>63</xdr:row>
      <xdr:rowOff>169807</xdr:rowOff>
    </xdr:to>
    <xdr:sp macro="" textlink="">
      <xdr:nvSpPr>
        <xdr:cNvPr id="252" name="楕円 251">
          <a:extLst>
            <a:ext uri="{FF2B5EF4-FFF2-40B4-BE49-F238E27FC236}">
              <a16:creationId xmlns:a16="http://schemas.microsoft.com/office/drawing/2014/main" id="{B5AF4C94-7E75-4F20-85FE-6FF7DEF34695}"/>
            </a:ext>
          </a:extLst>
        </xdr:cNvPr>
        <xdr:cNvSpPr/>
      </xdr:nvSpPr>
      <xdr:spPr>
        <a:xfrm>
          <a:off x="6873240" y="1062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116226</xdr:rowOff>
    </xdr:from>
    <xdr:to>
      <xdr:col>45</xdr:col>
      <xdr:colOff>177800</xdr:colOff>
      <xdr:row>63</xdr:row>
      <xdr:rowOff>119007</xdr:rowOff>
    </xdr:to>
    <xdr:cxnSp macro="">
      <xdr:nvCxnSpPr>
        <xdr:cNvPr id="253" name="直線コネクタ 252">
          <a:extLst>
            <a:ext uri="{FF2B5EF4-FFF2-40B4-BE49-F238E27FC236}">
              <a16:creationId xmlns:a16="http://schemas.microsoft.com/office/drawing/2014/main" id="{82FE1D50-25CC-4BA6-A159-DDC99D186DFE}"/>
            </a:ext>
          </a:extLst>
        </xdr:cNvPr>
        <xdr:cNvCxnSpPr/>
      </xdr:nvCxnSpPr>
      <xdr:spPr>
        <a:xfrm flipV="1">
          <a:off x="6924040" y="10677546"/>
          <a:ext cx="78994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66818</xdr:rowOff>
    </xdr:from>
    <xdr:to>
      <xdr:col>36</xdr:col>
      <xdr:colOff>165100</xdr:colOff>
      <xdr:row>63</xdr:row>
      <xdr:rowOff>168418</xdr:rowOff>
    </xdr:to>
    <xdr:sp macro="" textlink="">
      <xdr:nvSpPr>
        <xdr:cNvPr id="254" name="楕円 253">
          <a:extLst>
            <a:ext uri="{FF2B5EF4-FFF2-40B4-BE49-F238E27FC236}">
              <a16:creationId xmlns:a16="http://schemas.microsoft.com/office/drawing/2014/main" id="{613A933F-4A3C-41A6-B4BD-7EC9CA0150D3}"/>
            </a:ext>
          </a:extLst>
        </xdr:cNvPr>
        <xdr:cNvSpPr/>
      </xdr:nvSpPr>
      <xdr:spPr>
        <a:xfrm>
          <a:off x="6098540" y="1062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117618</xdr:rowOff>
    </xdr:from>
    <xdr:to>
      <xdr:col>41</xdr:col>
      <xdr:colOff>50800</xdr:colOff>
      <xdr:row>63</xdr:row>
      <xdr:rowOff>119007</xdr:rowOff>
    </xdr:to>
    <xdr:cxnSp macro="">
      <xdr:nvCxnSpPr>
        <xdr:cNvPr id="255" name="直線コネクタ 254">
          <a:extLst>
            <a:ext uri="{FF2B5EF4-FFF2-40B4-BE49-F238E27FC236}">
              <a16:creationId xmlns:a16="http://schemas.microsoft.com/office/drawing/2014/main" id="{03F9DBE2-CBB0-43A7-901D-AFF83C226A90}"/>
            </a:ext>
          </a:extLst>
        </xdr:cNvPr>
        <xdr:cNvCxnSpPr/>
      </xdr:nvCxnSpPr>
      <xdr:spPr>
        <a:xfrm>
          <a:off x="6149340" y="10678938"/>
          <a:ext cx="774700" cy="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154908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939356ED-C9E1-4709-87CE-2DE0FF5B34F9}"/>
            </a:ext>
          </a:extLst>
        </xdr:cNvPr>
        <xdr:cNvSpPr txBox="1"/>
      </xdr:nvSpPr>
      <xdr:spPr>
        <a:xfrm>
          <a:off x="8214575" y="1071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7A4F2EBC-29D0-4D04-A159-0991947DD225}"/>
            </a:ext>
          </a:extLst>
        </xdr:cNvPr>
        <xdr:cNvSpPr txBox="1"/>
      </xdr:nvSpPr>
      <xdr:spPr>
        <a:xfrm>
          <a:off x="7444955" y="10398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3479ADD1-F006-4776-8B41-A17440A5BF85}"/>
            </a:ext>
          </a:extLst>
        </xdr:cNvPr>
        <xdr:cNvSpPr txBox="1"/>
      </xdr:nvSpPr>
      <xdr:spPr>
        <a:xfrm>
          <a:off x="6670255" y="1040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E1D29AF3-0ABB-4490-96E6-5DC43E162572}"/>
            </a:ext>
          </a:extLst>
        </xdr:cNvPr>
        <xdr:cNvSpPr txBox="1"/>
      </xdr:nvSpPr>
      <xdr:spPr>
        <a:xfrm>
          <a:off x="5872695" y="1040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5251</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F903EBAF-EE78-4559-ACDA-B52A8AA32A0E}"/>
            </a:ext>
          </a:extLst>
        </xdr:cNvPr>
        <xdr:cNvSpPr txBox="1"/>
      </xdr:nvSpPr>
      <xdr:spPr>
        <a:xfrm>
          <a:off x="8214575" y="1039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158153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75714408-0ED3-4050-8BAA-944FA6C3D8F8}"/>
            </a:ext>
          </a:extLst>
        </xdr:cNvPr>
        <xdr:cNvSpPr txBox="1"/>
      </xdr:nvSpPr>
      <xdr:spPr>
        <a:xfrm>
          <a:off x="7444955" y="1071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160934</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6C84C260-F900-4CF9-906F-71472304C348}"/>
            </a:ext>
          </a:extLst>
        </xdr:cNvPr>
        <xdr:cNvSpPr txBox="1"/>
      </xdr:nvSpPr>
      <xdr:spPr>
        <a:xfrm>
          <a:off x="6670255" y="1072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159545</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DDC37B6C-8763-4C04-A4FA-C75575DCB2F1}"/>
            </a:ext>
          </a:extLst>
        </xdr:cNvPr>
        <xdr:cNvSpPr txBox="1"/>
      </xdr:nvSpPr>
      <xdr:spPr>
        <a:xfrm>
          <a:off x="5872695" y="1072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90F32816-C625-4A4E-AFC8-D2EAA7C31E2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8C12AE39-D8C5-4022-B2FE-2AB0E7193F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F3529D4E-5A08-4F3E-98C2-CB4DA66CA4B8}"/>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69F2949-489F-4C08-8036-1B617717007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A4F7149E-01DC-4AEE-8F58-E0395E7D956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98834004-B5F4-4034-8D6E-0390404DB61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18159BA4-6829-4ABB-A818-60ECEF819F98}"/>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8FF863AB-165B-42F7-B07C-FF20FCF6CB3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27DAC52B-36ED-47EA-9F5C-D11E4DEAEC15}"/>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3683A92E-2A6C-46C5-8C9C-6226E2AF329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1B153F98-5C9B-4837-9A8B-7182D1497CE1}"/>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7D8A25A5-6BE5-4B78-A964-4AFA865B74D7}"/>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798E4E32-4677-47B3-BD11-75086697D4E3}"/>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795E9108-B8BF-4FE9-BBEA-6DB29A61A255}"/>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E700C244-3634-46D9-9889-565800C6FC97}"/>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9FD7E9D7-93B8-4B52-A669-85A7E7C4D9D2}"/>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815CE76E-9CC3-4760-9816-B0633661DFF4}"/>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303565C9-F8D2-49D5-8713-A6D54CF48183}"/>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B507BEB0-2638-4B62-91D1-765394FC531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BEC1F498-E842-4299-861B-CCAF6E28634E}"/>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91CD8CEB-1D1F-4ED1-98A4-C3110E5FF0DF}"/>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18D5DDFD-8E9B-4346-A88F-195B657CB9FA}"/>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E533A75E-DFFA-4BC8-834C-FB7848A94632}"/>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6E30FAF5-F155-498A-80AC-5DAB25C78DD2}"/>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7849D0C6-5415-4F30-A239-A6DE6FA4365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6B8E119A-3CD5-4777-971D-2B96811D452C}"/>
            </a:ext>
          </a:extLst>
        </xdr:cNvPr>
        <xdr:cNvCxnSpPr/>
      </xdr:nvCxnSpPr>
      <xdr:spPr>
        <a:xfrm flipV="1">
          <a:off x="4086225" y="13172802"/>
          <a:ext cx="0" cy="141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9857D413-E8EC-4CD8-8B15-ED42F3DAAA88}"/>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EC78DE13-D7D5-4218-96BA-5380555ADA13}"/>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4A141166-AD0B-4F08-9638-709B865F81FA}"/>
            </a:ext>
          </a:extLst>
        </xdr:cNvPr>
        <xdr:cNvSpPr txBox="1"/>
      </xdr:nvSpPr>
      <xdr:spPr>
        <a:xfrm>
          <a:off x="4124960" y="12951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9C91883E-0DAE-4A04-93E1-116EC48125C0}"/>
            </a:ext>
          </a:extLst>
        </xdr:cNvPr>
        <xdr:cNvCxnSpPr/>
      </xdr:nvCxnSpPr>
      <xdr:spPr>
        <a:xfrm>
          <a:off x="4020820" y="13172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82022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30BB505F-DE5A-4157-B2A9-97C4EDF6DC84}"/>
            </a:ext>
          </a:extLst>
        </xdr:cNvPr>
        <xdr:cNvSpPr txBox="1"/>
      </xdr:nvSpPr>
      <xdr:spPr>
        <a:xfrm>
          <a:off x="4124960" y="13828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9D246792-0C68-4BEB-A22B-C50499721D86}"/>
            </a:ext>
          </a:extLst>
        </xdr:cNvPr>
        <xdr:cNvSpPr/>
      </xdr:nvSpPr>
      <xdr:spPr>
        <a:xfrm>
          <a:off x="4036060" y="1397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6EB94CDA-463E-4D7F-8FA6-C3C51BDA344F}"/>
            </a:ext>
          </a:extLst>
        </xdr:cNvPr>
        <xdr:cNvSpPr/>
      </xdr:nvSpPr>
      <xdr:spPr>
        <a:xfrm>
          <a:off x="3312160" y="139781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a:extLst>
            <a:ext uri="{FF2B5EF4-FFF2-40B4-BE49-F238E27FC236}">
              <a16:creationId xmlns:a16="http://schemas.microsoft.com/office/drawing/2014/main" id="{C8FF1202-F43A-49E7-95DC-309D8459E872}"/>
            </a:ext>
          </a:extLst>
        </xdr:cNvPr>
        <xdr:cNvSpPr/>
      </xdr:nvSpPr>
      <xdr:spPr>
        <a:xfrm>
          <a:off x="2514600" y="1394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5C5FF9C9-1E19-46ED-862A-ABCEA54CBC03}"/>
            </a:ext>
          </a:extLst>
        </xdr:cNvPr>
        <xdr:cNvSpPr/>
      </xdr:nvSpPr>
      <xdr:spPr>
        <a:xfrm>
          <a:off x="1739900" y="1391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a:extLst>
            <a:ext uri="{FF2B5EF4-FFF2-40B4-BE49-F238E27FC236}">
              <a16:creationId xmlns:a16="http://schemas.microsoft.com/office/drawing/2014/main" id="{266692C1-AAF3-4197-9F51-4DA3EC97BA81}"/>
            </a:ext>
          </a:extLst>
        </xdr:cNvPr>
        <xdr:cNvSpPr/>
      </xdr:nvSpPr>
      <xdr:spPr>
        <a:xfrm>
          <a:off x="965200" y="13887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A7A38B7-80FD-40B1-B86B-C6022E8918AA}"/>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2A2022A-8230-4FA4-ADCD-36EEEC41A463}"/>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36D5A43-AC2D-474C-BCA1-53C2C1AD5CA3}"/>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1A5963E-CA28-4C4C-89F4-269C2ACF674F}"/>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306B4DD-09A1-4C59-8AA1-C57E4AE51739}"/>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55880</xdr:rowOff>
    </xdr:from>
    <xdr:to>
      <xdr:col>24</xdr:col>
      <xdr:colOff>114300</xdr:colOff>
      <xdr:row>85</xdr:row>
      <xdr:rowOff>157480</xdr:rowOff>
    </xdr:to>
    <xdr:sp macro="" textlink="">
      <xdr:nvSpPr>
        <xdr:cNvPr id="305" name="楕円 304">
          <a:extLst>
            <a:ext uri="{FF2B5EF4-FFF2-40B4-BE49-F238E27FC236}">
              <a16:creationId xmlns:a16="http://schemas.microsoft.com/office/drawing/2014/main" id="{21D0F42F-C82C-4F5B-BE71-F67C02A1A1B8}"/>
            </a:ext>
          </a:extLst>
        </xdr:cNvPr>
        <xdr:cNvSpPr/>
      </xdr:nvSpPr>
      <xdr:spPr>
        <a:xfrm>
          <a:off x="403606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34307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98280E65-9A38-45F7-BFDD-A10B6A0B01F1}"/>
            </a:ext>
          </a:extLst>
        </xdr:cNvPr>
        <xdr:cNvSpPr txBox="1"/>
      </xdr:nvSpPr>
      <xdr:spPr>
        <a:xfrm>
          <a:off x="4124960"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31387</xdr:rowOff>
    </xdr:from>
    <xdr:to>
      <xdr:col>20</xdr:col>
      <xdr:colOff>38100</xdr:colOff>
      <xdr:row>85</xdr:row>
      <xdr:rowOff>132987</xdr:rowOff>
    </xdr:to>
    <xdr:sp macro="" textlink="">
      <xdr:nvSpPr>
        <xdr:cNvPr id="307" name="楕円 306">
          <a:extLst>
            <a:ext uri="{FF2B5EF4-FFF2-40B4-BE49-F238E27FC236}">
              <a16:creationId xmlns:a16="http://schemas.microsoft.com/office/drawing/2014/main" id="{CB327DDF-3A75-424E-BE3C-6F34654E9869}"/>
            </a:ext>
          </a:extLst>
        </xdr:cNvPr>
        <xdr:cNvSpPr/>
      </xdr:nvSpPr>
      <xdr:spPr>
        <a:xfrm>
          <a:off x="3312160" y="142807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82187</xdr:rowOff>
    </xdr:from>
    <xdr:to>
      <xdr:col>24</xdr:col>
      <xdr:colOff>63500</xdr:colOff>
      <xdr:row>85</xdr:row>
      <xdr:rowOff>106680</xdr:rowOff>
    </xdr:to>
    <xdr:cxnSp macro="">
      <xdr:nvCxnSpPr>
        <xdr:cNvPr id="308" name="直線コネクタ 307">
          <a:extLst>
            <a:ext uri="{FF2B5EF4-FFF2-40B4-BE49-F238E27FC236}">
              <a16:creationId xmlns:a16="http://schemas.microsoft.com/office/drawing/2014/main" id="{6A6EDA8C-7FC4-4E40-B2F8-C763270483DA}"/>
            </a:ext>
          </a:extLst>
        </xdr:cNvPr>
        <xdr:cNvCxnSpPr/>
      </xdr:nvCxnSpPr>
      <xdr:spPr>
        <a:xfrm>
          <a:off x="3355340" y="14331587"/>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5262</xdr:rowOff>
    </xdr:from>
    <xdr:to>
      <xdr:col>15</xdr:col>
      <xdr:colOff>101600</xdr:colOff>
      <xdr:row>85</xdr:row>
      <xdr:rowOff>106862</xdr:rowOff>
    </xdr:to>
    <xdr:sp macro="" textlink="">
      <xdr:nvSpPr>
        <xdr:cNvPr id="309" name="楕円 308">
          <a:extLst>
            <a:ext uri="{FF2B5EF4-FFF2-40B4-BE49-F238E27FC236}">
              <a16:creationId xmlns:a16="http://schemas.microsoft.com/office/drawing/2014/main" id="{E74F05ED-2F32-47CE-A204-85457EF3464F}"/>
            </a:ext>
          </a:extLst>
        </xdr:cNvPr>
        <xdr:cNvSpPr/>
      </xdr:nvSpPr>
      <xdr:spPr>
        <a:xfrm>
          <a:off x="2514600" y="1425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56062</xdr:rowOff>
    </xdr:from>
    <xdr:to>
      <xdr:col>19</xdr:col>
      <xdr:colOff>177800</xdr:colOff>
      <xdr:row>85</xdr:row>
      <xdr:rowOff>82187</xdr:rowOff>
    </xdr:to>
    <xdr:cxnSp macro="">
      <xdr:nvCxnSpPr>
        <xdr:cNvPr id="310" name="直線コネクタ 309">
          <a:extLst>
            <a:ext uri="{FF2B5EF4-FFF2-40B4-BE49-F238E27FC236}">
              <a16:creationId xmlns:a16="http://schemas.microsoft.com/office/drawing/2014/main" id="{F5564B07-69D0-422A-B5A8-9F587D45F22A}"/>
            </a:ext>
          </a:extLst>
        </xdr:cNvPr>
        <xdr:cNvCxnSpPr/>
      </xdr:nvCxnSpPr>
      <xdr:spPr>
        <a:xfrm>
          <a:off x="2565400" y="14305462"/>
          <a:ext cx="78994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153851</xdr:rowOff>
    </xdr:from>
    <xdr:to>
      <xdr:col>10</xdr:col>
      <xdr:colOff>165100</xdr:colOff>
      <xdr:row>85</xdr:row>
      <xdr:rowOff>84001</xdr:rowOff>
    </xdr:to>
    <xdr:sp macro="" textlink="">
      <xdr:nvSpPr>
        <xdr:cNvPr id="311" name="楕円 310">
          <a:extLst>
            <a:ext uri="{FF2B5EF4-FFF2-40B4-BE49-F238E27FC236}">
              <a16:creationId xmlns:a16="http://schemas.microsoft.com/office/drawing/2014/main" id="{CE248FD0-2289-4DA4-A06C-23F1A980C4DC}"/>
            </a:ext>
          </a:extLst>
        </xdr:cNvPr>
        <xdr:cNvSpPr/>
      </xdr:nvSpPr>
      <xdr:spPr>
        <a:xfrm>
          <a:off x="1739900" y="14235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33201</xdr:rowOff>
    </xdr:from>
    <xdr:to>
      <xdr:col>15</xdr:col>
      <xdr:colOff>50800</xdr:colOff>
      <xdr:row>85</xdr:row>
      <xdr:rowOff>56062</xdr:rowOff>
    </xdr:to>
    <xdr:cxnSp macro="">
      <xdr:nvCxnSpPr>
        <xdr:cNvPr id="312" name="直線コネクタ 311">
          <a:extLst>
            <a:ext uri="{FF2B5EF4-FFF2-40B4-BE49-F238E27FC236}">
              <a16:creationId xmlns:a16="http://schemas.microsoft.com/office/drawing/2014/main" id="{129F0944-4586-4CD1-B35E-B92E654410CB}"/>
            </a:ext>
          </a:extLst>
        </xdr:cNvPr>
        <xdr:cNvCxnSpPr/>
      </xdr:nvCxnSpPr>
      <xdr:spPr>
        <a:xfrm>
          <a:off x="1790700" y="14282601"/>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135889</xdr:rowOff>
    </xdr:from>
    <xdr:to>
      <xdr:col>6</xdr:col>
      <xdr:colOff>38100</xdr:colOff>
      <xdr:row>85</xdr:row>
      <xdr:rowOff>66039</xdr:rowOff>
    </xdr:to>
    <xdr:sp macro="" textlink="">
      <xdr:nvSpPr>
        <xdr:cNvPr id="313" name="楕円 312">
          <a:extLst>
            <a:ext uri="{FF2B5EF4-FFF2-40B4-BE49-F238E27FC236}">
              <a16:creationId xmlns:a16="http://schemas.microsoft.com/office/drawing/2014/main" id="{7CF015B3-45F2-4093-8CAE-BBFACA2F64B6}"/>
            </a:ext>
          </a:extLst>
        </xdr:cNvPr>
        <xdr:cNvSpPr/>
      </xdr:nvSpPr>
      <xdr:spPr>
        <a:xfrm>
          <a:off x="965200" y="142176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15239</xdr:rowOff>
    </xdr:from>
    <xdr:to>
      <xdr:col>10</xdr:col>
      <xdr:colOff>114300</xdr:colOff>
      <xdr:row>85</xdr:row>
      <xdr:rowOff>33201</xdr:rowOff>
    </xdr:to>
    <xdr:cxnSp macro="">
      <xdr:nvCxnSpPr>
        <xdr:cNvPr id="314" name="直線コネクタ 313">
          <a:extLst>
            <a:ext uri="{FF2B5EF4-FFF2-40B4-BE49-F238E27FC236}">
              <a16:creationId xmlns:a16="http://schemas.microsoft.com/office/drawing/2014/main" id="{E37138BE-B2E8-4C7A-B5F8-A7C513F11B01}"/>
            </a:ext>
          </a:extLst>
        </xdr:cNvPr>
        <xdr:cNvCxnSpPr/>
      </xdr:nvCxnSpPr>
      <xdr:spPr>
        <a:xfrm>
          <a:off x="1008380" y="14264639"/>
          <a:ext cx="7823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315" name="n_1aveValue【公営住宅】&#10;有形固定資産減価償却率">
          <a:extLst>
            <a:ext uri="{FF2B5EF4-FFF2-40B4-BE49-F238E27FC236}">
              <a16:creationId xmlns:a16="http://schemas.microsoft.com/office/drawing/2014/main" id="{0E658414-5142-4877-A30B-99002015F568}"/>
            </a:ext>
          </a:extLst>
        </xdr:cNvPr>
        <xdr:cNvSpPr txBox="1"/>
      </xdr:nvSpPr>
      <xdr:spPr>
        <a:xfrm>
          <a:off x="3170564" y="1375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144615</xdr:rowOff>
    </xdr:from>
    <xdr:ext cx="405111" cy="259045"/>
    <xdr:sp macro="" textlink="">
      <xdr:nvSpPr>
        <xdr:cNvPr id="316" name="n_2aveValue【公営住宅】&#10;有形固定資産減価償却率">
          <a:extLst>
            <a:ext uri="{FF2B5EF4-FFF2-40B4-BE49-F238E27FC236}">
              <a16:creationId xmlns:a16="http://schemas.microsoft.com/office/drawing/2014/main" id="{054622A5-1F8C-4A83-BCFB-551BF8F8AA41}"/>
            </a:ext>
          </a:extLst>
        </xdr:cNvPr>
        <xdr:cNvSpPr txBox="1"/>
      </xdr:nvSpPr>
      <xdr:spPr>
        <a:xfrm>
          <a:off x="2385704" y="1372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7" name="n_3aveValue【公営住宅】&#10;有形固定資産減価償却率">
          <a:extLst>
            <a:ext uri="{FF2B5EF4-FFF2-40B4-BE49-F238E27FC236}">
              <a16:creationId xmlns:a16="http://schemas.microsoft.com/office/drawing/2014/main" id="{833327B7-0088-4CD2-9691-E8D1D654D38E}"/>
            </a:ext>
          </a:extLst>
        </xdr:cNvPr>
        <xdr:cNvSpPr txBox="1"/>
      </xdr:nvSpPr>
      <xdr:spPr>
        <a:xfrm>
          <a:off x="161100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87465</xdr:rowOff>
    </xdr:from>
    <xdr:ext cx="405111" cy="259045"/>
    <xdr:sp macro="" textlink="">
      <xdr:nvSpPr>
        <xdr:cNvPr id="318" name="n_4aveValue【公営住宅】&#10;有形固定資産減価償却率">
          <a:extLst>
            <a:ext uri="{FF2B5EF4-FFF2-40B4-BE49-F238E27FC236}">
              <a16:creationId xmlns:a16="http://schemas.microsoft.com/office/drawing/2014/main" id="{D7397F38-9F8A-421E-BDC6-27519ED7E4C2}"/>
            </a:ext>
          </a:extLst>
        </xdr:cNvPr>
        <xdr:cNvSpPr txBox="1"/>
      </xdr:nvSpPr>
      <xdr:spPr>
        <a:xfrm>
          <a:off x="836304" y="1366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124114</xdr:rowOff>
    </xdr:from>
    <xdr:ext cx="405111" cy="259045"/>
    <xdr:sp macro="" textlink="">
      <xdr:nvSpPr>
        <xdr:cNvPr id="319" name="n_1mainValue【公営住宅】&#10;有形固定資産減価償却率">
          <a:extLst>
            <a:ext uri="{FF2B5EF4-FFF2-40B4-BE49-F238E27FC236}">
              <a16:creationId xmlns:a16="http://schemas.microsoft.com/office/drawing/2014/main" id="{5E80D4F5-AD3A-4E3E-ADBD-329F963F6790}"/>
            </a:ext>
          </a:extLst>
        </xdr:cNvPr>
        <xdr:cNvSpPr txBox="1"/>
      </xdr:nvSpPr>
      <xdr:spPr>
        <a:xfrm>
          <a:off x="3170564" y="14373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97989</xdr:rowOff>
    </xdr:from>
    <xdr:ext cx="405111" cy="259045"/>
    <xdr:sp macro="" textlink="">
      <xdr:nvSpPr>
        <xdr:cNvPr id="320" name="n_2mainValue【公営住宅】&#10;有形固定資産減価償却率">
          <a:extLst>
            <a:ext uri="{FF2B5EF4-FFF2-40B4-BE49-F238E27FC236}">
              <a16:creationId xmlns:a16="http://schemas.microsoft.com/office/drawing/2014/main" id="{58B18F92-D6E6-4D7C-8497-982285776807}"/>
            </a:ext>
          </a:extLst>
        </xdr:cNvPr>
        <xdr:cNvSpPr txBox="1"/>
      </xdr:nvSpPr>
      <xdr:spPr>
        <a:xfrm>
          <a:off x="2385704" y="1434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75128</xdr:rowOff>
    </xdr:from>
    <xdr:ext cx="405111" cy="259045"/>
    <xdr:sp macro="" textlink="">
      <xdr:nvSpPr>
        <xdr:cNvPr id="321" name="n_3mainValue【公営住宅】&#10;有形固定資産減価償却率">
          <a:extLst>
            <a:ext uri="{FF2B5EF4-FFF2-40B4-BE49-F238E27FC236}">
              <a16:creationId xmlns:a16="http://schemas.microsoft.com/office/drawing/2014/main" id="{B26094D9-683F-477C-AC07-29B04D7AA455}"/>
            </a:ext>
          </a:extLst>
        </xdr:cNvPr>
        <xdr:cNvSpPr txBox="1"/>
      </xdr:nvSpPr>
      <xdr:spPr>
        <a:xfrm>
          <a:off x="1611004" y="14324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57166</xdr:rowOff>
    </xdr:from>
    <xdr:ext cx="405111" cy="259045"/>
    <xdr:sp macro="" textlink="">
      <xdr:nvSpPr>
        <xdr:cNvPr id="322" name="n_4mainValue【公営住宅】&#10;有形固定資産減価償却率">
          <a:extLst>
            <a:ext uri="{FF2B5EF4-FFF2-40B4-BE49-F238E27FC236}">
              <a16:creationId xmlns:a16="http://schemas.microsoft.com/office/drawing/2014/main" id="{D977351F-88E5-4F79-9077-642B6D093816}"/>
            </a:ext>
          </a:extLst>
        </xdr:cNvPr>
        <xdr:cNvSpPr txBox="1"/>
      </xdr:nvSpPr>
      <xdr:spPr>
        <a:xfrm>
          <a:off x="83630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265D6F25-FEF2-433C-9189-A46C2807EC2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687CD2E1-DD57-4FC9-8E49-AECD686C7E38}"/>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3A919345-DED8-40F2-A46C-12B70E16ECB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52F0F0B1-AC7F-49FE-AC0B-4F1545D0315F}"/>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77DB4022-55E3-497D-B875-1991D7D3518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749A5962-8BFC-432A-9CC0-2226E3D897E6}"/>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A4797394-7412-4902-A156-8A05DE049AF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7F6960B1-4FE0-40AE-BFC5-94EDD2E32635}"/>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27017EED-0CBA-442E-9BED-B5B21627D549}"/>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61AAF6CC-1D2D-4553-9FC0-B7DC9D219E29}"/>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E766B1FB-5886-4B7F-BD53-A6CC9152D9CD}"/>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8D58568D-F7AC-4A13-8884-3546BB9D3559}"/>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82FBEA3E-26AE-41E1-B26C-3CC9DBBDE4A7}"/>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361B67F3-910C-459D-B053-50168456DCB4}"/>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C8992899-E743-481D-8391-7D9BBA2793CD}"/>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31AE9AAD-E5B6-4F1C-BC74-F97A869D1085}"/>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D6F90381-6B30-46D1-B277-6B33B2E277EA}"/>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99AE1136-2BC9-45DF-B320-B3ED08B0502B}"/>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4D85644-4AA2-4F6C-B2BC-A3614D2EFF0F}"/>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11F00423-4C3A-4BFC-AF39-293F8B4E3E6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12721D-0CD8-4DE2-9F06-090EA8DB2297}"/>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C7AB6CCC-CDC6-4BFB-AA51-A3EF02D7AB38}"/>
            </a:ext>
          </a:extLst>
        </xdr:cNvPr>
        <xdr:cNvCxnSpPr/>
      </xdr:nvCxnSpPr>
      <xdr:spPr>
        <a:xfrm flipV="1">
          <a:off x="9219565" y="12989357"/>
          <a:ext cx="0" cy="146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8AC0EE84-0373-4700-AAB2-EB961CFCE88E}"/>
            </a:ext>
          </a:extLst>
        </xdr:cNvPr>
        <xdr:cNvSpPr txBox="1"/>
      </xdr:nvSpPr>
      <xdr:spPr>
        <a:xfrm>
          <a:off x="9258300" y="1445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699F1EFC-3EF2-4955-921F-EB927AC793A8}"/>
            </a:ext>
          </a:extLst>
        </xdr:cNvPr>
        <xdr:cNvCxnSpPr/>
      </xdr:nvCxnSpPr>
      <xdr:spPr>
        <a:xfrm>
          <a:off x="9154160" y="14454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7F7CD7C4-1475-4994-9AA2-9FBEE8D91311}"/>
            </a:ext>
          </a:extLst>
        </xdr:cNvPr>
        <xdr:cNvSpPr txBox="1"/>
      </xdr:nvSpPr>
      <xdr:spPr>
        <a:xfrm>
          <a:off x="9258300" y="1276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7CF8B4C9-167F-44D1-B51C-9EA97225D2CE}"/>
            </a:ext>
          </a:extLst>
        </xdr:cNvPr>
        <xdr:cNvCxnSpPr/>
      </xdr:nvCxnSpPr>
      <xdr:spPr>
        <a:xfrm>
          <a:off x="9154160" y="12989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a:extLst>
            <a:ext uri="{FF2B5EF4-FFF2-40B4-BE49-F238E27FC236}">
              <a16:creationId xmlns:a16="http://schemas.microsoft.com/office/drawing/2014/main" id="{E92C9A18-BE06-44B1-B7B7-D6A1ABA4EDAA}"/>
            </a:ext>
          </a:extLst>
        </xdr:cNvPr>
        <xdr:cNvSpPr txBox="1"/>
      </xdr:nvSpPr>
      <xdr:spPr>
        <a:xfrm>
          <a:off x="9258300" y="14030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5A9F6375-E6EE-49C0-B3D8-44916C043D1C}"/>
            </a:ext>
          </a:extLst>
        </xdr:cNvPr>
        <xdr:cNvSpPr/>
      </xdr:nvSpPr>
      <xdr:spPr>
        <a:xfrm>
          <a:off x="9192260" y="141751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30CD0513-5454-4FF0-A1DF-763A8737A941}"/>
            </a:ext>
          </a:extLst>
        </xdr:cNvPr>
        <xdr:cNvSpPr/>
      </xdr:nvSpPr>
      <xdr:spPr>
        <a:xfrm>
          <a:off x="8445500" y="141765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a:extLst>
            <a:ext uri="{FF2B5EF4-FFF2-40B4-BE49-F238E27FC236}">
              <a16:creationId xmlns:a16="http://schemas.microsoft.com/office/drawing/2014/main" id="{C01A465C-CFDE-4FE4-97E3-0C232CF5C548}"/>
            </a:ext>
          </a:extLst>
        </xdr:cNvPr>
        <xdr:cNvSpPr/>
      </xdr:nvSpPr>
      <xdr:spPr>
        <a:xfrm>
          <a:off x="7670800" y="141847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a:extLst>
            <a:ext uri="{FF2B5EF4-FFF2-40B4-BE49-F238E27FC236}">
              <a16:creationId xmlns:a16="http://schemas.microsoft.com/office/drawing/2014/main" id="{CC58C9D0-981D-42ED-9682-198BC29F34FE}"/>
            </a:ext>
          </a:extLst>
        </xdr:cNvPr>
        <xdr:cNvSpPr/>
      </xdr:nvSpPr>
      <xdr:spPr>
        <a:xfrm>
          <a:off x="6873240" y="141815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a:extLst>
            <a:ext uri="{FF2B5EF4-FFF2-40B4-BE49-F238E27FC236}">
              <a16:creationId xmlns:a16="http://schemas.microsoft.com/office/drawing/2014/main" id="{78D72C61-F88B-4D8B-BD02-7A46C7C5E698}"/>
            </a:ext>
          </a:extLst>
        </xdr:cNvPr>
        <xdr:cNvSpPr/>
      </xdr:nvSpPr>
      <xdr:spPr>
        <a:xfrm>
          <a:off x="6098540" y="14182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E13C94F-BFE2-4E57-9A1B-EF2C2948E4D4}"/>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AE9638A-B04A-499F-9F71-76ACA1DB9AA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88DC681-9685-44E9-A27C-ECE961C6BD4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65C4DEB-6C64-4A10-9153-FA0993C49A1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001454E-694F-4F52-A445-F3A740117EEF}"/>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161037</xdr:rowOff>
    </xdr:from>
    <xdr:to>
      <xdr:col>55</xdr:col>
      <xdr:colOff>50800</xdr:colOff>
      <xdr:row>85</xdr:row>
      <xdr:rowOff>91187</xdr:rowOff>
    </xdr:to>
    <xdr:sp macro="" textlink="">
      <xdr:nvSpPr>
        <xdr:cNvPr id="360" name="楕円 359">
          <a:extLst>
            <a:ext uri="{FF2B5EF4-FFF2-40B4-BE49-F238E27FC236}">
              <a16:creationId xmlns:a16="http://schemas.microsoft.com/office/drawing/2014/main" id="{C0311CD7-95AA-4E1C-9212-6AD504AC191B}"/>
            </a:ext>
          </a:extLst>
        </xdr:cNvPr>
        <xdr:cNvSpPr/>
      </xdr:nvSpPr>
      <xdr:spPr>
        <a:xfrm>
          <a:off x="9192260" y="142427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139464</xdr:rowOff>
    </xdr:from>
    <xdr:ext cx="469744" cy="259045"/>
    <xdr:sp macro="" textlink="">
      <xdr:nvSpPr>
        <xdr:cNvPr id="361" name="【公営住宅】&#10;一人当たり面積該当値テキスト">
          <a:extLst>
            <a:ext uri="{FF2B5EF4-FFF2-40B4-BE49-F238E27FC236}">
              <a16:creationId xmlns:a16="http://schemas.microsoft.com/office/drawing/2014/main" id="{EF03A306-E308-4E7F-A065-4C149FE5F5DA}"/>
            </a:ext>
          </a:extLst>
        </xdr:cNvPr>
        <xdr:cNvSpPr txBox="1"/>
      </xdr:nvSpPr>
      <xdr:spPr>
        <a:xfrm>
          <a:off x="9258300" y="1422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161950</xdr:rowOff>
    </xdr:from>
    <xdr:to>
      <xdr:col>50</xdr:col>
      <xdr:colOff>165100</xdr:colOff>
      <xdr:row>85</xdr:row>
      <xdr:rowOff>92100</xdr:rowOff>
    </xdr:to>
    <xdr:sp macro="" textlink="">
      <xdr:nvSpPr>
        <xdr:cNvPr id="362" name="楕円 361">
          <a:extLst>
            <a:ext uri="{FF2B5EF4-FFF2-40B4-BE49-F238E27FC236}">
              <a16:creationId xmlns:a16="http://schemas.microsoft.com/office/drawing/2014/main" id="{D82B10D0-ADF1-4169-880A-276A8A89E7EE}"/>
            </a:ext>
          </a:extLst>
        </xdr:cNvPr>
        <xdr:cNvSpPr/>
      </xdr:nvSpPr>
      <xdr:spPr>
        <a:xfrm>
          <a:off x="8445500" y="14243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40387</xdr:rowOff>
    </xdr:from>
    <xdr:to>
      <xdr:col>55</xdr:col>
      <xdr:colOff>0</xdr:colOff>
      <xdr:row>85</xdr:row>
      <xdr:rowOff>41300</xdr:rowOff>
    </xdr:to>
    <xdr:cxnSp macro="">
      <xdr:nvCxnSpPr>
        <xdr:cNvPr id="363" name="直線コネクタ 362">
          <a:extLst>
            <a:ext uri="{FF2B5EF4-FFF2-40B4-BE49-F238E27FC236}">
              <a16:creationId xmlns:a16="http://schemas.microsoft.com/office/drawing/2014/main" id="{8504B4AF-BD61-40F7-90C3-E0C09A358056}"/>
            </a:ext>
          </a:extLst>
        </xdr:cNvPr>
        <xdr:cNvCxnSpPr/>
      </xdr:nvCxnSpPr>
      <xdr:spPr>
        <a:xfrm flipV="1">
          <a:off x="8496300" y="14289787"/>
          <a:ext cx="7239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162864</xdr:rowOff>
    </xdr:from>
    <xdr:to>
      <xdr:col>46</xdr:col>
      <xdr:colOff>38100</xdr:colOff>
      <xdr:row>85</xdr:row>
      <xdr:rowOff>93014</xdr:rowOff>
    </xdr:to>
    <xdr:sp macro="" textlink="">
      <xdr:nvSpPr>
        <xdr:cNvPr id="364" name="楕円 363">
          <a:extLst>
            <a:ext uri="{FF2B5EF4-FFF2-40B4-BE49-F238E27FC236}">
              <a16:creationId xmlns:a16="http://schemas.microsoft.com/office/drawing/2014/main" id="{A2F68A7C-83EE-4891-858D-1FD9D249547D}"/>
            </a:ext>
          </a:extLst>
        </xdr:cNvPr>
        <xdr:cNvSpPr/>
      </xdr:nvSpPr>
      <xdr:spPr>
        <a:xfrm>
          <a:off x="7670800" y="142446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41300</xdr:rowOff>
    </xdr:from>
    <xdr:to>
      <xdr:col>50</xdr:col>
      <xdr:colOff>114300</xdr:colOff>
      <xdr:row>85</xdr:row>
      <xdr:rowOff>42214</xdr:rowOff>
    </xdr:to>
    <xdr:cxnSp macro="">
      <xdr:nvCxnSpPr>
        <xdr:cNvPr id="365" name="直線コネクタ 364">
          <a:extLst>
            <a:ext uri="{FF2B5EF4-FFF2-40B4-BE49-F238E27FC236}">
              <a16:creationId xmlns:a16="http://schemas.microsoft.com/office/drawing/2014/main" id="{95B4811B-2016-44A1-B43C-BD617EAE5A9E}"/>
            </a:ext>
          </a:extLst>
        </xdr:cNvPr>
        <xdr:cNvCxnSpPr/>
      </xdr:nvCxnSpPr>
      <xdr:spPr>
        <a:xfrm flipV="1">
          <a:off x="7713980" y="14290700"/>
          <a:ext cx="78232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155093</xdr:rowOff>
    </xdr:from>
    <xdr:to>
      <xdr:col>41</xdr:col>
      <xdr:colOff>101600</xdr:colOff>
      <xdr:row>85</xdr:row>
      <xdr:rowOff>85243</xdr:rowOff>
    </xdr:to>
    <xdr:sp macro="" textlink="">
      <xdr:nvSpPr>
        <xdr:cNvPr id="366" name="楕円 365">
          <a:extLst>
            <a:ext uri="{FF2B5EF4-FFF2-40B4-BE49-F238E27FC236}">
              <a16:creationId xmlns:a16="http://schemas.microsoft.com/office/drawing/2014/main" id="{7A6E8888-BE02-4199-8F37-93869E94A828}"/>
            </a:ext>
          </a:extLst>
        </xdr:cNvPr>
        <xdr:cNvSpPr/>
      </xdr:nvSpPr>
      <xdr:spPr>
        <a:xfrm>
          <a:off x="6873240" y="142368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34443</xdr:rowOff>
    </xdr:from>
    <xdr:to>
      <xdr:col>45</xdr:col>
      <xdr:colOff>177800</xdr:colOff>
      <xdr:row>85</xdr:row>
      <xdr:rowOff>42214</xdr:rowOff>
    </xdr:to>
    <xdr:cxnSp macro="">
      <xdr:nvCxnSpPr>
        <xdr:cNvPr id="367" name="直線コネクタ 366">
          <a:extLst>
            <a:ext uri="{FF2B5EF4-FFF2-40B4-BE49-F238E27FC236}">
              <a16:creationId xmlns:a16="http://schemas.microsoft.com/office/drawing/2014/main" id="{38723BBF-7F61-4472-B29E-9703B76B78B6}"/>
            </a:ext>
          </a:extLst>
        </xdr:cNvPr>
        <xdr:cNvCxnSpPr/>
      </xdr:nvCxnSpPr>
      <xdr:spPr>
        <a:xfrm>
          <a:off x="6924040" y="14283843"/>
          <a:ext cx="78994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156463</xdr:rowOff>
    </xdr:from>
    <xdr:to>
      <xdr:col>36</xdr:col>
      <xdr:colOff>165100</xdr:colOff>
      <xdr:row>85</xdr:row>
      <xdr:rowOff>86613</xdr:rowOff>
    </xdr:to>
    <xdr:sp macro="" textlink="">
      <xdr:nvSpPr>
        <xdr:cNvPr id="368" name="楕円 367">
          <a:extLst>
            <a:ext uri="{FF2B5EF4-FFF2-40B4-BE49-F238E27FC236}">
              <a16:creationId xmlns:a16="http://schemas.microsoft.com/office/drawing/2014/main" id="{5E41B25C-D550-4599-BBE3-31271A5A23AA}"/>
            </a:ext>
          </a:extLst>
        </xdr:cNvPr>
        <xdr:cNvSpPr/>
      </xdr:nvSpPr>
      <xdr:spPr>
        <a:xfrm>
          <a:off x="6098540" y="142382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34443</xdr:rowOff>
    </xdr:from>
    <xdr:to>
      <xdr:col>41</xdr:col>
      <xdr:colOff>50800</xdr:colOff>
      <xdr:row>85</xdr:row>
      <xdr:rowOff>35813</xdr:rowOff>
    </xdr:to>
    <xdr:cxnSp macro="">
      <xdr:nvCxnSpPr>
        <xdr:cNvPr id="369" name="直線コネクタ 368">
          <a:extLst>
            <a:ext uri="{FF2B5EF4-FFF2-40B4-BE49-F238E27FC236}">
              <a16:creationId xmlns:a16="http://schemas.microsoft.com/office/drawing/2014/main" id="{7644C589-4A02-4845-873B-6417E89B2511}"/>
            </a:ext>
          </a:extLst>
        </xdr:cNvPr>
        <xdr:cNvCxnSpPr/>
      </xdr:nvCxnSpPr>
      <xdr:spPr>
        <a:xfrm flipV="1">
          <a:off x="6149340" y="14283843"/>
          <a:ext cx="7747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a:extLst>
            <a:ext uri="{FF2B5EF4-FFF2-40B4-BE49-F238E27FC236}">
              <a16:creationId xmlns:a16="http://schemas.microsoft.com/office/drawing/2014/main" id="{C551B08D-3FA6-4827-943A-90B580ED250F}"/>
            </a:ext>
          </a:extLst>
        </xdr:cNvPr>
        <xdr:cNvSpPr txBox="1"/>
      </xdr:nvSpPr>
      <xdr:spPr>
        <a:xfrm>
          <a:off x="8271587" y="1395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49649</xdr:rowOff>
    </xdr:from>
    <xdr:ext cx="469744" cy="259045"/>
    <xdr:sp macro="" textlink="">
      <xdr:nvSpPr>
        <xdr:cNvPr id="371" name="n_2aveValue【公営住宅】&#10;一人当たり面積">
          <a:extLst>
            <a:ext uri="{FF2B5EF4-FFF2-40B4-BE49-F238E27FC236}">
              <a16:creationId xmlns:a16="http://schemas.microsoft.com/office/drawing/2014/main" id="{DD7165C4-0B4C-466F-A3DC-78D5A10509FD}"/>
            </a:ext>
          </a:extLst>
        </xdr:cNvPr>
        <xdr:cNvSpPr txBox="1"/>
      </xdr:nvSpPr>
      <xdr:spPr>
        <a:xfrm>
          <a:off x="7509587" y="1396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46448</xdr:rowOff>
    </xdr:from>
    <xdr:ext cx="469744" cy="259045"/>
    <xdr:sp macro="" textlink="">
      <xdr:nvSpPr>
        <xdr:cNvPr id="372" name="n_3aveValue【公営住宅】&#10;一人当たり面積">
          <a:extLst>
            <a:ext uri="{FF2B5EF4-FFF2-40B4-BE49-F238E27FC236}">
              <a16:creationId xmlns:a16="http://schemas.microsoft.com/office/drawing/2014/main" id="{7A0F99BD-2A81-471E-AF73-3DE67EEFB7E0}"/>
            </a:ext>
          </a:extLst>
        </xdr:cNvPr>
        <xdr:cNvSpPr txBox="1"/>
      </xdr:nvSpPr>
      <xdr:spPr>
        <a:xfrm>
          <a:off x="6712027" y="1396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47820</xdr:rowOff>
    </xdr:from>
    <xdr:ext cx="469744" cy="259045"/>
    <xdr:sp macro="" textlink="">
      <xdr:nvSpPr>
        <xdr:cNvPr id="373" name="n_4aveValue【公営住宅】&#10;一人当たり面積">
          <a:extLst>
            <a:ext uri="{FF2B5EF4-FFF2-40B4-BE49-F238E27FC236}">
              <a16:creationId xmlns:a16="http://schemas.microsoft.com/office/drawing/2014/main" id="{0818C573-FBD1-4711-886A-C3457923A688}"/>
            </a:ext>
          </a:extLst>
        </xdr:cNvPr>
        <xdr:cNvSpPr txBox="1"/>
      </xdr:nvSpPr>
      <xdr:spPr>
        <a:xfrm>
          <a:off x="5937327" y="1396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83227</xdr:rowOff>
    </xdr:from>
    <xdr:ext cx="469744" cy="259045"/>
    <xdr:sp macro="" textlink="">
      <xdr:nvSpPr>
        <xdr:cNvPr id="374" name="n_1mainValue【公営住宅】&#10;一人当たり面積">
          <a:extLst>
            <a:ext uri="{FF2B5EF4-FFF2-40B4-BE49-F238E27FC236}">
              <a16:creationId xmlns:a16="http://schemas.microsoft.com/office/drawing/2014/main" id="{C11A04FD-FB2A-4C7B-B4C9-050810F5E36D}"/>
            </a:ext>
          </a:extLst>
        </xdr:cNvPr>
        <xdr:cNvSpPr txBox="1"/>
      </xdr:nvSpPr>
      <xdr:spPr>
        <a:xfrm>
          <a:off x="8271587" y="143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84141</xdr:rowOff>
    </xdr:from>
    <xdr:ext cx="469744" cy="259045"/>
    <xdr:sp macro="" textlink="">
      <xdr:nvSpPr>
        <xdr:cNvPr id="375" name="n_2mainValue【公営住宅】&#10;一人当たり面積">
          <a:extLst>
            <a:ext uri="{FF2B5EF4-FFF2-40B4-BE49-F238E27FC236}">
              <a16:creationId xmlns:a16="http://schemas.microsoft.com/office/drawing/2014/main" id="{7E6CFB4D-07FA-4226-9A64-F78C947F4571}"/>
            </a:ext>
          </a:extLst>
        </xdr:cNvPr>
        <xdr:cNvSpPr txBox="1"/>
      </xdr:nvSpPr>
      <xdr:spPr>
        <a:xfrm>
          <a:off x="7509587" y="1433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76370</xdr:rowOff>
    </xdr:from>
    <xdr:ext cx="469744" cy="259045"/>
    <xdr:sp macro="" textlink="">
      <xdr:nvSpPr>
        <xdr:cNvPr id="376" name="n_3mainValue【公営住宅】&#10;一人当たり面積">
          <a:extLst>
            <a:ext uri="{FF2B5EF4-FFF2-40B4-BE49-F238E27FC236}">
              <a16:creationId xmlns:a16="http://schemas.microsoft.com/office/drawing/2014/main" id="{7E155D98-533B-4558-8FA5-A343398C4E97}"/>
            </a:ext>
          </a:extLst>
        </xdr:cNvPr>
        <xdr:cNvSpPr txBox="1"/>
      </xdr:nvSpPr>
      <xdr:spPr>
        <a:xfrm>
          <a:off x="6712027" y="1432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77740</xdr:rowOff>
    </xdr:from>
    <xdr:ext cx="469744" cy="259045"/>
    <xdr:sp macro="" textlink="">
      <xdr:nvSpPr>
        <xdr:cNvPr id="377" name="n_4mainValue【公営住宅】&#10;一人当たり面積">
          <a:extLst>
            <a:ext uri="{FF2B5EF4-FFF2-40B4-BE49-F238E27FC236}">
              <a16:creationId xmlns:a16="http://schemas.microsoft.com/office/drawing/2014/main" id="{31CE859C-DA3A-4C13-9032-07E0749B63B9}"/>
            </a:ext>
          </a:extLst>
        </xdr:cNvPr>
        <xdr:cNvSpPr txBox="1"/>
      </xdr:nvSpPr>
      <xdr:spPr>
        <a:xfrm>
          <a:off x="5937327" y="1432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B1E90099-6785-42B0-BD1A-53DBF4B33C3B}"/>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83FB9A08-873A-462B-82FD-4E24857D5121}"/>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7968F2E4-FF38-45E9-88B1-090804F68D36}"/>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E86BC84F-1C11-4748-ACB1-1E4A216AAA4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ED8942FD-2AF0-4579-B767-D187FED8D40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EA0E4820-9590-4077-B5F7-BC07F4F04B1A}"/>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68A2B339-74CA-462D-A1F7-73E94BD66DF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BE961D7B-2A75-4209-8F95-56F41193BB6C}"/>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55831549-AF78-466F-8009-019D23524BA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B472C0EE-7111-4D92-A5BF-34335FDCF7F9}"/>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EF009E23-E62D-4131-BD20-5E883622A09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A89DF0B9-A7F4-4FE4-82FC-8849DC545A54}"/>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F626D148-2EC4-412E-AE89-87305FE32B3F}"/>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C1F56738-AA87-45A7-8260-4A4B1B07FF55}"/>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13822E28-4C7D-41D7-86AE-B2F590257C9A}"/>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7C8ADB7D-C542-4E64-AAF7-00615917A2DF}"/>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B4F0D26F-4D06-4589-86AD-D8F98F76EEA4}"/>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1E89E6D8-AFA1-4307-B341-2B929232F365}"/>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EA03F196-D493-4543-B03C-2C00E866135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E3BE33D0-6C98-4185-A673-68BB6A0CD00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F0F4EE11-AE98-4DBB-8278-8F92A263A61C}"/>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19765635-DCF1-4A9D-AC82-831224FC911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1E4BED64-1414-4703-B319-2DB146C8A7E9}"/>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11249AF5-1492-4EDB-9733-3DB2592DE0F5}"/>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9075914C-6877-4915-BA3D-4920627DAFAB}"/>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CF2F941F-CFCF-48A9-A700-D4E6B5E0D8D7}"/>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3546F0DC-170F-4D41-9217-C19779439BF4}"/>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DFB1CCB3-4A56-4889-90D1-E5874AB9F591}"/>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C477E96A-C494-4036-86C1-B13FB81A29C7}"/>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478CD63B-DC3F-404B-A300-0CCFF0718CD3}"/>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FCCB8D1A-5AAF-444A-90D5-C4FDF5F7992E}"/>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A7DB215D-71A2-4516-AA6D-4A8AB02845F3}"/>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10020213-8919-4E80-9365-137D9687B63A}"/>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32A28706-3FFA-41BA-A5FE-A737B4D87BE7}"/>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37BDDE37-75E6-4C5D-8BD9-863BFBFEDB87}"/>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BE31A3A3-836C-4AB7-92A8-192E72F046C5}"/>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53E8CC7C-A107-4E6E-A061-E531BE1BD29E}"/>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A8323F3-E8F5-496E-9269-73DFAEC02443}"/>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24CD76E1-17AF-4FBD-A176-EA6EBBBF04B9}"/>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B14C10A3-34D6-424E-B0BE-AB6FCFCFBF2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9FA6ED79-2081-4467-A893-04B1FF962F7F}"/>
            </a:ext>
          </a:extLst>
        </xdr:cNvPr>
        <xdr:cNvCxnSpPr/>
      </xdr:nvCxnSpPr>
      <xdr:spPr>
        <a:xfrm flipV="1">
          <a:off x="14375764" y="560832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754985B9-62FF-4319-8C4E-72327023AAAE}"/>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8F007F1C-5605-4175-B55A-EB81A731AFE2}"/>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B58070D5-49FE-4E0A-BB7F-72A03B3175AA}"/>
            </a:ext>
          </a:extLst>
        </xdr:cNvPr>
        <xdr:cNvSpPr txBox="1"/>
      </xdr:nvSpPr>
      <xdr:spPr>
        <a:xfrm>
          <a:off x="14414500" y="538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id="{763F2924-C12E-4865-B192-30B2E841E983}"/>
            </a:ext>
          </a:extLst>
        </xdr:cNvPr>
        <xdr:cNvCxnSpPr/>
      </xdr:nvCxnSpPr>
      <xdr:spPr>
        <a:xfrm>
          <a:off x="14287500" y="560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2A30E5F2-6418-4B5F-ABE5-38E6CBF91C93}"/>
            </a:ext>
          </a:extLst>
        </xdr:cNvPr>
        <xdr:cNvSpPr txBox="1"/>
      </xdr:nvSpPr>
      <xdr:spPr>
        <a:xfrm>
          <a:off x="14414500" y="6111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a:extLst>
            <a:ext uri="{FF2B5EF4-FFF2-40B4-BE49-F238E27FC236}">
              <a16:creationId xmlns:a16="http://schemas.microsoft.com/office/drawing/2014/main" id="{F25F80C2-CBCB-4771-9EE0-85B8D0B2F191}"/>
            </a:ext>
          </a:extLst>
        </xdr:cNvPr>
        <xdr:cNvSpPr/>
      </xdr:nvSpPr>
      <xdr:spPr>
        <a:xfrm>
          <a:off x="14325600" y="62566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a:extLst>
            <a:ext uri="{FF2B5EF4-FFF2-40B4-BE49-F238E27FC236}">
              <a16:creationId xmlns:a16="http://schemas.microsoft.com/office/drawing/2014/main" id="{081D0EF1-D985-4AA4-B8E2-22A10CAC9F12}"/>
            </a:ext>
          </a:extLst>
        </xdr:cNvPr>
        <xdr:cNvSpPr/>
      </xdr:nvSpPr>
      <xdr:spPr>
        <a:xfrm>
          <a:off x="1357884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a:extLst>
            <a:ext uri="{FF2B5EF4-FFF2-40B4-BE49-F238E27FC236}">
              <a16:creationId xmlns:a16="http://schemas.microsoft.com/office/drawing/2014/main" id="{F12AF226-595C-4E09-9459-77412784E58D}"/>
            </a:ext>
          </a:extLst>
        </xdr:cNvPr>
        <xdr:cNvSpPr/>
      </xdr:nvSpPr>
      <xdr:spPr>
        <a:xfrm>
          <a:off x="1280414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a:extLst>
            <a:ext uri="{FF2B5EF4-FFF2-40B4-BE49-F238E27FC236}">
              <a16:creationId xmlns:a16="http://schemas.microsoft.com/office/drawing/2014/main" id="{E53FFC9D-36A2-4837-8A9D-575057A0112F}"/>
            </a:ext>
          </a:extLst>
        </xdr:cNvPr>
        <xdr:cNvSpPr/>
      </xdr:nvSpPr>
      <xdr:spPr>
        <a:xfrm>
          <a:off x="12029440" y="6254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a:extLst>
            <a:ext uri="{FF2B5EF4-FFF2-40B4-BE49-F238E27FC236}">
              <a16:creationId xmlns:a16="http://schemas.microsoft.com/office/drawing/2014/main" id="{C924C15D-ED70-4596-B49D-9320166F8240}"/>
            </a:ext>
          </a:extLst>
        </xdr:cNvPr>
        <xdr:cNvSpPr/>
      </xdr:nvSpPr>
      <xdr:spPr>
        <a:xfrm>
          <a:off x="1123188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1940FB0-6FB1-4D26-801C-95320D079B7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FDDF3EDB-4824-4454-82C5-16C2C411709A}"/>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BBFBFA2-522D-4F1B-B0F9-0C31A6C46E58}"/>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1E3AF7AD-2DD6-4B14-A42E-ACC9395081AA}"/>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0274E70-B382-47F3-9EDE-F9FA9DEDCBEB}"/>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124460</xdr:rowOff>
    </xdr:from>
    <xdr:to>
      <xdr:col>85</xdr:col>
      <xdr:colOff>177800</xdr:colOff>
      <xdr:row>40</xdr:row>
      <xdr:rowOff>54610</xdr:rowOff>
    </xdr:to>
    <xdr:sp macro="" textlink="">
      <xdr:nvSpPr>
        <xdr:cNvPr id="434" name="楕円 433">
          <a:extLst>
            <a:ext uri="{FF2B5EF4-FFF2-40B4-BE49-F238E27FC236}">
              <a16:creationId xmlns:a16="http://schemas.microsoft.com/office/drawing/2014/main" id="{B5AC659D-42F9-4427-ACD7-149A8D962640}"/>
            </a:ext>
          </a:extLst>
        </xdr:cNvPr>
        <xdr:cNvSpPr/>
      </xdr:nvSpPr>
      <xdr:spPr>
        <a:xfrm>
          <a:off x="14325600" y="66624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102887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29E7E74C-E556-4919-9505-4E9CFF4BF60B}"/>
            </a:ext>
          </a:extLst>
        </xdr:cNvPr>
        <xdr:cNvSpPr txBox="1"/>
      </xdr:nvSpPr>
      <xdr:spPr>
        <a:xfrm>
          <a:off x="144145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78740</xdr:rowOff>
    </xdr:from>
    <xdr:to>
      <xdr:col>81</xdr:col>
      <xdr:colOff>101600</xdr:colOff>
      <xdr:row>40</xdr:row>
      <xdr:rowOff>8890</xdr:rowOff>
    </xdr:to>
    <xdr:sp macro="" textlink="">
      <xdr:nvSpPr>
        <xdr:cNvPr id="436" name="楕円 435">
          <a:extLst>
            <a:ext uri="{FF2B5EF4-FFF2-40B4-BE49-F238E27FC236}">
              <a16:creationId xmlns:a16="http://schemas.microsoft.com/office/drawing/2014/main" id="{A4886597-4294-477E-B909-F439FC93C3F1}"/>
            </a:ext>
          </a:extLst>
        </xdr:cNvPr>
        <xdr:cNvSpPr/>
      </xdr:nvSpPr>
      <xdr:spPr>
        <a:xfrm>
          <a:off x="13578840" y="6616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129540</xdr:rowOff>
    </xdr:from>
    <xdr:to>
      <xdr:col>85</xdr:col>
      <xdr:colOff>127000</xdr:colOff>
      <xdr:row>40</xdr:row>
      <xdr:rowOff>3810</xdr:rowOff>
    </xdr:to>
    <xdr:cxnSp macro="">
      <xdr:nvCxnSpPr>
        <xdr:cNvPr id="437" name="直線コネクタ 436">
          <a:extLst>
            <a:ext uri="{FF2B5EF4-FFF2-40B4-BE49-F238E27FC236}">
              <a16:creationId xmlns:a16="http://schemas.microsoft.com/office/drawing/2014/main" id="{5F33A281-6FDA-49AC-86D5-9EB977694D4A}"/>
            </a:ext>
          </a:extLst>
        </xdr:cNvPr>
        <xdr:cNvCxnSpPr/>
      </xdr:nvCxnSpPr>
      <xdr:spPr>
        <a:xfrm>
          <a:off x="13629640" y="6667500"/>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95885</xdr:rowOff>
    </xdr:from>
    <xdr:to>
      <xdr:col>76</xdr:col>
      <xdr:colOff>165100</xdr:colOff>
      <xdr:row>40</xdr:row>
      <xdr:rowOff>26035</xdr:rowOff>
    </xdr:to>
    <xdr:sp macro="" textlink="">
      <xdr:nvSpPr>
        <xdr:cNvPr id="438" name="楕円 437">
          <a:extLst>
            <a:ext uri="{FF2B5EF4-FFF2-40B4-BE49-F238E27FC236}">
              <a16:creationId xmlns:a16="http://schemas.microsoft.com/office/drawing/2014/main" id="{9599A18E-68B8-4F45-832A-1D6A10C8C915}"/>
            </a:ext>
          </a:extLst>
        </xdr:cNvPr>
        <xdr:cNvSpPr/>
      </xdr:nvSpPr>
      <xdr:spPr>
        <a:xfrm>
          <a:off x="12804140" y="6633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129540</xdr:rowOff>
    </xdr:from>
    <xdr:to>
      <xdr:col>81</xdr:col>
      <xdr:colOff>50800</xdr:colOff>
      <xdr:row>39</xdr:row>
      <xdr:rowOff>146685</xdr:rowOff>
    </xdr:to>
    <xdr:cxnSp macro="">
      <xdr:nvCxnSpPr>
        <xdr:cNvPr id="439" name="直線コネクタ 438">
          <a:extLst>
            <a:ext uri="{FF2B5EF4-FFF2-40B4-BE49-F238E27FC236}">
              <a16:creationId xmlns:a16="http://schemas.microsoft.com/office/drawing/2014/main" id="{CC84A1DD-B9EE-4457-BCE8-D01F2D5E4524}"/>
            </a:ext>
          </a:extLst>
        </xdr:cNvPr>
        <xdr:cNvCxnSpPr/>
      </xdr:nvCxnSpPr>
      <xdr:spPr>
        <a:xfrm flipV="1">
          <a:off x="12854940" y="6667500"/>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99695</xdr:rowOff>
    </xdr:from>
    <xdr:to>
      <xdr:col>72</xdr:col>
      <xdr:colOff>38100</xdr:colOff>
      <xdr:row>40</xdr:row>
      <xdr:rowOff>29845</xdr:rowOff>
    </xdr:to>
    <xdr:sp macro="" textlink="">
      <xdr:nvSpPr>
        <xdr:cNvPr id="440" name="楕円 439">
          <a:extLst>
            <a:ext uri="{FF2B5EF4-FFF2-40B4-BE49-F238E27FC236}">
              <a16:creationId xmlns:a16="http://schemas.microsoft.com/office/drawing/2014/main" id="{955F3515-9929-469B-A3E0-749697CCA39B}"/>
            </a:ext>
          </a:extLst>
        </xdr:cNvPr>
        <xdr:cNvSpPr/>
      </xdr:nvSpPr>
      <xdr:spPr>
        <a:xfrm>
          <a:off x="12029440" y="66376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146685</xdr:rowOff>
    </xdr:from>
    <xdr:to>
      <xdr:col>76</xdr:col>
      <xdr:colOff>114300</xdr:colOff>
      <xdr:row>39</xdr:row>
      <xdr:rowOff>150495</xdr:rowOff>
    </xdr:to>
    <xdr:cxnSp macro="">
      <xdr:nvCxnSpPr>
        <xdr:cNvPr id="441" name="直線コネクタ 440">
          <a:extLst>
            <a:ext uri="{FF2B5EF4-FFF2-40B4-BE49-F238E27FC236}">
              <a16:creationId xmlns:a16="http://schemas.microsoft.com/office/drawing/2014/main" id="{C2DAD4D0-A81A-45ED-9F16-9C639A4D008C}"/>
            </a:ext>
          </a:extLst>
        </xdr:cNvPr>
        <xdr:cNvCxnSpPr/>
      </xdr:nvCxnSpPr>
      <xdr:spPr>
        <a:xfrm flipV="1">
          <a:off x="12072620" y="6684645"/>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88265</xdr:rowOff>
    </xdr:from>
    <xdr:to>
      <xdr:col>67</xdr:col>
      <xdr:colOff>101600</xdr:colOff>
      <xdr:row>40</xdr:row>
      <xdr:rowOff>18415</xdr:rowOff>
    </xdr:to>
    <xdr:sp macro="" textlink="">
      <xdr:nvSpPr>
        <xdr:cNvPr id="442" name="楕円 441">
          <a:extLst>
            <a:ext uri="{FF2B5EF4-FFF2-40B4-BE49-F238E27FC236}">
              <a16:creationId xmlns:a16="http://schemas.microsoft.com/office/drawing/2014/main" id="{7B78AF5A-AD50-49BC-9232-A5AFA1B5266C}"/>
            </a:ext>
          </a:extLst>
        </xdr:cNvPr>
        <xdr:cNvSpPr/>
      </xdr:nvSpPr>
      <xdr:spPr>
        <a:xfrm>
          <a:off x="11231880" y="6626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139065</xdr:rowOff>
    </xdr:from>
    <xdr:to>
      <xdr:col>71</xdr:col>
      <xdr:colOff>177800</xdr:colOff>
      <xdr:row>39</xdr:row>
      <xdr:rowOff>150495</xdr:rowOff>
    </xdr:to>
    <xdr:cxnSp macro="">
      <xdr:nvCxnSpPr>
        <xdr:cNvPr id="443" name="直線コネクタ 442">
          <a:extLst>
            <a:ext uri="{FF2B5EF4-FFF2-40B4-BE49-F238E27FC236}">
              <a16:creationId xmlns:a16="http://schemas.microsoft.com/office/drawing/2014/main" id="{2AF45E0B-DB11-4849-8633-2577D7139B00}"/>
            </a:ext>
          </a:extLst>
        </xdr:cNvPr>
        <xdr:cNvCxnSpPr/>
      </xdr:nvCxnSpPr>
      <xdr:spPr>
        <a:xfrm>
          <a:off x="11282680" y="6677025"/>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14A71FF3-9A6C-4126-914F-84EE8BE4A637}"/>
            </a:ext>
          </a:extLst>
        </xdr:cNvPr>
        <xdr:cNvSpPr txBox="1"/>
      </xdr:nvSpPr>
      <xdr:spPr>
        <a:xfrm>
          <a:off x="134372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D226E332-E247-4463-9E73-164CC4D82198}"/>
            </a:ext>
          </a:extLst>
        </xdr:cNvPr>
        <xdr:cNvSpPr txBox="1"/>
      </xdr:nvSpPr>
      <xdr:spPr>
        <a:xfrm>
          <a:off x="126752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6844B573-73D0-4470-B01C-1D7AC08AD0D2}"/>
            </a:ext>
          </a:extLst>
        </xdr:cNvPr>
        <xdr:cNvSpPr txBox="1"/>
      </xdr:nvSpPr>
      <xdr:spPr>
        <a:xfrm>
          <a:off x="119005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70A0BC64-54F5-48DF-9DAE-53FC19EAAB66}"/>
            </a:ext>
          </a:extLst>
        </xdr:cNvPr>
        <xdr:cNvSpPr txBox="1"/>
      </xdr:nvSpPr>
      <xdr:spPr>
        <a:xfrm>
          <a:off x="1110298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C7C3267E-041E-4B46-90FF-43CB5B601701}"/>
            </a:ext>
          </a:extLst>
        </xdr:cNvPr>
        <xdr:cNvSpPr txBox="1"/>
      </xdr:nvSpPr>
      <xdr:spPr>
        <a:xfrm>
          <a:off x="134372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17162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1EC4384B-2511-4100-BDF1-1DEC4F59D54A}"/>
            </a:ext>
          </a:extLst>
        </xdr:cNvPr>
        <xdr:cNvSpPr txBox="1"/>
      </xdr:nvSpPr>
      <xdr:spPr>
        <a:xfrm>
          <a:off x="126752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20972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69A738FD-CCB5-45EA-9F82-A9E63E1B64B8}"/>
            </a:ext>
          </a:extLst>
        </xdr:cNvPr>
        <xdr:cNvSpPr txBox="1"/>
      </xdr:nvSpPr>
      <xdr:spPr>
        <a:xfrm>
          <a:off x="119005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9542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50EE65C8-1120-40C3-B049-F5B24AE63C36}"/>
            </a:ext>
          </a:extLst>
        </xdr:cNvPr>
        <xdr:cNvSpPr txBox="1"/>
      </xdr:nvSpPr>
      <xdr:spPr>
        <a:xfrm>
          <a:off x="1110298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8C983057-E78C-4C1B-9FB9-86C493FB2F7D}"/>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21281EC6-DFC3-4AC1-BDFF-BCCB04C603E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1379A62B-F510-4AFE-8CF3-722EB73A042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176CB737-4251-4C14-B4CC-BD739D5643CE}"/>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462B69F2-98C0-4DE0-BC8A-A6284655E26C}"/>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57200455-F88F-4E9A-901A-B918BF91BCD7}"/>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172A204E-94EE-49A6-B8FE-4DCE528C403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1CDF6BB3-64A8-40BB-B6D0-EE189BBFF51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1666F35F-8FCD-45FB-B057-25F1252D39D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BD64CB47-4B4E-405F-915D-2DD46C08D9A7}"/>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B8635AB8-3438-40C3-8D6A-BADCFCDB5DE8}"/>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B33661BA-C3A2-4423-9853-30082E20B330}"/>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C26D4D21-FD72-41EC-8ABD-E8A0D4368668}"/>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21A5DD9A-978A-45DD-8687-87130C35C3D9}"/>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2F0E1392-AB7B-4B02-A6FF-0E4005460801}"/>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B397C5E9-A4D4-42B6-AF04-6F8717B87129}"/>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3ED7B1B1-31A5-4971-8A6F-6F0D0776FEDE}"/>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080B970B-B873-41AE-A0BF-0CA5DD877570}"/>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07273B1F-F2CC-4129-9AFF-86224BA6AF4D}"/>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7881742D-9AAA-4571-BD5B-D72F7078E17E}"/>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EFDC10AC-970F-4A64-A3A2-224FC3C41702}"/>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10961940-112D-4DA2-A653-D19A116DE593}"/>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03CA2DF7-6B79-43B8-95C5-4ECAC2B2CEEE}"/>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a:extLst>
            <a:ext uri="{FF2B5EF4-FFF2-40B4-BE49-F238E27FC236}">
              <a16:creationId xmlns:a16="http://schemas.microsoft.com/office/drawing/2014/main" id="{5098B927-4CCB-4063-9410-E2BED2D04596}"/>
            </a:ext>
          </a:extLst>
        </xdr:cNvPr>
        <xdr:cNvCxnSpPr/>
      </xdr:nvCxnSpPr>
      <xdr:spPr>
        <a:xfrm flipV="1">
          <a:off x="19509104" y="57454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187A5718-17A8-4AB5-AB22-974F9BD1D260}"/>
            </a:ext>
          </a:extLst>
        </xdr:cNvPr>
        <xdr:cNvSpPr txBox="1"/>
      </xdr:nvSpPr>
      <xdr:spPr>
        <a:xfrm>
          <a:off x="1954784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id="{E45F42FC-7133-48D5-85F1-C270245EA520}"/>
            </a:ext>
          </a:extLst>
        </xdr:cNvPr>
        <xdr:cNvCxnSpPr/>
      </xdr:nvCxnSpPr>
      <xdr:spPr>
        <a:xfrm>
          <a:off x="19443700" y="7063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5C211776-E1C5-4BB7-8451-74B9296F8E19}"/>
            </a:ext>
          </a:extLst>
        </xdr:cNvPr>
        <xdr:cNvSpPr txBox="1"/>
      </xdr:nvSpPr>
      <xdr:spPr>
        <a:xfrm>
          <a:off x="1954784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46C09488-FA1A-46EF-A734-43C43ECB2C3C}"/>
            </a:ext>
          </a:extLst>
        </xdr:cNvPr>
        <xdr:cNvCxnSpPr/>
      </xdr:nvCxnSpPr>
      <xdr:spPr>
        <a:xfrm>
          <a:off x="19443700" y="574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9ABD8BF3-239D-4253-86C2-0B66097B17D5}"/>
            </a:ext>
          </a:extLst>
        </xdr:cNvPr>
        <xdr:cNvSpPr txBox="1"/>
      </xdr:nvSpPr>
      <xdr:spPr>
        <a:xfrm>
          <a:off x="1954784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a:extLst>
            <a:ext uri="{FF2B5EF4-FFF2-40B4-BE49-F238E27FC236}">
              <a16:creationId xmlns:a16="http://schemas.microsoft.com/office/drawing/2014/main" id="{8A619171-F1FB-4FB4-86B2-2825B8F5B3E9}"/>
            </a:ext>
          </a:extLst>
        </xdr:cNvPr>
        <xdr:cNvSpPr/>
      </xdr:nvSpPr>
      <xdr:spPr>
        <a:xfrm>
          <a:off x="19458940" y="6708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a:extLst>
            <a:ext uri="{FF2B5EF4-FFF2-40B4-BE49-F238E27FC236}">
              <a16:creationId xmlns:a16="http://schemas.microsoft.com/office/drawing/2014/main" id="{53A6F824-AD45-44CD-8B61-CA10E6464268}"/>
            </a:ext>
          </a:extLst>
        </xdr:cNvPr>
        <xdr:cNvSpPr/>
      </xdr:nvSpPr>
      <xdr:spPr>
        <a:xfrm>
          <a:off x="18735040" y="6696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a:extLst>
            <a:ext uri="{FF2B5EF4-FFF2-40B4-BE49-F238E27FC236}">
              <a16:creationId xmlns:a16="http://schemas.microsoft.com/office/drawing/2014/main" id="{9A2C6E58-8B8C-457F-B970-4F8F67113856}"/>
            </a:ext>
          </a:extLst>
        </xdr:cNvPr>
        <xdr:cNvSpPr/>
      </xdr:nvSpPr>
      <xdr:spPr>
        <a:xfrm>
          <a:off x="17937480" y="6700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a:extLst>
            <a:ext uri="{FF2B5EF4-FFF2-40B4-BE49-F238E27FC236}">
              <a16:creationId xmlns:a16="http://schemas.microsoft.com/office/drawing/2014/main" id="{3B49F645-6C37-4DF3-B4E5-1E78F7370BD4}"/>
            </a:ext>
          </a:extLst>
        </xdr:cNvPr>
        <xdr:cNvSpPr/>
      </xdr:nvSpPr>
      <xdr:spPr>
        <a:xfrm>
          <a:off x="17162780" y="6704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a:extLst>
            <a:ext uri="{FF2B5EF4-FFF2-40B4-BE49-F238E27FC236}">
              <a16:creationId xmlns:a16="http://schemas.microsoft.com/office/drawing/2014/main" id="{66142FED-9650-4F2B-B49C-5490678505F8}"/>
            </a:ext>
          </a:extLst>
        </xdr:cNvPr>
        <xdr:cNvSpPr/>
      </xdr:nvSpPr>
      <xdr:spPr>
        <a:xfrm>
          <a:off x="16388080" y="6708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28411802-DE31-477D-99A4-AF0A2C7ECE6F}"/>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DE6A7FB-F228-4C65-A9FE-F8423445F464}"/>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233E1CC-4834-4795-B857-6A525020CCD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DD310B00-1854-4E2F-88FC-B6B83C4525C2}"/>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75DAD69A-8E96-4FA6-AE3F-BACAA9F5EDC6}"/>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91" name="楕円 490">
          <a:extLst>
            <a:ext uri="{FF2B5EF4-FFF2-40B4-BE49-F238E27FC236}">
              <a16:creationId xmlns:a16="http://schemas.microsoft.com/office/drawing/2014/main" id="{DC8788E9-43EF-4A4D-BA21-8CAA9800A442}"/>
            </a:ext>
          </a:extLst>
        </xdr:cNvPr>
        <xdr:cNvSpPr/>
      </xdr:nvSpPr>
      <xdr:spPr>
        <a:xfrm>
          <a:off x="1945894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52087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F2620B26-C726-422D-8592-AA0B5B4C1A48}"/>
            </a:ext>
          </a:extLst>
        </xdr:cNvPr>
        <xdr:cNvSpPr txBox="1"/>
      </xdr:nvSpPr>
      <xdr:spPr>
        <a:xfrm>
          <a:off x="19547840"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29210</xdr:rowOff>
    </xdr:from>
    <xdr:to>
      <xdr:col>112</xdr:col>
      <xdr:colOff>38100</xdr:colOff>
      <xdr:row>39</xdr:row>
      <xdr:rowOff>130810</xdr:rowOff>
    </xdr:to>
    <xdr:sp macro="" textlink="">
      <xdr:nvSpPr>
        <xdr:cNvPr id="493" name="楕円 492">
          <a:extLst>
            <a:ext uri="{FF2B5EF4-FFF2-40B4-BE49-F238E27FC236}">
              <a16:creationId xmlns:a16="http://schemas.microsoft.com/office/drawing/2014/main" id="{B0A95F34-C5B5-4499-900D-F17FC4E270D7}"/>
            </a:ext>
          </a:extLst>
        </xdr:cNvPr>
        <xdr:cNvSpPr/>
      </xdr:nvSpPr>
      <xdr:spPr>
        <a:xfrm>
          <a:off x="18735040" y="65671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80010</xdr:rowOff>
    </xdr:from>
    <xdr:to>
      <xdr:col>116</xdr:col>
      <xdr:colOff>63500</xdr:colOff>
      <xdr:row>39</xdr:row>
      <xdr:rowOff>80010</xdr:rowOff>
    </xdr:to>
    <xdr:cxnSp macro="">
      <xdr:nvCxnSpPr>
        <xdr:cNvPr id="494" name="直線コネクタ 493">
          <a:extLst>
            <a:ext uri="{FF2B5EF4-FFF2-40B4-BE49-F238E27FC236}">
              <a16:creationId xmlns:a16="http://schemas.microsoft.com/office/drawing/2014/main" id="{181EA5C1-9836-45BE-8294-17C2F3A725C3}"/>
            </a:ext>
          </a:extLst>
        </xdr:cNvPr>
        <xdr:cNvCxnSpPr/>
      </xdr:nvCxnSpPr>
      <xdr:spPr>
        <a:xfrm>
          <a:off x="18778220" y="66179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33020</xdr:rowOff>
    </xdr:from>
    <xdr:to>
      <xdr:col>107</xdr:col>
      <xdr:colOff>101600</xdr:colOff>
      <xdr:row>39</xdr:row>
      <xdr:rowOff>134620</xdr:rowOff>
    </xdr:to>
    <xdr:sp macro="" textlink="">
      <xdr:nvSpPr>
        <xdr:cNvPr id="495" name="楕円 494">
          <a:extLst>
            <a:ext uri="{FF2B5EF4-FFF2-40B4-BE49-F238E27FC236}">
              <a16:creationId xmlns:a16="http://schemas.microsoft.com/office/drawing/2014/main" id="{C501869E-516D-4B4D-8977-FC48D85D05D9}"/>
            </a:ext>
          </a:extLst>
        </xdr:cNvPr>
        <xdr:cNvSpPr/>
      </xdr:nvSpPr>
      <xdr:spPr>
        <a:xfrm>
          <a:off x="1793748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80010</xdr:rowOff>
    </xdr:from>
    <xdr:to>
      <xdr:col>111</xdr:col>
      <xdr:colOff>177800</xdr:colOff>
      <xdr:row>39</xdr:row>
      <xdr:rowOff>83820</xdr:rowOff>
    </xdr:to>
    <xdr:cxnSp macro="">
      <xdr:nvCxnSpPr>
        <xdr:cNvPr id="496" name="直線コネクタ 495">
          <a:extLst>
            <a:ext uri="{FF2B5EF4-FFF2-40B4-BE49-F238E27FC236}">
              <a16:creationId xmlns:a16="http://schemas.microsoft.com/office/drawing/2014/main" id="{E7732691-6E80-4FBF-B0A4-A7B8D5D29A2D}"/>
            </a:ext>
          </a:extLst>
        </xdr:cNvPr>
        <xdr:cNvCxnSpPr/>
      </xdr:nvCxnSpPr>
      <xdr:spPr>
        <a:xfrm flipV="1">
          <a:off x="17988280" y="661797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97" name="楕円 496">
          <a:extLst>
            <a:ext uri="{FF2B5EF4-FFF2-40B4-BE49-F238E27FC236}">
              <a16:creationId xmlns:a16="http://schemas.microsoft.com/office/drawing/2014/main" id="{94E5B962-381A-4DA3-9FF3-7E6A72CFD320}"/>
            </a:ext>
          </a:extLst>
        </xdr:cNvPr>
        <xdr:cNvSpPr/>
      </xdr:nvSpPr>
      <xdr:spPr>
        <a:xfrm>
          <a:off x="1716278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83820</xdr:rowOff>
    </xdr:from>
    <xdr:to>
      <xdr:col>107</xdr:col>
      <xdr:colOff>50800</xdr:colOff>
      <xdr:row>39</xdr:row>
      <xdr:rowOff>87630</xdr:rowOff>
    </xdr:to>
    <xdr:cxnSp macro="">
      <xdr:nvCxnSpPr>
        <xdr:cNvPr id="498" name="直線コネクタ 497">
          <a:extLst>
            <a:ext uri="{FF2B5EF4-FFF2-40B4-BE49-F238E27FC236}">
              <a16:creationId xmlns:a16="http://schemas.microsoft.com/office/drawing/2014/main" id="{3381B0A6-7E26-4BDE-9C06-BAD5DC669C87}"/>
            </a:ext>
          </a:extLst>
        </xdr:cNvPr>
        <xdr:cNvCxnSpPr/>
      </xdr:nvCxnSpPr>
      <xdr:spPr>
        <a:xfrm flipV="1">
          <a:off x="17213580" y="662178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40640</xdr:rowOff>
    </xdr:from>
    <xdr:to>
      <xdr:col>98</xdr:col>
      <xdr:colOff>38100</xdr:colOff>
      <xdr:row>39</xdr:row>
      <xdr:rowOff>142240</xdr:rowOff>
    </xdr:to>
    <xdr:sp macro="" textlink="">
      <xdr:nvSpPr>
        <xdr:cNvPr id="499" name="楕円 498">
          <a:extLst>
            <a:ext uri="{FF2B5EF4-FFF2-40B4-BE49-F238E27FC236}">
              <a16:creationId xmlns:a16="http://schemas.microsoft.com/office/drawing/2014/main" id="{D402EEFA-5712-4E7B-BC65-839CB93E0334}"/>
            </a:ext>
          </a:extLst>
        </xdr:cNvPr>
        <xdr:cNvSpPr/>
      </xdr:nvSpPr>
      <xdr:spPr>
        <a:xfrm>
          <a:off x="16388080" y="65786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87630</xdr:rowOff>
    </xdr:from>
    <xdr:to>
      <xdr:col>102</xdr:col>
      <xdr:colOff>114300</xdr:colOff>
      <xdr:row>39</xdr:row>
      <xdr:rowOff>91440</xdr:rowOff>
    </xdr:to>
    <xdr:cxnSp macro="">
      <xdr:nvCxnSpPr>
        <xdr:cNvPr id="500" name="直線コネクタ 499">
          <a:extLst>
            <a:ext uri="{FF2B5EF4-FFF2-40B4-BE49-F238E27FC236}">
              <a16:creationId xmlns:a16="http://schemas.microsoft.com/office/drawing/2014/main" id="{2671EAF3-D65C-4619-AB0D-3504BBBAFA88}"/>
            </a:ext>
          </a:extLst>
        </xdr:cNvPr>
        <xdr:cNvCxnSpPr/>
      </xdr:nvCxnSpPr>
      <xdr:spPr>
        <a:xfrm flipV="1">
          <a:off x="16431260" y="662559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CB352944-80F7-4882-9DE5-41ADDF4F66FD}"/>
            </a:ext>
          </a:extLst>
        </xdr:cNvPr>
        <xdr:cNvSpPr txBox="1"/>
      </xdr:nvSpPr>
      <xdr:spPr>
        <a:xfrm>
          <a:off x="185611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17F2BCD2-98A4-4901-9E5E-E94014F0A029}"/>
            </a:ext>
          </a:extLst>
        </xdr:cNvPr>
        <xdr:cNvSpPr txBox="1"/>
      </xdr:nvSpPr>
      <xdr:spPr>
        <a:xfrm>
          <a:off x="1777626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87647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DC533495-3DE8-42E1-8A92-1BF3678F0229}"/>
            </a:ext>
          </a:extLst>
        </xdr:cNvPr>
        <xdr:cNvSpPr txBox="1"/>
      </xdr:nvSpPr>
      <xdr:spPr>
        <a:xfrm>
          <a:off x="1700156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91457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DE1805AB-A23D-4015-ABA8-8FF9BCF784B2}"/>
            </a:ext>
          </a:extLst>
        </xdr:cNvPr>
        <xdr:cNvSpPr txBox="1"/>
      </xdr:nvSpPr>
      <xdr:spPr>
        <a:xfrm>
          <a:off x="1622686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147337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5D747897-2DA2-40E5-AAA3-CB2F064F6D43}"/>
            </a:ext>
          </a:extLst>
        </xdr:cNvPr>
        <xdr:cNvSpPr txBox="1"/>
      </xdr:nvSpPr>
      <xdr:spPr>
        <a:xfrm>
          <a:off x="185611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151147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2F797584-B9A1-4E24-B527-76203787EA69}"/>
            </a:ext>
          </a:extLst>
        </xdr:cNvPr>
        <xdr:cNvSpPr txBox="1"/>
      </xdr:nvSpPr>
      <xdr:spPr>
        <a:xfrm>
          <a:off x="1777626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F2231D3D-AB18-49CE-84A3-FD594F38BA04}"/>
            </a:ext>
          </a:extLst>
        </xdr:cNvPr>
        <xdr:cNvSpPr txBox="1"/>
      </xdr:nvSpPr>
      <xdr:spPr>
        <a:xfrm>
          <a:off x="1700156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158767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8FF39019-5C1B-4FCB-88F5-B6CE3C8C92C9}"/>
            </a:ext>
          </a:extLst>
        </xdr:cNvPr>
        <xdr:cNvSpPr txBox="1"/>
      </xdr:nvSpPr>
      <xdr:spPr>
        <a:xfrm>
          <a:off x="1622686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B5CE1C49-297A-4B8C-875E-7F456770B6C3}"/>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9CB72CD3-9AEC-4CF1-91F5-E7CDF20B828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6CF8BEF9-5EA8-4BD9-9748-BA74A0CDE79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923D5CE7-DD40-42F3-BBD4-DA34649ADEB7}"/>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6FD05F31-2850-44E3-B029-E17DDAA5ABC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4A99EB7F-5018-4D63-934D-AC533D21B2E5}"/>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122F41EC-CF0A-4CFE-A4D1-84E43674588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AFDAF6B0-2731-4396-A373-56AEE547ADB1}"/>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C8BD3FF7-9D6B-4108-ADF0-6758BA1F2888}"/>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60B4F623-FC6F-49A9-A308-1C0F7869C8E1}"/>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4762407F-4B63-4F29-80E4-881631552ED3}"/>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92A2B279-6532-4425-9449-41D3ACD11923}"/>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0896873F-4A96-4912-99DC-B78C01CF9518}"/>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A3F1D176-570E-4F82-B157-B372BEE3BBE5}"/>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4052BFAE-1CD2-44AE-93B1-F8A4E03ED55D}"/>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75905690-7832-413C-AFA8-0E204FBD4030}"/>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BD4A1C4C-9F7C-4EA8-ABB1-E293CAAB332E}"/>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87F8D0EB-5342-488F-8FBB-482AE6E338A2}"/>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875CF3C8-A10A-4D23-BE7C-2B3B51AEB1B6}"/>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37129871-D1C2-4F8C-8BC4-A5E6DD1C5507}"/>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9F51EEB6-5206-4D53-8EEE-465550BFD008}"/>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22A8D8E1-9284-4902-AAA6-8537D09C6F1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a:extLst>
            <a:ext uri="{FF2B5EF4-FFF2-40B4-BE49-F238E27FC236}">
              <a16:creationId xmlns:a16="http://schemas.microsoft.com/office/drawing/2014/main" id="{7A114B06-7B77-4767-BA8C-A00315976B5F}"/>
            </a:ext>
          </a:extLst>
        </xdr:cNvPr>
        <xdr:cNvCxnSpPr/>
      </xdr:nvCxnSpPr>
      <xdr:spPr>
        <a:xfrm flipV="1">
          <a:off x="14375764" y="9293352"/>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51158997-7D74-4DC9-89F0-EFAEB4577D4B}"/>
            </a:ext>
          </a:extLst>
        </xdr:cNvPr>
        <xdr:cNvSpPr txBox="1"/>
      </xdr:nvSpPr>
      <xdr:spPr>
        <a:xfrm>
          <a:off x="14414500"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a:extLst>
            <a:ext uri="{FF2B5EF4-FFF2-40B4-BE49-F238E27FC236}">
              <a16:creationId xmlns:a16="http://schemas.microsoft.com/office/drawing/2014/main" id="{8D399794-B58A-499A-A429-A3822B410890}"/>
            </a:ext>
          </a:extLst>
        </xdr:cNvPr>
        <xdr:cNvCxnSpPr/>
      </xdr:nvCxnSpPr>
      <xdr:spPr>
        <a:xfrm>
          <a:off x="14287500" y="105559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9CCA8DE6-1A78-4B86-8203-2582172DFBD8}"/>
            </a:ext>
          </a:extLst>
        </xdr:cNvPr>
        <xdr:cNvSpPr txBox="1"/>
      </xdr:nvSpPr>
      <xdr:spPr>
        <a:xfrm>
          <a:off x="14414500" y="9072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a:extLst>
            <a:ext uri="{FF2B5EF4-FFF2-40B4-BE49-F238E27FC236}">
              <a16:creationId xmlns:a16="http://schemas.microsoft.com/office/drawing/2014/main" id="{D4D89E1B-04D8-40DB-A6D7-02D49FDC26C7}"/>
            </a:ext>
          </a:extLst>
        </xdr:cNvPr>
        <xdr:cNvCxnSpPr/>
      </xdr:nvCxnSpPr>
      <xdr:spPr>
        <a:xfrm>
          <a:off x="14287500" y="92933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E3CC3369-2879-4832-B76D-FCA79CF31B0B}"/>
            </a:ext>
          </a:extLst>
        </xdr:cNvPr>
        <xdr:cNvSpPr txBox="1"/>
      </xdr:nvSpPr>
      <xdr:spPr>
        <a:xfrm>
          <a:off x="14414500" y="978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a:extLst>
            <a:ext uri="{FF2B5EF4-FFF2-40B4-BE49-F238E27FC236}">
              <a16:creationId xmlns:a16="http://schemas.microsoft.com/office/drawing/2014/main" id="{A3B99603-7F9B-4F93-8775-F25355DD2ED7}"/>
            </a:ext>
          </a:extLst>
        </xdr:cNvPr>
        <xdr:cNvSpPr/>
      </xdr:nvSpPr>
      <xdr:spPr>
        <a:xfrm>
          <a:off x="14325600" y="992911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a:extLst>
            <a:ext uri="{FF2B5EF4-FFF2-40B4-BE49-F238E27FC236}">
              <a16:creationId xmlns:a16="http://schemas.microsoft.com/office/drawing/2014/main" id="{DF00256A-F598-4C46-A9EB-DF679AAA30A6}"/>
            </a:ext>
          </a:extLst>
        </xdr:cNvPr>
        <xdr:cNvSpPr/>
      </xdr:nvSpPr>
      <xdr:spPr>
        <a:xfrm>
          <a:off x="13578840" y="99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9" name="フローチャート: 判断 538">
          <a:extLst>
            <a:ext uri="{FF2B5EF4-FFF2-40B4-BE49-F238E27FC236}">
              <a16:creationId xmlns:a16="http://schemas.microsoft.com/office/drawing/2014/main" id="{DE921A8E-7A7C-4805-8F37-10DED593526D}"/>
            </a:ext>
          </a:extLst>
        </xdr:cNvPr>
        <xdr:cNvSpPr/>
      </xdr:nvSpPr>
      <xdr:spPr>
        <a:xfrm>
          <a:off x="12804140" y="989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0" name="フローチャート: 判断 539">
          <a:extLst>
            <a:ext uri="{FF2B5EF4-FFF2-40B4-BE49-F238E27FC236}">
              <a16:creationId xmlns:a16="http://schemas.microsoft.com/office/drawing/2014/main" id="{686C135F-6A93-4B43-A489-6EF989734817}"/>
            </a:ext>
          </a:extLst>
        </xdr:cNvPr>
        <xdr:cNvSpPr/>
      </xdr:nvSpPr>
      <xdr:spPr>
        <a:xfrm>
          <a:off x="12029440" y="98940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a:extLst>
            <a:ext uri="{FF2B5EF4-FFF2-40B4-BE49-F238E27FC236}">
              <a16:creationId xmlns:a16="http://schemas.microsoft.com/office/drawing/2014/main" id="{ECB6BE08-6A9E-4A12-8D66-ACDBB3D4FB19}"/>
            </a:ext>
          </a:extLst>
        </xdr:cNvPr>
        <xdr:cNvSpPr/>
      </xdr:nvSpPr>
      <xdr:spPr>
        <a:xfrm>
          <a:off x="11231880" y="9880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9C38618-F074-4128-9C28-876B89777979}"/>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343981C7-C1B9-46F0-A186-3E5CB7192312}"/>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A9F6D9B5-8382-4D36-A58C-B1EF136BE09A}"/>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45D0304E-FA80-41C4-B12A-0D6A02AA43C2}"/>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A279C27-BC6C-4E33-8A76-8787B2EB0238}"/>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116078</xdr:rowOff>
    </xdr:from>
    <xdr:to>
      <xdr:col>85</xdr:col>
      <xdr:colOff>177800</xdr:colOff>
      <xdr:row>60</xdr:row>
      <xdr:rowOff>46228</xdr:rowOff>
    </xdr:to>
    <xdr:sp macro="" textlink="">
      <xdr:nvSpPr>
        <xdr:cNvPr id="547" name="楕円 546">
          <a:extLst>
            <a:ext uri="{FF2B5EF4-FFF2-40B4-BE49-F238E27FC236}">
              <a16:creationId xmlns:a16="http://schemas.microsoft.com/office/drawing/2014/main" id="{5727C86A-6F06-4D50-A9D2-E509D2AD2387}"/>
            </a:ext>
          </a:extLst>
        </xdr:cNvPr>
        <xdr:cNvSpPr/>
      </xdr:nvSpPr>
      <xdr:spPr>
        <a:xfrm>
          <a:off x="14325600" y="1000683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94505</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B15F5165-B8A7-4EAB-9990-980AFFAFF6BA}"/>
            </a:ext>
          </a:extLst>
        </xdr:cNvPr>
        <xdr:cNvSpPr txBox="1"/>
      </xdr:nvSpPr>
      <xdr:spPr>
        <a:xfrm>
          <a:off x="14414500" y="998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79502</xdr:rowOff>
    </xdr:from>
    <xdr:to>
      <xdr:col>81</xdr:col>
      <xdr:colOff>101600</xdr:colOff>
      <xdr:row>60</xdr:row>
      <xdr:rowOff>9652</xdr:rowOff>
    </xdr:to>
    <xdr:sp macro="" textlink="">
      <xdr:nvSpPr>
        <xdr:cNvPr id="549" name="楕円 548">
          <a:extLst>
            <a:ext uri="{FF2B5EF4-FFF2-40B4-BE49-F238E27FC236}">
              <a16:creationId xmlns:a16="http://schemas.microsoft.com/office/drawing/2014/main" id="{740CA8F4-0D69-4E2A-836F-BE892D80B5E9}"/>
            </a:ext>
          </a:extLst>
        </xdr:cNvPr>
        <xdr:cNvSpPr/>
      </xdr:nvSpPr>
      <xdr:spPr>
        <a:xfrm>
          <a:off x="13578840" y="99702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130302</xdr:rowOff>
    </xdr:from>
    <xdr:to>
      <xdr:col>85</xdr:col>
      <xdr:colOff>127000</xdr:colOff>
      <xdr:row>59</xdr:row>
      <xdr:rowOff>166878</xdr:rowOff>
    </xdr:to>
    <xdr:cxnSp macro="">
      <xdr:nvCxnSpPr>
        <xdr:cNvPr id="550" name="直線コネクタ 549">
          <a:extLst>
            <a:ext uri="{FF2B5EF4-FFF2-40B4-BE49-F238E27FC236}">
              <a16:creationId xmlns:a16="http://schemas.microsoft.com/office/drawing/2014/main" id="{096C7DCD-787D-4DC2-9AAE-C6702E661542}"/>
            </a:ext>
          </a:extLst>
        </xdr:cNvPr>
        <xdr:cNvCxnSpPr/>
      </xdr:nvCxnSpPr>
      <xdr:spPr>
        <a:xfrm>
          <a:off x="13629640" y="10021062"/>
          <a:ext cx="74676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51" name="楕円 550">
          <a:extLst>
            <a:ext uri="{FF2B5EF4-FFF2-40B4-BE49-F238E27FC236}">
              <a16:creationId xmlns:a16="http://schemas.microsoft.com/office/drawing/2014/main" id="{72427910-D228-4D28-B527-022D2FAA88ED}"/>
            </a:ext>
          </a:extLst>
        </xdr:cNvPr>
        <xdr:cNvSpPr/>
      </xdr:nvSpPr>
      <xdr:spPr>
        <a:xfrm>
          <a:off x="12804140" y="9999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130302</xdr:rowOff>
    </xdr:from>
    <xdr:to>
      <xdr:col>81</xdr:col>
      <xdr:colOff>50800</xdr:colOff>
      <xdr:row>59</xdr:row>
      <xdr:rowOff>160020</xdr:rowOff>
    </xdr:to>
    <xdr:cxnSp macro="">
      <xdr:nvCxnSpPr>
        <xdr:cNvPr id="552" name="直線コネクタ 551">
          <a:extLst>
            <a:ext uri="{FF2B5EF4-FFF2-40B4-BE49-F238E27FC236}">
              <a16:creationId xmlns:a16="http://schemas.microsoft.com/office/drawing/2014/main" id="{A73A3B3B-5E28-4DB5-84D6-6E5FBE9ABAE4}"/>
            </a:ext>
          </a:extLst>
        </xdr:cNvPr>
        <xdr:cNvCxnSpPr/>
      </xdr:nvCxnSpPr>
      <xdr:spPr>
        <a:xfrm flipV="1">
          <a:off x="12854940" y="10021062"/>
          <a:ext cx="7747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17780</xdr:rowOff>
    </xdr:from>
    <xdr:to>
      <xdr:col>72</xdr:col>
      <xdr:colOff>38100</xdr:colOff>
      <xdr:row>60</xdr:row>
      <xdr:rowOff>119380</xdr:rowOff>
    </xdr:to>
    <xdr:sp macro="" textlink="">
      <xdr:nvSpPr>
        <xdr:cNvPr id="553" name="楕円 552">
          <a:extLst>
            <a:ext uri="{FF2B5EF4-FFF2-40B4-BE49-F238E27FC236}">
              <a16:creationId xmlns:a16="http://schemas.microsoft.com/office/drawing/2014/main" id="{334B263F-AFAC-4442-9118-0699205A72D0}"/>
            </a:ext>
          </a:extLst>
        </xdr:cNvPr>
        <xdr:cNvSpPr/>
      </xdr:nvSpPr>
      <xdr:spPr>
        <a:xfrm>
          <a:off x="12029440" y="10076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160020</xdr:rowOff>
    </xdr:from>
    <xdr:to>
      <xdr:col>76</xdr:col>
      <xdr:colOff>114300</xdr:colOff>
      <xdr:row>60</xdr:row>
      <xdr:rowOff>68580</xdr:rowOff>
    </xdr:to>
    <xdr:cxnSp macro="">
      <xdr:nvCxnSpPr>
        <xdr:cNvPr id="554" name="直線コネクタ 553">
          <a:extLst>
            <a:ext uri="{FF2B5EF4-FFF2-40B4-BE49-F238E27FC236}">
              <a16:creationId xmlns:a16="http://schemas.microsoft.com/office/drawing/2014/main" id="{97582C6D-0B23-492B-B4D4-C950EF8B7879}"/>
            </a:ext>
          </a:extLst>
        </xdr:cNvPr>
        <xdr:cNvCxnSpPr/>
      </xdr:nvCxnSpPr>
      <xdr:spPr>
        <a:xfrm flipV="1">
          <a:off x="12072620" y="10050780"/>
          <a:ext cx="7823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157226</xdr:rowOff>
    </xdr:from>
    <xdr:to>
      <xdr:col>67</xdr:col>
      <xdr:colOff>101600</xdr:colOff>
      <xdr:row>60</xdr:row>
      <xdr:rowOff>87376</xdr:rowOff>
    </xdr:to>
    <xdr:sp macro="" textlink="">
      <xdr:nvSpPr>
        <xdr:cNvPr id="555" name="楕円 554">
          <a:extLst>
            <a:ext uri="{FF2B5EF4-FFF2-40B4-BE49-F238E27FC236}">
              <a16:creationId xmlns:a16="http://schemas.microsoft.com/office/drawing/2014/main" id="{CA6A9328-C3D2-42E4-89D1-67548E144FBD}"/>
            </a:ext>
          </a:extLst>
        </xdr:cNvPr>
        <xdr:cNvSpPr/>
      </xdr:nvSpPr>
      <xdr:spPr>
        <a:xfrm>
          <a:off x="11231880" y="100479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36576</xdr:rowOff>
    </xdr:from>
    <xdr:to>
      <xdr:col>71</xdr:col>
      <xdr:colOff>177800</xdr:colOff>
      <xdr:row>60</xdr:row>
      <xdr:rowOff>68580</xdr:rowOff>
    </xdr:to>
    <xdr:cxnSp macro="">
      <xdr:nvCxnSpPr>
        <xdr:cNvPr id="556" name="直線コネクタ 555">
          <a:extLst>
            <a:ext uri="{FF2B5EF4-FFF2-40B4-BE49-F238E27FC236}">
              <a16:creationId xmlns:a16="http://schemas.microsoft.com/office/drawing/2014/main" id="{18A402D6-78C1-4C74-AB6A-CEF5BF651CF5}"/>
            </a:ext>
          </a:extLst>
        </xdr:cNvPr>
        <xdr:cNvCxnSpPr/>
      </xdr:nvCxnSpPr>
      <xdr:spPr>
        <a:xfrm>
          <a:off x="11282680" y="10094976"/>
          <a:ext cx="78994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557" name="n_1aveValue【学校施設】&#10;有形固定資産減価償却率">
          <a:extLst>
            <a:ext uri="{FF2B5EF4-FFF2-40B4-BE49-F238E27FC236}">
              <a16:creationId xmlns:a16="http://schemas.microsoft.com/office/drawing/2014/main" id="{30876088-5D07-4D3C-9E72-7FBF65DCFB92}"/>
            </a:ext>
          </a:extLst>
        </xdr:cNvPr>
        <xdr:cNvSpPr txBox="1"/>
      </xdr:nvSpPr>
      <xdr:spPr>
        <a:xfrm>
          <a:off x="13437244" y="969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558" name="n_2aveValue【学校施設】&#10;有形固定資産減価償却率">
          <a:extLst>
            <a:ext uri="{FF2B5EF4-FFF2-40B4-BE49-F238E27FC236}">
              <a16:creationId xmlns:a16="http://schemas.microsoft.com/office/drawing/2014/main" id="{77649ED6-639D-4557-B860-17131E6BA7C5}"/>
            </a:ext>
          </a:extLst>
        </xdr:cNvPr>
        <xdr:cNvSpPr txBox="1"/>
      </xdr:nvSpPr>
      <xdr:spPr>
        <a:xfrm>
          <a:off x="1267524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559" name="n_3aveValue【学校施設】&#10;有形固定資産減価償却率">
          <a:extLst>
            <a:ext uri="{FF2B5EF4-FFF2-40B4-BE49-F238E27FC236}">
              <a16:creationId xmlns:a16="http://schemas.microsoft.com/office/drawing/2014/main" id="{13D1BA5D-D322-4CA8-93B0-6A956BBBADF5}"/>
            </a:ext>
          </a:extLst>
        </xdr:cNvPr>
        <xdr:cNvSpPr txBox="1"/>
      </xdr:nvSpPr>
      <xdr:spPr>
        <a:xfrm>
          <a:off x="11900544" y="967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560" name="n_4aveValue【学校施設】&#10;有形固定資産減価償却率">
          <a:extLst>
            <a:ext uri="{FF2B5EF4-FFF2-40B4-BE49-F238E27FC236}">
              <a16:creationId xmlns:a16="http://schemas.microsoft.com/office/drawing/2014/main" id="{F6B61C0B-441A-4F64-A792-334718CBB7C1}"/>
            </a:ext>
          </a:extLst>
        </xdr:cNvPr>
        <xdr:cNvSpPr txBox="1"/>
      </xdr:nvSpPr>
      <xdr:spPr>
        <a:xfrm>
          <a:off x="11102984"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779</xdr:rowOff>
    </xdr:from>
    <xdr:ext cx="405111" cy="259045"/>
    <xdr:sp macro="" textlink="">
      <xdr:nvSpPr>
        <xdr:cNvPr id="561" name="n_1mainValue【学校施設】&#10;有形固定資産減価償却率">
          <a:extLst>
            <a:ext uri="{FF2B5EF4-FFF2-40B4-BE49-F238E27FC236}">
              <a16:creationId xmlns:a16="http://schemas.microsoft.com/office/drawing/2014/main" id="{CA804B86-4F78-4C1F-8311-48394F153A19}"/>
            </a:ext>
          </a:extLst>
        </xdr:cNvPr>
        <xdr:cNvSpPr txBox="1"/>
      </xdr:nvSpPr>
      <xdr:spPr>
        <a:xfrm>
          <a:off x="13437244" y="1005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562" name="n_2mainValue【学校施設】&#10;有形固定資産減価償却率">
          <a:extLst>
            <a:ext uri="{FF2B5EF4-FFF2-40B4-BE49-F238E27FC236}">
              <a16:creationId xmlns:a16="http://schemas.microsoft.com/office/drawing/2014/main" id="{003A32F8-1A29-429E-A60B-E3A2A4EF3994}"/>
            </a:ext>
          </a:extLst>
        </xdr:cNvPr>
        <xdr:cNvSpPr txBox="1"/>
      </xdr:nvSpPr>
      <xdr:spPr>
        <a:xfrm>
          <a:off x="126752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110507</xdr:rowOff>
    </xdr:from>
    <xdr:ext cx="405111" cy="259045"/>
    <xdr:sp macro="" textlink="">
      <xdr:nvSpPr>
        <xdr:cNvPr id="563" name="n_3mainValue【学校施設】&#10;有形固定資産減価償却率">
          <a:extLst>
            <a:ext uri="{FF2B5EF4-FFF2-40B4-BE49-F238E27FC236}">
              <a16:creationId xmlns:a16="http://schemas.microsoft.com/office/drawing/2014/main" id="{C0DD6DD1-9AA4-4ED5-89D8-86E5E2EE1E4F}"/>
            </a:ext>
          </a:extLst>
        </xdr:cNvPr>
        <xdr:cNvSpPr txBox="1"/>
      </xdr:nvSpPr>
      <xdr:spPr>
        <a:xfrm>
          <a:off x="119005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78503</xdr:rowOff>
    </xdr:from>
    <xdr:ext cx="405111" cy="259045"/>
    <xdr:sp macro="" textlink="">
      <xdr:nvSpPr>
        <xdr:cNvPr id="564" name="n_4mainValue【学校施設】&#10;有形固定資産減価償却率">
          <a:extLst>
            <a:ext uri="{FF2B5EF4-FFF2-40B4-BE49-F238E27FC236}">
              <a16:creationId xmlns:a16="http://schemas.microsoft.com/office/drawing/2014/main" id="{53C4D597-1667-4138-BF5D-BBEC1D298787}"/>
            </a:ext>
          </a:extLst>
        </xdr:cNvPr>
        <xdr:cNvSpPr txBox="1"/>
      </xdr:nvSpPr>
      <xdr:spPr>
        <a:xfrm>
          <a:off x="11102984" y="1013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130C735-5B49-423B-BE42-C459B2DB962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BC2F31CC-5E65-43B3-835B-543628E0BC84}"/>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363BE949-9A5C-4DC4-A1E0-FF5A6A48561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6C436135-DAFF-41D4-BA9E-AD8C273F709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F552232-B6C8-4F1E-9F70-37C2EA955B99}"/>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270979DF-1F3C-47D5-AF3A-426A233B77FD}"/>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843506E8-5E31-428D-909D-0B8B7D157BA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130891AB-1993-4DD7-ABAF-0D01443467DD}"/>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E5770FF3-9501-4AE8-8D4B-C217FDD2BA4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FD760129-D9A4-485A-9FAE-ADAA7CC6C043}"/>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619F3FD2-835B-4C85-B90C-9ECD6E5CC857}"/>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3E846E8F-859A-4520-92FE-9A643A2F6888}"/>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F0E91D1B-D805-4A79-AC81-D302E3579AAA}"/>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CECDF000-3D02-4621-AFE4-AC9EE48BD5B3}"/>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51753067-F26A-43B3-8C7D-35353ECCF672}"/>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B9F03684-887F-4D9E-97E7-297E7430BEDD}"/>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554A256E-2B2B-487D-84D2-E753C1E18E17}"/>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CB06D23F-D8B9-48B8-9D04-BFAC98AF5463}"/>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D1A5FF95-83FD-4BD3-BD93-F72F1EF9DCB6}"/>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FCC9EA2C-3FDE-4873-9059-092459553959}"/>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B7372FFD-5EEC-44A4-A574-125766A4DCF5}"/>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BAFE919E-8449-46C0-B73C-D665381C8AA2}"/>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9DD5C2F0-DC43-4061-ACF1-5D9B045AC85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a:extLst>
            <a:ext uri="{FF2B5EF4-FFF2-40B4-BE49-F238E27FC236}">
              <a16:creationId xmlns:a16="http://schemas.microsoft.com/office/drawing/2014/main" id="{E15012F4-6D2E-4F7B-8676-386FA9EE2FBC}"/>
            </a:ext>
          </a:extLst>
        </xdr:cNvPr>
        <xdr:cNvCxnSpPr/>
      </xdr:nvCxnSpPr>
      <xdr:spPr>
        <a:xfrm flipV="1">
          <a:off x="19509104" y="9438513"/>
          <a:ext cx="0" cy="1222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a:extLst>
            <a:ext uri="{FF2B5EF4-FFF2-40B4-BE49-F238E27FC236}">
              <a16:creationId xmlns:a16="http://schemas.microsoft.com/office/drawing/2014/main" id="{B67DEC02-ED0F-41FF-8EB8-0ACF0102AB1E}"/>
            </a:ext>
          </a:extLst>
        </xdr:cNvPr>
        <xdr:cNvSpPr txBox="1"/>
      </xdr:nvSpPr>
      <xdr:spPr>
        <a:xfrm>
          <a:off x="19547840" y="1066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a:extLst>
            <a:ext uri="{FF2B5EF4-FFF2-40B4-BE49-F238E27FC236}">
              <a16:creationId xmlns:a16="http://schemas.microsoft.com/office/drawing/2014/main" id="{421DC0B4-91B6-48E0-84DA-9851C9919857}"/>
            </a:ext>
          </a:extLst>
        </xdr:cNvPr>
        <xdr:cNvCxnSpPr/>
      </xdr:nvCxnSpPr>
      <xdr:spPr>
        <a:xfrm>
          <a:off x="19443700" y="1066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a:extLst>
            <a:ext uri="{FF2B5EF4-FFF2-40B4-BE49-F238E27FC236}">
              <a16:creationId xmlns:a16="http://schemas.microsoft.com/office/drawing/2014/main" id="{E67E2D8D-E638-4B5C-A7AC-F11650DB7D80}"/>
            </a:ext>
          </a:extLst>
        </xdr:cNvPr>
        <xdr:cNvSpPr txBox="1"/>
      </xdr:nvSpPr>
      <xdr:spPr>
        <a:xfrm>
          <a:off x="19547840" y="922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a:extLst>
            <a:ext uri="{FF2B5EF4-FFF2-40B4-BE49-F238E27FC236}">
              <a16:creationId xmlns:a16="http://schemas.microsoft.com/office/drawing/2014/main" id="{000A8E7B-0BE7-41FC-8BF8-3B55D1B9C11F}"/>
            </a:ext>
          </a:extLst>
        </xdr:cNvPr>
        <xdr:cNvCxnSpPr/>
      </xdr:nvCxnSpPr>
      <xdr:spPr>
        <a:xfrm>
          <a:off x="19443700" y="9438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593" name="【学校施設】&#10;一人当たり面積平均値テキスト">
          <a:extLst>
            <a:ext uri="{FF2B5EF4-FFF2-40B4-BE49-F238E27FC236}">
              <a16:creationId xmlns:a16="http://schemas.microsoft.com/office/drawing/2014/main" id="{DDF5863D-6D19-42F6-AD98-59B0C7973D5B}"/>
            </a:ext>
          </a:extLst>
        </xdr:cNvPr>
        <xdr:cNvSpPr txBox="1"/>
      </xdr:nvSpPr>
      <xdr:spPr>
        <a:xfrm>
          <a:off x="19547840" y="10335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a:extLst>
            <a:ext uri="{FF2B5EF4-FFF2-40B4-BE49-F238E27FC236}">
              <a16:creationId xmlns:a16="http://schemas.microsoft.com/office/drawing/2014/main" id="{5000F732-5973-472E-BD55-B5B3F4AAB07A}"/>
            </a:ext>
          </a:extLst>
        </xdr:cNvPr>
        <xdr:cNvSpPr/>
      </xdr:nvSpPr>
      <xdr:spPr>
        <a:xfrm>
          <a:off x="19458940" y="10479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a:extLst>
            <a:ext uri="{FF2B5EF4-FFF2-40B4-BE49-F238E27FC236}">
              <a16:creationId xmlns:a16="http://schemas.microsoft.com/office/drawing/2014/main" id="{EF31D3A0-9877-4C29-B60E-A567C96F886A}"/>
            </a:ext>
          </a:extLst>
        </xdr:cNvPr>
        <xdr:cNvSpPr/>
      </xdr:nvSpPr>
      <xdr:spPr>
        <a:xfrm>
          <a:off x="18735040" y="10480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96" name="フローチャート: 判断 595">
          <a:extLst>
            <a:ext uri="{FF2B5EF4-FFF2-40B4-BE49-F238E27FC236}">
              <a16:creationId xmlns:a16="http://schemas.microsoft.com/office/drawing/2014/main" id="{2A24E04E-DD85-4058-B405-3AE1ACAD53F1}"/>
            </a:ext>
          </a:extLst>
        </xdr:cNvPr>
        <xdr:cNvSpPr/>
      </xdr:nvSpPr>
      <xdr:spPr>
        <a:xfrm>
          <a:off x="17937480" y="10474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97" name="フローチャート: 判断 596">
          <a:extLst>
            <a:ext uri="{FF2B5EF4-FFF2-40B4-BE49-F238E27FC236}">
              <a16:creationId xmlns:a16="http://schemas.microsoft.com/office/drawing/2014/main" id="{F626ACF8-60B6-4CEE-870E-3271DF3CCC60}"/>
            </a:ext>
          </a:extLst>
        </xdr:cNvPr>
        <xdr:cNvSpPr/>
      </xdr:nvSpPr>
      <xdr:spPr>
        <a:xfrm>
          <a:off x="17162780" y="104771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8" name="フローチャート: 判断 597">
          <a:extLst>
            <a:ext uri="{FF2B5EF4-FFF2-40B4-BE49-F238E27FC236}">
              <a16:creationId xmlns:a16="http://schemas.microsoft.com/office/drawing/2014/main" id="{288DB8AB-C20F-40E4-9C56-DD6629F1CEA2}"/>
            </a:ext>
          </a:extLst>
        </xdr:cNvPr>
        <xdr:cNvSpPr/>
      </xdr:nvSpPr>
      <xdr:spPr>
        <a:xfrm>
          <a:off x="16388080" y="104828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E863DB8-F534-4DCC-A8BC-9C4B0116AA3F}"/>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9695AE8F-1203-4B6C-AAEC-FFE224552ED6}"/>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43CDBDCC-923B-4C2C-AAF1-6CB78ACF953A}"/>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E6260F0C-307E-43B1-AB43-BE3EB6740622}"/>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F5A5DE4-3D4C-4D48-A875-47854CA28F42}"/>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115888</xdr:rowOff>
    </xdr:from>
    <xdr:to>
      <xdr:col>116</xdr:col>
      <xdr:colOff>114300</xdr:colOff>
      <xdr:row>63</xdr:row>
      <xdr:rowOff>46038</xdr:rowOff>
    </xdr:to>
    <xdr:sp macro="" textlink="">
      <xdr:nvSpPr>
        <xdr:cNvPr id="604" name="楕円 603">
          <a:extLst>
            <a:ext uri="{FF2B5EF4-FFF2-40B4-BE49-F238E27FC236}">
              <a16:creationId xmlns:a16="http://schemas.microsoft.com/office/drawing/2014/main" id="{42FA307B-FA54-4F97-9DD5-FC35A5D3E112}"/>
            </a:ext>
          </a:extLst>
        </xdr:cNvPr>
        <xdr:cNvSpPr/>
      </xdr:nvSpPr>
      <xdr:spPr>
        <a:xfrm>
          <a:off x="19458940" y="105095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64597</xdr:rowOff>
    </xdr:from>
    <xdr:ext cx="469744" cy="259045"/>
    <xdr:sp macro="" textlink="">
      <xdr:nvSpPr>
        <xdr:cNvPr id="605" name="【学校施設】&#10;一人当たり面積該当値テキスト">
          <a:extLst>
            <a:ext uri="{FF2B5EF4-FFF2-40B4-BE49-F238E27FC236}">
              <a16:creationId xmlns:a16="http://schemas.microsoft.com/office/drawing/2014/main" id="{37022C1E-0C9B-47B0-B937-9EAF9B06F147}"/>
            </a:ext>
          </a:extLst>
        </xdr:cNvPr>
        <xdr:cNvSpPr txBox="1"/>
      </xdr:nvSpPr>
      <xdr:spPr>
        <a:xfrm>
          <a:off x="19547840" y="1045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108077</xdr:rowOff>
    </xdr:from>
    <xdr:to>
      <xdr:col>112</xdr:col>
      <xdr:colOff>38100</xdr:colOff>
      <xdr:row>63</xdr:row>
      <xdr:rowOff>38227</xdr:rowOff>
    </xdr:to>
    <xdr:sp macro="" textlink="">
      <xdr:nvSpPr>
        <xdr:cNvPr id="606" name="楕円 605">
          <a:extLst>
            <a:ext uri="{FF2B5EF4-FFF2-40B4-BE49-F238E27FC236}">
              <a16:creationId xmlns:a16="http://schemas.microsoft.com/office/drawing/2014/main" id="{510A50D6-9BCD-4BEE-8E37-D5C1158D66E3}"/>
            </a:ext>
          </a:extLst>
        </xdr:cNvPr>
        <xdr:cNvSpPr/>
      </xdr:nvSpPr>
      <xdr:spPr>
        <a:xfrm>
          <a:off x="18735040" y="105017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158877</xdr:rowOff>
    </xdr:from>
    <xdr:to>
      <xdr:col>116</xdr:col>
      <xdr:colOff>63500</xdr:colOff>
      <xdr:row>62</xdr:row>
      <xdr:rowOff>166688</xdr:rowOff>
    </xdr:to>
    <xdr:cxnSp macro="">
      <xdr:nvCxnSpPr>
        <xdr:cNvPr id="607" name="直線コネクタ 606">
          <a:extLst>
            <a:ext uri="{FF2B5EF4-FFF2-40B4-BE49-F238E27FC236}">
              <a16:creationId xmlns:a16="http://schemas.microsoft.com/office/drawing/2014/main" id="{20132133-5EAA-465C-9035-FD0A5BD0C116}"/>
            </a:ext>
          </a:extLst>
        </xdr:cNvPr>
        <xdr:cNvCxnSpPr/>
      </xdr:nvCxnSpPr>
      <xdr:spPr>
        <a:xfrm>
          <a:off x="18778220" y="10552557"/>
          <a:ext cx="73152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109410</xdr:rowOff>
    </xdr:from>
    <xdr:to>
      <xdr:col>107</xdr:col>
      <xdr:colOff>101600</xdr:colOff>
      <xdr:row>63</xdr:row>
      <xdr:rowOff>39560</xdr:rowOff>
    </xdr:to>
    <xdr:sp macro="" textlink="">
      <xdr:nvSpPr>
        <xdr:cNvPr id="608" name="楕円 607">
          <a:extLst>
            <a:ext uri="{FF2B5EF4-FFF2-40B4-BE49-F238E27FC236}">
              <a16:creationId xmlns:a16="http://schemas.microsoft.com/office/drawing/2014/main" id="{6D5F6E9F-D8CD-4D5B-9B40-D89B6A6BFBE7}"/>
            </a:ext>
          </a:extLst>
        </xdr:cNvPr>
        <xdr:cNvSpPr/>
      </xdr:nvSpPr>
      <xdr:spPr>
        <a:xfrm>
          <a:off x="17937480" y="10503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158877</xdr:rowOff>
    </xdr:from>
    <xdr:to>
      <xdr:col>111</xdr:col>
      <xdr:colOff>177800</xdr:colOff>
      <xdr:row>62</xdr:row>
      <xdr:rowOff>160210</xdr:rowOff>
    </xdr:to>
    <xdr:cxnSp macro="">
      <xdr:nvCxnSpPr>
        <xdr:cNvPr id="609" name="直線コネクタ 608">
          <a:extLst>
            <a:ext uri="{FF2B5EF4-FFF2-40B4-BE49-F238E27FC236}">
              <a16:creationId xmlns:a16="http://schemas.microsoft.com/office/drawing/2014/main" id="{2DE87784-EA64-4ADA-B625-C16856471BF6}"/>
            </a:ext>
          </a:extLst>
        </xdr:cNvPr>
        <xdr:cNvCxnSpPr/>
      </xdr:nvCxnSpPr>
      <xdr:spPr>
        <a:xfrm flipV="1">
          <a:off x="17988280" y="10552557"/>
          <a:ext cx="78994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125984</xdr:rowOff>
    </xdr:from>
    <xdr:to>
      <xdr:col>102</xdr:col>
      <xdr:colOff>165100</xdr:colOff>
      <xdr:row>63</xdr:row>
      <xdr:rowOff>56134</xdr:rowOff>
    </xdr:to>
    <xdr:sp macro="" textlink="">
      <xdr:nvSpPr>
        <xdr:cNvPr id="610" name="楕円 609">
          <a:extLst>
            <a:ext uri="{FF2B5EF4-FFF2-40B4-BE49-F238E27FC236}">
              <a16:creationId xmlns:a16="http://schemas.microsoft.com/office/drawing/2014/main" id="{226E9A5C-7E5A-4E58-851E-F08AD75DC505}"/>
            </a:ext>
          </a:extLst>
        </xdr:cNvPr>
        <xdr:cNvSpPr/>
      </xdr:nvSpPr>
      <xdr:spPr>
        <a:xfrm>
          <a:off x="17162780" y="105196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160210</xdr:rowOff>
    </xdr:from>
    <xdr:to>
      <xdr:col>107</xdr:col>
      <xdr:colOff>50800</xdr:colOff>
      <xdr:row>63</xdr:row>
      <xdr:rowOff>5334</xdr:rowOff>
    </xdr:to>
    <xdr:cxnSp macro="">
      <xdr:nvCxnSpPr>
        <xdr:cNvPr id="611" name="直線コネクタ 610">
          <a:extLst>
            <a:ext uri="{FF2B5EF4-FFF2-40B4-BE49-F238E27FC236}">
              <a16:creationId xmlns:a16="http://schemas.microsoft.com/office/drawing/2014/main" id="{DDB9D4C2-9374-4E48-BAB9-52B29FA06C46}"/>
            </a:ext>
          </a:extLst>
        </xdr:cNvPr>
        <xdr:cNvCxnSpPr/>
      </xdr:nvCxnSpPr>
      <xdr:spPr>
        <a:xfrm flipV="1">
          <a:off x="17213580" y="10553890"/>
          <a:ext cx="7747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129032</xdr:rowOff>
    </xdr:from>
    <xdr:to>
      <xdr:col>98</xdr:col>
      <xdr:colOff>38100</xdr:colOff>
      <xdr:row>63</xdr:row>
      <xdr:rowOff>59182</xdr:rowOff>
    </xdr:to>
    <xdr:sp macro="" textlink="">
      <xdr:nvSpPr>
        <xdr:cNvPr id="612" name="楕円 611">
          <a:extLst>
            <a:ext uri="{FF2B5EF4-FFF2-40B4-BE49-F238E27FC236}">
              <a16:creationId xmlns:a16="http://schemas.microsoft.com/office/drawing/2014/main" id="{99F3534F-EEAA-453A-871C-0F885E78C5AA}"/>
            </a:ext>
          </a:extLst>
        </xdr:cNvPr>
        <xdr:cNvSpPr/>
      </xdr:nvSpPr>
      <xdr:spPr>
        <a:xfrm>
          <a:off x="16388080" y="105227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5334</xdr:rowOff>
    </xdr:from>
    <xdr:to>
      <xdr:col>102</xdr:col>
      <xdr:colOff>114300</xdr:colOff>
      <xdr:row>63</xdr:row>
      <xdr:rowOff>8382</xdr:rowOff>
    </xdr:to>
    <xdr:cxnSp macro="">
      <xdr:nvCxnSpPr>
        <xdr:cNvPr id="613" name="直線コネクタ 612">
          <a:extLst>
            <a:ext uri="{FF2B5EF4-FFF2-40B4-BE49-F238E27FC236}">
              <a16:creationId xmlns:a16="http://schemas.microsoft.com/office/drawing/2014/main" id="{A9D32BC5-2EB3-4CD5-B7B3-11C99437E7EA}"/>
            </a:ext>
          </a:extLst>
        </xdr:cNvPr>
        <xdr:cNvCxnSpPr/>
      </xdr:nvCxnSpPr>
      <xdr:spPr>
        <a:xfrm flipV="1">
          <a:off x="16431260" y="10566654"/>
          <a:ext cx="78232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614" name="n_1aveValue【学校施設】&#10;一人当たり面積">
          <a:extLst>
            <a:ext uri="{FF2B5EF4-FFF2-40B4-BE49-F238E27FC236}">
              <a16:creationId xmlns:a16="http://schemas.microsoft.com/office/drawing/2014/main" id="{F4B51C56-08AC-4209-9132-05F146100231}"/>
            </a:ext>
          </a:extLst>
        </xdr:cNvPr>
        <xdr:cNvSpPr txBox="1"/>
      </xdr:nvSpPr>
      <xdr:spPr>
        <a:xfrm>
          <a:off x="18561127" y="1025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615" name="n_2aveValue【学校施設】&#10;一人当たり面積">
          <a:extLst>
            <a:ext uri="{FF2B5EF4-FFF2-40B4-BE49-F238E27FC236}">
              <a16:creationId xmlns:a16="http://schemas.microsoft.com/office/drawing/2014/main" id="{72729272-A7B4-4AED-9623-DC2CD98DA383}"/>
            </a:ext>
          </a:extLst>
        </xdr:cNvPr>
        <xdr:cNvSpPr txBox="1"/>
      </xdr:nvSpPr>
      <xdr:spPr>
        <a:xfrm>
          <a:off x="17776267" y="1025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616" name="n_3aveValue【学校施設】&#10;一人当たり面積">
          <a:extLst>
            <a:ext uri="{FF2B5EF4-FFF2-40B4-BE49-F238E27FC236}">
              <a16:creationId xmlns:a16="http://schemas.microsoft.com/office/drawing/2014/main" id="{A77C4C14-B9D2-4ED7-A4A8-DD2B63C2CBD4}"/>
            </a:ext>
          </a:extLst>
        </xdr:cNvPr>
        <xdr:cNvSpPr txBox="1"/>
      </xdr:nvSpPr>
      <xdr:spPr>
        <a:xfrm>
          <a:off x="17001567" y="1025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617" name="n_4aveValue【学校施設】&#10;一人当たり面積">
          <a:extLst>
            <a:ext uri="{FF2B5EF4-FFF2-40B4-BE49-F238E27FC236}">
              <a16:creationId xmlns:a16="http://schemas.microsoft.com/office/drawing/2014/main" id="{3C329984-61DE-49A1-B26D-3AE8C7FFCE51}"/>
            </a:ext>
          </a:extLst>
        </xdr:cNvPr>
        <xdr:cNvSpPr txBox="1"/>
      </xdr:nvSpPr>
      <xdr:spPr>
        <a:xfrm>
          <a:off x="16226867" y="1026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29354</xdr:rowOff>
    </xdr:from>
    <xdr:ext cx="469744" cy="259045"/>
    <xdr:sp macro="" textlink="">
      <xdr:nvSpPr>
        <xdr:cNvPr id="618" name="n_1mainValue【学校施設】&#10;一人当たり面積">
          <a:extLst>
            <a:ext uri="{FF2B5EF4-FFF2-40B4-BE49-F238E27FC236}">
              <a16:creationId xmlns:a16="http://schemas.microsoft.com/office/drawing/2014/main" id="{A76D5E9E-F524-4FA4-93E9-95CD6A1BA5D3}"/>
            </a:ext>
          </a:extLst>
        </xdr:cNvPr>
        <xdr:cNvSpPr txBox="1"/>
      </xdr:nvSpPr>
      <xdr:spPr>
        <a:xfrm>
          <a:off x="18561127" y="1059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30687</xdr:rowOff>
    </xdr:from>
    <xdr:ext cx="469744" cy="259045"/>
    <xdr:sp macro="" textlink="">
      <xdr:nvSpPr>
        <xdr:cNvPr id="619" name="n_2mainValue【学校施設】&#10;一人当たり面積">
          <a:extLst>
            <a:ext uri="{FF2B5EF4-FFF2-40B4-BE49-F238E27FC236}">
              <a16:creationId xmlns:a16="http://schemas.microsoft.com/office/drawing/2014/main" id="{479FDBFA-9F49-44B7-A1EB-A5A7C332655D}"/>
            </a:ext>
          </a:extLst>
        </xdr:cNvPr>
        <xdr:cNvSpPr txBox="1"/>
      </xdr:nvSpPr>
      <xdr:spPr>
        <a:xfrm>
          <a:off x="17776267" y="1059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47261</xdr:rowOff>
    </xdr:from>
    <xdr:ext cx="469744" cy="259045"/>
    <xdr:sp macro="" textlink="">
      <xdr:nvSpPr>
        <xdr:cNvPr id="620" name="n_3mainValue【学校施設】&#10;一人当たり面積">
          <a:extLst>
            <a:ext uri="{FF2B5EF4-FFF2-40B4-BE49-F238E27FC236}">
              <a16:creationId xmlns:a16="http://schemas.microsoft.com/office/drawing/2014/main" id="{BD0AA238-4AF9-48DD-9BDC-870949F03718}"/>
            </a:ext>
          </a:extLst>
        </xdr:cNvPr>
        <xdr:cNvSpPr txBox="1"/>
      </xdr:nvSpPr>
      <xdr:spPr>
        <a:xfrm>
          <a:off x="17001567" y="1060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50309</xdr:rowOff>
    </xdr:from>
    <xdr:ext cx="469744" cy="259045"/>
    <xdr:sp macro="" textlink="">
      <xdr:nvSpPr>
        <xdr:cNvPr id="621" name="n_4mainValue【学校施設】&#10;一人当たり面積">
          <a:extLst>
            <a:ext uri="{FF2B5EF4-FFF2-40B4-BE49-F238E27FC236}">
              <a16:creationId xmlns:a16="http://schemas.microsoft.com/office/drawing/2014/main" id="{40C53CCF-893E-4004-8EF7-D2A69E1FD8B1}"/>
            </a:ext>
          </a:extLst>
        </xdr:cNvPr>
        <xdr:cNvSpPr txBox="1"/>
      </xdr:nvSpPr>
      <xdr:spPr>
        <a:xfrm>
          <a:off x="16226867" y="1061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BCF489FE-81EE-48EE-8E85-A33876AA6285}"/>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610AE544-F1FA-4A23-8CAE-575222FA6A3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6634DC0A-AD47-4BF7-B8C2-ADECAD0DB24F}"/>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9BD2E1CF-EF9F-4C4E-8E27-61DAD3C7F5CB}"/>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564C4B81-CA22-452F-8BC4-ACCB0ADA841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1E539741-F6A6-4A60-98FA-A7B5ED0D30A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E30FF54A-71BB-42C6-ADA0-C2A0253E16C3}"/>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4560F2A5-A187-4CEC-8E53-1250DE417D15}"/>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18AEDB67-D8CA-4E9B-BB85-7E244505FF45}"/>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911CDF23-E739-4E6E-950B-E060A3D7E20D}"/>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C484C735-F123-4320-8E05-2D4C7632D35E}"/>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3EFA98F6-4436-4D90-839E-5910724A25B7}"/>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70BB2EDD-5DD1-455E-B6C2-08C387E1CAFB}"/>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D06FEF14-2AED-49E7-A276-3320A6A66BAD}"/>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2D01B4BE-DD9F-44D8-8C78-B7E1B149119C}"/>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393127FE-02A7-4FAD-9E2F-53504ED87B4D}"/>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93744B05-8347-48C9-82B4-F8321900E10E}"/>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FA80D3C3-9FD6-4119-901F-4B1288D3ABFC}"/>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086BBB3C-EEB3-4CD6-89F7-07D7BD1E0D14}"/>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D1A09B2D-1937-43C3-8C2A-A9B1D9CA1247}"/>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16DCC3A2-A4A5-43DB-B754-CE1C79E1258E}"/>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315863F3-9EE5-4A92-8830-0F4F656DFC13}"/>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0731B3A1-EAF1-4906-8E54-11939B3655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AD77292-0EF7-486B-AE39-1536551C8E4F}"/>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98B8DBE5-CEF2-4A39-9806-A73AF68FE096}"/>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5283700E-DA9D-4FF7-ABD7-CEFA59675F27}"/>
            </a:ext>
          </a:extLst>
        </xdr:cNvPr>
        <xdr:cNvCxnSpPr/>
      </xdr:nvCxnSpPr>
      <xdr:spPr>
        <a:xfrm flipV="1">
          <a:off x="14375764" y="1302312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570FAB3D-2136-47F1-8E7B-D2EA7E36DC0B}"/>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DD674633-2F08-431A-B9D0-CDC486B146B6}"/>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0" name="【児童館】&#10;有形固定資産減価償却率最大値テキスト">
          <a:extLst>
            <a:ext uri="{FF2B5EF4-FFF2-40B4-BE49-F238E27FC236}">
              <a16:creationId xmlns:a16="http://schemas.microsoft.com/office/drawing/2014/main" id="{086D55DF-F8B2-49FC-8A21-878CC05DD2E3}"/>
            </a:ext>
          </a:extLst>
        </xdr:cNvPr>
        <xdr:cNvSpPr txBox="1"/>
      </xdr:nvSpPr>
      <xdr:spPr>
        <a:xfrm>
          <a:off x="14414500" y="12802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1" name="直線コネクタ 650">
          <a:extLst>
            <a:ext uri="{FF2B5EF4-FFF2-40B4-BE49-F238E27FC236}">
              <a16:creationId xmlns:a16="http://schemas.microsoft.com/office/drawing/2014/main" id="{8AFD881E-308F-4D74-89CF-617EA89DAD46}"/>
            </a:ext>
          </a:extLst>
        </xdr:cNvPr>
        <xdr:cNvCxnSpPr/>
      </xdr:nvCxnSpPr>
      <xdr:spPr>
        <a:xfrm>
          <a:off x="14287500" y="130231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54264</xdr:rowOff>
    </xdr:from>
    <xdr:ext cx="405111" cy="259045"/>
    <xdr:sp macro="" textlink="">
      <xdr:nvSpPr>
        <xdr:cNvPr id="652" name="【児童館】&#10;有形固定資産減価償却率平均値テキスト">
          <a:extLst>
            <a:ext uri="{FF2B5EF4-FFF2-40B4-BE49-F238E27FC236}">
              <a16:creationId xmlns:a16="http://schemas.microsoft.com/office/drawing/2014/main" id="{8CCF0E05-D66C-4244-B64F-70E4B544CF9E}"/>
            </a:ext>
          </a:extLst>
        </xdr:cNvPr>
        <xdr:cNvSpPr txBox="1"/>
      </xdr:nvSpPr>
      <xdr:spPr>
        <a:xfrm>
          <a:off x="14414500" y="13633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653" name="フローチャート: 判断 652">
          <a:extLst>
            <a:ext uri="{FF2B5EF4-FFF2-40B4-BE49-F238E27FC236}">
              <a16:creationId xmlns:a16="http://schemas.microsoft.com/office/drawing/2014/main" id="{D3185382-3862-4976-BC55-B762A4ED7C52}"/>
            </a:ext>
          </a:extLst>
        </xdr:cNvPr>
        <xdr:cNvSpPr/>
      </xdr:nvSpPr>
      <xdr:spPr>
        <a:xfrm>
          <a:off x="14325600" y="1377786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654" name="フローチャート: 判断 653">
          <a:extLst>
            <a:ext uri="{FF2B5EF4-FFF2-40B4-BE49-F238E27FC236}">
              <a16:creationId xmlns:a16="http://schemas.microsoft.com/office/drawing/2014/main" id="{62E231F9-F3A5-4AFE-A793-5DD55D322FFB}"/>
            </a:ext>
          </a:extLst>
        </xdr:cNvPr>
        <xdr:cNvSpPr/>
      </xdr:nvSpPr>
      <xdr:spPr>
        <a:xfrm>
          <a:off x="1357884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655" name="フローチャート: 判断 654">
          <a:extLst>
            <a:ext uri="{FF2B5EF4-FFF2-40B4-BE49-F238E27FC236}">
              <a16:creationId xmlns:a16="http://schemas.microsoft.com/office/drawing/2014/main" id="{A273ED61-D2BA-4526-BA35-21182381868F}"/>
            </a:ext>
          </a:extLst>
        </xdr:cNvPr>
        <xdr:cNvSpPr/>
      </xdr:nvSpPr>
      <xdr:spPr>
        <a:xfrm>
          <a:off x="12804140" y="13833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6" name="フローチャート: 判断 655">
          <a:extLst>
            <a:ext uri="{FF2B5EF4-FFF2-40B4-BE49-F238E27FC236}">
              <a16:creationId xmlns:a16="http://schemas.microsoft.com/office/drawing/2014/main" id="{0E4F6D2C-3131-412A-9B46-968C78A75798}"/>
            </a:ext>
          </a:extLst>
        </xdr:cNvPr>
        <xdr:cNvSpPr/>
      </xdr:nvSpPr>
      <xdr:spPr>
        <a:xfrm>
          <a:off x="12029440" y="138219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57" name="フローチャート: 判断 656">
          <a:extLst>
            <a:ext uri="{FF2B5EF4-FFF2-40B4-BE49-F238E27FC236}">
              <a16:creationId xmlns:a16="http://schemas.microsoft.com/office/drawing/2014/main" id="{EDDBA48C-1D02-47E4-AC80-F2CF84034579}"/>
            </a:ext>
          </a:extLst>
        </xdr:cNvPr>
        <xdr:cNvSpPr/>
      </xdr:nvSpPr>
      <xdr:spPr>
        <a:xfrm>
          <a:off x="11231880" y="138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78D20B23-0C99-4C25-98E6-EFF5D817962D}"/>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25BEA910-EC3E-4008-9A11-BA8740D9794E}"/>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DEB8D142-D901-48CB-95FE-4306150F4F9C}"/>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8AF2CEC0-6B54-47B2-9CC0-E1756DC022B1}"/>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1AFA8FFB-B484-45DD-A0DF-152DD00DB1AF}"/>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663" name="楕円 662">
          <a:extLst>
            <a:ext uri="{FF2B5EF4-FFF2-40B4-BE49-F238E27FC236}">
              <a16:creationId xmlns:a16="http://schemas.microsoft.com/office/drawing/2014/main" id="{0AE6637C-E805-4D38-BA48-BB238504E791}"/>
            </a:ext>
          </a:extLst>
        </xdr:cNvPr>
        <xdr:cNvSpPr/>
      </xdr:nvSpPr>
      <xdr:spPr>
        <a:xfrm>
          <a:off x="14325600" y="1382032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52269</xdr:rowOff>
    </xdr:from>
    <xdr:ext cx="405111" cy="259045"/>
    <xdr:sp macro="" textlink="">
      <xdr:nvSpPr>
        <xdr:cNvPr id="664" name="【児童館】&#10;有形固定資産減価償却率該当値テキスト">
          <a:extLst>
            <a:ext uri="{FF2B5EF4-FFF2-40B4-BE49-F238E27FC236}">
              <a16:creationId xmlns:a16="http://schemas.microsoft.com/office/drawing/2014/main" id="{F8820DFC-05CC-4B70-860E-23705E2EF6A7}"/>
            </a:ext>
          </a:extLst>
        </xdr:cNvPr>
        <xdr:cNvSpPr txBox="1"/>
      </xdr:nvSpPr>
      <xdr:spPr>
        <a:xfrm>
          <a:off x="14414500" y="1379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59145</xdr:rowOff>
    </xdr:from>
    <xdr:to>
      <xdr:col>81</xdr:col>
      <xdr:colOff>101600</xdr:colOff>
      <xdr:row>82</xdr:row>
      <xdr:rowOff>160745</xdr:rowOff>
    </xdr:to>
    <xdr:sp macro="" textlink="">
      <xdr:nvSpPr>
        <xdr:cNvPr id="665" name="楕円 664">
          <a:extLst>
            <a:ext uri="{FF2B5EF4-FFF2-40B4-BE49-F238E27FC236}">
              <a16:creationId xmlns:a16="http://schemas.microsoft.com/office/drawing/2014/main" id="{4011ECFD-9078-470F-AECA-BEE289BFE4CD}"/>
            </a:ext>
          </a:extLst>
        </xdr:cNvPr>
        <xdr:cNvSpPr/>
      </xdr:nvSpPr>
      <xdr:spPr>
        <a:xfrm>
          <a:off x="13578840" y="138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109945</xdr:rowOff>
    </xdr:from>
    <xdr:to>
      <xdr:col>85</xdr:col>
      <xdr:colOff>127000</xdr:colOff>
      <xdr:row>82</xdr:row>
      <xdr:rowOff>124642</xdr:rowOff>
    </xdr:to>
    <xdr:cxnSp macro="">
      <xdr:nvCxnSpPr>
        <xdr:cNvPr id="666" name="直線コネクタ 665">
          <a:extLst>
            <a:ext uri="{FF2B5EF4-FFF2-40B4-BE49-F238E27FC236}">
              <a16:creationId xmlns:a16="http://schemas.microsoft.com/office/drawing/2014/main" id="{A2595781-CD88-43F4-93E6-4E297DFB0AF8}"/>
            </a:ext>
          </a:extLst>
        </xdr:cNvPr>
        <xdr:cNvCxnSpPr/>
      </xdr:nvCxnSpPr>
      <xdr:spPr>
        <a:xfrm>
          <a:off x="13629640" y="13856425"/>
          <a:ext cx="74676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165281</xdr:rowOff>
    </xdr:from>
    <xdr:to>
      <xdr:col>76</xdr:col>
      <xdr:colOff>165100</xdr:colOff>
      <xdr:row>82</xdr:row>
      <xdr:rowOff>95431</xdr:rowOff>
    </xdr:to>
    <xdr:sp macro="" textlink="">
      <xdr:nvSpPr>
        <xdr:cNvPr id="667" name="楕円 666">
          <a:extLst>
            <a:ext uri="{FF2B5EF4-FFF2-40B4-BE49-F238E27FC236}">
              <a16:creationId xmlns:a16="http://schemas.microsoft.com/office/drawing/2014/main" id="{4088C4DB-DCD7-4A54-A939-96B9C7C7C6F5}"/>
            </a:ext>
          </a:extLst>
        </xdr:cNvPr>
        <xdr:cNvSpPr/>
      </xdr:nvSpPr>
      <xdr:spPr>
        <a:xfrm>
          <a:off x="12804140" y="13744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44631</xdr:rowOff>
    </xdr:from>
    <xdr:to>
      <xdr:col>81</xdr:col>
      <xdr:colOff>50800</xdr:colOff>
      <xdr:row>82</xdr:row>
      <xdr:rowOff>109945</xdr:rowOff>
    </xdr:to>
    <xdr:cxnSp macro="">
      <xdr:nvCxnSpPr>
        <xdr:cNvPr id="668" name="直線コネクタ 667">
          <a:extLst>
            <a:ext uri="{FF2B5EF4-FFF2-40B4-BE49-F238E27FC236}">
              <a16:creationId xmlns:a16="http://schemas.microsoft.com/office/drawing/2014/main" id="{334284AE-0AB6-4A08-ADE0-EC2840FB25E7}"/>
            </a:ext>
          </a:extLst>
        </xdr:cNvPr>
        <xdr:cNvCxnSpPr/>
      </xdr:nvCxnSpPr>
      <xdr:spPr>
        <a:xfrm>
          <a:off x="12854940" y="13791111"/>
          <a:ext cx="7747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165281</xdr:rowOff>
    </xdr:from>
    <xdr:to>
      <xdr:col>72</xdr:col>
      <xdr:colOff>38100</xdr:colOff>
      <xdr:row>82</xdr:row>
      <xdr:rowOff>95431</xdr:rowOff>
    </xdr:to>
    <xdr:sp macro="" textlink="">
      <xdr:nvSpPr>
        <xdr:cNvPr id="669" name="楕円 668">
          <a:extLst>
            <a:ext uri="{FF2B5EF4-FFF2-40B4-BE49-F238E27FC236}">
              <a16:creationId xmlns:a16="http://schemas.microsoft.com/office/drawing/2014/main" id="{557493F6-4A22-4B76-AB78-C624BC304177}"/>
            </a:ext>
          </a:extLst>
        </xdr:cNvPr>
        <xdr:cNvSpPr/>
      </xdr:nvSpPr>
      <xdr:spPr>
        <a:xfrm>
          <a:off x="12029440" y="137441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44631</xdr:rowOff>
    </xdr:from>
    <xdr:to>
      <xdr:col>76</xdr:col>
      <xdr:colOff>114300</xdr:colOff>
      <xdr:row>82</xdr:row>
      <xdr:rowOff>44631</xdr:rowOff>
    </xdr:to>
    <xdr:cxnSp macro="">
      <xdr:nvCxnSpPr>
        <xdr:cNvPr id="670" name="直線コネクタ 669">
          <a:extLst>
            <a:ext uri="{FF2B5EF4-FFF2-40B4-BE49-F238E27FC236}">
              <a16:creationId xmlns:a16="http://schemas.microsoft.com/office/drawing/2014/main" id="{CBA6A0DF-E499-45E1-8DCF-1E317344972B}"/>
            </a:ext>
          </a:extLst>
        </xdr:cNvPr>
        <xdr:cNvCxnSpPr/>
      </xdr:nvCxnSpPr>
      <xdr:spPr>
        <a:xfrm>
          <a:off x="12072620" y="1379111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130992</xdr:rowOff>
    </xdr:from>
    <xdr:to>
      <xdr:col>67</xdr:col>
      <xdr:colOff>101600</xdr:colOff>
      <xdr:row>82</xdr:row>
      <xdr:rowOff>61142</xdr:rowOff>
    </xdr:to>
    <xdr:sp macro="" textlink="">
      <xdr:nvSpPr>
        <xdr:cNvPr id="671" name="楕円 670">
          <a:extLst>
            <a:ext uri="{FF2B5EF4-FFF2-40B4-BE49-F238E27FC236}">
              <a16:creationId xmlns:a16="http://schemas.microsoft.com/office/drawing/2014/main" id="{2FCA9EDD-5D31-412D-A514-C16C3FD89734}"/>
            </a:ext>
          </a:extLst>
        </xdr:cNvPr>
        <xdr:cNvSpPr/>
      </xdr:nvSpPr>
      <xdr:spPr>
        <a:xfrm>
          <a:off x="11231880" y="137098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10342</xdr:rowOff>
    </xdr:from>
    <xdr:to>
      <xdr:col>71</xdr:col>
      <xdr:colOff>177800</xdr:colOff>
      <xdr:row>82</xdr:row>
      <xdr:rowOff>44631</xdr:rowOff>
    </xdr:to>
    <xdr:cxnSp macro="">
      <xdr:nvCxnSpPr>
        <xdr:cNvPr id="672" name="直線コネクタ 671">
          <a:extLst>
            <a:ext uri="{FF2B5EF4-FFF2-40B4-BE49-F238E27FC236}">
              <a16:creationId xmlns:a16="http://schemas.microsoft.com/office/drawing/2014/main" id="{55F9C9B0-14D0-423C-AB85-9CBAA1C5244A}"/>
            </a:ext>
          </a:extLst>
        </xdr:cNvPr>
        <xdr:cNvCxnSpPr/>
      </xdr:nvCxnSpPr>
      <xdr:spPr>
        <a:xfrm>
          <a:off x="11282680" y="13756822"/>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162577</xdr:rowOff>
    </xdr:from>
    <xdr:ext cx="405111" cy="259045"/>
    <xdr:sp macro="" textlink="">
      <xdr:nvSpPr>
        <xdr:cNvPr id="673" name="n_1aveValue【児童館】&#10;有形固定資産減価償却率">
          <a:extLst>
            <a:ext uri="{FF2B5EF4-FFF2-40B4-BE49-F238E27FC236}">
              <a16:creationId xmlns:a16="http://schemas.microsoft.com/office/drawing/2014/main" id="{E0E5AE4C-0235-4E66-967B-0D93BE0454B3}"/>
            </a:ext>
          </a:extLst>
        </xdr:cNvPr>
        <xdr:cNvSpPr txBox="1"/>
      </xdr:nvSpPr>
      <xdr:spPr>
        <a:xfrm>
          <a:off x="134372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8182</xdr:rowOff>
    </xdr:from>
    <xdr:ext cx="405111" cy="259045"/>
    <xdr:sp macro="" textlink="">
      <xdr:nvSpPr>
        <xdr:cNvPr id="674" name="n_2aveValue【児童館】&#10;有形固定資産減価償却率">
          <a:extLst>
            <a:ext uri="{FF2B5EF4-FFF2-40B4-BE49-F238E27FC236}">
              <a16:creationId xmlns:a16="http://schemas.microsoft.com/office/drawing/2014/main" id="{5C67BE1A-C5E4-442F-9CF9-C8F56B186F97}"/>
            </a:ext>
          </a:extLst>
        </xdr:cNvPr>
        <xdr:cNvSpPr txBox="1"/>
      </xdr:nvSpPr>
      <xdr:spPr>
        <a:xfrm>
          <a:off x="12675244" y="1392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675" name="n_3aveValue【児童館】&#10;有形固定資産減価償却率">
          <a:extLst>
            <a:ext uri="{FF2B5EF4-FFF2-40B4-BE49-F238E27FC236}">
              <a16:creationId xmlns:a16="http://schemas.microsoft.com/office/drawing/2014/main" id="{A22B0D3F-BF66-4B7F-83CD-6E5D79506A2C}"/>
            </a:ext>
          </a:extLst>
        </xdr:cNvPr>
        <xdr:cNvSpPr txBox="1"/>
      </xdr:nvSpPr>
      <xdr:spPr>
        <a:xfrm>
          <a:off x="11900544" y="13914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161670</xdr:rowOff>
    </xdr:from>
    <xdr:ext cx="405111" cy="259045"/>
    <xdr:sp macro="" textlink="">
      <xdr:nvSpPr>
        <xdr:cNvPr id="676" name="n_4aveValue【児童館】&#10;有形固定資産減価償却率">
          <a:extLst>
            <a:ext uri="{FF2B5EF4-FFF2-40B4-BE49-F238E27FC236}">
              <a16:creationId xmlns:a16="http://schemas.microsoft.com/office/drawing/2014/main" id="{16395751-7608-4B65-9AAF-FC838A609966}"/>
            </a:ext>
          </a:extLst>
        </xdr:cNvPr>
        <xdr:cNvSpPr txBox="1"/>
      </xdr:nvSpPr>
      <xdr:spPr>
        <a:xfrm>
          <a:off x="11102984" y="1390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151872</xdr:rowOff>
    </xdr:from>
    <xdr:ext cx="405111" cy="259045"/>
    <xdr:sp macro="" textlink="">
      <xdr:nvSpPr>
        <xdr:cNvPr id="677" name="n_1mainValue【児童館】&#10;有形固定資産減価償却率">
          <a:extLst>
            <a:ext uri="{FF2B5EF4-FFF2-40B4-BE49-F238E27FC236}">
              <a16:creationId xmlns:a16="http://schemas.microsoft.com/office/drawing/2014/main" id="{2F154692-093A-4987-9DB9-96F5808D2256}"/>
            </a:ext>
          </a:extLst>
        </xdr:cNvPr>
        <xdr:cNvSpPr txBox="1"/>
      </xdr:nvSpPr>
      <xdr:spPr>
        <a:xfrm>
          <a:off x="13437244" y="1389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111958</xdr:rowOff>
    </xdr:from>
    <xdr:ext cx="405111" cy="259045"/>
    <xdr:sp macro="" textlink="">
      <xdr:nvSpPr>
        <xdr:cNvPr id="678" name="n_2mainValue【児童館】&#10;有形固定資産減価償却率">
          <a:extLst>
            <a:ext uri="{FF2B5EF4-FFF2-40B4-BE49-F238E27FC236}">
              <a16:creationId xmlns:a16="http://schemas.microsoft.com/office/drawing/2014/main" id="{67BA6CEC-0193-4794-8D33-DC4C77B6BD5D}"/>
            </a:ext>
          </a:extLst>
        </xdr:cNvPr>
        <xdr:cNvSpPr txBox="1"/>
      </xdr:nvSpPr>
      <xdr:spPr>
        <a:xfrm>
          <a:off x="12675244" y="1352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111958</xdr:rowOff>
    </xdr:from>
    <xdr:ext cx="405111" cy="259045"/>
    <xdr:sp macro="" textlink="">
      <xdr:nvSpPr>
        <xdr:cNvPr id="679" name="n_3mainValue【児童館】&#10;有形固定資産減価償却率">
          <a:extLst>
            <a:ext uri="{FF2B5EF4-FFF2-40B4-BE49-F238E27FC236}">
              <a16:creationId xmlns:a16="http://schemas.microsoft.com/office/drawing/2014/main" id="{6EAFC737-C171-45B7-8C74-C56F5635AC56}"/>
            </a:ext>
          </a:extLst>
        </xdr:cNvPr>
        <xdr:cNvSpPr txBox="1"/>
      </xdr:nvSpPr>
      <xdr:spPr>
        <a:xfrm>
          <a:off x="11900544" y="1352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77669</xdr:rowOff>
    </xdr:from>
    <xdr:ext cx="405111" cy="259045"/>
    <xdr:sp macro="" textlink="">
      <xdr:nvSpPr>
        <xdr:cNvPr id="680" name="n_4mainValue【児童館】&#10;有形固定資産減価償却率">
          <a:extLst>
            <a:ext uri="{FF2B5EF4-FFF2-40B4-BE49-F238E27FC236}">
              <a16:creationId xmlns:a16="http://schemas.microsoft.com/office/drawing/2014/main" id="{7D328A47-C68C-4641-9553-A5C7E0FCAB07}"/>
            </a:ext>
          </a:extLst>
        </xdr:cNvPr>
        <xdr:cNvSpPr txBox="1"/>
      </xdr:nvSpPr>
      <xdr:spPr>
        <a:xfrm>
          <a:off x="11102984" y="1348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3C695EDE-6E9C-47F4-897B-7BF39F51E6D6}"/>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44260BEE-35EE-42C8-9A91-5ED3E0BD551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77B92020-6A36-4F21-BC94-6A552A3ABADB}"/>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96D4857-DA65-40B4-8A3E-F06D0B7427EC}"/>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7BB17E45-77BD-4E8C-AD45-44D22DAFF45C}"/>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E2FDBE90-B174-4308-A8DE-0C1F28C5C2A7}"/>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51C78080-7E71-4153-B9C0-029C75B78DC3}"/>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B6237886-13B9-4EB7-AD53-61D459C45C5F}"/>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B725E3C9-2157-405F-A0E8-D958410B9F23}"/>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F0766371-1442-46B0-B85D-74EA7335930F}"/>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3D29E213-1511-4306-8E39-CD93E703D248}"/>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6E69E9C3-1792-45FA-892F-5010C44A4BD6}"/>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59E547C2-AD02-48C4-B1C9-4F3506D368F7}"/>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B6938CA3-FC37-4174-A416-F38A8EC348B3}"/>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AA368258-389C-48B8-846A-9591BF3CF18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76003707-C5AC-4066-B7BB-637991E346B5}"/>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58E7EFB6-4FBA-4BCC-AD6B-6AAF89D51D0A}"/>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D66B8909-5538-4E44-B2C8-C94D65BDA446}"/>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582DA6E7-5948-45D1-9D36-9ED587B747E1}"/>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6E00AC4D-1EB8-4F3D-95DF-A60BCA01FBA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60795534-1E33-4EB0-AD46-4C0325711D81}"/>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F0B07110-720F-4BFC-970F-D6F901FF8ED5}"/>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DAA60F9E-2A0A-413A-A332-6C499695F007}"/>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D8A662EE-61F8-4D5F-90C8-9157E72381D4}"/>
            </a:ext>
          </a:extLst>
        </xdr:cNvPr>
        <xdr:cNvCxnSpPr/>
      </xdr:nvCxnSpPr>
      <xdr:spPr>
        <a:xfrm flipV="1">
          <a:off x="19509104" y="1309497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172D4F9E-9253-4726-A722-F399F2BD0285}"/>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A6395528-8A36-4A55-97D0-2A7283108A96}"/>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07" name="【児童館】&#10;一人当たり面積最大値テキスト">
          <a:extLst>
            <a:ext uri="{FF2B5EF4-FFF2-40B4-BE49-F238E27FC236}">
              <a16:creationId xmlns:a16="http://schemas.microsoft.com/office/drawing/2014/main" id="{85C1A80A-E289-4E1D-8C29-CF8EBF43F2FE}"/>
            </a:ext>
          </a:extLst>
        </xdr:cNvPr>
        <xdr:cNvSpPr txBox="1"/>
      </xdr:nvSpPr>
      <xdr:spPr>
        <a:xfrm>
          <a:off x="19547840" y="1287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08" name="直線コネクタ 707">
          <a:extLst>
            <a:ext uri="{FF2B5EF4-FFF2-40B4-BE49-F238E27FC236}">
              <a16:creationId xmlns:a16="http://schemas.microsoft.com/office/drawing/2014/main" id="{6A212796-01DE-40DB-B1E6-15726C0A4751}"/>
            </a:ext>
          </a:extLst>
        </xdr:cNvPr>
        <xdr:cNvCxnSpPr/>
      </xdr:nvCxnSpPr>
      <xdr:spPr>
        <a:xfrm>
          <a:off x="1944370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9" name="【児童館】&#10;一人当たり面積平均値テキスト">
          <a:extLst>
            <a:ext uri="{FF2B5EF4-FFF2-40B4-BE49-F238E27FC236}">
              <a16:creationId xmlns:a16="http://schemas.microsoft.com/office/drawing/2014/main" id="{FE568035-9B4D-47A7-AC82-B74F8F9B3306}"/>
            </a:ext>
          </a:extLst>
        </xdr:cNvPr>
        <xdr:cNvSpPr txBox="1"/>
      </xdr:nvSpPr>
      <xdr:spPr>
        <a:xfrm>
          <a:off x="1954784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10" name="フローチャート: 判断 709">
          <a:extLst>
            <a:ext uri="{FF2B5EF4-FFF2-40B4-BE49-F238E27FC236}">
              <a16:creationId xmlns:a16="http://schemas.microsoft.com/office/drawing/2014/main" id="{3F72E4FC-BEC3-4566-B53B-7ACF60168037}"/>
            </a:ext>
          </a:extLst>
        </xdr:cNvPr>
        <xdr:cNvSpPr/>
      </xdr:nvSpPr>
      <xdr:spPr>
        <a:xfrm>
          <a:off x="1945894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1" name="フローチャート: 判断 710">
          <a:extLst>
            <a:ext uri="{FF2B5EF4-FFF2-40B4-BE49-F238E27FC236}">
              <a16:creationId xmlns:a16="http://schemas.microsoft.com/office/drawing/2014/main" id="{7FD4E557-2C4E-4791-B374-47C39179548B}"/>
            </a:ext>
          </a:extLst>
        </xdr:cNvPr>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2" name="フローチャート: 判断 711">
          <a:extLst>
            <a:ext uri="{FF2B5EF4-FFF2-40B4-BE49-F238E27FC236}">
              <a16:creationId xmlns:a16="http://schemas.microsoft.com/office/drawing/2014/main" id="{A988F1A0-8789-4280-B336-CC08ADACDCEA}"/>
            </a:ext>
          </a:extLst>
        </xdr:cNvPr>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3" name="フローチャート: 判断 712">
          <a:extLst>
            <a:ext uri="{FF2B5EF4-FFF2-40B4-BE49-F238E27FC236}">
              <a16:creationId xmlns:a16="http://schemas.microsoft.com/office/drawing/2014/main" id="{71E77121-EA75-4A05-A6D5-8F86631952DD}"/>
            </a:ext>
          </a:extLst>
        </xdr:cNvPr>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4" name="フローチャート: 判断 713">
          <a:extLst>
            <a:ext uri="{FF2B5EF4-FFF2-40B4-BE49-F238E27FC236}">
              <a16:creationId xmlns:a16="http://schemas.microsoft.com/office/drawing/2014/main" id="{C2D8803F-8E6C-49C9-B318-8C78A67E5076}"/>
            </a:ext>
          </a:extLst>
        </xdr:cNvPr>
        <xdr:cNvSpPr/>
      </xdr:nvSpPr>
      <xdr:spPr>
        <a:xfrm>
          <a:off x="1638808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1CFFE0F3-6F8F-4031-8CC8-D4CEF423D562}"/>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4AEFF94C-A499-4682-8968-8650294D73B8}"/>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415090DF-8718-4C9E-AB73-23FEF048F984}"/>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55D3E5D2-8E7E-4151-A6A9-B9C92061FF83}"/>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46840A9D-DC34-437E-8E21-64FEBF5E7FF9}"/>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20" name="楕円 719">
          <a:extLst>
            <a:ext uri="{FF2B5EF4-FFF2-40B4-BE49-F238E27FC236}">
              <a16:creationId xmlns:a16="http://schemas.microsoft.com/office/drawing/2014/main" id="{C6D2BA22-0E6F-46E9-A4F5-18F77C2D7A45}"/>
            </a:ext>
          </a:extLst>
        </xdr:cNvPr>
        <xdr:cNvSpPr/>
      </xdr:nvSpPr>
      <xdr:spPr>
        <a:xfrm>
          <a:off x="19458940" y="13996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60977</xdr:rowOff>
    </xdr:from>
    <xdr:ext cx="469744" cy="259045"/>
    <xdr:sp macro="" textlink="">
      <xdr:nvSpPr>
        <xdr:cNvPr id="721" name="【児童館】&#10;一人当たり面積該当値テキスト">
          <a:extLst>
            <a:ext uri="{FF2B5EF4-FFF2-40B4-BE49-F238E27FC236}">
              <a16:creationId xmlns:a16="http://schemas.microsoft.com/office/drawing/2014/main" id="{87773F88-D3C2-4FC3-9EF9-546E6B60B48A}"/>
            </a:ext>
          </a:extLst>
        </xdr:cNvPr>
        <xdr:cNvSpPr txBox="1"/>
      </xdr:nvSpPr>
      <xdr:spPr>
        <a:xfrm>
          <a:off x="19547840" y="1397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722" name="楕円 721">
          <a:extLst>
            <a:ext uri="{FF2B5EF4-FFF2-40B4-BE49-F238E27FC236}">
              <a16:creationId xmlns:a16="http://schemas.microsoft.com/office/drawing/2014/main" id="{FD1EB228-9107-4F86-8936-486D29246879}"/>
            </a:ext>
          </a:extLst>
        </xdr:cNvPr>
        <xdr:cNvSpPr/>
      </xdr:nvSpPr>
      <xdr:spPr>
        <a:xfrm>
          <a:off x="18735040" y="13996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133350</xdr:rowOff>
    </xdr:from>
    <xdr:to>
      <xdr:col>116</xdr:col>
      <xdr:colOff>63500</xdr:colOff>
      <xdr:row>83</xdr:row>
      <xdr:rowOff>133350</xdr:rowOff>
    </xdr:to>
    <xdr:cxnSp macro="">
      <xdr:nvCxnSpPr>
        <xdr:cNvPr id="723" name="直線コネクタ 722">
          <a:extLst>
            <a:ext uri="{FF2B5EF4-FFF2-40B4-BE49-F238E27FC236}">
              <a16:creationId xmlns:a16="http://schemas.microsoft.com/office/drawing/2014/main" id="{B73ADC6C-AB48-4B48-BEEB-4B589FEFBDA8}"/>
            </a:ext>
          </a:extLst>
        </xdr:cNvPr>
        <xdr:cNvCxnSpPr/>
      </xdr:nvCxnSpPr>
      <xdr:spPr>
        <a:xfrm>
          <a:off x="18778220" y="140474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724" name="楕円 723">
          <a:extLst>
            <a:ext uri="{FF2B5EF4-FFF2-40B4-BE49-F238E27FC236}">
              <a16:creationId xmlns:a16="http://schemas.microsoft.com/office/drawing/2014/main" id="{3EE99112-E0C7-4DDC-B528-14E6550EDB97}"/>
            </a:ext>
          </a:extLst>
        </xdr:cNvPr>
        <xdr:cNvSpPr/>
      </xdr:nvSpPr>
      <xdr:spPr>
        <a:xfrm>
          <a:off x="17937480" y="13996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133350</xdr:rowOff>
    </xdr:from>
    <xdr:to>
      <xdr:col>111</xdr:col>
      <xdr:colOff>177800</xdr:colOff>
      <xdr:row>83</xdr:row>
      <xdr:rowOff>133350</xdr:rowOff>
    </xdr:to>
    <xdr:cxnSp macro="">
      <xdr:nvCxnSpPr>
        <xdr:cNvPr id="725" name="直線コネクタ 724">
          <a:extLst>
            <a:ext uri="{FF2B5EF4-FFF2-40B4-BE49-F238E27FC236}">
              <a16:creationId xmlns:a16="http://schemas.microsoft.com/office/drawing/2014/main" id="{60EC3024-090B-45D5-ABC6-747ACD4F2A14}"/>
            </a:ext>
          </a:extLst>
        </xdr:cNvPr>
        <xdr:cNvCxnSpPr/>
      </xdr:nvCxnSpPr>
      <xdr:spPr>
        <a:xfrm>
          <a:off x="17988280" y="140474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26" name="楕円 725">
          <a:extLst>
            <a:ext uri="{FF2B5EF4-FFF2-40B4-BE49-F238E27FC236}">
              <a16:creationId xmlns:a16="http://schemas.microsoft.com/office/drawing/2014/main" id="{B084AF30-3ACA-4463-B6A7-D83902C7A5F0}"/>
            </a:ext>
          </a:extLst>
        </xdr:cNvPr>
        <xdr:cNvSpPr/>
      </xdr:nvSpPr>
      <xdr:spPr>
        <a:xfrm>
          <a:off x="17162780" y="13996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133350</xdr:rowOff>
    </xdr:from>
    <xdr:to>
      <xdr:col>107</xdr:col>
      <xdr:colOff>50800</xdr:colOff>
      <xdr:row>83</xdr:row>
      <xdr:rowOff>133350</xdr:rowOff>
    </xdr:to>
    <xdr:cxnSp macro="">
      <xdr:nvCxnSpPr>
        <xdr:cNvPr id="727" name="直線コネクタ 726">
          <a:extLst>
            <a:ext uri="{FF2B5EF4-FFF2-40B4-BE49-F238E27FC236}">
              <a16:creationId xmlns:a16="http://schemas.microsoft.com/office/drawing/2014/main" id="{386C20CE-FF1F-45DF-BD45-504970DA3957}"/>
            </a:ext>
          </a:extLst>
        </xdr:cNvPr>
        <xdr:cNvCxnSpPr/>
      </xdr:nvCxnSpPr>
      <xdr:spPr>
        <a:xfrm>
          <a:off x="17213580" y="140474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28" name="楕円 727">
          <a:extLst>
            <a:ext uri="{FF2B5EF4-FFF2-40B4-BE49-F238E27FC236}">
              <a16:creationId xmlns:a16="http://schemas.microsoft.com/office/drawing/2014/main" id="{35A50A51-7461-4E2B-89DB-C27B9CF299F5}"/>
            </a:ext>
          </a:extLst>
        </xdr:cNvPr>
        <xdr:cNvSpPr/>
      </xdr:nvSpPr>
      <xdr:spPr>
        <a:xfrm>
          <a:off x="16388080" y="14015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133350</xdr:rowOff>
    </xdr:from>
    <xdr:to>
      <xdr:col>102</xdr:col>
      <xdr:colOff>114300</xdr:colOff>
      <xdr:row>83</xdr:row>
      <xdr:rowOff>152400</xdr:rowOff>
    </xdr:to>
    <xdr:cxnSp macro="">
      <xdr:nvCxnSpPr>
        <xdr:cNvPr id="729" name="直線コネクタ 728">
          <a:extLst>
            <a:ext uri="{FF2B5EF4-FFF2-40B4-BE49-F238E27FC236}">
              <a16:creationId xmlns:a16="http://schemas.microsoft.com/office/drawing/2014/main" id="{204D7AEF-B46F-455D-A394-3CD677273B98}"/>
            </a:ext>
          </a:extLst>
        </xdr:cNvPr>
        <xdr:cNvCxnSpPr/>
      </xdr:nvCxnSpPr>
      <xdr:spPr>
        <a:xfrm flipV="1">
          <a:off x="16431260" y="1404747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0" name="n_1aveValue【児童館】&#10;一人当たり面積">
          <a:extLst>
            <a:ext uri="{FF2B5EF4-FFF2-40B4-BE49-F238E27FC236}">
              <a16:creationId xmlns:a16="http://schemas.microsoft.com/office/drawing/2014/main" id="{CDF6A6D4-E0A8-4136-84D1-01941763E7D9}"/>
            </a:ext>
          </a:extLst>
        </xdr:cNvPr>
        <xdr:cNvSpPr txBox="1"/>
      </xdr:nvSpPr>
      <xdr:spPr>
        <a:xfrm>
          <a:off x="1856112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1" name="n_2aveValue【児童館】&#10;一人当たり面積">
          <a:extLst>
            <a:ext uri="{FF2B5EF4-FFF2-40B4-BE49-F238E27FC236}">
              <a16:creationId xmlns:a16="http://schemas.microsoft.com/office/drawing/2014/main" id="{023B8DA3-2CDF-4DB9-B306-9BA2C36B13C6}"/>
            </a:ext>
          </a:extLst>
        </xdr:cNvPr>
        <xdr:cNvSpPr txBox="1"/>
      </xdr:nvSpPr>
      <xdr:spPr>
        <a:xfrm>
          <a:off x="177762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2" name="n_3aveValue【児童館】&#10;一人当たり面積">
          <a:extLst>
            <a:ext uri="{FF2B5EF4-FFF2-40B4-BE49-F238E27FC236}">
              <a16:creationId xmlns:a16="http://schemas.microsoft.com/office/drawing/2014/main" id="{EAD92134-B35E-4D44-92D8-ADB44B16324A}"/>
            </a:ext>
          </a:extLst>
        </xdr:cNvPr>
        <xdr:cNvSpPr txBox="1"/>
      </xdr:nvSpPr>
      <xdr:spPr>
        <a:xfrm>
          <a:off x="170015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33" name="n_4aveValue【児童館】&#10;一人当たり面積">
          <a:extLst>
            <a:ext uri="{FF2B5EF4-FFF2-40B4-BE49-F238E27FC236}">
              <a16:creationId xmlns:a16="http://schemas.microsoft.com/office/drawing/2014/main" id="{EE90A328-4F51-469D-9DEA-FE97A4D1E2F8}"/>
            </a:ext>
          </a:extLst>
        </xdr:cNvPr>
        <xdr:cNvSpPr txBox="1"/>
      </xdr:nvSpPr>
      <xdr:spPr>
        <a:xfrm>
          <a:off x="162268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29227</xdr:rowOff>
    </xdr:from>
    <xdr:ext cx="469744" cy="259045"/>
    <xdr:sp macro="" textlink="">
      <xdr:nvSpPr>
        <xdr:cNvPr id="734" name="n_1mainValue【児童館】&#10;一人当たり面積">
          <a:extLst>
            <a:ext uri="{FF2B5EF4-FFF2-40B4-BE49-F238E27FC236}">
              <a16:creationId xmlns:a16="http://schemas.microsoft.com/office/drawing/2014/main" id="{A0611B90-A33E-4F42-8BFA-EB0D21CFB292}"/>
            </a:ext>
          </a:extLst>
        </xdr:cNvPr>
        <xdr:cNvSpPr txBox="1"/>
      </xdr:nvSpPr>
      <xdr:spPr>
        <a:xfrm>
          <a:off x="185611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735" name="n_2mainValue【児童館】&#10;一人当たり面積">
          <a:extLst>
            <a:ext uri="{FF2B5EF4-FFF2-40B4-BE49-F238E27FC236}">
              <a16:creationId xmlns:a16="http://schemas.microsoft.com/office/drawing/2014/main" id="{830DB2B5-BD66-4BDD-83C1-3F150A9C1BA0}"/>
            </a:ext>
          </a:extLst>
        </xdr:cNvPr>
        <xdr:cNvSpPr txBox="1"/>
      </xdr:nvSpPr>
      <xdr:spPr>
        <a:xfrm>
          <a:off x="1777626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736" name="n_3mainValue【児童館】&#10;一人当たり面積">
          <a:extLst>
            <a:ext uri="{FF2B5EF4-FFF2-40B4-BE49-F238E27FC236}">
              <a16:creationId xmlns:a16="http://schemas.microsoft.com/office/drawing/2014/main" id="{B6954E34-31DE-4437-8B55-7A6189351A58}"/>
            </a:ext>
          </a:extLst>
        </xdr:cNvPr>
        <xdr:cNvSpPr txBox="1"/>
      </xdr:nvSpPr>
      <xdr:spPr>
        <a:xfrm>
          <a:off x="1700156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7" name="n_4mainValue【児童館】&#10;一人当たり面積">
          <a:extLst>
            <a:ext uri="{FF2B5EF4-FFF2-40B4-BE49-F238E27FC236}">
              <a16:creationId xmlns:a16="http://schemas.microsoft.com/office/drawing/2014/main" id="{4D490F31-4E43-46FA-9977-DF548DFF96FE}"/>
            </a:ext>
          </a:extLst>
        </xdr:cNvPr>
        <xdr:cNvSpPr txBox="1"/>
      </xdr:nvSpPr>
      <xdr:spPr>
        <a:xfrm>
          <a:off x="1622686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F4D7633C-73CC-44B6-A5A6-43E3312AC28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5426C47E-B5CC-453A-B877-1E843A1CD108}"/>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8833E767-FFA8-4155-8FDB-378A8DB624D8}"/>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20D29A8F-9727-40AC-8854-6150F3338A1B}"/>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E643F759-C493-47A3-A2E1-4F7FF542F4D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1097BE76-E367-458C-9FF2-2FDC0471128D}"/>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4E04E088-6478-4821-B85A-A6B581F99C6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9E8B2C9F-D99C-4C0C-80AA-117D1AB713A3}"/>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B0671003-C8AD-41C6-9EC9-1BE4080C87D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1E6523F0-34AE-42BC-ACD5-7A3A2061EE33}"/>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BE937419-BC2C-440C-9B45-F91746396756}"/>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5277FB44-F675-4263-B503-EF402A4C298F}"/>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7CC93358-05E3-439E-9B39-0B1741A525BB}"/>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EDE8A451-A456-46A3-816D-729907DB1F1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24F7A3CC-CE6B-4D7B-810D-0785A08D59F4}"/>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38F734C2-E92B-4EE6-8110-057B7544E664}"/>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633C8EBF-4376-4D3D-B3B8-C0EFD6FC1BDC}"/>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F674D1D2-C619-4138-AC40-F5C54E926D61}"/>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217822B5-7EC6-48BF-AEE4-70A16CD92BC5}"/>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79E695C0-A00E-460D-B251-55264A1C276A}"/>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a:extLst>
            <a:ext uri="{FF2B5EF4-FFF2-40B4-BE49-F238E27FC236}">
              <a16:creationId xmlns:a16="http://schemas.microsoft.com/office/drawing/2014/main" id="{84D20DFD-F29A-4F2E-8BC8-8AE04DD0707B}"/>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C4B98A26-BC07-464F-BC6D-87E66F7B9E13}"/>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id="{779AB577-0F40-451B-9569-7104842EB681}"/>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C5167499-8A0C-4257-BF20-2950EA2286B2}"/>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762" name="直線コネクタ 761">
          <a:extLst>
            <a:ext uri="{FF2B5EF4-FFF2-40B4-BE49-F238E27FC236}">
              <a16:creationId xmlns:a16="http://schemas.microsoft.com/office/drawing/2014/main" id="{229D0ECB-FBC4-448B-BEC1-9B83179F9BE5}"/>
            </a:ext>
          </a:extLst>
        </xdr:cNvPr>
        <xdr:cNvCxnSpPr/>
      </xdr:nvCxnSpPr>
      <xdr:spPr>
        <a:xfrm flipV="1">
          <a:off x="14375764" y="1682305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公民館】&#10;有形固定資産減価償却率最小値テキスト">
          <a:extLst>
            <a:ext uri="{FF2B5EF4-FFF2-40B4-BE49-F238E27FC236}">
              <a16:creationId xmlns:a16="http://schemas.microsoft.com/office/drawing/2014/main" id="{273892F8-B66A-4A61-83B8-E22518102E6A}"/>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a:extLst>
            <a:ext uri="{FF2B5EF4-FFF2-40B4-BE49-F238E27FC236}">
              <a16:creationId xmlns:a16="http://schemas.microsoft.com/office/drawing/2014/main" id="{314A37AB-8075-4514-811F-B6380831B512}"/>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765" name="【公民館】&#10;有形固定資産減価償却率最大値テキスト">
          <a:extLst>
            <a:ext uri="{FF2B5EF4-FFF2-40B4-BE49-F238E27FC236}">
              <a16:creationId xmlns:a16="http://schemas.microsoft.com/office/drawing/2014/main" id="{0F6AA291-12C1-49B7-8A73-581A4F90489C}"/>
            </a:ext>
          </a:extLst>
        </xdr:cNvPr>
        <xdr:cNvSpPr txBox="1"/>
      </xdr:nvSpPr>
      <xdr:spPr>
        <a:xfrm>
          <a:off x="14414500" y="16602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766" name="直線コネクタ 765">
          <a:extLst>
            <a:ext uri="{FF2B5EF4-FFF2-40B4-BE49-F238E27FC236}">
              <a16:creationId xmlns:a16="http://schemas.microsoft.com/office/drawing/2014/main" id="{9D05AEA0-3333-459E-9D40-99FC91296A32}"/>
            </a:ext>
          </a:extLst>
        </xdr:cNvPr>
        <xdr:cNvCxnSpPr/>
      </xdr:nvCxnSpPr>
      <xdr:spPr>
        <a:xfrm>
          <a:off x="14287500" y="16823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17163</xdr:rowOff>
    </xdr:from>
    <xdr:ext cx="405111" cy="259045"/>
    <xdr:sp macro="" textlink="">
      <xdr:nvSpPr>
        <xdr:cNvPr id="767" name="【公民館】&#10;有形固定資産減価償却率平均値テキスト">
          <a:extLst>
            <a:ext uri="{FF2B5EF4-FFF2-40B4-BE49-F238E27FC236}">
              <a16:creationId xmlns:a16="http://schemas.microsoft.com/office/drawing/2014/main" id="{BCA3BE11-C84B-4B68-B3FA-928E3F38D72D}"/>
            </a:ext>
          </a:extLst>
        </xdr:cNvPr>
        <xdr:cNvSpPr txBox="1"/>
      </xdr:nvSpPr>
      <xdr:spPr>
        <a:xfrm>
          <a:off x="14414500" y="174517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68" name="フローチャート: 判断 767">
          <a:extLst>
            <a:ext uri="{FF2B5EF4-FFF2-40B4-BE49-F238E27FC236}">
              <a16:creationId xmlns:a16="http://schemas.microsoft.com/office/drawing/2014/main" id="{D9169139-9115-4C3C-BB9F-07931552687F}"/>
            </a:ext>
          </a:extLst>
        </xdr:cNvPr>
        <xdr:cNvSpPr/>
      </xdr:nvSpPr>
      <xdr:spPr>
        <a:xfrm>
          <a:off x="14325600" y="1747329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69" name="フローチャート: 判断 768">
          <a:extLst>
            <a:ext uri="{FF2B5EF4-FFF2-40B4-BE49-F238E27FC236}">
              <a16:creationId xmlns:a16="http://schemas.microsoft.com/office/drawing/2014/main" id="{37DF8DC4-2EEA-48AC-8E17-A3E5980588F6}"/>
            </a:ext>
          </a:extLst>
        </xdr:cNvPr>
        <xdr:cNvSpPr/>
      </xdr:nvSpPr>
      <xdr:spPr>
        <a:xfrm>
          <a:off x="13578840" y="1746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770" name="フローチャート: 判断 769">
          <a:extLst>
            <a:ext uri="{FF2B5EF4-FFF2-40B4-BE49-F238E27FC236}">
              <a16:creationId xmlns:a16="http://schemas.microsoft.com/office/drawing/2014/main" id="{CCB6B810-5A11-44B3-B890-DC71C2D59C8D}"/>
            </a:ext>
          </a:extLst>
        </xdr:cNvPr>
        <xdr:cNvSpPr/>
      </xdr:nvSpPr>
      <xdr:spPr>
        <a:xfrm>
          <a:off x="12804140" y="1748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771" name="フローチャート: 判断 770">
          <a:extLst>
            <a:ext uri="{FF2B5EF4-FFF2-40B4-BE49-F238E27FC236}">
              <a16:creationId xmlns:a16="http://schemas.microsoft.com/office/drawing/2014/main" id="{0E9519B8-0185-4D6F-8159-FFB5DC0C713A}"/>
            </a:ext>
          </a:extLst>
        </xdr:cNvPr>
        <xdr:cNvSpPr/>
      </xdr:nvSpPr>
      <xdr:spPr>
        <a:xfrm>
          <a:off x="12029440" y="174218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772" name="フローチャート: 判断 771">
          <a:extLst>
            <a:ext uri="{FF2B5EF4-FFF2-40B4-BE49-F238E27FC236}">
              <a16:creationId xmlns:a16="http://schemas.microsoft.com/office/drawing/2014/main" id="{F913B98C-A228-41CA-AB26-BD05F3BA37FE}"/>
            </a:ext>
          </a:extLst>
        </xdr:cNvPr>
        <xdr:cNvSpPr/>
      </xdr:nvSpPr>
      <xdr:spPr>
        <a:xfrm>
          <a:off x="11231880" y="17404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D550F6E1-025D-49CF-8C2A-D5B1851D03BB}"/>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F54A21E2-0199-4B56-973D-6FF3E76D741D}"/>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A307DBF6-FF01-4BE6-81A5-1F3F4683086D}"/>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A71468FB-D94E-4169-B91A-2AC6F14E053E}"/>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AF20B42D-4B27-4C73-95A0-0A94FB750633}"/>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92075</xdr:rowOff>
    </xdr:from>
    <xdr:to>
      <xdr:col>85</xdr:col>
      <xdr:colOff>177800</xdr:colOff>
      <xdr:row>101</xdr:row>
      <xdr:rowOff>22225</xdr:rowOff>
    </xdr:to>
    <xdr:sp macro="" textlink="">
      <xdr:nvSpPr>
        <xdr:cNvPr id="778" name="楕円 777">
          <a:extLst>
            <a:ext uri="{FF2B5EF4-FFF2-40B4-BE49-F238E27FC236}">
              <a16:creationId xmlns:a16="http://schemas.microsoft.com/office/drawing/2014/main" id="{8041E1A4-FC9C-4383-B4F4-52F571C715C4}"/>
            </a:ext>
          </a:extLst>
        </xdr:cNvPr>
        <xdr:cNvSpPr/>
      </xdr:nvSpPr>
      <xdr:spPr>
        <a:xfrm>
          <a:off x="14325600" y="168560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7002</xdr:rowOff>
    </xdr:from>
    <xdr:ext cx="405111" cy="259045"/>
    <xdr:sp macro="" textlink="">
      <xdr:nvSpPr>
        <xdr:cNvPr id="779" name="【公民館】&#10;有形固定資産減価償却率該当値テキスト">
          <a:extLst>
            <a:ext uri="{FF2B5EF4-FFF2-40B4-BE49-F238E27FC236}">
              <a16:creationId xmlns:a16="http://schemas.microsoft.com/office/drawing/2014/main" id="{389B21B9-1D28-41A4-8C88-022A03BFBA81}"/>
            </a:ext>
          </a:extLst>
        </xdr:cNvPr>
        <xdr:cNvSpPr txBox="1"/>
      </xdr:nvSpPr>
      <xdr:spPr>
        <a:xfrm>
          <a:off x="14414500" y="16771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55880</xdr:rowOff>
    </xdr:from>
    <xdr:to>
      <xdr:col>81</xdr:col>
      <xdr:colOff>101600</xdr:colOff>
      <xdr:row>100</xdr:row>
      <xdr:rowOff>157480</xdr:rowOff>
    </xdr:to>
    <xdr:sp macro="" textlink="">
      <xdr:nvSpPr>
        <xdr:cNvPr id="780" name="楕円 779">
          <a:extLst>
            <a:ext uri="{FF2B5EF4-FFF2-40B4-BE49-F238E27FC236}">
              <a16:creationId xmlns:a16="http://schemas.microsoft.com/office/drawing/2014/main" id="{7AD25AF8-64F3-4E81-916B-8D622385C43E}"/>
            </a:ext>
          </a:extLst>
        </xdr:cNvPr>
        <xdr:cNvSpPr/>
      </xdr:nvSpPr>
      <xdr:spPr>
        <a:xfrm>
          <a:off x="13578840" y="168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106680</xdr:rowOff>
    </xdr:from>
    <xdr:to>
      <xdr:col>85</xdr:col>
      <xdr:colOff>127000</xdr:colOff>
      <xdr:row>100</xdr:row>
      <xdr:rowOff>142875</xdr:rowOff>
    </xdr:to>
    <xdr:cxnSp macro="">
      <xdr:nvCxnSpPr>
        <xdr:cNvPr id="781" name="直線コネクタ 780">
          <a:extLst>
            <a:ext uri="{FF2B5EF4-FFF2-40B4-BE49-F238E27FC236}">
              <a16:creationId xmlns:a16="http://schemas.microsoft.com/office/drawing/2014/main" id="{0D14DC40-DA20-4BE7-8AC0-DBAEE34A4244}"/>
            </a:ext>
          </a:extLst>
        </xdr:cNvPr>
        <xdr:cNvCxnSpPr/>
      </xdr:nvCxnSpPr>
      <xdr:spPr>
        <a:xfrm>
          <a:off x="13629640" y="16870680"/>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19686</xdr:rowOff>
    </xdr:from>
    <xdr:to>
      <xdr:col>76</xdr:col>
      <xdr:colOff>165100</xdr:colOff>
      <xdr:row>100</xdr:row>
      <xdr:rowOff>121286</xdr:rowOff>
    </xdr:to>
    <xdr:sp macro="" textlink="">
      <xdr:nvSpPr>
        <xdr:cNvPr id="782" name="楕円 781">
          <a:extLst>
            <a:ext uri="{FF2B5EF4-FFF2-40B4-BE49-F238E27FC236}">
              <a16:creationId xmlns:a16="http://schemas.microsoft.com/office/drawing/2014/main" id="{8D3DC329-A8D2-4644-B001-B8FC041AD11A}"/>
            </a:ext>
          </a:extLst>
        </xdr:cNvPr>
        <xdr:cNvSpPr/>
      </xdr:nvSpPr>
      <xdr:spPr>
        <a:xfrm>
          <a:off x="12804140" y="1678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70486</xdr:rowOff>
    </xdr:from>
    <xdr:to>
      <xdr:col>81</xdr:col>
      <xdr:colOff>50800</xdr:colOff>
      <xdr:row>100</xdr:row>
      <xdr:rowOff>106680</xdr:rowOff>
    </xdr:to>
    <xdr:cxnSp macro="">
      <xdr:nvCxnSpPr>
        <xdr:cNvPr id="783" name="直線コネクタ 782">
          <a:extLst>
            <a:ext uri="{FF2B5EF4-FFF2-40B4-BE49-F238E27FC236}">
              <a16:creationId xmlns:a16="http://schemas.microsoft.com/office/drawing/2014/main" id="{FB8EB26C-8CF1-4913-9814-D5BD208D122E}"/>
            </a:ext>
          </a:extLst>
        </xdr:cNvPr>
        <xdr:cNvCxnSpPr/>
      </xdr:nvCxnSpPr>
      <xdr:spPr>
        <a:xfrm>
          <a:off x="12854940" y="16834486"/>
          <a:ext cx="7747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154939</xdr:rowOff>
    </xdr:from>
    <xdr:to>
      <xdr:col>72</xdr:col>
      <xdr:colOff>38100</xdr:colOff>
      <xdr:row>100</xdr:row>
      <xdr:rowOff>85089</xdr:rowOff>
    </xdr:to>
    <xdr:sp macro="" textlink="">
      <xdr:nvSpPr>
        <xdr:cNvPr id="784" name="楕円 783">
          <a:extLst>
            <a:ext uri="{FF2B5EF4-FFF2-40B4-BE49-F238E27FC236}">
              <a16:creationId xmlns:a16="http://schemas.microsoft.com/office/drawing/2014/main" id="{15B1C83A-E216-4B35-ABBA-DCB6942A7B00}"/>
            </a:ext>
          </a:extLst>
        </xdr:cNvPr>
        <xdr:cNvSpPr/>
      </xdr:nvSpPr>
      <xdr:spPr>
        <a:xfrm>
          <a:off x="12029440" y="167512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34289</xdr:rowOff>
    </xdr:from>
    <xdr:to>
      <xdr:col>76</xdr:col>
      <xdr:colOff>114300</xdr:colOff>
      <xdr:row>100</xdr:row>
      <xdr:rowOff>70486</xdr:rowOff>
    </xdr:to>
    <xdr:cxnSp macro="">
      <xdr:nvCxnSpPr>
        <xdr:cNvPr id="785" name="直線コネクタ 784">
          <a:extLst>
            <a:ext uri="{FF2B5EF4-FFF2-40B4-BE49-F238E27FC236}">
              <a16:creationId xmlns:a16="http://schemas.microsoft.com/office/drawing/2014/main" id="{2243019F-F955-461B-BAA5-E5F213A1C5A8}"/>
            </a:ext>
          </a:extLst>
        </xdr:cNvPr>
        <xdr:cNvCxnSpPr/>
      </xdr:nvCxnSpPr>
      <xdr:spPr>
        <a:xfrm>
          <a:off x="12072620" y="16798289"/>
          <a:ext cx="78232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120650</xdr:rowOff>
    </xdr:from>
    <xdr:to>
      <xdr:col>67</xdr:col>
      <xdr:colOff>101600</xdr:colOff>
      <xdr:row>100</xdr:row>
      <xdr:rowOff>50800</xdr:rowOff>
    </xdr:to>
    <xdr:sp macro="" textlink="">
      <xdr:nvSpPr>
        <xdr:cNvPr id="786" name="楕円 785">
          <a:extLst>
            <a:ext uri="{FF2B5EF4-FFF2-40B4-BE49-F238E27FC236}">
              <a16:creationId xmlns:a16="http://schemas.microsoft.com/office/drawing/2014/main" id="{38FD8966-B18D-4266-83F0-1E7FB432ADC7}"/>
            </a:ext>
          </a:extLst>
        </xdr:cNvPr>
        <xdr:cNvSpPr/>
      </xdr:nvSpPr>
      <xdr:spPr>
        <a:xfrm>
          <a:off x="11231880" y="16717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0</xdr:rowOff>
    </xdr:from>
    <xdr:to>
      <xdr:col>71</xdr:col>
      <xdr:colOff>177800</xdr:colOff>
      <xdr:row>100</xdr:row>
      <xdr:rowOff>34289</xdr:rowOff>
    </xdr:to>
    <xdr:cxnSp macro="">
      <xdr:nvCxnSpPr>
        <xdr:cNvPr id="787" name="直線コネクタ 786">
          <a:extLst>
            <a:ext uri="{FF2B5EF4-FFF2-40B4-BE49-F238E27FC236}">
              <a16:creationId xmlns:a16="http://schemas.microsoft.com/office/drawing/2014/main" id="{F79B5C88-B0DD-4665-A3ED-0BD6B09F41FA}"/>
            </a:ext>
          </a:extLst>
        </xdr:cNvPr>
        <xdr:cNvCxnSpPr/>
      </xdr:nvCxnSpPr>
      <xdr:spPr>
        <a:xfrm>
          <a:off x="11282680" y="16764000"/>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788" name="n_1aveValue【公民館】&#10;有形固定資産減価償却率">
          <a:extLst>
            <a:ext uri="{FF2B5EF4-FFF2-40B4-BE49-F238E27FC236}">
              <a16:creationId xmlns:a16="http://schemas.microsoft.com/office/drawing/2014/main" id="{C6276BB7-397B-4F3C-A66D-9D65BB22CBF3}"/>
            </a:ext>
          </a:extLst>
        </xdr:cNvPr>
        <xdr:cNvSpPr txBox="1"/>
      </xdr:nvSpPr>
      <xdr:spPr>
        <a:xfrm>
          <a:off x="13437244" y="1756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139082</xdr:rowOff>
    </xdr:from>
    <xdr:ext cx="405111" cy="259045"/>
    <xdr:sp macro="" textlink="">
      <xdr:nvSpPr>
        <xdr:cNvPr id="789" name="n_2aveValue【公民館】&#10;有形固定資産減価償却率">
          <a:extLst>
            <a:ext uri="{FF2B5EF4-FFF2-40B4-BE49-F238E27FC236}">
              <a16:creationId xmlns:a16="http://schemas.microsoft.com/office/drawing/2014/main" id="{663555D9-2186-4A6B-BB92-45F1574C20C8}"/>
            </a:ext>
          </a:extLst>
        </xdr:cNvPr>
        <xdr:cNvSpPr txBox="1"/>
      </xdr:nvSpPr>
      <xdr:spPr>
        <a:xfrm>
          <a:off x="12675244" y="1757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76216</xdr:rowOff>
    </xdr:from>
    <xdr:ext cx="405111" cy="259045"/>
    <xdr:sp macro="" textlink="">
      <xdr:nvSpPr>
        <xdr:cNvPr id="790" name="n_3aveValue【公民館】&#10;有形固定資産減価償却率">
          <a:extLst>
            <a:ext uri="{FF2B5EF4-FFF2-40B4-BE49-F238E27FC236}">
              <a16:creationId xmlns:a16="http://schemas.microsoft.com/office/drawing/2014/main" id="{192D764D-567E-4527-B423-F165827C624D}"/>
            </a:ext>
          </a:extLst>
        </xdr:cNvPr>
        <xdr:cNvSpPr txBox="1"/>
      </xdr:nvSpPr>
      <xdr:spPr>
        <a:xfrm>
          <a:off x="11900544" y="17510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59072</xdr:rowOff>
    </xdr:from>
    <xdr:ext cx="405111" cy="259045"/>
    <xdr:sp macro="" textlink="">
      <xdr:nvSpPr>
        <xdr:cNvPr id="791" name="n_4aveValue【公民館】&#10;有形固定資産減価償却率">
          <a:extLst>
            <a:ext uri="{FF2B5EF4-FFF2-40B4-BE49-F238E27FC236}">
              <a16:creationId xmlns:a16="http://schemas.microsoft.com/office/drawing/2014/main" id="{4BCE6D6D-E27F-4C6E-86D6-892C73D0509E}"/>
            </a:ext>
          </a:extLst>
        </xdr:cNvPr>
        <xdr:cNvSpPr txBox="1"/>
      </xdr:nvSpPr>
      <xdr:spPr>
        <a:xfrm>
          <a:off x="11102984" y="1749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2557</xdr:rowOff>
    </xdr:from>
    <xdr:ext cx="405111" cy="259045"/>
    <xdr:sp macro="" textlink="">
      <xdr:nvSpPr>
        <xdr:cNvPr id="792" name="n_1mainValue【公民館】&#10;有形固定資産減価償却率">
          <a:extLst>
            <a:ext uri="{FF2B5EF4-FFF2-40B4-BE49-F238E27FC236}">
              <a16:creationId xmlns:a16="http://schemas.microsoft.com/office/drawing/2014/main" id="{04A9F112-40A6-44FE-859E-F8DBF46330D4}"/>
            </a:ext>
          </a:extLst>
        </xdr:cNvPr>
        <xdr:cNvSpPr txBox="1"/>
      </xdr:nvSpPr>
      <xdr:spPr>
        <a:xfrm>
          <a:off x="13437244" y="1659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137813</xdr:rowOff>
    </xdr:from>
    <xdr:ext cx="405111" cy="259045"/>
    <xdr:sp macro="" textlink="">
      <xdr:nvSpPr>
        <xdr:cNvPr id="793" name="n_2mainValue【公民館】&#10;有形固定資産減価償却率">
          <a:extLst>
            <a:ext uri="{FF2B5EF4-FFF2-40B4-BE49-F238E27FC236}">
              <a16:creationId xmlns:a16="http://schemas.microsoft.com/office/drawing/2014/main" id="{0252E382-AE02-4205-AE39-99276654B24F}"/>
            </a:ext>
          </a:extLst>
        </xdr:cNvPr>
        <xdr:cNvSpPr txBox="1"/>
      </xdr:nvSpPr>
      <xdr:spPr>
        <a:xfrm>
          <a:off x="12675244" y="165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101616</xdr:rowOff>
    </xdr:from>
    <xdr:ext cx="405111" cy="259045"/>
    <xdr:sp macro="" textlink="">
      <xdr:nvSpPr>
        <xdr:cNvPr id="794" name="n_3mainValue【公民館】&#10;有形固定資産減価償却率">
          <a:extLst>
            <a:ext uri="{FF2B5EF4-FFF2-40B4-BE49-F238E27FC236}">
              <a16:creationId xmlns:a16="http://schemas.microsoft.com/office/drawing/2014/main" id="{6318B587-4CC5-44D6-BF3B-E2FF6CDB3A37}"/>
            </a:ext>
          </a:extLst>
        </xdr:cNvPr>
        <xdr:cNvSpPr txBox="1"/>
      </xdr:nvSpPr>
      <xdr:spPr>
        <a:xfrm>
          <a:off x="11900544" y="16530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67327</xdr:rowOff>
    </xdr:from>
    <xdr:ext cx="405111" cy="259045"/>
    <xdr:sp macro="" textlink="">
      <xdr:nvSpPr>
        <xdr:cNvPr id="795" name="n_4mainValue【公民館】&#10;有形固定資産減価償却率">
          <a:extLst>
            <a:ext uri="{FF2B5EF4-FFF2-40B4-BE49-F238E27FC236}">
              <a16:creationId xmlns:a16="http://schemas.microsoft.com/office/drawing/2014/main" id="{B11D1120-6B17-4756-9267-122A74462CC5}"/>
            </a:ext>
          </a:extLst>
        </xdr:cNvPr>
        <xdr:cNvSpPr txBox="1"/>
      </xdr:nvSpPr>
      <xdr:spPr>
        <a:xfrm>
          <a:off x="11102984" y="1649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9FC3CE10-F3CE-403F-A5F2-F5B63C32C5FB}"/>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62DF9243-0414-4F9C-B138-F16049B3C69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44885CB3-B6EC-4ACD-99FF-541D44B7AF25}"/>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56CEEE32-CF77-49C8-9658-D5F43A74BCFB}"/>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538059DF-4F33-4D87-8EEF-41F887F7469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51327A40-5C97-40C6-828C-3A96191CA3D1}"/>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AFA48DDB-01EA-42F6-A92B-814B845356DC}"/>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90943ED0-8C91-4F4B-A031-2091B1B61BF9}"/>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3F522909-0BBC-47C7-B98A-EE65B76D7ACD}"/>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5E40E3AA-8704-4A99-B3FF-C82003E93835}"/>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C032B43C-B0D7-450E-8F7A-85AAF8728037}"/>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4CA59C78-A088-4371-96C5-8DF528C6C66C}"/>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59CD0393-8931-4494-A477-90D956AF6DB7}"/>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7DCAD845-542D-4A1D-B65D-004EF9720668}"/>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9EE380AD-2D18-4768-ABA5-0676C0FB42F8}"/>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1719340D-8403-41C9-9A14-7389478C1CB1}"/>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812F24BD-C0B9-4757-9758-7BCB05158814}"/>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EED2E237-1C91-460B-BEFB-B5F8FCFB83C6}"/>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E5D8C366-F518-40CA-9174-D5928FA90693}"/>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BBE8560F-080E-4FA0-95A2-7F629C30679D}"/>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46630ED3-117B-4F2D-9A05-889A1FAA2A92}"/>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F4FF615D-E418-4AD8-A487-B63269C1972F}"/>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82F5E20C-6907-4DF9-ABBB-260593ECE10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A420C4F-5DE6-42C0-A2F0-6FBA4F18E676}"/>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B59B7B86-C5E1-4DBA-A78A-2317FE0068AB}"/>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821" name="直線コネクタ 820">
          <a:extLst>
            <a:ext uri="{FF2B5EF4-FFF2-40B4-BE49-F238E27FC236}">
              <a16:creationId xmlns:a16="http://schemas.microsoft.com/office/drawing/2014/main" id="{12A12248-2705-42CA-B6DD-FE7B84FFE3D8}"/>
            </a:ext>
          </a:extLst>
        </xdr:cNvPr>
        <xdr:cNvCxnSpPr/>
      </xdr:nvCxnSpPr>
      <xdr:spPr>
        <a:xfrm flipV="1">
          <a:off x="19509104" y="16693787"/>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2" name="【公民館】&#10;一人当たり面積最小値テキスト">
          <a:extLst>
            <a:ext uri="{FF2B5EF4-FFF2-40B4-BE49-F238E27FC236}">
              <a16:creationId xmlns:a16="http://schemas.microsoft.com/office/drawing/2014/main" id="{759CB024-83C3-4E4D-BAD7-1FCE3F73CB62}"/>
            </a:ext>
          </a:extLst>
        </xdr:cNvPr>
        <xdr:cNvSpPr txBox="1"/>
      </xdr:nvSpPr>
      <xdr:spPr>
        <a:xfrm>
          <a:off x="19547840" y="1828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3" name="直線コネクタ 822">
          <a:extLst>
            <a:ext uri="{FF2B5EF4-FFF2-40B4-BE49-F238E27FC236}">
              <a16:creationId xmlns:a16="http://schemas.microsoft.com/office/drawing/2014/main" id="{1106AAE2-D210-4F9D-A6A9-2C96777F623A}"/>
            </a:ext>
          </a:extLst>
        </xdr:cNvPr>
        <xdr:cNvCxnSpPr/>
      </xdr:nvCxnSpPr>
      <xdr:spPr>
        <a:xfrm>
          <a:off x="19443700" y="18282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824" name="【公民館】&#10;一人当たり面積最大値テキスト">
          <a:extLst>
            <a:ext uri="{FF2B5EF4-FFF2-40B4-BE49-F238E27FC236}">
              <a16:creationId xmlns:a16="http://schemas.microsoft.com/office/drawing/2014/main" id="{F8129707-4219-45DB-8EB2-E5BBF050977C}"/>
            </a:ext>
          </a:extLst>
        </xdr:cNvPr>
        <xdr:cNvSpPr txBox="1"/>
      </xdr:nvSpPr>
      <xdr:spPr>
        <a:xfrm>
          <a:off x="19547840" y="1647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825" name="直線コネクタ 824">
          <a:extLst>
            <a:ext uri="{FF2B5EF4-FFF2-40B4-BE49-F238E27FC236}">
              <a16:creationId xmlns:a16="http://schemas.microsoft.com/office/drawing/2014/main" id="{DFEB2074-E4AC-40AA-BD83-A5FC8DEF7223}"/>
            </a:ext>
          </a:extLst>
        </xdr:cNvPr>
        <xdr:cNvCxnSpPr/>
      </xdr:nvCxnSpPr>
      <xdr:spPr>
        <a:xfrm>
          <a:off x="19443700" y="16693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826" name="【公民館】&#10;一人当たり面積平均値テキスト">
          <a:extLst>
            <a:ext uri="{FF2B5EF4-FFF2-40B4-BE49-F238E27FC236}">
              <a16:creationId xmlns:a16="http://schemas.microsoft.com/office/drawing/2014/main" id="{E4744318-62BD-4AED-BA8C-9BD60889AC4C}"/>
            </a:ext>
          </a:extLst>
        </xdr:cNvPr>
        <xdr:cNvSpPr txBox="1"/>
      </xdr:nvSpPr>
      <xdr:spPr>
        <a:xfrm>
          <a:off x="19547840" y="1783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27" name="フローチャート: 判断 826">
          <a:extLst>
            <a:ext uri="{FF2B5EF4-FFF2-40B4-BE49-F238E27FC236}">
              <a16:creationId xmlns:a16="http://schemas.microsoft.com/office/drawing/2014/main" id="{2E5C6B97-04AA-48AC-B89A-37DF58E77D2A}"/>
            </a:ext>
          </a:extLst>
        </xdr:cNvPr>
        <xdr:cNvSpPr/>
      </xdr:nvSpPr>
      <xdr:spPr>
        <a:xfrm>
          <a:off x="19458940" y="1798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828" name="フローチャート: 判断 827">
          <a:extLst>
            <a:ext uri="{FF2B5EF4-FFF2-40B4-BE49-F238E27FC236}">
              <a16:creationId xmlns:a16="http://schemas.microsoft.com/office/drawing/2014/main" id="{EAB0AB31-048B-4B31-9454-91205DE897AB}"/>
            </a:ext>
          </a:extLst>
        </xdr:cNvPr>
        <xdr:cNvSpPr/>
      </xdr:nvSpPr>
      <xdr:spPr>
        <a:xfrm>
          <a:off x="18735040" y="179873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29" name="フローチャート: 判断 828">
          <a:extLst>
            <a:ext uri="{FF2B5EF4-FFF2-40B4-BE49-F238E27FC236}">
              <a16:creationId xmlns:a16="http://schemas.microsoft.com/office/drawing/2014/main" id="{294D5877-5109-46EA-B44A-DF752736EF9D}"/>
            </a:ext>
          </a:extLst>
        </xdr:cNvPr>
        <xdr:cNvSpPr/>
      </xdr:nvSpPr>
      <xdr:spPr>
        <a:xfrm>
          <a:off x="17937480" y="1798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830" name="フローチャート: 判断 829">
          <a:extLst>
            <a:ext uri="{FF2B5EF4-FFF2-40B4-BE49-F238E27FC236}">
              <a16:creationId xmlns:a16="http://schemas.microsoft.com/office/drawing/2014/main" id="{88BE472E-298C-49AA-9C32-271F84865708}"/>
            </a:ext>
          </a:extLst>
        </xdr:cNvPr>
        <xdr:cNvSpPr/>
      </xdr:nvSpPr>
      <xdr:spPr>
        <a:xfrm>
          <a:off x="17162780" y="179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31" name="フローチャート: 判断 830">
          <a:extLst>
            <a:ext uri="{FF2B5EF4-FFF2-40B4-BE49-F238E27FC236}">
              <a16:creationId xmlns:a16="http://schemas.microsoft.com/office/drawing/2014/main" id="{7F7A1C1C-AC04-42B8-9789-13EE7FC5BB59}"/>
            </a:ext>
          </a:extLst>
        </xdr:cNvPr>
        <xdr:cNvSpPr/>
      </xdr:nvSpPr>
      <xdr:spPr>
        <a:xfrm>
          <a:off x="16388080" y="179841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77C2BA13-1E34-4C62-B949-3D8BBFF97483}"/>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D356BDA7-2B1E-4944-B358-5ED89B03C69D}"/>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FC45CB0A-776E-45A1-8E46-1F29D5A5D83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5EE4B90A-13BF-4BE8-AC0F-9C52B0F2D7E8}"/>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C464C709-E3E2-47BE-A4CB-ABC620E909A9}"/>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134801</xdr:rowOff>
    </xdr:from>
    <xdr:to>
      <xdr:col>116</xdr:col>
      <xdr:colOff>114300</xdr:colOff>
      <xdr:row>108</xdr:row>
      <xdr:rowOff>64951</xdr:rowOff>
    </xdr:to>
    <xdr:sp macro="" textlink="">
      <xdr:nvSpPr>
        <xdr:cNvPr id="837" name="楕円 836">
          <a:extLst>
            <a:ext uri="{FF2B5EF4-FFF2-40B4-BE49-F238E27FC236}">
              <a16:creationId xmlns:a16="http://schemas.microsoft.com/office/drawing/2014/main" id="{9A56E7EA-9FF5-484C-9EE5-D525AFA8A39F}"/>
            </a:ext>
          </a:extLst>
        </xdr:cNvPr>
        <xdr:cNvSpPr/>
      </xdr:nvSpPr>
      <xdr:spPr>
        <a:xfrm>
          <a:off x="19458940" y="180722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113228</xdr:rowOff>
    </xdr:from>
    <xdr:ext cx="469744" cy="259045"/>
    <xdr:sp macro="" textlink="">
      <xdr:nvSpPr>
        <xdr:cNvPr id="838" name="【公民館】&#10;一人当たり面積該当値テキスト">
          <a:extLst>
            <a:ext uri="{FF2B5EF4-FFF2-40B4-BE49-F238E27FC236}">
              <a16:creationId xmlns:a16="http://schemas.microsoft.com/office/drawing/2014/main" id="{AFA2BCE1-F94C-497B-A35F-717226A781B8}"/>
            </a:ext>
          </a:extLst>
        </xdr:cNvPr>
        <xdr:cNvSpPr txBox="1"/>
      </xdr:nvSpPr>
      <xdr:spPr>
        <a:xfrm>
          <a:off x="19547840" y="1805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138068</xdr:rowOff>
    </xdr:from>
    <xdr:to>
      <xdr:col>112</xdr:col>
      <xdr:colOff>38100</xdr:colOff>
      <xdr:row>108</xdr:row>
      <xdr:rowOff>68218</xdr:rowOff>
    </xdr:to>
    <xdr:sp macro="" textlink="">
      <xdr:nvSpPr>
        <xdr:cNvPr id="839" name="楕円 838">
          <a:extLst>
            <a:ext uri="{FF2B5EF4-FFF2-40B4-BE49-F238E27FC236}">
              <a16:creationId xmlns:a16="http://schemas.microsoft.com/office/drawing/2014/main" id="{CA58889F-EAA5-43A4-9534-668447C6AAE8}"/>
            </a:ext>
          </a:extLst>
        </xdr:cNvPr>
        <xdr:cNvSpPr/>
      </xdr:nvSpPr>
      <xdr:spPr>
        <a:xfrm>
          <a:off x="18735040" y="180755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14151</xdr:rowOff>
    </xdr:from>
    <xdr:to>
      <xdr:col>116</xdr:col>
      <xdr:colOff>63500</xdr:colOff>
      <xdr:row>108</xdr:row>
      <xdr:rowOff>17418</xdr:rowOff>
    </xdr:to>
    <xdr:cxnSp macro="">
      <xdr:nvCxnSpPr>
        <xdr:cNvPr id="840" name="直線コネクタ 839">
          <a:extLst>
            <a:ext uri="{FF2B5EF4-FFF2-40B4-BE49-F238E27FC236}">
              <a16:creationId xmlns:a16="http://schemas.microsoft.com/office/drawing/2014/main" id="{62E2B9C8-6C60-46F0-9989-35C5CBFE0527}"/>
            </a:ext>
          </a:extLst>
        </xdr:cNvPr>
        <xdr:cNvCxnSpPr/>
      </xdr:nvCxnSpPr>
      <xdr:spPr>
        <a:xfrm flipV="1">
          <a:off x="18778220" y="18119271"/>
          <a:ext cx="7315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138068</xdr:rowOff>
    </xdr:from>
    <xdr:to>
      <xdr:col>107</xdr:col>
      <xdr:colOff>101600</xdr:colOff>
      <xdr:row>108</xdr:row>
      <xdr:rowOff>68218</xdr:rowOff>
    </xdr:to>
    <xdr:sp macro="" textlink="">
      <xdr:nvSpPr>
        <xdr:cNvPr id="841" name="楕円 840">
          <a:extLst>
            <a:ext uri="{FF2B5EF4-FFF2-40B4-BE49-F238E27FC236}">
              <a16:creationId xmlns:a16="http://schemas.microsoft.com/office/drawing/2014/main" id="{97F48EA1-ACB1-402A-9515-3FAAF438373C}"/>
            </a:ext>
          </a:extLst>
        </xdr:cNvPr>
        <xdr:cNvSpPr/>
      </xdr:nvSpPr>
      <xdr:spPr>
        <a:xfrm>
          <a:off x="17937480" y="18075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17418</xdr:rowOff>
    </xdr:from>
    <xdr:to>
      <xdr:col>111</xdr:col>
      <xdr:colOff>177800</xdr:colOff>
      <xdr:row>108</xdr:row>
      <xdr:rowOff>17418</xdr:rowOff>
    </xdr:to>
    <xdr:cxnSp macro="">
      <xdr:nvCxnSpPr>
        <xdr:cNvPr id="842" name="直線コネクタ 841">
          <a:extLst>
            <a:ext uri="{FF2B5EF4-FFF2-40B4-BE49-F238E27FC236}">
              <a16:creationId xmlns:a16="http://schemas.microsoft.com/office/drawing/2014/main" id="{6DB93C8F-4E95-4903-A5AE-219BFF1F50A8}"/>
            </a:ext>
          </a:extLst>
        </xdr:cNvPr>
        <xdr:cNvCxnSpPr/>
      </xdr:nvCxnSpPr>
      <xdr:spPr>
        <a:xfrm>
          <a:off x="17988280" y="1812253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138068</xdr:rowOff>
    </xdr:from>
    <xdr:to>
      <xdr:col>102</xdr:col>
      <xdr:colOff>165100</xdr:colOff>
      <xdr:row>108</xdr:row>
      <xdr:rowOff>68218</xdr:rowOff>
    </xdr:to>
    <xdr:sp macro="" textlink="">
      <xdr:nvSpPr>
        <xdr:cNvPr id="843" name="楕円 842">
          <a:extLst>
            <a:ext uri="{FF2B5EF4-FFF2-40B4-BE49-F238E27FC236}">
              <a16:creationId xmlns:a16="http://schemas.microsoft.com/office/drawing/2014/main" id="{451BCF23-A9AA-4127-A913-FF0EF57C7522}"/>
            </a:ext>
          </a:extLst>
        </xdr:cNvPr>
        <xdr:cNvSpPr/>
      </xdr:nvSpPr>
      <xdr:spPr>
        <a:xfrm>
          <a:off x="17162780" y="18075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17418</xdr:rowOff>
    </xdr:from>
    <xdr:to>
      <xdr:col>107</xdr:col>
      <xdr:colOff>50800</xdr:colOff>
      <xdr:row>108</xdr:row>
      <xdr:rowOff>17418</xdr:rowOff>
    </xdr:to>
    <xdr:cxnSp macro="">
      <xdr:nvCxnSpPr>
        <xdr:cNvPr id="844" name="直線コネクタ 843">
          <a:extLst>
            <a:ext uri="{FF2B5EF4-FFF2-40B4-BE49-F238E27FC236}">
              <a16:creationId xmlns:a16="http://schemas.microsoft.com/office/drawing/2014/main" id="{E9763B2B-1EF4-41EC-8B1B-60D8AF60184C}"/>
            </a:ext>
          </a:extLst>
        </xdr:cNvPr>
        <xdr:cNvCxnSpPr/>
      </xdr:nvCxnSpPr>
      <xdr:spPr>
        <a:xfrm>
          <a:off x="17213580" y="1812253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141332</xdr:rowOff>
    </xdr:from>
    <xdr:to>
      <xdr:col>98</xdr:col>
      <xdr:colOff>38100</xdr:colOff>
      <xdr:row>108</xdr:row>
      <xdr:rowOff>71482</xdr:rowOff>
    </xdr:to>
    <xdr:sp macro="" textlink="">
      <xdr:nvSpPr>
        <xdr:cNvPr id="845" name="楕円 844">
          <a:extLst>
            <a:ext uri="{FF2B5EF4-FFF2-40B4-BE49-F238E27FC236}">
              <a16:creationId xmlns:a16="http://schemas.microsoft.com/office/drawing/2014/main" id="{C47BC05D-8D4B-4B9A-8344-1581DF67911E}"/>
            </a:ext>
          </a:extLst>
        </xdr:cNvPr>
        <xdr:cNvSpPr/>
      </xdr:nvSpPr>
      <xdr:spPr>
        <a:xfrm>
          <a:off x="16388080" y="180788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17418</xdr:rowOff>
    </xdr:from>
    <xdr:to>
      <xdr:col>102</xdr:col>
      <xdr:colOff>114300</xdr:colOff>
      <xdr:row>108</xdr:row>
      <xdr:rowOff>20682</xdr:rowOff>
    </xdr:to>
    <xdr:cxnSp macro="">
      <xdr:nvCxnSpPr>
        <xdr:cNvPr id="846" name="直線コネクタ 845">
          <a:extLst>
            <a:ext uri="{FF2B5EF4-FFF2-40B4-BE49-F238E27FC236}">
              <a16:creationId xmlns:a16="http://schemas.microsoft.com/office/drawing/2014/main" id="{210D518B-8AE7-4531-ACED-EC6BD676144A}"/>
            </a:ext>
          </a:extLst>
        </xdr:cNvPr>
        <xdr:cNvCxnSpPr/>
      </xdr:nvCxnSpPr>
      <xdr:spPr>
        <a:xfrm flipV="1">
          <a:off x="16431260" y="18122538"/>
          <a:ext cx="78232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847" name="n_1aveValue【公民館】&#10;一人当たり面積">
          <a:extLst>
            <a:ext uri="{FF2B5EF4-FFF2-40B4-BE49-F238E27FC236}">
              <a16:creationId xmlns:a16="http://schemas.microsoft.com/office/drawing/2014/main" id="{EA84B8D3-CB44-447A-9005-8AF9A5B0B0F4}"/>
            </a:ext>
          </a:extLst>
        </xdr:cNvPr>
        <xdr:cNvSpPr txBox="1"/>
      </xdr:nvSpPr>
      <xdr:spPr>
        <a:xfrm>
          <a:off x="18561127" y="1777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48" name="n_2aveValue【公民館】&#10;一人当たり面積">
          <a:extLst>
            <a:ext uri="{FF2B5EF4-FFF2-40B4-BE49-F238E27FC236}">
              <a16:creationId xmlns:a16="http://schemas.microsoft.com/office/drawing/2014/main" id="{B6E9204A-7F48-4669-B047-A9B610D7DABA}"/>
            </a:ext>
          </a:extLst>
        </xdr:cNvPr>
        <xdr:cNvSpPr txBox="1"/>
      </xdr:nvSpPr>
      <xdr:spPr>
        <a:xfrm>
          <a:off x="1777626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macro="" textlink="">
      <xdr:nvSpPr>
        <xdr:cNvPr id="849" name="n_3aveValue【公民館】&#10;一人当たり面積">
          <a:extLst>
            <a:ext uri="{FF2B5EF4-FFF2-40B4-BE49-F238E27FC236}">
              <a16:creationId xmlns:a16="http://schemas.microsoft.com/office/drawing/2014/main" id="{C29517D7-466B-440C-93F7-8E86D94FA059}"/>
            </a:ext>
          </a:extLst>
        </xdr:cNvPr>
        <xdr:cNvSpPr txBox="1"/>
      </xdr:nvSpPr>
      <xdr:spPr>
        <a:xfrm>
          <a:off x="17001567" y="177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850" name="n_4aveValue【公民館】&#10;一人当たり面積">
          <a:extLst>
            <a:ext uri="{FF2B5EF4-FFF2-40B4-BE49-F238E27FC236}">
              <a16:creationId xmlns:a16="http://schemas.microsoft.com/office/drawing/2014/main" id="{09D54DB2-2498-4D58-916C-678817184830}"/>
            </a:ext>
          </a:extLst>
        </xdr:cNvPr>
        <xdr:cNvSpPr txBox="1"/>
      </xdr:nvSpPr>
      <xdr:spPr>
        <a:xfrm>
          <a:off x="1622686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59345</xdr:rowOff>
    </xdr:from>
    <xdr:ext cx="469744" cy="259045"/>
    <xdr:sp macro="" textlink="">
      <xdr:nvSpPr>
        <xdr:cNvPr id="851" name="n_1mainValue【公民館】&#10;一人当たり面積">
          <a:extLst>
            <a:ext uri="{FF2B5EF4-FFF2-40B4-BE49-F238E27FC236}">
              <a16:creationId xmlns:a16="http://schemas.microsoft.com/office/drawing/2014/main" id="{B1D64675-4537-47B6-A07A-DA344323917A}"/>
            </a:ext>
          </a:extLst>
        </xdr:cNvPr>
        <xdr:cNvSpPr txBox="1"/>
      </xdr:nvSpPr>
      <xdr:spPr>
        <a:xfrm>
          <a:off x="18561127" y="1816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59345</xdr:rowOff>
    </xdr:from>
    <xdr:ext cx="469744" cy="259045"/>
    <xdr:sp macro="" textlink="">
      <xdr:nvSpPr>
        <xdr:cNvPr id="852" name="n_2mainValue【公民館】&#10;一人当たり面積">
          <a:extLst>
            <a:ext uri="{FF2B5EF4-FFF2-40B4-BE49-F238E27FC236}">
              <a16:creationId xmlns:a16="http://schemas.microsoft.com/office/drawing/2014/main" id="{60C1D676-AF4B-4535-B422-DB5A17CF88DC}"/>
            </a:ext>
          </a:extLst>
        </xdr:cNvPr>
        <xdr:cNvSpPr txBox="1"/>
      </xdr:nvSpPr>
      <xdr:spPr>
        <a:xfrm>
          <a:off x="17776267" y="1816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59345</xdr:rowOff>
    </xdr:from>
    <xdr:ext cx="469744" cy="259045"/>
    <xdr:sp macro="" textlink="">
      <xdr:nvSpPr>
        <xdr:cNvPr id="853" name="n_3mainValue【公民館】&#10;一人当たり面積">
          <a:extLst>
            <a:ext uri="{FF2B5EF4-FFF2-40B4-BE49-F238E27FC236}">
              <a16:creationId xmlns:a16="http://schemas.microsoft.com/office/drawing/2014/main" id="{9BE3EA74-1D1D-4E0F-98B7-D45ADE2D892F}"/>
            </a:ext>
          </a:extLst>
        </xdr:cNvPr>
        <xdr:cNvSpPr txBox="1"/>
      </xdr:nvSpPr>
      <xdr:spPr>
        <a:xfrm>
          <a:off x="17001567" y="1816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62609</xdr:rowOff>
    </xdr:from>
    <xdr:ext cx="469744" cy="259045"/>
    <xdr:sp macro="" textlink="">
      <xdr:nvSpPr>
        <xdr:cNvPr id="854" name="n_4mainValue【公民館】&#10;一人当たり面積">
          <a:extLst>
            <a:ext uri="{FF2B5EF4-FFF2-40B4-BE49-F238E27FC236}">
              <a16:creationId xmlns:a16="http://schemas.microsoft.com/office/drawing/2014/main" id="{92C44303-3D45-4BFE-8D96-B9CED8E7B16D}"/>
            </a:ext>
          </a:extLst>
        </xdr:cNvPr>
        <xdr:cNvSpPr txBox="1"/>
      </xdr:nvSpPr>
      <xdr:spPr>
        <a:xfrm>
          <a:off x="16226867" y="1816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2B220E4E-BD62-4642-928E-B4CFC1FFDD2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23CE8596-2C6A-4067-8BC3-6BBE6A14DF73}"/>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F7F68F36-937E-42FE-A728-AAA54204F94B}"/>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類似団体と比較して特に有形固定資産減価償却率が高くなっている施設は認定こども園、幼稚園、保育所</a:t>
          </a:r>
          <a:r>
            <a:rPr kumimoji="1" lang="ja-JP" altLang="en-US" sz="1100">
              <a:solidFill>
                <a:schemeClr val="dk1"/>
              </a:solidFill>
              <a:effectLst/>
              <a:latin typeface="+mn-lt"/>
              <a:ea typeface="+mn-ea"/>
              <a:cs typeface="+mn-cs"/>
            </a:rPr>
            <a:t>、公営住宅</a:t>
          </a:r>
          <a:r>
            <a:rPr kumimoji="1" lang="ja-JP" altLang="ja-JP" sz="1100">
              <a:solidFill>
                <a:schemeClr val="dk1"/>
              </a:solidFill>
              <a:effectLst/>
              <a:latin typeface="+mn-lt"/>
              <a:ea typeface="+mn-ea"/>
              <a:cs typeface="+mn-cs"/>
            </a:rPr>
            <a:t>であり、特に低くなっている施設は公民館である。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認定こども園、幼稚園、保育所については、公立保育所・幼稚園整備計画に基づき、民間認定こども園の新設による統廃合を</a:t>
          </a:r>
          <a:r>
            <a:rPr kumimoji="1" lang="ja-JP" altLang="en-US" sz="1100">
              <a:solidFill>
                <a:schemeClr val="dk1"/>
              </a:solidFill>
              <a:effectLst/>
              <a:latin typeface="+mn-lt"/>
              <a:ea typeface="+mn-ea"/>
              <a:cs typeface="+mn-cs"/>
            </a:rPr>
            <a:t>行っている。</a:t>
          </a:r>
          <a:r>
            <a:rPr kumimoji="1" lang="ja-JP" altLang="ja-JP" sz="1100">
              <a:solidFill>
                <a:schemeClr val="dk1"/>
              </a:solidFill>
              <a:effectLst/>
              <a:latin typeface="+mn-lt"/>
              <a:ea typeface="+mn-ea"/>
              <a:cs typeface="+mn-cs"/>
            </a:rPr>
            <a:t>公営住宅については、市営住宅長寿命化計画に基づき、修繕の必要性の有無や用途廃止</a:t>
          </a:r>
          <a:r>
            <a:rPr kumimoji="1" lang="ja-JP" altLang="en-US" sz="1100">
              <a:solidFill>
                <a:schemeClr val="dk1"/>
              </a:solidFill>
              <a:effectLst/>
              <a:latin typeface="+mn-lt"/>
              <a:ea typeface="+mn-ea"/>
              <a:cs typeface="+mn-cs"/>
            </a:rPr>
            <a:t>を行っている。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これらの取り組みにより、</a:t>
          </a:r>
          <a:r>
            <a:rPr kumimoji="1" lang="ja-JP" altLang="ja-JP" sz="1100">
              <a:solidFill>
                <a:schemeClr val="dk1"/>
              </a:solidFill>
              <a:effectLst/>
              <a:latin typeface="+mn-lt"/>
              <a:ea typeface="+mn-ea"/>
              <a:cs typeface="+mn-cs"/>
            </a:rPr>
            <a:t>一人当たり面積は減少傾向となるが、有形固定資産減価償却率も減少となる見込みである。</a:t>
          </a:r>
          <a:endParaRPr lang="ja-JP" altLang="ja-JP" sz="1400">
            <a:effectLst/>
          </a:endParaRPr>
        </a:p>
        <a:p>
          <a:r>
            <a:rPr kumimoji="1" lang="ja-JP" altLang="ja-JP" sz="1100">
              <a:solidFill>
                <a:schemeClr val="dk1"/>
              </a:solidFill>
              <a:effectLst/>
              <a:latin typeface="+mn-lt"/>
              <a:ea typeface="+mn-ea"/>
              <a:cs typeface="+mn-cs"/>
            </a:rPr>
            <a:t>公民館については、平成２９年度にほのおか館の建替えを行ったことにより、有形固定資産減価償却率が低くなっている。他の公民館については、建設より年数が経過していることから、個別施設計画に基づき、適切に老朽化対策に取り込んで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B154543-A379-4007-B36A-383078C01E16}"/>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1CD3523-EBE2-417A-AADA-5713161BD683}"/>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238A805-8463-432A-8937-6CCF70922713}"/>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737C4BD-803A-4910-874F-66414EDA4D9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EFEC9E7-0F93-4ABD-847A-CB60349BD4EF}"/>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1949F03-8159-4E08-AAE1-7C0D75A1421B}"/>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84E11A7-B487-4291-9FFE-C87AB6D45A9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922EC1A-0635-4F6F-825A-A2EAE05380DF}"/>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965FAC0-9DA6-4325-91A7-18FD18A89F3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02C1EF5-C120-403B-A030-67F58926FEE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87,358
85,859
99.92
34,218,481
33,368,379
815,473
18,980,335
37,460,834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A231194-753D-4C4A-BFDF-BFADD568A146}"/>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14DF9F5-6CDC-48B0-AAFD-625B2F630773}"/>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3DE122E-C273-4EDF-829C-C6C22DBF14E2}"/>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FD49DBD-3A9D-407A-AA35-54742895469D}"/>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8868A02-0AA6-4BD9-90BF-3B8913BA0EED}"/>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A543837-69B8-4437-8C66-B33E5F904B8D}"/>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3EF7EFF-7A25-4377-9F18-F6C78D04C984}"/>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3E0E0DA-ECE4-4D45-8542-AD825A670A6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FCA1B7C-A08E-4485-A651-B150B269CA43}"/>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EBDAC91-B00A-4C04-814A-CBCD3648FCDD}"/>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1B1DD8-24FB-48B5-A948-22E51D90C0D5}"/>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D023882-511B-4EA6-9832-CDA1C804B369}"/>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7ECF65E-50A9-44A1-9E60-968D904A17A5}"/>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0094D27-B9D7-456A-B2A4-4BE666F03F94}"/>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BFE8C85-B289-4E65-8CA6-4A746F9CBEA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79D2A10-4A70-4F9E-91AE-2A6B75DA5397}"/>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689E4CE-2617-4A44-B723-A26E03AD36A1}"/>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EF768BE-AF24-49E0-8318-1550A9FB44C3}"/>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20CE2C4-2165-4A26-957A-572101A72372}"/>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503737F-C723-4275-A294-CDAEE1C185FB}"/>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18B9EB8-A478-4EA5-A301-1C12BC4A6653}"/>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CB86F21-07FE-4D26-87C6-3C091E0B8D19}"/>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817E22B-B56B-492F-9F42-2735F947F44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4D144A8-DD4B-4D2F-A893-CD0BC41ABBFB}"/>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3355656-6A59-44E6-8C32-F005E0806C5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787F533-C5BB-4F26-821B-2D85C6254457}"/>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62495A2-55B9-46A2-8D2F-FEAAE2478D22}"/>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82AA3A0-32CF-4A87-8DEE-6E68BD2A0746}"/>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403B209-185E-42C2-8094-26E4AFD11A6D}"/>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5C0B6FA6-4C13-4B81-998B-52713E74995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721C5BDD-4674-4322-A9DA-D80C8ECAF872}"/>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4EA8360E-ED75-46DF-BEC3-2D7865705D8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94D4AB0-67F4-4B61-927D-C020C8F017E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4A863AE-8228-460A-B158-430E8A5639B6}"/>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68BE0E8-B9F3-4752-9A57-6DE0C53BAF4C}"/>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A07FDA5-F334-4233-8AD5-1FEE377F715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3DB1E51-CA44-49A6-864C-2D43079F9AF6}"/>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1250A3E3-9467-4744-803A-D77BBBDDD834}"/>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ADD24D03-5A35-4749-B878-CB12FA972DA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58DED8D7-1B06-4808-853B-459CB87FDBEE}"/>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4109F736-7C70-453E-8328-02446F146AA1}"/>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3BBDC0FE-B52F-4106-BF96-E7EBAE6C0BFB}"/>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7B3E7793-0C28-4964-9E3A-80FEBFC033C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42EDCFE-64EA-4C64-B7A2-B040651A32E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9F3420B-1184-4152-AC04-5EAC01AB2A0E}"/>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7B98875-8F0D-4A39-BD9E-757D0647110E}"/>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C89034C3-C766-436A-A10B-F175286E1016}"/>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2D65649C-B120-43C5-A062-343F82969BAC}"/>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5AD86EBC-24DD-4256-AE77-50EC834611F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14AE7DA1-84F8-4E9A-8493-8F2FF8C9D49E}"/>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5AB33BE-EFBF-4249-A33E-8ADFE04B746D}"/>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A9320270-0771-4E3F-821C-6C2039CEFD51}"/>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41DA5F92-9340-4843-8888-564A56F9E8E8}"/>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EEEE78F4-7D10-4F68-AFB2-9731992E9B17}"/>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24170BA4-FD7C-47A2-AA2D-9989367347FB}"/>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D8413738-83E3-4776-9845-056008F7C982}"/>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119777E4-BD2A-44CD-BC32-0A3B0CAFC941}"/>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E170C589-739E-42A4-86D0-554C22B86991}"/>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92D89AAE-4412-4CCD-B59D-2B9405A4232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980622C3-5C2A-4C64-9475-E0CBF52A5DE3}"/>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B0CCE29C-13E4-4E20-B2D3-94AFB846C86A}"/>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938EA40F-04F2-42A0-874B-E35C7A6505AE}"/>
            </a:ext>
          </a:extLst>
        </xdr:cNvPr>
        <xdr:cNvCxnSpPr/>
      </xdr:nvCxnSpPr>
      <xdr:spPr>
        <a:xfrm flipV="1">
          <a:off x="4086225" y="936879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C5D7DA55-74B9-4189-A65E-B27D545C8AC3}"/>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88E08216-4C3B-4C9E-901B-1E67AC2BCC4D}"/>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7D660B37-1787-4C68-A9E0-21C5A4284992}"/>
            </a:ext>
          </a:extLst>
        </xdr:cNvPr>
        <xdr:cNvSpPr txBox="1"/>
      </xdr:nvSpPr>
      <xdr:spPr>
        <a:xfrm>
          <a:off x="412496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7" name="直線コネクタ 76">
          <a:extLst>
            <a:ext uri="{FF2B5EF4-FFF2-40B4-BE49-F238E27FC236}">
              <a16:creationId xmlns:a16="http://schemas.microsoft.com/office/drawing/2014/main" id="{90A411AF-49A1-488F-93BD-D3F8F9CA9E53}"/>
            </a:ext>
          </a:extLst>
        </xdr:cNvPr>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F2A78690-4D62-40CE-A93F-BD9F33C8F3CB}"/>
            </a:ext>
          </a:extLst>
        </xdr:cNvPr>
        <xdr:cNvSpPr txBox="1"/>
      </xdr:nvSpPr>
      <xdr:spPr>
        <a:xfrm>
          <a:off x="4124960" y="1006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79" name="フローチャート: 判断 78">
          <a:extLst>
            <a:ext uri="{FF2B5EF4-FFF2-40B4-BE49-F238E27FC236}">
              <a16:creationId xmlns:a16="http://schemas.microsoft.com/office/drawing/2014/main" id="{7792D7B4-66C4-4234-A0FA-303D7BFB8AC2}"/>
            </a:ext>
          </a:extLst>
        </xdr:cNvPr>
        <xdr:cNvSpPr/>
      </xdr:nvSpPr>
      <xdr:spPr>
        <a:xfrm>
          <a:off x="403606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80" name="フローチャート: 判断 79">
          <a:extLst>
            <a:ext uri="{FF2B5EF4-FFF2-40B4-BE49-F238E27FC236}">
              <a16:creationId xmlns:a16="http://schemas.microsoft.com/office/drawing/2014/main" id="{C167C046-BEA8-48C3-BC28-946F6ACAF6B6}"/>
            </a:ext>
          </a:extLst>
        </xdr:cNvPr>
        <xdr:cNvSpPr/>
      </xdr:nvSpPr>
      <xdr:spPr>
        <a:xfrm>
          <a:off x="3312160" y="10060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81" name="フローチャート: 判断 80">
          <a:extLst>
            <a:ext uri="{FF2B5EF4-FFF2-40B4-BE49-F238E27FC236}">
              <a16:creationId xmlns:a16="http://schemas.microsoft.com/office/drawing/2014/main" id="{24FFAF67-F0B0-4495-8A19-033C8F2F46CE}"/>
            </a:ext>
          </a:extLst>
        </xdr:cNvPr>
        <xdr:cNvSpPr/>
      </xdr:nvSpPr>
      <xdr:spPr>
        <a:xfrm>
          <a:off x="25146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82" name="フローチャート: 判断 81">
          <a:extLst>
            <a:ext uri="{FF2B5EF4-FFF2-40B4-BE49-F238E27FC236}">
              <a16:creationId xmlns:a16="http://schemas.microsoft.com/office/drawing/2014/main" id="{402A55C1-73B7-4917-81BC-B53FCF304571}"/>
            </a:ext>
          </a:extLst>
        </xdr:cNvPr>
        <xdr:cNvSpPr/>
      </xdr:nvSpPr>
      <xdr:spPr>
        <a:xfrm>
          <a:off x="17399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83" name="フローチャート: 判断 82">
          <a:extLst>
            <a:ext uri="{FF2B5EF4-FFF2-40B4-BE49-F238E27FC236}">
              <a16:creationId xmlns:a16="http://schemas.microsoft.com/office/drawing/2014/main" id="{0598BE25-F0E6-48AE-8BB9-809D8EB9C57E}"/>
            </a:ext>
          </a:extLst>
        </xdr:cNvPr>
        <xdr:cNvSpPr/>
      </xdr:nvSpPr>
      <xdr:spPr>
        <a:xfrm>
          <a:off x="965200" y="1001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CC3890F6-DB6F-41B9-B36A-F3D8ABF114B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7EE21F48-F21F-41E1-8305-B2D57D87F2B1}"/>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1A63014C-A459-4460-8C21-35681FD0C3AC}"/>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1D28D426-D46C-4D96-AEB2-E634DF0BF36B}"/>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A818C8F9-42DB-4AD8-81FE-F5F8E9E30849}"/>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133985</xdr:rowOff>
    </xdr:from>
    <xdr:to>
      <xdr:col>24</xdr:col>
      <xdr:colOff>114300</xdr:colOff>
      <xdr:row>60</xdr:row>
      <xdr:rowOff>64135</xdr:rowOff>
    </xdr:to>
    <xdr:sp macro="" textlink="">
      <xdr:nvSpPr>
        <xdr:cNvPr id="89" name="楕円 88">
          <a:extLst>
            <a:ext uri="{FF2B5EF4-FFF2-40B4-BE49-F238E27FC236}">
              <a16:creationId xmlns:a16="http://schemas.microsoft.com/office/drawing/2014/main" id="{D0B53D7B-2205-4542-B84F-902F198B58B7}"/>
            </a:ext>
          </a:extLst>
        </xdr:cNvPr>
        <xdr:cNvSpPr/>
      </xdr:nvSpPr>
      <xdr:spPr>
        <a:xfrm>
          <a:off x="4036060" y="10024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156862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1C790268-17A5-44C6-9035-BC2E9BD48A75}"/>
            </a:ext>
          </a:extLst>
        </xdr:cNvPr>
        <xdr:cNvSpPr txBox="1"/>
      </xdr:nvSpPr>
      <xdr:spPr>
        <a:xfrm>
          <a:off x="4124960"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92075</xdr:rowOff>
    </xdr:from>
    <xdr:to>
      <xdr:col>20</xdr:col>
      <xdr:colOff>38100</xdr:colOff>
      <xdr:row>60</xdr:row>
      <xdr:rowOff>22225</xdr:rowOff>
    </xdr:to>
    <xdr:sp macro="" textlink="">
      <xdr:nvSpPr>
        <xdr:cNvPr id="91" name="楕円 90">
          <a:extLst>
            <a:ext uri="{FF2B5EF4-FFF2-40B4-BE49-F238E27FC236}">
              <a16:creationId xmlns:a16="http://schemas.microsoft.com/office/drawing/2014/main" id="{4BEF2D37-BE41-46D9-A0AF-378FE73C8A2E}"/>
            </a:ext>
          </a:extLst>
        </xdr:cNvPr>
        <xdr:cNvSpPr/>
      </xdr:nvSpPr>
      <xdr:spPr>
        <a:xfrm>
          <a:off x="3312160" y="99828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142875</xdr:rowOff>
    </xdr:from>
    <xdr:to>
      <xdr:col>24</xdr:col>
      <xdr:colOff>63500</xdr:colOff>
      <xdr:row>60</xdr:row>
      <xdr:rowOff>13335</xdr:rowOff>
    </xdr:to>
    <xdr:cxnSp macro="">
      <xdr:nvCxnSpPr>
        <xdr:cNvPr id="92" name="直線コネクタ 91">
          <a:extLst>
            <a:ext uri="{FF2B5EF4-FFF2-40B4-BE49-F238E27FC236}">
              <a16:creationId xmlns:a16="http://schemas.microsoft.com/office/drawing/2014/main" id="{9CED46E6-1724-4E29-B7D6-F5E128A4512D}"/>
            </a:ext>
          </a:extLst>
        </xdr:cNvPr>
        <xdr:cNvCxnSpPr/>
      </xdr:nvCxnSpPr>
      <xdr:spPr>
        <a:xfrm>
          <a:off x="3355340" y="10033635"/>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80645</xdr:rowOff>
    </xdr:from>
    <xdr:to>
      <xdr:col>15</xdr:col>
      <xdr:colOff>101600</xdr:colOff>
      <xdr:row>63</xdr:row>
      <xdr:rowOff>10795</xdr:rowOff>
    </xdr:to>
    <xdr:sp macro="" textlink="">
      <xdr:nvSpPr>
        <xdr:cNvPr id="93" name="楕円 92">
          <a:extLst>
            <a:ext uri="{FF2B5EF4-FFF2-40B4-BE49-F238E27FC236}">
              <a16:creationId xmlns:a16="http://schemas.microsoft.com/office/drawing/2014/main" id="{E5146827-9A9E-44CE-A62B-0DE0DFA282BC}"/>
            </a:ext>
          </a:extLst>
        </xdr:cNvPr>
        <xdr:cNvSpPr/>
      </xdr:nvSpPr>
      <xdr:spPr>
        <a:xfrm>
          <a:off x="2514600" y="10474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142875</xdr:rowOff>
    </xdr:from>
    <xdr:to>
      <xdr:col>19</xdr:col>
      <xdr:colOff>177800</xdr:colOff>
      <xdr:row>62</xdr:row>
      <xdr:rowOff>131445</xdr:rowOff>
    </xdr:to>
    <xdr:cxnSp macro="">
      <xdr:nvCxnSpPr>
        <xdr:cNvPr id="94" name="直線コネクタ 93">
          <a:extLst>
            <a:ext uri="{FF2B5EF4-FFF2-40B4-BE49-F238E27FC236}">
              <a16:creationId xmlns:a16="http://schemas.microsoft.com/office/drawing/2014/main" id="{C691041D-059B-418F-B93E-335E1FF3AEC5}"/>
            </a:ext>
          </a:extLst>
        </xdr:cNvPr>
        <xdr:cNvCxnSpPr/>
      </xdr:nvCxnSpPr>
      <xdr:spPr>
        <a:xfrm flipV="1">
          <a:off x="2565400" y="10033635"/>
          <a:ext cx="789940" cy="49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38735</xdr:rowOff>
    </xdr:from>
    <xdr:to>
      <xdr:col>10</xdr:col>
      <xdr:colOff>165100</xdr:colOff>
      <xdr:row>62</xdr:row>
      <xdr:rowOff>140335</xdr:rowOff>
    </xdr:to>
    <xdr:sp macro="" textlink="">
      <xdr:nvSpPr>
        <xdr:cNvPr id="95" name="楕円 94">
          <a:extLst>
            <a:ext uri="{FF2B5EF4-FFF2-40B4-BE49-F238E27FC236}">
              <a16:creationId xmlns:a16="http://schemas.microsoft.com/office/drawing/2014/main" id="{2DC9EF71-81DE-43C3-884C-C8D7779B3474}"/>
            </a:ext>
          </a:extLst>
        </xdr:cNvPr>
        <xdr:cNvSpPr/>
      </xdr:nvSpPr>
      <xdr:spPr>
        <a:xfrm>
          <a:off x="17399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89535</xdr:rowOff>
    </xdr:from>
    <xdr:to>
      <xdr:col>15</xdr:col>
      <xdr:colOff>50800</xdr:colOff>
      <xdr:row>62</xdr:row>
      <xdr:rowOff>131445</xdr:rowOff>
    </xdr:to>
    <xdr:cxnSp macro="">
      <xdr:nvCxnSpPr>
        <xdr:cNvPr id="96" name="直線コネクタ 95">
          <a:extLst>
            <a:ext uri="{FF2B5EF4-FFF2-40B4-BE49-F238E27FC236}">
              <a16:creationId xmlns:a16="http://schemas.microsoft.com/office/drawing/2014/main" id="{A123790F-C17B-4EE4-B0FB-9C94FBCC922E}"/>
            </a:ext>
          </a:extLst>
        </xdr:cNvPr>
        <xdr:cNvCxnSpPr/>
      </xdr:nvCxnSpPr>
      <xdr:spPr>
        <a:xfrm>
          <a:off x="1790700" y="1048321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168275</xdr:rowOff>
    </xdr:from>
    <xdr:to>
      <xdr:col>6</xdr:col>
      <xdr:colOff>38100</xdr:colOff>
      <xdr:row>62</xdr:row>
      <xdr:rowOff>98425</xdr:rowOff>
    </xdr:to>
    <xdr:sp macro="" textlink="">
      <xdr:nvSpPr>
        <xdr:cNvPr id="97" name="楕円 96">
          <a:extLst>
            <a:ext uri="{FF2B5EF4-FFF2-40B4-BE49-F238E27FC236}">
              <a16:creationId xmlns:a16="http://schemas.microsoft.com/office/drawing/2014/main" id="{F8C1E077-E549-40A7-99C9-D41CCDC8CEF4}"/>
            </a:ext>
          </a:extLst>
        </xdr:cNvPr>
        <xdr:cNvSpPr/>
      </xdr:nvSpPr>
      <xdr:spPr>
        <a:xfrm>
          <a:off x="965200" y="103943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47625</xdr:rowOff>
    </xdr:from>
    <xdr:to>
      <xdr:col>10</xdr:col>
      <xdr:colOff>114300</xdr:colOff>
      <xdr:row>62</xdr:row>
      <xdr:rowOff>89535</xdr:rowOff>
    </xdr:to>
    <xdr:cxnSp macro="">
      <xdr:nvCxnSpPr>
        <xdr:cNvPr id="98" name="直線コネクタ 97">
          <a:extLst>
            <a:ext uri="{FF2B5EF4-FFF2-40B4-BE49-F238E27FC236}">
              <a16:creationId xmlns:a16="http://schemas.microsoft.com/office/drawing/2014/main" id="{6E897FFF-33F0-4152-A951-00C91C9A4196}"/>
            </a:ext>
          </a:extLst>
        </xdr:cNvPr>
        <xdr:cNvCxnSpPr/>
      </xdr:nvCxnSpPr>
      <xdr:spPr>
        <a:xfrm>
          <a:off x="1008380" y="1044130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91457</xdr:rowOff>
    </xdr:from>
    <xdr:ext cx="405111" cy="259045"/>
    <xdr:sp macro="" textlink="">
      <xdr:nvSpPr>
        <xdr:cNvPr id="99" name="n_1aveValue【体育館・プール】&#10;有形固定資産減価償却率">
          <a:extLst>
            <a:ext uri="{FF2B5EF4-FFF2-40B4-BE49-F238E27FC236}">
              <a16:creationId xmlns:a16="http://schemas.microsoft.com/office/drawing/2014/main" id="{DBC55B34-B5B8-4089-8A30-241B01E88004}"/>
            </a:ext>
          </a:extLst>
        </xdr:cNvPr>
        <xdr:cNvSpPr txBox="1"/>
      </xdr:nvSpPr>
      <xdr:spPr>
        <a:xfrm>
          <a:off x="317056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00" name="n_2aveValue【体育館・プール】&#10;有形固定資産減価償却率">
          <a:extLst>
            <a:ext uri="{FF2B5EF4-FFF2-40B4-BE49-F238E27FC236}">
              <a16:creationId xmlns:a16="http://schemas.microsoft.com/office/drawing/2014/main" id="{F06E17E7-F12F-425D-98CF-01FD302F9121}"/>
            </a:ext>
          </a:extLst>
        </xdr:cNvPr>
        <xdr:cNvSpPr txBox="1"/>
      </xdr:nvSpPr>
      <xdr:spPr>
        <a:xfrm>
          <a:off x="238570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01" name="n_3aveValue【体育館・プール】&#10;有形固定資産減価償却率">
          <a:extLst>
            <a:ext uri="{FF2B5EF4-FFF2-40B4-BE49-F238E27FC236}">
              <a16:creationId xmlns:a16="http://schemas.microsoft.com/office/drawing/2014/main" id="{1A52015F-2662-4CE9-A438-0A8FB376503A}"/>
            </a:ext>
          </a:extLst>
        </xdr:cNvPr>
        <xdr:cNvSpPr txBox="1"/>
      </xdr:nvSpPr>
      <xdr:spPr>
        <a:xfrm>
          <a:off x="16110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02" name="n_4aveValue【体育館・プール】&#10;有形固定資産減価償却率">
          <a:extLst>
            <a:ext uri="{FF2B5EF4-FFF2-40B4-BE49-F238E27FC236}">
              <a16:creationId xmlns:a16="http://schemas.microsoft.com/office/drawing/2014/main" id="{74C45660-CAC6-4777-96BC-A4AA31636190}"/>
            </a:ext>
          </a:extLst>
        </xdr:cNvPr>
        <xdr:cNvSpPr txBox="1"/>
      </xdr:nvSpPr>
      <xdr:spPr>
        <a:xfrm>
          <a:off x="83630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38752</xdr:rowOff>
    </xdr:from>
    <xdr:ext cx="405111" cy="259045"/>
    <xdr:sp macro="" textlink="">
      <xdr:nvSpPr>
        <xdr:cNvPr id="103" name="n_1mainValue【体育館・プール】&#10;有形固定資産減価償却率">
          <a:extLst>
            <a:ext uri="{FF2B5EF4-FFF2-40B4-BE49-F238E27FC236}">
              <a16:creationId xmlns:a16="http://schemas.microsoft.com/office/drawing/2014/main" id="{1E37141E-89B1-456A-B693-3A4DFAA9B0E4}"/>
            </a:ext>
          </a:extLst>
        </xdr:cNvPr>
        <xdr:cNvSpPr txBox="1"/>
      </xdr:nvSpPr>
      <xdr:spPr>
        <a:xfrm>
          <a:off x="317056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1922</xdr:rowOff>
    </xdr:from>
    <xdr:ext cx="405111" cy="259045"/>
    <xdr:sp macro="" textlink="">
      <xdr:nvSpPr>
        <xdr:cNvPr id="104" name="n_2mainValue【体育館・プール】&#10;有形固定資産減価償却率">
          <a:extLst>
            <a:ext uri="{FF2B5EF4-FFF2-40B4-BE49-F238E27FC236}">
              <a16:creationId xmlns:a16="http://schemas.microsoft.com/office/drawing/2014/main" id="{34D7E866-9F23-48BE-8B0C-9DB788D8000E}"/>
            </a:ext>
          </a:extLst>
        </xdr:cNvPr>
        <xdr:cNvSpPr txBox="1"/>
      </xdr:nvSpPr>
      <xdr:spPr>
        <a:xfrm>
          <a:off x="238570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131462</xdr:rowOff>
    </xdr:from>
    <xdr:ext cx="405111" cy="259045"/>
    <xdr:sp macro="" textlink="">
      <xdr:nvSpPr>
        <xdr:cNvPr id="105" name="n_3mainValue【体育館・プール】&#10;有形固定資産減価償却率">
          <a:extLst>
            <a:ext uri="{FF2B5EF4-FFF2-40B4-BE49-F238E27FC236}">
              <a16:creationId xmlns:a16="http://schemas.microsoft.com/office/drawing/2014/main" id="{FA8E7B40-136A-412A-9C24-124BC48711FC}"/>
            </a:ext>
          </a:extLst>
        </xdr:cNvPr>
        <xdr:cNvSpPr txBox="1"/>
      </xdr:nvSpPr>
      <xdr:spPr>
        <a:xfrm>
          <a:off x="161100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89552</xdr:rowOff>
    </xdr:from>
    <xdr:ext cx="405111" cy="259045"/>
    <xdr:sp macro="" textlink="">
      <xdr:nvSpPr>
        <xdr:cNvPr id="106" name="n_4mainValue【体育館・プール】&#10;有形固定資産減価償却率">
          <a:extLst>
            <a:ext uri="{FF2B5EF4-FFF2-40B4-BE49-F238E27FC236}">
              <a16:creationId xmlns:a16="http://schemas.microsoft.com/office/drawing/2014/main" id="{65E690F4-7E3D-4739-8E44-1BBF55C57073}"/>
            </a:ext>
          </a:extLst>
        </xdr:cNvPr>
        <xdr:cNvSpPr txBox="1"/>
      </xdr:nvSpPr>
      <xdr:spPr>
        <a:xfrm>
          <a:off x="83630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2A433C3A-A316-48AB-9249-C322B0DED591}"/>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37DC7BCA-E1FC-4D88-A0BF-42C48C0B02D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CB415094-889E-4CDE-9D79-2F2D7DE85905}"/>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9404C1B0-D672-4F3E-8607-65C6001E42D8}"/>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42CFF904-865E-4B98-A92C-B51088AE8D5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E65B2765-CDF1-4495-9454-C5532D93A9C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144F98BF-F620-44A5-806E-4A92B5D4638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995EB7CA-B962-414A-96A8-00ABE363FB11}"/>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E7085852-3589-4E37-B6BB-DA19521D9D2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8127884C-5ED9-47AA-8A9C-9E2D333EF1F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F735B6BF-2929-469F-9170-DFEBC68F28FA}"/>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B2B1A0A5-BBC9-461C-8229-DA96DF71152D}"/>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E0466448-EDEA-496A-B403-22E817ACA40C}"/>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5450C1D9-36DF-40B3-B6E8-90537AA9AAA0}"/>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D5F4AD14-08CE-48E2-8FA7-524B14EE7E03}"/>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66476473-6349-4134-A3B4-80C5B1433C35}"/>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F907A2D7-5B97-42BD-A18D-6AEEEC257B5F}"/>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53D5061A-E2A5-483D-A23A-190C86AA443C}"/>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3173FD7A-3D12-4A8B-8597-2FE48CCCC11C}"/>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A1D3816B-E2BC-4BB7-A764-D8B6CE98B753}"/>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9C58B3B5-CCB8-4E6C-90AA-0D8DFB42D201}"/>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596C8BAA-007D-4E6D-ABA3-AF7D90606EC4}"/>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33204C0F-27EA-4E1D-A794-A7DDA0D09B66}"/>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247C329D-38E6-4303-B20F-E2CA051775CE}"/>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483FFF40-4A8B-4F49-A42C-82F48E31776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132" name="直線コネクタ 131">
          <a:extLst>
            <a:ext uri="{FF2B5EF4-FFF2-40B4-BE49-F238E27FC236}">
              <a16:creationId xmlns:a16="http://schemas.microsoft.com/office/drawing/2014/main" id="{F3301E89-9C58-426D-9D15-E304BBDD2A54}"/>
            </a:ext>
          </a:extLst>
        </xdr:cNvPr>
        <xdr:cNvCxnSpPr/>
      </xdr:nvCxnSpPr>
      <xdr:spPr>
        <a:xfrm flipV="1">
          <a:off x="9219565" y="935736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133" name="【体育館・プール】&#10;一人当たり面積最小値テキスト">
          <a:extLst>
            <a:ext uri="{FF2B5EF4-FFF2-40B4-BE49-F238E27FC236}">
              <a16:creationId xmlns:a16="http://schemas.microsoft.com/office/drawing/2014/main" id="{0E3B2D4E-3AD5-4FDA-BE94-6782BE5FAF3B}"/>
            </a:ext>
          </a:extLst>
        </xdr:cNvPr>
        <xdr:cNvSpPr txBox="1"/>
      </xdr:nvSpPr>
      <xdr:spPr>
        <a:xfrm>
          <a:off x="9258300" y="1083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134" name="直線コネクタ 133">
          <a:extLst>
            <a:ext uri="{FF2B5EF4-FFF2-40B4-BE49-F238E27FC236}">
              <a16:creationId xmlns:a16="http://schemas.microsoft.com/office/drawing/2014/main" id="{310DAB13-F6E1-46A8-AA41-694234BE5D07}"/>
            </a:ext>
          </a:extLst>
        </xdr:cNvPr>
        <xdr:cNvCxnSpPr/>
      </xdr:nvCxnSpPr>
      <xdr:spPr>
        <a:xfrm>
          <a:off x="9154160" y="10833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135" name="【体育館・プール】&#10;一人当たり面積最大値テキスト">
          <a:extLst>
            <a:ext uri="{FF2B5EF4-FFF2-40B4-BE49-F238E27FC236}">
              <a16:creationId xmlns:a16="http://schemas.microsoft.com/office/drawing/2014/main" id="{03027C32-6120-4546-B459-95932300DC9D}"/>
            </a:ext>
          </a:extLst>
        </xdr:cNvPr>
        <xdr:cNvSpPr txBox="1"/>
      </xdr:nvSpPr>
      <xdr:spPr>
        <a:xfrm>
          <a:off x="9258300" y="913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136" name="直線コネクタ 135">
          <a:extLst>
            <a:ext uri="{FF2B5EF4-FFF2-40B4-BE49-F238E27FC236}">
              <a16:creationId xmlns:a16="http://schemas.microsoft.com/office/drawing/2014/main" id="{8F1A6053-EE1B-4C5A-9866-D976AEB1B06F}"/>
            </a:ext>
          </a:extLst>
        </xdr:cNvPr>
        <xdr:cNvCxnSpPr/>
      </xdr:nvCxnSpPr>
      <xdr:spPr>
        <a:xfrm>
          <a:off x="915416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137" name="【体育館・プール】&#10;一人当たり面積平均値テキスト">
          <a:extLst>
            <a:ext uri="{FF2B5EF4-FFF2-40B4-BE49-F238E27FC236}">
              <a16:creationId xmlns:a16="http://schemas.microsoft.com/office/drawing/2014/main" id="{EFE803B8-9A65-4E23-8601-50911388EF32}"/>
            </a:ext>
          </a:extLst>
        </xdr:cNvPr>
        <xdr:cNvSpPr txBox="1"/>
      </xdr:nvSpPr>
      <xdr:spPr>
        <a:xfrm>
          <a:off x="9258300" y="10419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138" name="フローチャート: 判断 137">
          <a:extLst>
            <a:ext uri="{FF2B5EF4-FFF2-40B4-BE49-F238E27FC236}">
              <a16:creationId xmlns:a16="http://schemas.microsoft.com/office/drawing/2014/main" id="{642DCBBB-4740-4228-8F21-EA0E61104837}"/>
            </a:ext>
          </a:extLst>
        </xdr:cNvPr>
        <xdr:cNvSpPr/>
      </xdr:nvSpPr>
      <xdr:spPr>
        <a:xfrm>
          <a:off x="9192260" y="105644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139" name="フローチャート: 判断 138">
          <a:extLst>
            <a:ext uri="{FF2B5EF4-FFF2-40B4-BE49-F238E27FC236}">
              <a16:creationId xmlns:a16="http://schemas.microsoft.com/office/drawing/2014/main" id="{237F2100-1BBE-4F02-B635-6C85F72E2EBE}"/>
            </a:ext>
          </a:extLst>
        </xdr:cNvPr>
        <xdr:cNvSpPr/>
      </xdr:nvSpPr>
      <xdr:spPr>
        <a:xfrm>
          <a:off x="8445500" y="10564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140" name="フローチャート: 判断 139">
          <a:extLst>
            <a:ext uri="{FF2B5EF4-FFF2-40B4-BE49-F238E27FC236}">
              <a16:creationId xmlns:a16="http://schemas.microsoft.com/office/drawing/2014/main" id="{77B916B0-DCCC-4616-AAEB-CDEC8F7FE88B}"/>
            </a:ext>
          </a:extLst>
        </xdr:cNvPr>
        <xdr:cNvSpPr/>
      </xdr:nvSpPr>
      <xdr:spPr>
        <a:xfrm>
          <a:off x="7670800" y="105110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141" name="フローチャート: 判断 140">
          <a:extLst>
            <a:ext uri="{FF2B5EF4-FFF2-40B4-BE49-F238E27FC236}">
              <a16:creationId xmlns:a16="http://schemas.microsoft.com/office/drawing/2014/main" id="{407FFF37-EAF3-4EF9-ACCC-0C3AF20FFEFF}"/>
            </a:ext>
          </a:extLst>
        </xdr:cNvPr>
        <xdr:cNvSpPr/>
      </xdr:nvSpPr>
      <xdr:spPr>
        <a:xfrm>
          <a:off x="6873240" y="10564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142" name="フローチャート: 判断 141">
          <a:extLst>
            <a:ext uri="{FF2B5EF4-FFF2-40B4-BE49-F238E27FC236}">
              <a16:creationId xmlns:a16="http://schemas.microsoft.com/office/drawing/2014/main" id="{8D4943ED-639C-4F64-A2E4-2B2D8F0D671B}"/>
            </a:ext>
          </a:extLst>
        </xdr:cNvPr>
        <xdr:cNvSpPr/>
      </xdr:nvSpPr>
      <xdr:spPr>
        <a:xfrm>
          <a:off x="6098540" y="1056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EAB75FEF-E7FD-4003-8774-965E3BB6FD64}"/>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FE08074E-79E6-4C27-B9C6-99A4E7DB11B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A5989177-740A-4989-BA5A-90A9F812BBC7}"/>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E0D6BDCF-5533-4D19-9AD8-207E59BE1A82}"/>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DFFA997E-E51A-4D22-B883-D300227F9519}"/>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91259</xdr:rowOff>
    </xdr:from>
    <xdr:to>
      <xdr:col>55</xdr:col>
      <xdr:colOff>50800</xdr:colOff>
      <xdr:row>64</xdr:row>
      <xdr:rowOff>21409</xdr:rowOff>
    </xdr:to>
    <xdr:sp macro="" textlink="">
      <xdr:nvSpPr>
        <xdr:cNvPr id="148" name="楕円 147">
          <a:extLst>
            <a:ext uri="{FF2B5EF4-FFF2-40B4-BE49-F238E27FC236}">
              <a16:creationId xmlns:a16="http://schemas.microsoft.com/office/drawing/2014/main" id="{B2352735-62B8-4459-8096-54E04B3938E4}"/>
            </a:ext>
          </a:extLst>
        </xdr:cNvPr>
        <xdr:cNvSpPr/>
      </xdr:nvSpPr>
      <xdr:spPr>
        <a:xfrm>
          <a:off x="9192260" y="106525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69686</xdr:rowOff>
    </xdr:from>
    <xdr:ext cx="469744" cy="259045"/>
    <xdr:sp macro="" textlink="">
      <xdr:nvSpPr>
        <xdr:cNvPr id="149" name="【体育館・プール】&#10;一人当たり面積該当値テキスト">
          <a:extLst>
            <a:ext uri="{FF2B5EF4-FFF2-40B4-BE49-F238E27FC236}">
              <a16:creationId xmlns:a16="http://schemas.microsoft.com/office/drawing/2014/main" id="{C583949A-03F1-41E3-BF76-FC304170AE08}"/>
            </a:ext>
          </a:extLst>
        </xdr:cNvPr>
        <xdr:cNvSpPr txBox="1"/>
      </xdr:nvSpPr>
      <xdr:spPr>
        <a:xfrm>
          <a:off x="9258300" y="1063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92891</xdr:rowOff>
    </xdr:from>
    <xdr:to>
      <xdr:col>50</xdr:col>
      <xdr:colOff>165100</xdr:colOff>
      <xdr:row>64</xdr:row>
      <xdr:rowOff>23041</xdr:rowOff>
    </xdr:to>
    <xdr:sp macro="" textlink="">
      <xdr:nvSpPr>
        <xdr:cNvPr id="150" name="楕円 149">
          <a:extLst>
            <a:ext uri="{FF2B5EF4-FFF2-40B4-BE49-F238E27FC236}">
              <a16:creationId xmlns:a16="http://schemas.microsoft.com/office/drawing/2014/main" id="{6151166B-933D-443B-BF13-D6D17236B5FF}"/>
            </a:ext>
          </a:extLst>
        </xdr:cNvPr>
        <xdr:cNvSpPr/>
      </xdr:nvSpPr>
      <xdr:spPr>
        <a:xfrm>
          <a:off x="8445500" y="106542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142059</xdr:rowOff>
    </xdr:from>
    <xdr:to>
      <xdr:col>55</xdr:col>
      <xdr:colOff>0</xdr:colOff>
      <xdr:row>63</xdr:row>
      <xdr:rowOff>143691</xdr:rowOff>
    </xdr:to>
    <xdr:cxnSp macro="">
      <xdr:nvCxnSpPr>
        <xdr:cNvPr id="151" name="直線コネクタ 150">
          <a:extLst>
            <a:ext uri="{FF2B5EF4-FFF2-40B4-BE49-F238E27FC236}">
              <a16:creationId xmlns:a16="http://schemas.microsoft.com/office/drawing/2014/main" id="{095E3852-68BB-4881-A9C7-0F654B3046CF}"/>
            </a:ext>
          </a:extLst>
        </xdr:cNvPr>
        <xdr:cNvCxnSpPr/>
      </xdr:nvCxnSpPr>
      <xdr:spPr>
        <a:xfrm flipV="1">
          <a:off x="8496300" y="10703379"/>
          <a:ext cx="7239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92891</xdr:rowOff>
    </xdr:from>
    <xdr:to>
      <xdr:col>46</xdr:col>
      <xdr:colOff>38100</xdr:colOff>
      <xdr:row>64</xdr:row>
      <xdr:rowOff>23041</xdr:rowOff>
    </xdr:to>
    <xdr:sp macro="" textlink="">
      <xdr:nvSpPr>
        <xdr:cNvPr id="152" name="楕円 151">
          <a:extLst>
            <a:ext uri="{FF2B5EF4-FFF2-40B4-BE49-F238E27FC236}">
              <a16:creationId xmlns:a16="http://schemas.microsoft.com/office/drawing/2014/main" id="{88FAF769-A211-47DE-AB2B-CCAED6A8BD45}"/>
            </a:ext>
          </a:extLst>
        </xdr:cNvPr>
        <xdr:cNvSpPr/>
      </xdr:nvSpPr>
      <xdr:spPr>
        <a:xfrm>
          <a:off x="7670800" y="106542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143691</xdr:rowOff>
    </xdr:from>
    <xdr:to>
      <xdr:col>50</xdr:col>
      <xdr:colOff>114300</xdr:colOff>
      <xdr:row>63</xdr:row>
      <xdr:rowOff>143691</xdr:rowOff>
    </xdr:to>
    <xdr:cxnSp macro="">
      <xdr:nvCxnSpPr>
        <xdr:cNvPr id="153" name="直線コネクタ 152">
          <a:extLst>
            <a:ext uri="{FF2B5EF4-FFF2-40B4-BE49-F238E27FC236}">
              <a16:creationId xmlns:a16="http://schemas.microsoft.com/office/drawing/2014/main" id="{131CA897-DF18-48A0-8070-9A889AA8CC6F}"/>
            </a:ext>
          </a:extLst>
        </xdr:cNvPr>
        <xdr:cNvCxnSpPr/>
      </xdr:nvCxnSpPr>
      <xdr:spPr>
        <a:xfrm>
          <a:off x="7713980" y="1070501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94524</xdr:rowOff>
    </xdr:from>
    <xdr:to>
      <xdr:col>41</xdr:col>
      <xdr:colOff>101600</xdr:colOff>
      <xdr:row>64</xdr:row>
      <xdr:rowOff>24674</xdr:rowOff>
    </xdr:to>
    <xdr:sp macro="" textlink="">
      <xdr:nvSpPr>
        <xdr:cNvPr id="154" name="楕円 153">
          <a:extLst>
            <a:ext uri="{FF2B5EF4-FFF2-40B4-BE49-F238E27FC236}">
              <a16:creationId xmlns:a16="http://schemas.microsoft.com/office/drawing/2014/main" id="{EF06E2DD-0AC4-43B9-B7E4-4DDB0DA01639}"/>
            </a:ext>
          </a:extLst>
        </xdr:cNvPr>
        <xdr:cNvSpPr/>
      </xdr:nvSpPr>
      <xdr:spPr>
        <a:xfrm>
          <a:off x="6873240" y="106558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143691</xdr:rowOff>
    </xdr:from>
    <xdr:to>
      <xdr:col>45</xdr:col>
      <xdr:colOff>177800</xdr:colOff>
      <xdr:row>63</xdr:row>
      <xdr:rowOff>145324</xdr:rowOff>
    </xdr:to>
    <xdr:cxnSp macro="">
      <xdr:nvCxnSpPr>
        <xdr:cNvPr id="155" name="直線コネクタ 154">
          <a:extLst>
            <a:ext uri="{FF2B5EF4-FFF2-40B4-BE49-F238E27FC236}">
              <a16:creationId xmlns:a16="http://schemas.microsoft.com/office/drawing/2014/main" id="{0ABC3F3D-EFF2-4D8D-AEE0-A7E102E3BDD4}"/>
            </a:ext>
          </a:extLst>
        </xdr:cNvPr>
        <xdr:cNvCxnSpPr/>
      </xdr:nvCxnSpPr>
      <xdr:spPr>
        <a:xfrm flipV="1">
          <a:off x="6924040" y="10705011"/>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96157</xdr:rowOff>
    </xdr:from>
    <xdr:to>
      <xdr:col>36</xdr:col>
      <xdr:colOff>165100</xdr:colOff>
      <xdr:row>64</xdr:row>
      <xdr:rowOff>26307</xdr:rowOff>
    </xdr:to>
    <xdr:sp macro="" textlink="">
      <xdr:nvSpPr>
        <xdr:cNvPr id="156" name="楕円 155">
          <a:extLst>
            <a:ext uri="{FF2B5EF4-FFF2-40B4-BE49-F238E27FC236}">
              <a16:creationId xmlns:a16="http://schemas.microsoft.com/office/drawing/2014/main" id="{E47C07E8-0C8F-4D4C-93AA-3A3B8ED3767F}"/>
            </a:ext>
          </a:extLst>
        </xdr:cNvPr>
        <xdr:cNvSpPr/>
      </xdr:nvSpPr>
      <xdr:spPr>
        <a:xfrm>
          <a:off x="6098540" y="106574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145324</xdr:rowOff>
    </xdr:from>
    <xdr:to>
      <xdr:col>41</xdr:col>
      <xdr:colOff>50800</xdr:colOff>
      <xdr:row>63</xdr:row>
      <xdr:rowOff>146957</xdr:rowOff>
    </xdr:to>
    <xdr:cxnSp macro="">
      <xdr:nvCxnSpPr>
        <xdr:cNvPr id="157" name="直線コネクタ 156">
          <a:extLst>
            <a:ext uri="{FF2B5EF4-FFF2-40B4-BE49-F238E27FC236}">
              <a16:creationId xmlns:a16="http://schemas.microsoft.com/office/drawing/2014/main" id="{DC464C3B-D1DB-46CD-9143-8D3C8420C12F}"/>
            </a:ext>
          </a:extLst>
        </xdr:cNvPr>
        <xdr:cNvCxnSpPr/>
      </xdr:nvCxnSpPr>
      <xdr:spPr>
        <a:xfrm flipV="1">
          <a:off x="6149340" y="10706644"/>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158" name="n_1aveValue【体育館・プール】&#10;一人当たり面積">
          <a:extLst>
            <a:ext uri="{FF2B5EF4-FFF2-40B4-BE49-F238E27FC236}">
              <a16:creationId xmlns:a16="http://schemas.microsoft.com/office/drawing/2014/main" id="{60CDF0D5-9C35-48DB-A7B4-0F9E6185FFB2}"/>
            </a:ext>
          </a:extLst>
        </xdr:cNvPr>
        <xdr:cNvSpPr txBox="1"/>
      </xdr:nvSpPr>
      <xdr:spPr>
        <a:xfrm>
          <a:off x="8271587" y="1034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159" name="n_2aveValue【体育館・プール】&#10;一人当たり面積">
          <a:extLst>
            <a:ext uri="{FF2B5EF4-FFF2-40B4-BE49-F238E27FC236}">
              <a16:creationId xmlns:a16="http://schemas.microsoft.com/office/drawing/2014/main" id="{4A760685-3A08-4D7B-82F5-048C99F1292A}"/>
            </a:ext>
          </a:extLst>
        </xdr:cNvPr>
        <xdr:cNvSpPr txBox="1"/>
      </xdr:nvSpPr>
      <xdr:spPr>
        <a:xfrm>
          <a:off x="7509587" y="1029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160" name="n_3aveValue【体育館・プール】&#10;一人当たり面積">
          <a:extLst>
            <a:ext uri="{FF2B5EF4-FFF2-40B4-BE49-F238E27FC236}">
              <a16:creationId xmlns:a16="http://schemas.microsoft.com/office/drawing/2014/main" id="{BC260C7D-B3BA-4E41-A828-CECE6844DE5A}"/>
            </a:ext>
          </a:extLst>
        </xdr:cNvPr>
        <xdr:cNvSpPr txBox="1"/>
      </xdr:nvSpPr>
      <xdr:spPr>
        <a:xfrm>
          <a:off x="6712027" y="1034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161" name="n_4aveValue【体育館・プール】&#10;一人当たり面積">
          <a:extLst>
            <a:ext uri="{FF2B5EF4-FFF2-40B4-BE49-F238E27FC236}">
              <a16:creationId xmlns:a16="http://schemas.microsoft.com/office/drawing/2014/main" id="{B763ADEF-ACC8-400E-9382-ECE412A6C2CB}"/>
            </a:ext>
          </a:extLst>
        </xdr:cNvPr>
        <xdr:cNvSpPr txBox="1"/>
      </xdr:nvSpPr>
      <xdr:spPr>
        <a:xfrm>
          <a:off x="5937327" y="1034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14168</xdr:rowOff>
    </xdr:from>
    <xdr:ext cx="469744" cy="259045"/>
    <xdr:sp macro="" textlink="">
      <xdr:nvSpPr>
        <xdr:cNvPr id="162" name="n_1mainValue【体育館・プール】&#10;一人当たり面積">
          <a:extLst>
            <a:ext uri="{FF2B5EF4-FFF2-40B4-BE49-F238E27FC236}">
              <a16:creationId xmlns:a16="http://schemas.microsoft.com/office/drawing/2014/main" id="{060CE533-9C93-4E63-8024-2DDB529EAA3E}"/>
            </a:ext>
          </a:extLst>
        </xdr:cNvPr>
        <xdr:cNvSpPr txBox="1"/>
      </xdr:nvSpPr>
      <xdr:spPr>
        <a:xfrm>
          <a:off x="8271587" y="10743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14168</xdr:rowOff>
    </xdr:from>
    <xdr:ext cx="469744" cy="259045"/>
    <xdr:sp macro="" textlink="">
      <xdr:nvSpPr>
        <xdr:cNvPr id="163" name="n_2mainValue【体育館・プール】&#10;一人当たり面積">
          <a:extLst>
            <a:ext uri="{FF2B5EF4-FFF2-40B4-BE49-F238E27FC236}">
              <a16:creationId xmlns:a16="http://schemas.microsoft.com/office/drawing/2014/main" id="{F2C7AAB8-9351-4220-B239-61F794F60967}"/>
            </a:ext>
          </a:extLst>
        </xdr:cNvPr>
        <xdr:cNvSpPr txBox="1"/>
      </xdr:nvSpPr>
      <xdr:spPr>
        <a:xfrm>
          <a:off x="7509587" y="10743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15801</xdr:rowOff>
    </xdr:from>
    <xdr:ext cx="469744" cy="259045"/>
    <xdr:sp macro="" textlink="">
      <xdr:nvSpPr>
        <xdr:cNvPr id="164" name="n_3mainValue【体育館・プール】&#10;一人当たり面積">
          <a:extLst>
            <a:ext uri="{FF2B5EF4-FFF2-40B4-BE49-F238E27FC236}">
              <a16:creationId xmlns:a16="http://schemas.microsoft.com/office/drawing/2014/main" id="{C6A277A8-A818-4A16-874F-CA1A157DADE6}"/>
            </a:ext>
          </a:extLst>
        </xdr:cNvPr>
        <xdr:cNvSpPr txBox="1"/>
      </xdr:nvSpPr>
      <xdr:spPr>
        <a:xfrm>
          <a:off x="6712027" y="1074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17434</xdr:rowOff>
    </xdr:from>
    <xdr:ext cx="469744" cy="259045"/>
    <xdr:sp macro="" textlink="">
      <xdr:nvSpPr>
        <xdr:cNvPr id="165" name="n_4mainValue【体育館・プール】&#10;一人当たり面積">
          <a:extLst>
            <a:ext uri="{FF2B5EF4-FFF2-40B4-BE49-F238E27FC236}">
              <a16:creationId xmlns:a16="http://schemas.microsoft.com/office/drawing/2014/main" id="{E96CC04F-B0F9-4AC3-9453-BA8C491230AF}"/>
            </a:ext>
          </a:extLst>
        </xdr:cNvPr>
        <xdr:cNvSpPr txBox="1"/>
      </xdr:nvSpPr>
      <xdr:spPr>
        <a:xfrm>
          <a:off x="5937327" y="1074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E6FAC927-8C11-48FD-8455-89E8D942AC5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05FC3206-DB8E-45D5-B8E9-8F20B59472ED}"/>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7670584B-6D7A-4DD5-8368-848579907DAF}"/>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3635ED62-3F03-43BA-99AB-483D40CFAAAD}"/>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D2D6D563-F8F9-4C61-8769-660860F1AE5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DE963C61-D4BA-4A8F-A606-870BE7DA2117}"/>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73C0728B-EBF1-47C2-A147-D40949896AD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A4D1FBE3-5BA3-49AE-99BE-D5871C7FC53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07C99637-7F61-4C93-BF78-9F18BDF9717D}"/>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BBCB84EE-0983-469B-A27F-4DF367F987DB}"/>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C1E5E07B-ABEF-45B7-AFED-5733FA3A9BE5}"/>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FBA1D0CE-8099-4D77-A021-C197A6BF4459}"/>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61543318-47C1-4D8F-B81E-D302DC211B8E}"/>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BEF42221-B7F2-48BE-841A-7646A900F262}"/>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FD93485B-0AC0-4012-AE68-6E1D12533911}"/>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785F72D9-163C-4EA8-BCCD-21F89E9BDDD5}"/>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7824A393-B13E-4161-80DC-9E9D50E79DD9}"/>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1675C029-608B-440C-899F-8FF1C059BD3E}"/>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51D28D86-D44C-4957-A2C2-E2670E71FC43}"/>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625D68D7-225E-4B42-B8B6-6DFC1B38C568}"/>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2698B835-7B7F-48E6-AFBA-2A75C968C1A5}"/>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5AEE2B1F-D3AF-4C89-B9AA-F4A04773288A}"/>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A55CF53D-697C-44E6-B9B1-FBE51C048264}"/>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FCE8D0BB-AD9E-4CBD-8A06-148661DBE9D1}"/>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94C9DD53-AD6C-483D-95BC-6209C5CB9E73}"/>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8BF5EE24-A253-4FDF-B5E7-59CA8EDC3EC9}"/>
            </a:ext>
          </a:extLst>
        </xdr:cNvPr>
        <xdr:cNvCxnSpPr/>
      </xdr:nvCxnSpPr>
      <xdr:spPr>
        <a:xfrm flipV="1">
          <a:off x="4086225" y="13180968"/>
          <a:ext cx="0" cy="140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155EF7DB-4D54-4C63-9EA4-C5E6F8B6AFE1}"/>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8EF181D3-62B4-4D8C-BC92-CDE39ADC1CCC}"/>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F949A6F6-C6F6-4015-B66F-93ADD6EFE275}"/>
            </a:ext>
          </a:extLst>
        </xdr:cNvPr>
        <xdr:cNvSpPr txBox="1"/>
      </xdr:nvSpPr>
      <xdr:spPr>
        <a:xfrm>
          <a:off x="4124960" y="1296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195" name="直線コネクタ 194">
          <a:extLst>
            <a:ext uri="{FF2B5EF4-FFF2-40B4-BE49-F238E27FC236}">
              <a16:creationId xmlns:a16="http://schemas.microsoft.com/office/drawing/2014/main" id="{31537440-0BF8-430C-A14F-E464579AEECF}"/>
            </a:ext>
          </a:extLst>
        </xdr:cNvPr>
        <xdr:cNvCxnSpPr/>
      </xdr:nvCxnSpPr>
      <xdr:spPr>
        <a:xfrm>
          <a:off x="4020820" y="13180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E50D5D92-89E1-4246-A0B3-63547BD7E5A6}"/>
            </a:ext>
          </a:extLst>
        </xdr:cNvPr>
        <xdr:cNvSpPr txBox="1"/>
      </xdr:nvSpPr>
      <xdr:spPr>
        <a:xfrm>
          <a:off x="4124960" y="13800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197" name="フローチャート: 判断 196">
          <a:extLst>
            <a:ext uri="{FF2B5EF4-FFF2-40B4-BE49-F238E27FC236}">
              <a16:creationId xmlns:a16="http://schemas.microsoft.com/office/drawing/2014/main" id="{C4D0CA9F-C434-432C-9002-7DAEB892C38B}"/>
            </a:ext>
          </a:extLst>
        </xdr:cNvPr>
        <xdr:cNvSpPr/>
      </xdr:nvSpPr>
      <xdr:spPr>
        <a:xfrm>
          <a:off x="4036060" y="1394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198" name="フローチャート: 判断 197">
          <a:extLst>
            <a:ext uri="{FF2B5EF4-FFF2-40B4-BE49-F238E27FC236}">
              <a16:creationId xmlns:a16="http://schemas.microsoft.com/office/drawing/2014/main" id="{761A42D3-51CD-41CD-BAD1-65AC4E444EE9}"/>
            </a:ext>
          </a:extLst>
        </xdr:cNvPr>
        <xdr:cNvSpPr/>
      </xdr:nvSpPr>
      <xdr:spPr>
        <a:xfrm>
          <a:off x="3312160" y="139150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199" name="フローチャート: 判断 198">
          <a:extLst>
            <a:ext uri="{FF2B5EF4-FFF2-40B4-BE49-F238E27FC236}">
              <a16:creationId xmlns:a16="http://schemas.microsoft.com/office/drawing/2014/main" id="{13549256-86BF-497D-9CFE-CBBF905F5E9C}"/>
            </a:ext>
          </a:extLst>
        </xdr:cNvPr>
        <xdr:cNvSpPr/>
      </xdr:nvSpPr>
      <xdr:spPr>
        <a:xfrm>
          <a:off x="2514600" y="13901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00" name="フローチャート: 判断 199">
          <a:extLst>
            <a:ext uri="{FF2B5EF4-FFF2-40B4-BE49-F238E27FC236}">
              <a16:creationId xmlns:a16="http://schemas.microsoft.com/office/drawing/2014/main" id="{AD6659D5-4BDE-4B10-8B14-7FBF9D29F062}"/>
            </a:ext>
          </a:extLst>
        </xdr:cNvPr>
        <xdr:cNvSpPr/>
      </xdr:nvSpPr>
      <xdr:spPr>
        <a:xfrm>
          <a:off x="1739900" y="13862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01" name="フローチャート: 判断 200">
          <a:extLst>
            <a:ext uri="{FF2B5EF4-FFF2-40B4-BE49-F238E27FC236}">
              <a16:creationId xmlns:a16="http://schemas.microsoft.com/office/drawing/2014/main" id="{90F7CE48-CB32-4CE7-A333-B384C9953D11}"/>
            </a:ext>
          </a:extLst>
        </xdr:cNvPr>
        <xdr:cNvSpPr/>
      </xdr:nvSpPr>
      <xdr:spPr>
        <a:xfrm>
          <a:off x="965200" y="138611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84001DCF-CA9D-4435-9312-99B864F99794}"/>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9D19F466-E2E4-4ABD-9DAE-46FE002053E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D3BF915E-7AEE-4F45-A4C6-C80D3A51D7F6}"/>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B9F97BF-CCA7-4A76-AD61-42E7C14AD73C}"/>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D1744B51-155D-44B1-A3E3-B3C001CD8D69}"/>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160382</xdr:rowOff>
    </xdr:from>
    <xdr:to>
      <xdr:col>24</xdr:col>
      <xdr:colOff>114300</xdr:colOff>
      <xdr:row>85</xdr:row>
      <xdr:rowOff>90532</xdr:rowOff>
    </xdr:to>
    <xdr:sp macro="" textlink="">
      <xdr:nvSpPr>
        <xdr:cNvPr id="207" name="楕円 206">
          <a:extLst>
            <a:ext uri="{FF2B5EF4-FFF2-40B4-BE49-F238E27FC236}">
              <a16:creationId xmlns:a16="http://schemas.microsoft.com/office/drawing/2014/main" id="{7F06F93A-C1C7-4F1A-9F96-0AA26E16C885}"/>
            </a:ext>
          </a:extLst>
        </xdr:cNvPr>
        <xdr:cNvSpPr/>
      </xdr:nvSpPr>
      <xdr:spPr>
        <a:xfrm>
          <a:off x="4036060" y="142421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138809</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778D98CC-BF95-436C-95B9-6B8D867FFEC5}"/>
            </a:ext>
          </a:extLst>
        </xdr:cNvPr>
        <xdr:cNvSpPr txBox="1"/>
      </xdr:nvSpPr>
      <xdr:spPr>
        <a:xfrm>
          <a:off x="4124960" y="14220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126093</xdr:rowOff>
    </xdr:from>
    <xdr:to>
      <xdr:col>20</xdr:col>
      <xdr:colOff>38100</xdr:colOff>
      <xdr:row>85</xdr:row>
      <xdr:rowOff>56243</xdr:rowOff>
    </xdr:to>
    <xdr:sp macro="" textlink="">
      <xdr:nvSpPr>
        <xdr:cNvPr id="209" name="楕円 208">
          <a:extLst>
            <a:ext uri="{FF2B5EF4-FFF2-40B4-BE49-F238E27FC236}">
              <a16:creationId xmlns:a16="http://schemas.microsoft.com/office/drawing/2014/main" id="{8A041CAE-5B51-4CFE-9095-514A7AB41C06}"/>
            </a:ext>
          </a:extLst>
        </xdr:cNvPr>
        <xdr:cNvSpPr/>
      </xdr:nvSpPr>
      <xdr:spPr>
        <a:xfrm>
          <a:off x="3312160" y="142078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5443</xdr:rowOff>
    </xdr:from>
    <xdr:to>
      <xdr:col>24</xdr:col>
      <xdr:colOff>63500</xdr:colOff>
      <xdr:row>85</xdr:row>
      <xdr:rowOff>39732</xdr:rowOff>
    </xdr:to>
    <xdr:cxnSp macro="">
      <xdr:nvCxnSpPr>
        <xdr:cNvPr id="210" name="直線コネクタ 209">
          <a:extLst>
            <a:ext uri="{FF2B5EF4-FFF2-40B4-BE49-F238E27FC236}">
              <a16:creationId xmlns:a16="http://schemas.microsoft.com/office/drawing/2014/main" id="{93BC1A4C-5611-4D30-A35B-1E3C2027831A}"/>
            </a:ext>
          </a:extLst>
        </xdr:cNvPr>
        <xdr:cNvCxnSpPr/>
      </xdr:nvCxnSpPr>
      <xdr:spPr>
        <a:xfrm>
          <a:off x="3355340" y="14254843"/>
          <a:ext cx="7315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99968</xdr:rowOff>
    </xdr:from>
    <xdr:to>
      <xdr:col>15</xdr:col>
      <xdr:colOff>101600</xdr:colOff>
      <xdr:row>85</xdr:row>
      <xdr:rowOff>30118</xdr:rowOff>
    </xdr:to>
    <xdr:sp macro="" textlink="">
      <xdr:nvSpPr>
        <xdr:cNvPr id="211" name="楕円 210">
          <a:extLst>
            <a:ext uri="{FF2B5EF4-FFF2-40B4-BE49-F238E27FC236}">
              <a16:creationId xmlns:a16="http://schemas.microsoft.com/office/drawing/2014/main" id="{B22C2240-79B7-415E-85FF-51300740A62A}"/>
            </a:ext>
          </a:extLst>
        </xdr:cNvPr>
        <xdr:cNvSpPr/>
      </xdr:nvSpPr>
      <xdr:spPr>
        <a:xfrm>
          <a:off x="2514600" y="141817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150768</xdr:rowOff>
    </xdr:from>
    <xdr:to>
      <xdr:col>19</xdr:col>
      <xdr:colOff>177800</xdr:colOff>
      <xdr:row>85</xdr:row>
      <xdr:rowOff>5443</xdr:rowOff>
    </xdr:to>
    <xdr:cxnSp macro="">
      <xdr:nvCxnSpPr>
        <xdr:cNvPr id="212" name="直線コネクタ 211">
          <a:extLst>
            <a:ext uri="{FF2B5EF4-FFF2-40B4-BE49-F238E27FC236}">
              <a16:creationId xmlns:a16="http://schemas.microsoft.com/office/drawing/2014/main" id="{21AB3BEF-BDE8-41F6-9EF6-701844E03589}"/>
            </a:ext>
          </a:extLst>
        </xdr:cNvPr>
        <xdr:cNvCxnSpPr/>
      </xdr:nvCxnSpPr>
      <xdr:spPr>
        <a:xfrm>
          <a:off x="2565400" y="14232528"/>
          <a:ext cx="78994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65677</xdr:rowOff>
    </xdr:from>
    <xdr:to>
      <xdr:col>10</xdr:col>
      <xdr:colOff>165100</xdr:colOff>
      <xdr:row>84</xdr:row>
      <xdr:rowOff>167277</xdr:rowOff>
    </xdr:to>
    <xdr:sp macro="" textlink="">
      <xdr:nvSpPr>
        <xdr:cNvPr id="213" name="楕円 212">
          <a:extLst>
            <a:ext uri="{FF2B5EF4-FFF2-40B4-BE49-F238E27FC236}">
              <a16:creationId xmlns:a16="http://schemas.microsoft.com/office/drawing/2014/main" id="{FA71FDD0-E323-4381-8676-EA45A3F41CCF}"/>
            </a:ext>
          </a:extLst>
        </xdr:cNvPr>
        <xdr:cNvSpPr/>
      </xdr:nvSpPr>
      <xdr:spPr>
        <a:xfrm>
          <a:off x="17399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116477</xdr:rowOff>
    </xdr:from>
    <xdr:to>
      <xdr:col>15</xdr:col>
      <xdr:colOff>50800</xdr:colOff>
      <xdr:row>84</xdr:row>
      <xdr:rowOff>150768</xdr:rowOff>
    </xdr:to>
    <xdr:cxnSp macro="">
      <xdr:nvCxnSpPr>
        <xdr:cNvPr id="214" name="直線コネクタ 213">
          <a:extLst>
            <a:ext uri="{FF2B5EF4-FFF2-40B4-BE49-F238E27FC236}">
              <a16:creationId xmlns:a16="http://schemas.microsoft.com/office/drawing/2014/main" id="{A5E0CEB7-A1CE-4DBC-89CE-E2817867D2B2}"/>
            </a:ext>
          </a:extLst>
        </xdr:cNvPr>
        <xdr:cNvCxnSpPr/>
      </xdr:nvCxnSpPr>
      <xdr:spPr>
        <a:xfrm>
          <a:off x="1790700" y="14198237"/>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59145</xdr:rowOff>
    </xdr:from>
    <xdr:to>
      <xdr:col>6</xdr:col>
      <xdr:colOff>38100</xdr:colOff>
      <xdr:row>84</xdr:row>
      <xdr:rowOff>160745</xdr:rowOff>
    </xdr:to>
    <xdr:sp macro="" textlink="">
      <xdr:nvSpPr>
        <xdr:cNvPr id="215" name="楕円 214">
          <a:extLst>
            <a:ext uri="{FF2B5EF4-FFF2-40B4-BE49-F238E27FC236}">
              <a16:creationId xmlns:a16="http://schemas.microsoft.com/office/drawing/2014/main" id="{40ECEA67-9B68-4A09-B2D5-3CF5FACFD5FD}"/>
            </a:ext>
          </a:extLst>
        </xdr:cNvPr>
        <xdr:cNvSpPr/>
      </xdr:nvSpPr>
      <xdr:spPr>
        <a:xfrm>
          <a:off x="965200" y="141409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109945</xdr:rowOff>
    </xdr:from>
    <xdr:to>
      <xdr:col>10</xdr:col>
      <xdr:colOff>114300</xdr:colOff>
      <xdr:row>84</xdr:row>
      <xdr:rowOff>116477</xdr:rowOff>
    </xdr:to>
    <xdr:cxnSp macro="">
      <xdr:nvCxnSpPr>
        <xdr:cNvPr id="216" name="直線コネクタ 215">
          <a:extLst>
            <a:ext uri="{FF2B5EF4-FFF2-40B4-BE49-F238E27FC236}">
              <a16:creationId xmlns:a16="http://schemas.microsoft.com/office/drawing/2014/main" id="{0E54B2D2-7EA3-4352-B5D7-2348093CBC8D}"/>
            </a:ext>
          </a:extLst>
        </xdr:cNvPr>
        <xdr:cNvCxnSpPr/>
      </xdr:nvCxnSpPr>
      <xdr:spPr>
        <a:xfrm>
          <a:off x="1008380" y="14191705"/>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217" name="n_1aveValue【福祉施設】&#10;有形固定資産減価償却率">
          <a:extLst>
            <a:ext uri="{FF2B5EF4-FFF2-40B4-BE49-F238E27FC236}">
              <a16:creationId xmlns:a16="http://schemas.microsoft.com/office/drawing/2014/main" id="{98064CE4-3D3C-486F-9269-90710EF956AB}"/>
            </a:ext>
          </a:extLst>
        </xdr:cNvPr>
        <xdr:cNvSpPr txBox="1"/>
      </xdr:nvSpPr>
      <xdr:spPr>
        <a:xfrm>
          <a:off x="3170564" y="13694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218" name="n_2aveValue【福祉施設】&#10;有形固定資産減価償却率">
          <a:extLst>
            <a:ext uri="{FF2B5EF4-FFF2-40B4-BE49-F238E27FC236}">
              <a16:creationId xmlns:a16="http://schemas.microsoft.com/office/drawing/2014/main" id="{16DB5D12-2395-468E-B9DA-2B248C6B2466}"/>
            </a:ext>
          </a:extLst>
        </xdr:cNvPr>
        <xdr:cNvSpPr txBox="1"/>
      </xdr:nvSpPr>
      <xdr:spPr>
        <a:xfrm>
          <a:off x="238570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macro="" textlink="">
      <xdr:nvSpPr>
        <xdr:cNvPr id="219" name="n_3aveValue【福祉施設】&#10;有形固定資産減価償却率">
          <a:extLst>
            <a:ext uri="{FF2B5EF4-FFF2-40B4-BE49-F238E27FC236}">
              <a16:creationId xmlns:a16="http://schemas.microsoft.com/office/drawing/2014/main" id="{31D762C6-F7C5-425C-A794-AB0EF6533D3A}"/>
            </a:ext>
          </a:extLst>
        </xdr:cNvPr>
        <xdr:cNvSpPr txBox="1"/>
      </xdr:nvSpPr>
      <xdr:spPr>
        <a:xfrm>
          <a:off x="1611004" y="136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220" name="n_4aveValue【福祉施設】&#10;有形固定資産減価償却率">
          <a:extLst>
            <a:ext uri="{FF2B5EF4-FFF2-40B4-BE49-F238E27FC236}">
              <a16:creationId xmlns:a16="http://schemas.microsoft.com/office/drawing/2014/main" id="{5AFE452B-2CF6-48C9-9257-BE7764C5E5A7}"/>
            </a:ext>
          </a:extLst>
        </xdr:cNvPr>
        <xdr:cNvSpPr txBox="1"/>
      </xdr:nvSpPr>
      <xdr:spPr>
        <a:xfrm>
          <a:off x="836304" y="1364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47370</xdr:rowOff>
    </xdr:from>
    <xdr:ext cx="405111" cy="259045"/>
    <xdr:sp macro="" textlink="">
      <xdr:nvSpPr>
        <xdr:cNvPr id="221" name="n_1mainValue【福祉施設】&#10;有形固定資産減価償却率">
          <a:extLst>
            <a:ext uri="{FF2B5EF4-FFF2-40B4-BE49-F238E27FC236}">
              <a16:creationId xmlns:a16="http://schemas.microsoft.com/office/drawing/2014/main" id="{D4DD5E83-0997-43AF-AF31-ADBE7D383D61}"/>
            </a:ext>
          </a:extLst>
        </xdr:cNvPr>
        <xdr:cNvSpPr txBox="1"/>
      </xdr:nvSpPr>
      <xdr:spPr>
        <a:xfrm>
          <a:off x="3170564" y="142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21245</xdr:rowOff>
    </xdr:from>
    <xdr:ext cx="405111" cy="259045"/>
    <xdr:sp macro="" textlink="">
      <xdr:nvSpPr>
        <xdr:cNvPr id="222" name="n_2mainValue【福祉施設】&#10;有形固定資産減価償却率">
          <a:extLst>
            <a:ext uri="{FF2B5EF4-FFF2-40B4-BE49-F238E27FC236}">
              <a16:creationId xmlns:a16="http://schemas.microsoft.com/office/drawing/2014/main" id="{C5C9E2A2-3240-469A-BC17-78448482770F}"/>
            </a:ext>
          </a:extLst>
        </xdr:cNvPr>
        <xdr:cNvSpPr txBox="1"/>
      </xdr:nvSpPr>
      <xdr:spPr>
        <a:xfrm>
          <a:off x="2385704" y="14270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158404</xdr:rowOff>
    </xdr:from>
    <xdr:ext cx="405111" cy="259045"/>
    <xdr:sp macro="" textlink="">
      <xdr:nvSpPr>
        <xdr:cNvPr id="223" name="n_3mainValue【福祉施設】&#10;有形固定資産減価償却率">
          <a:extLst>
            <a:ext uri="{FF2B5EF4-FFF2-40B4-BE49-F238E27FC236}">
              <a16:creationId xmlns:a16="http://schemas.microsoft.com/office/drawing/2014/main" id="{37D01320-3F4C-40EB-A484-EF600945CCE4}"/>
            </a:ext>
          </a:extLst>
        </xdr:cNvPr>
        <xdr:cNvSpPr txBox="1"/>
      </xdr:nvSpPr>
      <xdr:spPr>
        <a:xfrm>
          <a:off x="161100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151872</xdr:rowOff>
    </xdr:from>
    <xdr:ext cx="405111" cy="259045"/>
    <xdr:sp macro="" textlink="">
      <xdr:nvSpPr>
        <xdr:cNvPr id="224" name="n_4mainValue【福祉施設】&#10;有形固定資産減価償却率">
          <a:extLst>
            <a:ext uri="{FF2B5EF4-FFF2-40B4-BE49-F238E27FC236}">
              <a16:creationId xmlns:a16="http://schemas.microsoft.com/office/drawing/2014/main" id="{F36FF3A1-AE88-431A-B74A-1D8C0BBA3A62}"/>
            </a:ext>
          </a:extLst>
        </xdr:cNvPr>
        <xdr:cNvSpPr txBox="1"/>
      </xdr:nvSpPr>
      <xdr:spPr>
        <a:xfrm>
          <a:off x="836304" y="1423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02A2E0E3-80FB-4EE9-8C2B-E96D547AF9B2}"/>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0391CC18-ECE8-428A-AA84-784DDC7FD175}"/>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4E965F43-96BF-4B3C-8102-C595D0201A65}"/>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F38EC20F-CBAF-441A-BD6A-C4AE15BD2827}"/>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3D41E762-757F-4A98-BA6F-A1B64C1FB04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6176B404-95BB-47ED-9739-0597750DD16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A099C9D6-603A-4B9D-8FE6-C00A9CE1DA3C}"/>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E9AD1428-9A0E-4A8C-A9CE-46D7685A2CF4}"/>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204A08EF-93BF-4514-9FD3-7437F80B2FB1}"/>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AF14AC39-6DBA-4DAF-8C77-D02DB0BF906C}"/>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5" name="直線コネクタ 234">
          <a:extLst>
            <a:ext uri="{FF2B5EF4-FFF2-40B4-BE49-F238E27FC236}">
              <a16:creationId xmlns:a16="http://schemas.microsoft.com/office/drawing/2014/main" id="{571AA4B5-C7D3-4DB6-B11D-A0AC86EB5624}"/>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6" name="テキスト ボックス 235">
          <a:extLst>
            <a:ext uri="{FF2B5EF4-FFF2-40B4-BE49-F238E27FC236}">
              <a16:creationId xmlns:a16="http://schemas.microsoft.com/office/drawing/2014/main" id="{7985F1BF-9FA1-4CD1-9DE4-38C8740514B0}"/>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a:extLst>
            <a:ext uri="{FF2B5EF4-FFF2-40B4-BE49-F238E27FC236}">
              <a16:creationId xmlns:a16="http://schemas.microsoft.com/office/drawing/2014/main" id="{805F576B-CDE1-4331-979F-39FC2E5AB567}"/>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a:extLst>
            <a:ext uri="{FF2B5EF4-FFF2-40B4-BE49-F238E27FC236}">
              <a16:creationId xmlns:a16="http://schemas.microsoft.com/office/drawing/2014/main" id="{A4B65BEB-0E28-47F1-A66C-63F01CBAFC71}"/>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9" name="直線コネクタ 238">
          <a:extLst>
            <a:ext uri="{FF2B5EF4-FFF2-40B4-BE49-F238E27FC236}">
              <a16:creationId xmlns:a16="http://schemas.microsoft.com/office/drawing/2014/main" id="{E42BC60A-9C78-49CC-905B-91C380168FB1}"/>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40" name="テキスト ボックス 239">
          <a:extLst>
            <a:ext uri="{FF2B5EF4-FFF2-40B4-BE49-F238E27FC236}">
              <a16:creationId xmlns:a16="http://schemas.microsoft.com/office/drawing/2014/main" id="{37E9CD7B-4D98-4737-846B-D937DDFFBEB6}"/>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98A1231E-C708-4BE3-B89B-175E904C077C}"/>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F2698DAE-6DF6-4CFB-A61D-FAD739B3D3AB}"/>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a:extLst>
            <a:ext uri="{FF2B5EF4-FFF2-40B4-BE49-F238E27FC236}">
              <a16:creationId xmlns:a16="http://schemas.microsoft.com/office/drawing/2014/main" id="{005D1CE6-2E56-4388-B205-EC9E17B25D71}"/>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244" name="直線コネクタ 243">
          <a:extLst>
            <a:ext uri="{FF2B5EF4-FFF2-40B4-BE49-F238E27FC236}">
              <a16:creationId xmlns:a16="http://schemas.microsoft.com/office/drawing/2014/main" id="{27B1F902-3582-49E5-9F02-B84542DE17DE}"/>
            </a:ext>
          </a:extLst>
        </xdr:cNvPr>
        <xdr:cNvCxnSpPr/>
      </xdr:nvCxnSpPr>
      <xdr:spPr>
        <a:xfrm flipV="1">
          <a:off x="9219565" y="13136881"/>
          <a:ext cx="0" cy="119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245" name="【福祉施設】&#10;一人当たり面積最小値テキスト">
          <a:extLst>
            <a:ext uri="{FF2B5EF4-FFF2-40B4-BE49-F238E27FC236}">
              <a16:creationId xmlns:a16="http://schemas.microsoft.com/office/drawing/2014/main" id="{3467E9F2-9E9B-4ED8-AF37-E3CC9C757E83}"/>
            </a:ext>
          </a:extLst>
        </xdr:cNvPr>
        <xdr:cNvSpPr txBox="1"/>
      </xdr:nvSpPr>
      <xdr:spPr>
        <a:xfrm>
          <a:off x="9258300" y="1433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246" name="直線コネクタ 245">
          <a:extLst>
            <a:ext uri="{FF2B5EF4-FFF2-40B4-BE49-F238E27FC236}">
              <a16:creationId xmlns:a16="http://schemas.microsoft.com/office/drawing/2014/main" id="{D4DDAB05-65DD-4D15-BA3A-5E0C248E429F}"/>
            </a:ext>
          </a:extLst>
        </xdr:cNvPr>
        <xdr:cNvCxnSpPr/>
      </xdr:nvCxnSpPr>
      <xdr:spPr>
        <a:xfrm>
          <a:off x="9154160" y="14327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247" name="【福祉施設】&#10;一人当たり面積最大値テキスト">
          <a:extLst>
            <a:ext uri="{FF2B5EF4-FFF2-40B4-BE49-F238E27FC236}">
              <a16:creationId xmlns:a16="http://schemas.microsoft.com/office/drawing/2014/main" id="{F49992B3-B395-4FC3-9178-7AA21765268E}"/>
            </a:ext>
          </a:extLst>
        </xdr:cNvPr>
        <xdr:cNvSpPr txBox="1"/>
      </xdr:nvSpPr>
      <xdr:spPr>
        <a:xfrm>
          <a:off x="9258300" y="1291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248" name="直線コネクタ 247">
          <a:extLst>
            <a:ext uri="{FF2B5EF4-FFF2-40B4-BE49-F238E27FC236}">
              <a16:creationId xmlns:a16="http://schemas.microsoft.com/office/drawing/2014/main" id="{714451BE-7FDF-49AA-BA32-D51E0CDF6DBA}"/>
            </a:ext>
          </a:extLst>
        </xdr:cNvPr>
        <xdr:cNvCxnSpPr/>
      </xdr:nvCxnSpPr>
      <xdr:spPr>
        <a:xfrm>
          <a:off x="915416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249" name="【福祉施設】&#10;一人当たり面積平均値テキスト">
          <a:extLst>
            <a:ext uri="{FF2B5EF4-FFF2-40B4-BE49-F238E27FC236}">
              <a16:creationId xmlns:a16="http://schemas.microsoft.com/office/drawing/2014/main" id="{93F66DA4-4212-400C-82E4-9035BB289B7B}"/>
            </a:ext>
          </a:extLst>
        </xdr:cNvPr>
        <xdr:cNvSpPr txBox="1"/>
      </xdr:nvSpPr>
      <xdr:spPr>
        <a:xfrm>
          <a:off x="9258300" y="13779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250" name="フローチャート: 判断 249">
          <a:extLst>
            <a:ext uri="{FF2B5EF4-FFF2-40B4-BE49-F238E27FC236}">
              <a16:creationId xmlns:a16="http://schemas.microsoft.com/office/drawing/2014/main" id="{8E3EB907-69C5-43C7-B98D-333579CDB1D7}"/>
            </a:ext>
          </a:extLst>
        </xdr:cNvPr>
        <xdr:cNvSpPr/>
      </xdr:nvSpPr>
      <xdr:spPr>
        <a:xfrm>
          <a:off x="9192260" y="13924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251" name="フローチャート: 判断 250">
          <a:extLst>
            <a:ext uri="{FF2B5EF4-FFF2-40B4-BE49-F238E27FC236}">
              <a16:creationId xmlns:a16="http://schemas.microsoft.com/office/drawing/2014/main" id="{596BA6F0-9EDD-4909-A6D3-06E4BF87806D}"/>
            </a:ext>
          </a:extLst>
        </xdr:cNvPr>
        <xdr:cNvSpPr/>
      </xdr:nvSpPr>
      <xdr:spPr>
        <a:xfrm>
          <a:off x="8445500" y="139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252" name="フローチャート: 判断 251">
          <a:extLst>
            <a:ext uri="{FF2B5EF4-FFF2-40B4-BE49-F238E27FC236}">
              <a16:creationId xmlns:a16="http://schemas.microsoft.com/office/drawing/2014/main" id="{903897AA-767A-4AF3-82C1-2E4656138573}"/>
            </a:ext>
          </a:extLst>
        </xdr:cNvPr>
        <xdr:cNvSpPr/>
      </xdr:nvSpPr>
      <xdr:spPr>
        <a:xfrm>
          <a:off x="767080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253" name="フローチャート: 判断 252">
          <a:extLst>
            <a:ext uri="{FF2B5EF4-FFF2-40B4-BE49-F238E27FC236}">
              <a16:creationId xmlns:a16="http://schemas.microsoft.com/office/drawing/2014/main" id="{7D11A3AA-3718-45D4-8530-9B9E0C8D7F5E}"/>
            </a:ext>
          </a:extLst>
        </xdr:cNvPr>
        <xdr:cNvSpPr/>
      </xdr:nvSpPr>
      <xdr:spPr>
        <a:xfrm>
          <a:off x="687324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254" name="フローチャート: 判断 253">
          <a:extLst>
            <a:ext uri="{FF2B5EF4-FFF2-40B4-BE49-F238E27FC236}">
              <a16:creationId xmlns:a16="http://schemas.microsoft.com/office/drawing/2014/main" id="{4EB4E393-4453-402A-9E5A-5257D2243373}"/>
            </a:ext>
          </a:extLst>
        </xdr:cNvPr>
        <xdr:cNvSpPr/>
      </xdr:nvSpPr>
      <xdr:spPr>
        <a:xfrm>
          <a:off x="6098540" y="1396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AAD839EA-97B1-4FCB-B498-3E673C31EC22}"/>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6C493B5-B568-4B13-9FED-B64449E7B234}"/>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ED6C753A-80CB-4CE5-8B9D-AF796B294FCF}"/>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CD099ECE-1793-4F3B-B92A-EA7C1C64D2B6}"/>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FB0222DD-F1AE-468E-AF83-2AC7BCE0B71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118745</xdr:rowOff>
    </xdr:from>
    <xdr:to>
      <xdr:col>55</xdr:col>
      <xdr:colOff>50800</xdr:colOff>
      <xdr:row>85</xdr:row>
      <xdr:rowOff>48895</xdr:rowOff>
    </xdr:to>
    <xdr:sp macro="" textlink="">
      <xdr:nvSpPr>
        <xdr:cNvPr id="260" name="楕円 259">
          <a:extLst>
            <a:ext uri="{FF2B5EF4-FFF2-40B4-BE49-F238E27FC236}">
              <a16:creationId xmlns:a16="http://schemas.microsoft.com/office/drawing/2014/main" id="{E96781F1-D01A-49D8-8D45-6972A4A67F5E}"/>
            </a:ext>
          </a:extLst>
        </xdr:cNvPr>
        <xdr:cNvSpPr/>
      </xdr:nvSpPr>
      <xdr:spPr>
        <a:xfrm>
          <a:off x="9192260" y="142005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33672</xdr:rowOff>
    </xdr:from>
    <xdr:ext cx="469744" cy="259045"/>
    <xdr:sp macro="" textlink="">
      <xdr:nvSpPr>
        <xdr:cNvPr id="261" name="【福祉施設】&#10;一人当たり面積該当値テキスト">
          <a:extLst>
            <a:ext uri="{FF2B5EF4-FFF2-40B4-BE49-F238E27FC236}">
              <a16:creationId xmlns:a16="http://schemas.microsoft.com/office/drawing/2014/main" id="{86D7B76B-C673-4D05-94EF-A13ACEDBC579}"/>
            </a:ext>
          </a:extLst>
        </xdr:cNvPr>
        <xdr:cNvSpPr txBox="1"/>
      </xdr:nvSpPr>
      <xdr:spPr>
        <a:xfrm>
          <a:off x="9258300" y="1411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118745</xdr:rowOff>
    </xdr:from>
    <xdr:to>
      <xdr:col>50</xdr:col>
      <xdr:colOff>165100</xdr:colOff>
      <xdr:row>85</xdr:row>
      <xdr:rowOff>48895</xdr:rowOff>
    </xdr:to>
    <xdr:sp macro="" textlink="">
      <xdr:nvSpPr>
        <xdr:cNvPr id="262" name="楕円 261">
          <a:extLst>
            <a:ext uri="{FF2B5EF4-FFF2-40B4-BE49-F238E27FC236}">
              <a16:creationId xmlns:a16="http://schemas.microsoft.com/office/drawing/2014/main" id="{5E08C9B8-0B6A-43B4-BB0E-6921A5DF44F1}"/>
            </a:ext>
          </a:extLst>
        </xdr:cNvPr>
        <xdr:cNvSpPr/>
      </xdr:nvSpPr>
      <xdr:spPr>
        <a:xfrm>
          <a:off x="8445500" y="14200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169545</xdr:rowOff>
    </xdr:from>
    <xdr:to>
      <xdr:col>55</xdr:col>
      <xdr:colOff>0</xdr:colOff>
      <xdr:row>84</xdr:row>
      <xdr:rowOff>169545</xdr:rowOff>
    </xdr:to>
    <xdr:cxnSp macro="">
      <xdr:nvCxnSpPr>
        <xdr:cNvPr id="263" name="直線コネクタ 262">
          <a:extLst>
            <a:ext uri="{FF2B5EF4-FFF2-40B4-BE49-F238E27FC236}">
              <a16:creationId xmlns:a16="http://schemas.microsoft.com/office/drawing/2014/main" id="{41D02CB3-8531-4729-AA43-3F102A065DA5}"/>
            </a:ext>
          </a:extLst>
        </xdr:cNvPr>
        <xdr:cNvCxnSpPr/>
      </xdr:nvCxnSpPr>
      <xdr:spPr>
        <a:xfrm>
          <a:off x="8496300" y="1425130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113030</xdr:rowOff>
    </xdr:from>
    <xdr:to>
      <xdr:col>46</xdr:col>
      <xdr:colOff>38100</xdr:colOff>
      <xdr:row>85</xdr:row>
      <xdr:rowOff>43180</xdr:rowOff>
    </xdr:to>
    <xdr:sp macro="" textlink="">
      <xdr:nvSpPr>
        <xdr:cNvPr id="264" name="楕円 263">
          <a:extLst>
            <a:ext uri="{FF2B5EF4-FFF2-40B4-BE49-F238E27FC236}">
              <a16:creationId xmlns:a16="http://schemas.microsoft.com/office/drawing/2014/main" id="{E37B5285-3F75-4B2C-9072-CF910C6056E1}"/>
            </a:ext>
          </a:extLst>
        </xdr:cNvPr>
        <xdr:cNvSpPr/>
      </xdr:nvSpPr>
      <xdr:spPr>
        <a:xfrm>
          <a:off x="7670800" y="14194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163830</xdr:rowOff>
    </xdr:from>
    <xdr:to>
      <xdr:col>50</xdr:col>
      <xdr:colOff>114300</xdr:colOff>
      <xdr:row>84</xdr:row>
      <xdr:rowOff>169545</xdr:rowOff>
    </xdr:to>
    <xdr:cxnSp macro="">
      <xdr:nvCxnSpPr>
        <xdr:cNvPr id="265" name="直線コネクタ 264">
          <a:extLst>
            <a:ext uri="{FF2B5EF4-FFF2-40B4-BE49-F238E27FC236}">
              <a16:creationId xmlns:a16="http://schemas.microsoft.com/office/drawing/2014/main" id="{F8C6A9DA-8308-4E77-A8AE-E62E16203E94}"/>
            </a:ext>
          </a:extLst>
        </xdr:cNvPr>
        <xdr:cNvCxnSpPr/>
      </xdr:nvCxnSpPr>
      <xdr:spPr>
        <a:xfrm>
          <a:off x="7713980" y="14245590"/>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113030</xdr:rowOff>
    </xdr:from>
    <xdr:to>
      <xdr:col>41</xdr:col>
      <xdr:colOff>101600</xdr:colOff>
      <xdr:row>85</xdr:row>
      <xdr:rowOff>43180</xdr:rowOff>
    </xdr:to>
    <xdr:sp macro="" textlink="">
      <xdr:nvSpPr>
        <xdr:cNvPr id="266" name="楕円 265">
          <a:extLst>
            <a:ext uri="{FF2B5EF4-FFF2-40B4-BE49-F238E27FC236}">
              <a16:creationId xmlns:a16="http://schemas.microsoft.com/office/drawing/2014/main" id="{EA43B957-CF64-457A-9327-CD77A002990E}"/>
            </a:ext>
          </a:extLst>
        </xdr:cNvPr>
        <xdr:cNvSpPr/>
      </xdr:nvSpPr>
      <xdr:spPr>
        <a:xfrm>
          <a:off x="6873240" y="14194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163830</xdr:rowOff>
    </xdr:from>
    <xdr:to>
      <xdr:col>45</xdr:col>
      <xdr:colOff>177800</xdr:colOff>
      <xdr:row>84</xdr:row>
      <xdr:rowOff>163830</xdr:rowOff>
    </xdr:to>
    <xdr:cxnSp macro="">
      <xdr:nvCxnSpPr>
        <xdr:cNvPr id="267" name="直線コネクタ 266">
          <a:extLst>
            <a:ext uri="{FF2B5EF4-FFF2-40B4-BE49-F238E27FC236}">
              <a16:creationId xmlns:a16="http://schemas.microsoft.com/office/drawing/2014/main" id="{5F44B7BC-0776-4417-AC77-603B3FB13403}"/>
            </a:ext>
          </a:extLst>
        </xdr:cNvPr>
        <xdr:cNvCxnSpPr/>
      </xdr:nvCxnSpPr>
      <xdr:spPr>
        <a:xfrm>
          <a:off x="6924040" y="142455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113030</xdr:rowOff>
    </xdr:from>
    <xdr:to>
      <xdr:col>36</xdr:col>
      <xdr:colOff>165100</xdr:colOff>
      <xdr:row>85</xdr:row>
      <xdr:rowOff>43180</xdr:rowOff>
    </xdr:to>
    <xdr:sp macro="" textlink="">
      <xdr:nvSpPr>
        <xdr:cNvPr id="268" name="楕円 267">
          <a:extLst>
            <a:ext uri="{FF2B5EF4-FFF2-40B4-BE49-F238E27FC236}">
              <a16:creationId xmlns:a16="http://schemas.microsoft.com/office/drawing/2014/main" id="{F5F594BB-FB25-4A71-9348-400B8F68E397}"/>
            </a:ext>
          </a:extLst>
        </xdr:cNvPr>
        <xdr:cNvSpPr/>
      </xdr:nvSpPr>
      <xdr:spPr>
        <a:xfrm>
          <a:off x="6098540" y="14194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163830</xdr:rowOff>
    </xdr:from>
    <xdr:to>
      <xdr:col>41</xdr:col>
      <xdr:colOff>50800</xdr:colOff>
      <xdr:row>84</xdr:row>
      <xdr:rowOff>163830</xdr:rowOff>
    </xdr:to>
    <xdr:cxnSp macro="">
      <xdr:nvCxnSpPr>
        <xdr:cNvPr id="269" name="直線コネクタ 268">
          <a:extLst>
            <a:ext uri="{FF2B5EF4-FFF2-40B4-BE49-F238E27FC236}">
              <a16:creationId xmlns:a16="http://schemas.microsoft.com/office/drawing/2014/main" id="{6262BF90-F640-4538-AA37-03088B5B2521}"/>
            </a:ext>
          </a:extLst>
        </xdr:cNvPr>
        <xdr:cNvCxnSpPr/>
      </xdr:nvCxnSpPr>
      <xdr:spPr>
        <a:xfrm>
          <a:off x="6149340" y="142455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270" name="n_1aveValue【福祉施設】&#10;一人当たり面積">
          <a:extLst>
            <a:ext uri="{FF2B5EF4-FFF2-40B4-BE49-F238E27FC236}">
              <a16:creationId xmlns:a16="http://schemas.microsoft.com/office/drawing/2014/main" id="{13F53B82-8A84-424F-8C4B-7543999D18FD}"/>
            </a:ext>
          </a:extLst>
        </xdr:cNvPr>
        <xdr:cNvSpPr txBox="1"/>
      </xdr:nvSpPr>
      <xdr:spPr>
        <a:xfrm>
          <a:off x="8271587" y="1370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271" name="n_2aveValue【福祉施設】&#10;一人当たり面積">
          <a:extLst>
            <a:ext uri="{FF2B5EF4-FFF2-40B4-BE49-F238E27FC236}">
              <a16:creationId xmlns:a16="http://schemas.microsoft.com/office/drawing/2014/main" id="{D58A1791-A7BD-4673-A462-664F6FBBBA8C}"/>
            </a:ext>
          </a:extLst>
        </xdr:cNvPr>
        <xdr:cNvSpPr txBox="1"/>
      </xdr:nvSpPr>
      <xdr:spPr>
        <a:xfrm>
          <a:off x="750958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272" name="n_3aveValue【福祉施設】&#10;一人当たり面積">
          <a:extLst>
            <a:ext uri="{FF2B5EF4-FFF2-40B4-BE49-F238E27FC236}">
              <a16:creationId xmlns:a16="http://schemas.microsoft.com/office/drawing/2014/main" id="{6207BA50-85C7-4E0B-BE96-5BC64C8B15E7}"/>
            </a:ext>
          </a:extLst>
        </xdr:cNvPr>
        <xdr:cNvSpPr txBox="1"/>
      </xdr:nvSpPr>
      <xdr:spPr>
        <a:xfrm>
          <a:off x="6712027" y="137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168291</xdr:rowOff>
    </xdr:from>
    <xdr:ext cx="469744" cy="259045"/>
    <xdr:sp macro="" textlink="">
      <xdr:nvSpPr>
        <xdr:cNvPr id="273" name="n_4aveValue【福祉施設】&#10;一人当たり面積">
          <a:extLst>
            <a:ext uri="{FF2B5EF4-FFF2-40B4-BE49-F238E27FC236}">
              <a16:creationId xmlns:a16="http://schemas.microsoft.com/office/drawing/2014/main" id="{9817ED86-70E3-4F82-903A-D9881E21A8F6}"/>
            </a:ext>
          </a:extLst>
        </xdr:cNvPr>
        <xdr:cNvSpPr txBox="1"/>
      </xdr:nvSpPr>
      <xdr:spPr>
        <a:xfrm>
          <a:off x="5937327" y="1374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40022</xdr:rowOff>
    </xdr:from>
    <xdr:ext cx="469744" cy="259045"/>
    <xdr:sp macro="" textlink="">
      <xdr:nvSpPr>
        <xdr:cNvPr id="274" name="n_1mainValue【福祉施設】&#10;一人当たり面積">
          <a:extLst>
            <a:ext uri="{FF2B5EF4-FFF2-40B4-BE49-F238E27FC236}">
              <a16:creationId xmlns:a16="http://schemas.microsoft.com/office/drawing/2014/main" id="{C7B6EEB5-D542-4E63-BB2B-67528BFBCB2E}"/>
            </a:ext>
          </a:extLst>
        </xdr:cNvPr>
        <xdr:cNvSpPr txBox="1"/>
      </xdr:nvSpPr>
      <xdr:spPr>
        <a:xfrm>
          <a:off x="8271587" y="1428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34307</xdr:rowOff>
    </xdr:from>
    <xdr:ext cx="469744" cy="259045"/>
    <xdr:sp macro="" textlink="">
      <xdr:nvSpPr>
        <xdr:cNvPr id="275" name="n_2mainValue【福祉施設】&#10;一人当たり面積">
          <a:extLst>
            <a:ext uri="{FF2B5EF4-FFF2-40B4-BE49-F238E27FC236}">
              <a16:creationId xmlns:a16="http://schemas.microsoft.com/office/drawing/2014/main" id="{49A72D7C-91D2-4108-BF07-B16A8E26FE55}"/>
            </a:ext>
          </a:extLst>
        </xdr:cNvPr>
        <xdr:cNvSpPr txBox="1"/>
      </xdr:nvSpPr>
      <xdr:spPr>
        <a:xfrm>
          <a:off x="7509587" y="1428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34307</xdr:rowOff>
    </xdr:from>
    <xdr:ext cx="469744" cy="259045"/>
    <xdr:sp macro="" textlink="">
      <xdr:nvSpPr>
        <xdr:cNvPr id="276" name="n_3mainValue【福祉施設】&#10;一人当たり面積">
          <a:extLst>
            <a:ext uri="{FF2B5EF4-FFF2-40B4-BE49-F238E27FC236}">
              <a16:creationId xmlns:a16="http://schemas.microsoft.com/office/drawing/2014/main" id="{260E7785-197E-4E11-98D7-E4CD353D41CA}"/>
            </a:ext>
          </a:extLst>
        </xdr:cNvPr>
        <xdr:cNvSpPr txBox="1"/>
      </xdr:nvSpPr>
      <xdr:spPr>
        <a:xfrm>
          <a:off x="6712027" y="1428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34307</xdr:rowOff>
    </xdr:from>
    <xdr:ext cx="469744" cy="259045"/>
    <xdr:sp macro="" textlink="">
      <xdr:nvSpPr>
        <xdr:cNvPr id="277" name="n_4mainValue【福祉施設】&#10;一人当たり面積">
          <a:extLst>
            <a:ext uri="{FF2B5EF4-FFF2-40B4-BE49-F238E27FC236}">
              <a16:creationId xmlns:a16="http://schemas.microsoft.com/office/drawing/2014/main" id="{82058AC6-68AA-4B09-AB7D-030C4335372E}"/>
            </a:ext>
          </a:extLst>
        </xdr:cNvPr>
        <xdr:cNvSpPr txBox="1"/>
      </xdr:nvSpPr>
      <xdr:spPr>
        <a:xfrm>
          <a:off x="5937327" y="1428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795DF4F7-AA0A-40F9-BBEE-F3B5EF96D70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784DA842-AFF5-4F47-BB9E-338E01918FC1}"/>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AB81FBAA-77E6-457F-875C-7C258FF5656E}"/>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A8283626-9A40-479C-96D8-26FF99B84F15}"/>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FACAC363-CD80-4265-BECE-744A50F2702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E5F8CD45-EB7E-485E-8321-50B141245DD7}"/>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EF77C714-BFEC-44B6-B7E3-20A05767BF1B}"/>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C757DE85-5BD9-4331-8E66-861D0D4CED7A}"/>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052FE348-DA96-4077-A8CC-FC0C49704582}"/>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77E132E3-5DAB-4CD7-8B19-B9E230B14FEF}"/>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84E3C99D-6D62-48E6-89F5-A4B86B2A363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a:extLst>
            <a:ext uri="{FF2B5EF4-FFF2-40B4-BE49-F238E27FC236}">
              <a16:creationId xmlns:a16="http://schemas.microsoft.com/office/drawing/2014/main" id="{F9FCDB6F-3062-4617-AABB-7BB6E359D066}"/>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a:extLst>
            <a:ext uri="{FF2B5EF4-FFF2-40B4-BE49-F238E27FC236}">
              <a16:creationId xmlns:a16="http://schemas.microsoft.com/office/drawing/2014/main" id="{022E135C-1644-41B8-8303-D7C99CE8CF62}"/>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a:extLst>
            <a:ext uri="{FF2B5EF4-FFF2-40B4-BE49-F238E27FC236}">
              <a16:creationId xmlns:a16="http://schemas.microsoft.com/office/drawing/2014/main" id="{6A2A8A31-0BA7-4478-813C-81693D184BBF}"/>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a:extLst>
            <a:ext uri="{FF2B5EF4-FFF2-40B4-BE49-F238E27FC236}">
              <a16:creationId xmlns:a16="http://schemas.microsoft.com/office/drawing/2014/main" id="{D4E620B3-4F02-4447-B402-0F71F4D26664}"/>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a:extLst>
            <a:ext uri="{FF2B5EF4-FFF2-40B4-BE49-F238E27FC236}">
              <a16:creationId xmlns:a16="http://schemas.microsoft.com/office/drawing/2014/main" id="{A62F4530-3EC1-4D3B-BE1F-C2067C970768}"/>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a:extLst>
            <a:ext uri="{FF2B5EF4-FFF2-40B4-BE49-F238E27FC236}">
              <a16:creationId xmlns:a16="http://schemas.microsoft.com/office/drawing/2014/main" id="{D7C79BD5-A352-4463-B223-CA95E767BAE5}"/>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a:extLst>
            <a:ext uri="{FF2B5EF4-FFF2-40B4-BE49-F238E27FC236}">
              <a16:creationId xmlns:a16="http://schemas.microsoft.com/office/drawing/2014/main" id="{110A00E1-BABB-4A33-99A9-E0C358C60A91}"/>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a:extLst>
            <a:ext uri="{FF2B5EF4-FFF2-40B4-BE49-F238E27FC236}">
              <a16:creationId xmlns:a16="http://schemas.microsoft.com/office/drawing/2014/main" id="{AD767074-700B-473C-ABE2-81E7DA7A2903}"/>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a:extLst>
            <a:ext uri="{FF2B5EF4-FFF2-40B4-BE49-F238E27FC236}">
              <a16:creationId xmlns:a16="http://schemas.microsoft.com/office/drawing/2014/main" id="{8AE15367-0DE9-48E8-BC34-0964D49F6A93}"/>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298" name="テキスト ボックス 297">
          <a:extLst>
            <a:ext uri="{FF2B5EF4-FFF2-40B4-BE49-F238E27FC236}">
              <a16:creationId xmlns:a16="http://schemas.microsoft.com/office/drawing/2014/main" id="{D5FB0E5E-707C-404A-B2CF-1E236C932159}"/>
            </a:ext>
          </a:extLst>
        </xdr:cNvPr>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98536E1A-7D38-444B-9DE1-EBB480A5B576}"/>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id="{C3D40807-4CF9-457D-B36E-EE56CE5BDA52}"/>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01" name="直線コネクタ 300">
          <a:extLst>
            <a:ext uri="{FF2B5EF4-FFF2-40B4-BE49-F238E27FC236}">
              <a16:creationId xmlns:a16="http://schemas.microsoft.com/office/drawing/2014/main" id="{4729DF93-518E-4F71-921B-0896C972612D}"/>
            </a:ext>
          </a:extLst>
        </xdr:cNvPr>
        <xdr:cNvCxnSpPr/>
      </xdr:nvCxnSpPr>
      <xdr:spPr>
        <a:xfrm flipV="1">
          <a:off x="4086225"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02" name="【市民会館】&#10;有形固定資産減価償却率最小値テキスト">
          <a:extLst>
            <a:ext uri="{FF2B5EF4-FFF2-40B4-BE49-F238E27FC236}">
              <a16:creationId xmlns:a16="http://schemas.microsoft.com/office/drawing/2014/main" id="{B28E8733-CDA4-46A2-BE09-C7C59D5230AD}"/>
            </a:ext>
          </a:extLst>
        </xdr:cNvPr>
        <xdr:cNvSpPr txBox="1"/>
      </xdr:nvSpPr>
      <xdr:spPr>
        <a:xfrm>
          <a:off x="412496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03" name="直線コネクタ 302">
          <a:extLst>
            <a:ext uri="{FF2B5EF4-FFF2-40B4-BE49-F238E27FC236}">
              <a16:creationId xmlns:a16="http://schemas.microsoft.com/office/drawing/2014/main" id="{8C041CB4-14D1-4833-80EF-78B8F72499EF}"/>
            </a:ext>
          </a:extLst>
        </xdr:cNvPr>
        <xdr:cNvCxnSpPr/>
      </xdr:nvCxnSpPr>
      <xdr:spPr>
        <a:xfrm>
          <a:off x="402082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04" name="【市民会館】&#10;有形固定資産減価償却率最大値テキスト">
          <a:extLst>
            <a:ext uri="{FF2B5EF4-FFF2-40B4-BE49-F238E27FC236}">
              <a16:creationId xmlns:a16="http://schemas.microsoft.com/office/drawing/2014/main" id="{B39A0E40-6FC6-482B-A96B-550290111A3C}"/>
            </a:ext>
          </a:extLst>
        </xdr:cNvPr>
        <xdr:cNvSpPr txBox="1"/>
      </xdr:nvSpPr>
      <xdr:spPr>
        <a:xfrm>
          <a:off x="412496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05" name="直線コネクタ 304">
          <a:extLst>
            <a:ext uri="{FF2B5EF4-FFF2-40B4-BE49-F238E27FC236}">
              <a16:creationId xmlns:a16="http://schemas.microsoft.com/office/drawing/2014/main" id="{A1878858-2EEF-48DA-BA66-2FD36955780F}"/>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306" name="【市民会館】&#10;有形固定資産減価償却率平均値テキスト">
          <a:extLst>
            <a:ext uri="{FF2B5EF4-FFF2-40B4-BE49-F238E27FC236}">
              <a16:creationId xmlns:a16="http://schemas.microsoft.com/office/drawing/2014/main" id="{21AA74F1-D81E-4324-BDD7-2465707E2B6F}"/>
            </a:ext>
          </a:extLst>
        </xdr:cNvPr>
        <xdr:cNvSpPr txBox="1"/>
      </xdr:nvSpPr>
      <xdr:spPr>
        <a:xfrm>
          <a:off x="4124960" y="17316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307" name="フローチャート: 判断 306">
          <a:extLst>
            <a:ext uri="{FF2B5EF4-FFF2-40B4-BE49-F238E27FC236}">
              <a16:creationId xmlns:a16="http://schemas.microsoft.com/office/drawing/2014/main" id="{4D1B82D7-31ED-450C-BF34-5D72F15B8FC1}"/>
            </a:ext>
          </a:extLst>
        </xdr:cNvPr>
        <xdr:cNvSpPr/>
      </xdr:nvSpPr>
      <xdr:spPr>
        <a:xfrm>
          <a:off x="4036060" y="174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308" name="フローチャート: 判断 307">
          <a:extLst>
            <a:ext uri="{FF2B5EF4-FFF2-40B4-BE49-F238E27FC236}">
              <a16:creationId xmlns:a16="http://schemas.microsoft.com/office/drawing/2014/main" id="{04A7D447-63F6-4850-83C8-462E9554147B}"/>
            </a:ext>
          </a:extLst>
        </xdr:cNvPr>
        <xdr:cNvSpPr/>
      </xdr:nvSpPr>
      <xdr:spPr>
        <a:xfrm>
          <a:off x="3312160" y="174447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309" name="フローチャート: 判断 308">
          <a:extLst>
            <a:ext uri="{FF2B5EF4-FFF2-40B4-BE49-F238E27FC236}">
              <a16:creationId xmlns:a16="http://schemas.microsoft.com/office/drawing/2014/main" id="{6533D040-E1D0-4979-B294-AC1DAD2C2A39}"/>
            </a:ext>
          </a:extLst>
        </xdr:cNvPr>
        <xdr:cNvSpPr/>
      </xdr:nvSpPr>
      <xdr:spPr>
        <a:xfrm>
          <a:off x="2514600" y="17433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310" name="フローチャート: 判断 309">
          <a:extLst>
            <a:ext uri="{FF2B5EF4-FFF2-40B4-BE49-F238E27FC236}">
              <a16:creationId xmlns:a16="http://schemas.microsoft.com/office/drawing/2014/main" id="{382EF85D-B8AC-426F-AD73-F63803834FF7}"/>
            </a:ext>
          </a:extLst>
        </xdr:cNvPr>
        <xdr:cNvSpPr/>
      </xdr:nvSpPr>
      <xdr:spPr>
        <a:xfrm>
          <a:off x="1739900" y="1743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311" name="フローチャート: 判断 310">
          <a:extLst>
            <a:ext uri="{FF2B5EF4-FFF2-40B4-BE49-F238E27FC236}">
              <a16:creationId xmlns:a16="http://schemas.microsoft.com/office/drawing/2014/main" id="{77DFE2D2-F85B-4000-899C-9D4FE1B92090}"/>
            </a:ext>
          </a:extLst>
        </xdr:cNvPr>
        <xdr:cNvSpPr/>
      </xdr:nvSpPr>
      <xdr:spPr>
        <a:xfrm>
          <a:off x="965200" y="174244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51D1F2C7-6DD3-4514-81C0-0BB4815EC811}"/>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F08F1E56-A772-4BDE-BE96-73CE59A80838}"/>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CDF44CB9-E118-4AD5-8DB4-E00DA1BD6A07}"/>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C4CBE874-F314-44D3-B2FB-8A197B00C822}"/>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6288CB6D-FF99-4FDE-89BE-3FD3DB5A97ED}"/>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107950</xdr:rowOff>
    </xdr:from>
    <xdr:to>
      <xdr:col>24</xdr:col>
      <xdr:colOff>114300</xdr:colOff>
      <xdr:row>106</xdr:row>
      <xdr:rowOff>38100</xdr:rowOff>
    </xdr:to>
    <xdr:sp macro="" textlink="">
      <xdr:nvSpPr>
        <xdr:cNvPr id="317" name="楕円 316">
          <a:extLst>
            <a:ext uri="{FF2B5EF4-FFF2-40B4-BE49-F238E27FC236}">
              <a16:creationId xmlns:a16="http://schemas.microsoft.com/office/drawing/2014/main" id="{11CB6506-3578-40D0-A3E0-11D1A107B28E}"/>
            </a:ext>
          </a:extLst>
        </xdr:cNvPr>
        <xdr:cNvSpPr/>
      </xdr:nvSpPr>
      <xdr:spPr>
        <a:xfrm>
          <a:off x="4036060" y="17710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86377</xdr:rowOff>
    </xdr:from>
    <xdr:ext cx="405111" cy="259045"/>
    <xdr:sp macro="" textlink="">
      <xdr:nvSpPr>
        <xdr:cNvPr id="318" name="【市民会館】&#10;有形固定資産減価償却率該当値テキスト">
          <a:extLst>
            <a:ext uri="{FF2B5EF4-FFF2-40B4-BE49-F238E27FC236}">
              <a16:creationId xmlns:a16="http://schemas.microsoft.com/office/drawing/2014/main" id="{657D5724-2E2D-430A-BE4E-007B0E58FABD}"/>
            </a:ext>
          </a:extLst>
        </xdr:cNvPr>
        <xdr:cNvSpPr txBox="1"/>
      </xdr:nvSpPr>
      <xdr:spPr>
        <a:xfrm>
          <a:off x="4124960"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86361</xdr:rowOff>
    </xdr:from>
    <xdr:to>
      <xdr:col>20</xdr:col>
      <xdr:colOff>38100</xdr:colOff>
      <xdr:row>106</xdr:row>
      <xdr:rowOff>16511</xdr:rowOff>
    </xdr:to>
    <xdr:sp macro="" textlink="">
      <xdr:nvSpPr>
        <xdr:cNvPr id="319" name="楕円 318">
          <a:extLst>
            <a:ext uri="{FF2B5EF4-FFF2-40B4-BE49-F238E27FC236}">
              <a16:creationId xmlns:a16="http://schemas.microsoft.com/office/drawing/2014/main" id="{5ACD0760-156D-4526-8E6E-6B563FB43BF7}"/>
            </a:ext>
          </a:extLst>
        </xdr:cNvPr>
        <xdr:cNvSpPr/>
      </xdr:nvSpPr>
      <xdr:spPr>
        <a:xfrm>
          <a:off x="3312160" y="176885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137161</xdr:rowOff>
    </xdr:from>
    <xdr:to>
      <xdr:col>24</xdr:col>
      <xdr:colOff>63500</xdr:colOff>
      <xdr:row>105</xdr:row>
      <xdr:rowOff>158750</xdr:rowOff>
    </xdr:to>
    <xdr:cxnSp macro="">
      <xdr:nvCxnSpPr>
        <xdr:cNvPr id="320" name="直線コネクタ 319">
          <a:extLst>
            <a:ext uri="{FF2B5EF4-FFF2-40B4-BE49-F238E27FC236}">
              <a16:creationId xmlns:a16="http://schemas.microsoft.com/office/drawing/2014/main" id="{8A072ED4-ECD6-4135-BC8F-DBE909C69828}"/>
            </a:ext>
          </a:extLst>
        </xdr:cNvPr>
        <xdr:cNvCxnSpPr/>
      </xdr:nvCxnSpPr>
      <xdr:spPr>
        <a:xfrm>
          <a:off x="3355340" y="17739361"/>
          <a:ext cx="73152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66039</xdr:rowOff>
    </xdr:from>
    <xdr:to>
      <xdr:col>15</xdr:col>
      <xdr:colOff>101600</xdr:colOff>
      <xdr:row>105</xdr:row>
      <xdr:rowOff>167639</xdr:rowOff>
    </xdr:to>
    <xdr:sp macro="" textlink="">
      <xdr:nvSpPr>
        <xdr:cNvPr id="321" name="楕円 320">
          <a:extLst>
            <a:ext uri="{FF2B5EF4-FFF2-40B4-BE49-F238E27FC236}">
              <a16:creationId xmlns:a16="http://schemas.microsoft.com/office/drawing/2014/main" id="{1A3979A6-1943-4B55-ADFD-D557C7083D21}"/>
            </a:ext>
          </a:extLst>
        </xdr:cNvPr>
        <xdr:cNvSpPr/>
      </xdr:nvSpPr>
      <xdr:spPr>
        <a:xfrm>
          <a:off x="2514600" y="1766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116839</xdr:rowOff>
    </xdr:from>
    <xdr:to>
      <xdr:col>19</xdr:col>
      <xdr:colOff>177800</xdr:colOff>
      <xdr:row>105</xdr:row>
      <xdr:rowOff>137161</xdr:rowOff>
    </xdr:to>
    <xdr:cxnSp macro="">
      <xdr:nvCxnSpPr>
        <xdr:cNvPr id="322" name="直線コネクタ 321">
          <a:extLst>
            <a:ext uri="{FF2B5EF4-FFF2-40B4-BE49-F238E27FC236}">
              <a16:creationId xmlns:a16="http://schemas.microsoft.com/office/drawing/2014/main" id="{7FAFF393-9422-4982-AD2A-23C39164A292}"/>
            </a:ext>
          </a:extLst>
        </xdr:cNvPr>
        <xdr:cNvCxnSpPr/>
      </xdr:nvCxnSpPr>
      <xdr:spPr>
        <a:xfrm>
          <a:off x="2565400" y="17719039"/>
          <a:ext cx="78994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44450</xdr:rowOff>
    </xdr:from>
    <xdr:to>
      <xdr:col>10</xdr:col>
      <xdr:colOff>165100</xdr:colOff>
      <xdr:row>105</xdr:row>
      <xdr:rowOff>146050</xdr:rowOff>
    </xdr:to>
    <xdr:sp macro="" textlink="">
      <xdr:nvSpPr>
        <xdr:cNvPr id="323" name="楕円 322">
          <a:extLst>
            <a:ext uri="{FF2B5EF4-FFF2-40B4-BE49-F238E27FC236}">
              <a16:creationId xmlns:a16="http://schemas.microsoft.com/office/drawing/2014/main" id="{AF9C65C6-9EBE-4F33-BC94-7501AC26AEC8}"/>
            </a:ext>
          </a:extLst>
        </xdr:cNvPr>
        <xdr:cNvSpPr/>
      </xdr:nvSpPr>
      <xdr:spPr>
        <a:xfrm>
          <a:off x="17399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95250</xdr:rowOff>
    </xdr:from>
    <xdr:to>
      <xdr:col>15</xdr:col>
      <xdr:colOff>50800</xdr:colOff>
      <xdr:row>105</xdr:row>
      <xdr:rowOff>116839</xdr:rowOff>
    </xdr:to>
    <xdr:cxnSp macro="">
      <xdr:nvCxnSpPr>
        <xdr:cNvPr id="324" name="直線コネクタ 323">
          <a:extLst>
            <a:ext uri="{FF2B5EF4-FFF2-40B4-BE49-F238E27FC236}">
              <a16:creationId xmlns:a16="http://schemas.microsoft.com/office/drawing/2014/main" id="{27F6B65A-1ACD-49DA-86A8-2418E5B2DC23}"/>
            </a:ext>
          </a:extLst>
        </xdr:cNvPr>
        <xdr:cNvCxnSpPr/>
      </xdr:nvCxnSpPr>
      <xdr:spPr>
        <a:xfrm>
          <a:off x="1790700" y="17697450"/>
          <a:ext cx="7747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22861</xdr:rowOff>
    </xdr:from>
    <xdr:to>
      <xdr:col>6</xdr:col>
      <xdr:colOff>38100</xdr:colOff>
      <xdr:row>105</xdr:row>
      <xdr:rowOff>124461</xdr:rowOff>
    </xdr:to>
    <xdr:sp macro="" textlink="">
      <xdr:nvSpPr>
        <xdr:cNvPr id="325" name="楕円 324">
          <a:extLst>
            <a:ext uri="{FF2B5EF4-FFF2-40B4-BE49-F238E27FC236}">
              <a16:creationId xmlns:a16="http://schemas.microsoft.com/office/drawing/2014/main" id="{4A9146FB-97B2-4856-A852-6530021EECF8}"/>
            </a:ext>
          </a:extLst>
        </xdr:cNvPr>
        <xdr:cNvSpPr/>
      </xdr:nvSpPr>
      <xdr:spPr>
        <a:xfrm>
          <a:off x="965200" y="176250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73661</xdr:rowOff>
    </xdr:from>
    <xdr:to>
      <xdr:col>10</xdr:col>
      <xdr:colOff>114300</xdr:colOff>
      <xdr:row>105</xdr:row>
      <xdr:rowOff>95250</xdr:rowOff>
    </xdr:to>
    <xdr:cxnSp macro="">
      <xdr:nvCxnSpPr>
        <xdr:cNvPr id="326" name="直線コネクタ 325">
          <a:extLst>
            <a:ext uri="{FF2B5EF4-FFF2-40B4-BE49-F238E27FC236}">
              <a16:creationId xmlns:a16="http://schemas.microsoft.com/office/drawing/2014/main" id="{A6EC9AA8-FF91-4B4D-8595-EB64071D373E}"/>
            </a:ext>
          </a:extLst>
        </xdr:cNvPr>
        <xdr:cNvCxnSpPr/>
      </xdr:nvCxnSpPr>
      <xdr:spPr>
        <a:xfrm>
          <a:off x="1008380" y="17675861"/>
          <a:ext cx="78232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327" name="n_1aveValue【市民会館】&#10;有形固定資産減価償却率">
          <a:extLst>
            <a:ext uri="{FF2B5EF4-FFF2-40B4-BE49-F238E27FC236}">
              <a16:creationId xmlns:a16="http://schemas.microsoft.com/office/drawing/2014/main" id="{D713138F-D1A9-411A-A3FD-D0E4AC76B1CE}"/>
            </a:ext>
          </a:extLst>
        </xdr:cNvPr>
        <xdr:cNvSpPr txBox="1"/>
      </xdr:nvSpPr>
      <xdr:spPr>
        <a:xfrm>
          <a:off x="3170564" y="17227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328" name="n_2aveValue【市民会館】&#10;有形固定資産減価償却率">
          <a:extLst>
            <a:ext uri="{FF2B5EF4-FFF2-40B4-BE49-F238E27FC236}">
              <a16:creationId xmlns:a16="http://schemas.microsoft.com/office/drawing/2014/main" id="{E6AFFBD2-05FB-4A88-AC6E-C3DBE518D72F}"/>
            </a:ext>
          </a:extLst>
        </xdr:cNvPr>
        <xdr:cNvSpPr txBox="1"/>
      </xdr:nvSpPr>
      <xdr:spPr>
        <a:xfrm>
          <a:off x="238570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121938</xdr:rowOff>
    </xdr:from>
    <xdr:ext cx="405111" cy="259045"/>
    <xdr:sp macro="" textlink="">
      <xdr:nvSpPr>
        <xdr:cNvPr id="329" name="n_3aveValue【市民会館】&#10;有形固定資産減価償却率">
          <a:extLst>
            <a:ext uri="{FF2B5EF4-FFF2-40B4-BE49-F238E27FC236}">
              <a16:creationId xmlns:a16="http://schemas.microsoft.com/office/drawing/2014/main" id="{51B7BE6C-4BBF-4904-A50D-772E76267C2B}"/>
            </a:ext>
          </a:extLst>
        </xdr:cNvPr>
        <xdr:cNvSpPr txBox="1"/>
      </xdr:nvSpPr>
      <xdr:spPr>
        <a:xfrm>
          <a:off x="1611004" y="1722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104157</xdr:rowOff>
    </xdr:from>
    <xdr:ext cx="405111" cy="259045"/>
    <xdr:sp macro="" textlink="">
      <xdr:nvSpPr>
        <xdr:cNvPr id="330" name="n_4aveValue【市民会館】&#10;有形固定資産減価償却率">
          <a:extLst>
            <a:ext uri="{FF2B5EF4-FFF2-40B4-BE49-F238E27FC236}">
              <a16:creationId xmlns:a16="http://schemas.microsoft.com/office/drawing/2014/main" id="{676E1176-8182-4433-A862-4E39C23D07C4}"/>
            </a:ext>
          </a:extLst>
        </xdr:cNvPr>
        <xdr:cNvSpPr txBox="1"/>
      </xdr:nvSpPr>
      <xdr:spPr>
        <a:xfrm>
          <a:off x="836304" y="1720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7638</xdr:rowOff>
    </xdr:from>
    <xdr:ext cx="405111" cy="259045"/>
    <xdr:sp macro="" textlink="">
      <xdr:nvSpPr>
        <xdr:cNvPr id="331" name="n_1mainValue【市民会館】&#10;有形固定資産減価償却率">
          <a:extLst>
            <a:ext uri="{FF2B5EF4-FFF2-40B4-BE49-F238E27FC236}">
              <a16:creationId xmlns:a16="http://schemas.microsoft.com/office/drawing/2014/main" id="{A69DA5CD-565E-4AB4-8866-2D723D2BD12F}"/>
            </a:ext>
          </a:extLst>
        </xdr:cNvPr>
        <xdr:cNvSpPr txBox="1"/>
      </xdr:nvSpPr>
      <xdr:spPr>
        <a:xfrm>
          <a:off x="3170564" y="1777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158766</xdr:rowOff>
    </xdr:from>
    <xdr:ext cx="405111" cy="259045"/>
    <xdr:sp macro="" textlink="">
      <xdr:nvSpPr>
        <xdr:cNvPr id="332" name="n_2mainValue【市民会館】&#10;有形固定資産減価償却率">
          <a:extLst>
            <a:ext uri="{FF2B5EF4-FFF2-40B4-BE49-F238E27FC236}">
              <a16:creationId xmlns:a16="http://schemas.microsoft.com/office/drawing/2014/main" id="{D8835CDF-A71A-4957-A40A-12B0C21D15E4}"/>
            </a:ext>
          </a:extLst>
        </xdr:cNvPr>
        <xdr:cNvSpPr txBox="1"/>
      </xdr:nvSpPr>
      <xdr:spPr>
        <a:xfrm>
          <a:off x="238570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137177</xdr:rowOff>
    </xdr:from>
    <xdr:ext cx="405111" cy="259045"/>
    <xdr:sp macro="" textlink="">
      <xdr:nvSpPr>
        <xdr:cNvPr id="333" name="n_3mainValue【市民会館】&#10;有形固定資産減価償却率">
          <a:extLst>
            <a:ext uri="{FF2B5EF4-FFF2-40B4-BE49-F238E27FC236}">
              <a16:creationId xmlns:a16="http://schemas.microsoft.com/office/drawing/2014/main" id="{900CB60E-50ED-4AA2-805D-B73F078A194F}"/>
            </a:ext>
          </a:extLst>
        </xdr:cNvPr>
        <xdr:cNvSpPr txBox="1"/>
      </xdr:nvSpPr>
      <xdr:spPr>
        <a:xfrm>
          <a:off x="1611004" y="1773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115588</xdr:rowOff>
    </xdr:from>
    <xdr:ext cx="405111" cy="259045"/>
    <xdr:sp macro="" textlink="">
      <xdr:nvSpPr>
        <xdr:cNvPr id="334" name="n_4mainValue【市民会館】&#10;有形固定資産減価償却率">
          <a:extLst>
            <a:ext uri="{FF2B5EF4-FFF2-40B4-BE49-F238E27FC236}">
              <a16:creationId xmlns:a16="http://schemas.microsoft.com/office/drawing/2014/main" id="{F61D52B2-8191-44A9-8E13-3EF23FBF9E21}"/>
            </a:ext>
          </a:extLst>
        </xdr:cNvPr>
        <xdr:cNvSpPr txBox="1"/>
      </xdr:nvSpPr>
      <xdr:spPr>
        <a:xfrm>
          <a:off x="836304" y="1771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F497BF86-0757-40DE-B631-2368244E98C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A6E2D951-F581-40CA-A940-0F141DB7A6CC}"/>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764A807D-FB4A-48F7-A142-2920453D054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140CC6A3-5DEC-417B-96E3-887EBF7A183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E4C5F380-DA54-452E-A026-F6E4ECB6F1FE}"/>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C8B41283-2247-4C09-B397-D3DDC2301FD3}"/>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6DB2728C-7F5E-4EC0-A149-1FADCA195BD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2DEA2148-750C-4679-9367-846412DBE937}"/>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a:extLst>
            <a:ext uri="{FF2B5EF4-FFF2-40B4-BE49-F238E27FC236}">
              <a16:creationId xmlns:a16="http://schemas.microsoft.com/office/drawing/2014/main" id="{CEADF1FB-E078-4FA6-8058-7FCD57494DB4}"/>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a:extLst>
            <a:ext uri="{FF2B5EF4-FFF2-40B4-BE49-F238E27FC236}">
              <a16:creationId xmlns:a16="http://schemas.microsoft.com/office/drawing/2014/main" id="{023295D2-77C5-4C0E-955C-43C145028C18}"/>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5" name="直線コネクタ 344">
          <a:extLst>
            <a:ext uri="{FF2B5EF4-FFF2-40B4-BE49-F238E27FC236}">
              <a16:creationId xmlns:a16="http://schemas.microsoft.com/office/drawing/2014/main" id="{619E447F-2EA2-4D1A-844A-773AC26B6BE1}"/>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6" name="テキスト ボックス 345">
          <a:extLst>
            <a:ext uri="{FF2B5EF4-FFF2-40B4-BE49-F238E27FC236}">
              <a16:creationId xmlns:a16="http://schemas.microsoft.com/office/drawing/2014/main" id="{C26E155B-BD7D-485B-BBE3-B3ACFC75CB2F}"/>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7" name="直線コネクタ 346">
          <a:extLst>
            <a:ext uri="{FF2B5EF4-FFF2-40B4-BE49-F238E27FC236}">
              <a16:creationId xmlns:a16="http://schemas.microsoft.com/office/drawing/2014/main" id="{2CAFEEF2-07DE-4C01-B5EB-D17A2F4E1F59}"/>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48" name="テキスト ボックス 347">
          <a:extLst>
            <a:ext uri="{FF2B5EF4-FFF2-40B4-BE49-F238E27FC236}">
              <a16:creationId xmlns:a16="http://schemas.microsoft.com/office/drawing/2014/main" id="{D4926EF4-9515-453F-9977-EB48034DEAAF}"/>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9" name="直線コネクタ 348">
          <a:extLst>
            <a:ext uri="{FF2B5EF4-FFF2-40B4-BE49-F238E27FC236}">
              <a16:creationId xmlns:a16="http://schemas.microsoft.com/office/drawing/2014/main" id="{76F8A6DE-4FA2-4E40-A717-20E0E905E3B0}"/>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0" name="テキスト ボックス 349">
          <a:extLst>
            <a:ext uri="{FF2B5EF4-FFF2-40B4-BE49-F238E27FC236}">
              <a16:creationId xmlns:a16="http://schemas.microsoft.com/office/drawing/2014/main" id="{7ED75188-C4D5-49A6-A9F4-B2092C25D71B}"/>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1" name="直線コネクタ 350">
          <a:extLst>
            <a:ext uri="{FF2B5EF4-FFF2-40B4-BE49-F238E27FC236}">
              <a16:creationId xmlns:a16="http://schemas.microsoft.com/office/drawing/2014/main" id="{C6BB3858-AA2B-4504-8777-34FB5D6B4E1F}"/>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2" name="テキスト ボックス 351">
          <a:extLst>
            <a:ext uri="{FF2B5EF4-FFF2-40B4-BE49-F238E27FC236}">
              <a16:creationId xmlns:a16="http://schemas.microsoft.com/office/drawing/2014/main" id="{5D8624B1-227B-41D1-8EB3-63BAF2D84D9E}"/>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a:extLst>
            <a:ext uri="{FF2B5EF4-FFF2-40B4-BE49-F238E27FC236}">
              <a16:creationId xmlns:a16="http://schemas.microsoft.com/office/drawing/2014/main" id="{9B0A4891-B2A6-416D-B0ED-112BC392C055}"/>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4" name="テキスト ボックス 353">
          <a:extLst>
            <a:ext uri="{FF2B5EF4-FFF2-40B4-BE49-F238E27FC236}">
              <a16:creationId xmlns:a16="http://schemas.microsoft.com/office/drawing/2014/main" id="{7B08EBED-BFB1-42FB-9371-91B164804C56}"/>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市民会館】&#10;一人当たり面積グラフ枠">
          <a:extLst>
            <a:ext uri="{FF2B5EF4-FFF2-40B4-BE49-F238E27FC236}">
              <a16:creationId xmlns:a16="http://schemas.microsoft.com/office/drawing/2014/main" id="{7CE43E16-654C-4845-9A6B-CD69D6D3136D}"/>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356" name="直線コネクタ 355">
          <a:extLst>
            <a:ext uri="{FF2B5EF4-FFF2-40B4-BE49-F238E27FC236}">
              <a16:creationId xmlns:a16="http://schemas.microsoft.com/office/drawing/2014/main" id="{87162F16-9E58-458E-B800-8144D870AE28}"/>
            </a:ext>
          </a:extLst>
        </xdr:cNvPr>
        <xdr:cNvCxnSpPr/>
      </xdr:nvCxnSpPr>
      <xdr:spPr>
        <a:xfrm flipV="1">
          <a:off x="9219565" y="17012412"/>
          <a:ext cx="0" cy="1146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57" name="【市民会館】&#10;一人当たり面積最小値テキスト">
          <a:extLst>
            <a:ext uri="{FF2B5EF4-FFF2-40B4-BE49-F238E27FC236}">
              <a16:creationId xmlns:a16="http://schemas.microsoft.com/office/drawing/2014/main" id="{A87027C8-CA5D-4427-8B48-2335A47D5D2B}"/>
            </a:ext>
          </a:extLst>
        </xdr:cNvPr>
        <xdr:cNvSpPr txBox="1"/>
      </xdr:nvSpPr>
      <xdr:spPr>
        <a:xfrm>
          <a:off x="925830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58" name="直線コネクタ 357">
          <a:extLst>
            <a:ext uri="{FF2B5EF4-FFF2-40B4-BE49-F238E27FC236}">
              <a16:creationId xmlns:a16="http://schemas.microsoft.com/office/drawing/2014/main" id="{96362A02-BB81-4A85-88C4-9F89EACD3EE3}"/>
            </a:ext>
          </a:extLst>
        </xdr:cNvPr>
        <xdr:cNvCxnSpPr/>
      </xdr:nvCxnSpPr>
      <xdr:spPr>
        <a:xfrm>
          <a:off x="915416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359" name="【市民会館】&#10;一人当たり面積最大値テキスト">
          <a:extLst>
            <a:ext uri="{FF2B5EF4-FFF2-40B4-BE49-F238E27FC236}">
              <a16:creationId xmlns:a16="http://schemas.microsoft.com/office/drawing/2014/main" id="{B7760C60-C70C-4C45-97CB-B0C404A58C6B}"/>
            </a:ext>
          </a:extLst>
        </xdr:cNvPr>
        <xdr:cNvSpPr txBox="1"/>
      </xdr:nvSpPr>
      <xdr:spPr>
        <a:xfrm>
          <a:off x="9258300" y="1679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360" name="直線コネクタ 359">
          <a:extLst>
            <a:ext uri="{FF2B5EF4-FFF2-40B4-BE49-F238E27FC236}">
              <a16:creationId xmlns:a16="http://schemas.microsoft.com/office/drawing/2014/main" id="{D0757ED0-EDBA-4D06-8017-0FA6CA604FDE}"/>
            </a:ext>
          </a:extLst>
        </xdr:cNvPr>
        <xdr:cNvCxnSpPr/>
      </xdr:nvCxnSpPr>
      <xdr:spPr>
        <a:xfrm>
          <a:off x="9154160" y="170124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361" name="【市民会館】&#10;一人当たり面積平均値テキスト">
          <a:extLst>
            <a:ext uri="{FF2B5EF4-FFF2-40B4-BE49-F238E27FC236}">
              <a16:creationId xmlns:a16="http://schemas.microsoft.com/office/drawing/2014/main" id="{F1B27BF3-5241-43E5-8A8F-F736285E2FDF}"/>
            </a:ext>
          </a:extLst>
        </xdr:cNvPr>
        <xdr:cNvSpPr txBox="1"/>
      </xdr:nvSpPr>
      <xdr:spPr>
        <a:xfrm>
          <a:off x="9258300" y="17716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362" name="フローチャート: 判断 361">
          <a:extLst>
            <a:ext uri="{FF2B5EF4-FFF2-40B4-BE49-F238E27FC236}">
              <a16:creationId xmlns:a16="http://schemas.microsoft.com/office/drawing/2014/main" id="{500A9F02-1E3D-4633-B149-3885C7D22D79}"/>
            </a:ext>
          </a:extLst>
        </xdr:cNvPr>
        <xdr:cNvSpPr/>
      </xdr:nvSpPr>
      <xdr:spPr>
        <a:xfrm>
          <a:off x="9192260" y="178615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363" name="フローチャート: 判断 362">
          <a:extLst>
            <a:ext uri="{FF2B5EF4-FFF2-40B4-BE49-F238E27FC236}">
              <a16:creationId xmlns:a16="http://schemas.microsoft.com/office/drawing/2014/main" id="{0653C26B-1882-48C5-83B0-FE24D76D3954}"/>
            </a:ext>
          </a:extLst>
        </xdr:cNvPr>
        <xdr:cNvSpPr/>
      </xdr:nvSpPr>
      <xdr:spPr>
        <a:xfrm>
          <a:off x="8445500" y="178615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364" name="フローチャート: 判断 363">
          <a:extLst>
            <a:ext uri="{FF2B5EF4-FFF2-40B4-BE49-F238E27FC236}">
              <a16:creationId xmlns:a16="http://schemas.microsoft.com/office/drawing/2014/main" id="{8BCB5A77-E556-49E7-AF2B-9051BB8A531E}"/>
            </a:ext>
          </a:extLst>
        </xdr:cNvPr>
        <xdr:cNvSpPr/>
      </xdr:nvSpPr>
      <xdr:spPr>
        <a:xfrm>
          <a:off x="7670800" y="17852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365" name="フローチャート: 判断 364">
          <a:extLst>
            <a:ext uri="{FF2B5EF4-FFF2-40B4-BE49-F238E27FC236}">
              <a16:creationId xmlns:a16="http://schemas.microsoft.com/office/drawing/2014/main" id="{09655D47-A909-4477-A10D-8891CB4BC208}"/>
            </a:ext>
          </a:extLst>
        </xdr:cNvPr>
        <xdr:cNvSpPr/>
      </xdr:nvSpPr>
      <xdr:spPr>
        <a:xfrm>
          <a:off x="6873240" y="17856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366" name="フローチャート: 判断 365">
          <a:extLst>
            <a:ext uri="{FF2B5EF4-FFF2-40B4-BE49-F238E27FC236}">
              <a16:creationId xmlns:a16="http://schemas.microsoft.com/office/drawing/2014/main" id="{1EAF5F62-3027-4B6E-8CAC-B2E9BEA8CD83}"/>
            </a:ext>
          </a:extLst>
        </xdr:cNvPr>
        <xdr:cNvSpPr/>
      </xdr:nvSpPr>
      <xdr:spPr>
        <a:xfrm>
          <a:off x="6098540" y="17856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24F4254E-C133-4CFE-A252-D9B69F6DB126}"/>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D5B84F80-7F69-4E8D-BD42-056A3462CCB7}"/>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F0D8124B-845F-438A-BBA3-259DF356DC2C}"/>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D25EC4DD-8C1B-4543-B679-E6445B02FFBF}"/>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40B6B331-CF7C-4439-9603-211FB61390B8}"/>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71120</xdr:rowOff>
    </xdr:from>
    <xdr:to>
      <xdr:col>55</xdr:col>
      <xdr:colOff>50800</xdr:colOff>
      <xdr:row>108</xdr:row>
      <xdr:rowOff>1270</xdr:rowOff>
    </xdr:to>
    <xdr:sp macro="" textlink="">
      <xdr:nvSpPr>
        <xdr:cNvPr id="372" name="楕円 371">
          <a:extLst>
            <a:ext uri="{FF2B5EF4-FFF2-40B4-BE49-F238E27FC236}">
              <a16:creationId xmlns:a16="http://schemas.microsoft.com/office/drawing/2014/main" id="{BD0AC226-9E0C-4209-AD25-BC92888B7F6E}"/>
            </a:ext>
          </a:extLst>
        </xdr:cNvPr>
        <xdr:cNvSpPr/>
      </xdr:nvSpPr>
      <xdr:spPr>
        <a:xfrm>
          <a:off x="9192260" y="18008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157497</xdr:rowOff>
    </xdr:from>
    <xdr:ext cx="469744" cy="259045"/>
    <xdr:sp macro="" textlink="">
      <xdr:nvSpPr>
        <xdr:cNvPr id="373" name="【市民会館】&#10;一人当たり面積該当値テキスト">
          <a:extLst>
            <a:ext uri="{FF2B5EF4-FFF2-40B4-BE49-F238E27FC236}">
              <a16:creationId xmlns:a16="http://schemas.microsoft.com/office/drawing/2014/main" id="{C12BC29E-D0B5-403D-BE08-61C6DF6E0489}"/>
            </a:ext>
          </a:extLst>
        </xdr:cNvPr>
        <xdr:cNvSpPr txBox="1"/>
      </xdr:nvSpPr>
      <xdr:spPr>
        <a:xfrm>
          <a:off x="9258300" y="179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71120</xdr:rowOff>
    </xdr:from>
    <xdr:to>
      <xdr:col>50</xdr:col>
      <xdr:colOff>165100</xdr:colOff>
      <xdr:row>108</xdr:row>
      <xdr:rowOff>1270</xdr:rowOff>
    </xdr:to>
    <xdr:sp macro="" textlink="">
      <xdr:nvSpPr>
        <xdr:cNvPr id="374" name="楕円 373">
          <a:extLst>
            <a:ext uri="{FF2B5EF4-FFF2-40B4-BE49-F238E27FC236}">
              <a16:creationId xmlns:a16="http://schemas.microsoft.com/office/drawing/2014/main" id="{EA22E28C-77E3-4BD6-B062-957FBC82A036}"/>
            </a:ext>
          </a:extLst>
        </xdr:cNvPr>
        <xdr:cNvSpPr/>
      </xdr:nvSpPr>
      <xdr:spPr>
        <a:xfrm>
          <a:off x="8445500" y="18008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121920</xdr:rowOff>
    </xdr:from>
    <xdr:to>
      <xdr:col>55</xdr:col>
      <xdr:colOff>0</xdr:colOff>
      <xdr:row>107</xdr:row>
      <xdr:rowOff>121920</xdr:rowOff>
    </xdr:to>
    <xdr:cxnSp macro="">
      <xdr:nvCxnSpPr>
        <xdr:cNvPr id="375" name="直線コネクタ 374">
          <a:extLst>
            <a:ext uri="{FF2B5EF4-FFF2-40B4-BE49-F238E27FC236}">
              <a16:creationId xmlns:a16="http://schemas.microsoft.com/office/drawing/2014/main" id="{54024102-897B-4A54-950B-B1695D50D13B}"/>
            </a:ext>
          </a:extLst>
        </xdr:cNvPr>
        <xdr:cNvCxnSpPr/>
      </xdr:nvCxnSpPr>
      <xdr:spPr>
        <a:xfrm>
          <a:off x="8496300" y="180594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71120</xdr:rowOff>
    </xdr:from>
    <xdr:to>
      <xdr:col>46</xdr:col>
      <xdr:colOff>38100</xdr:colOff>
      <xdr:row>108</xdr:row>
      <xdr:rowOff>1270</xdr:rowOff>
    </xdr:to>
    <xdr:sp macro="" textlink="">
      <xdr:nvSpPr>
        <xdr:cNvPr id="376" name="楕円 375">
          <a:extLst>
            <a:ext uri="{FF2B5EF4-FFF2-40B4-BE49-F238E27FC236}">
              <a16:creationId xmlns:a16="http://schemas.microsoft.com/office/drawing/2014/main" id="{D3F5EEC7-111D-4406-9DEC-13AD64B451A3}"/>
            </a:ext>
          </a:extLst>
        </xdr:cNvPr>
        <xdr:cNvSpPr/>
      </xdr:nvSpPr>
      <xdr:spPr>
        <a:xfrm>
          <a:off x="7670800" y="18008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121920</xdr:rowOff>
    </xdr:from>
    <xdr:to>
      <xdr:col>50</xdr:col>
      <xdr:colOff>114300</xdr:colOff>
      <xdr:row>107</xdr:row>
      <xdr:rowOff>121920</xdr:rowOff>
    </xdr:to>
    <xdr:cxnSp macro="">
      <xdr:nvCxnSpPr>
        <xdr:cNvPr id="377" name="直線コネクタ 376">
          <a:extLst>
            <a:ext uri="{FF2B5EF4-FFF2-40B4-BE49-F238E27FC236}">
              <a16:creationId xmlns:a16="http://schemas.microsoft.com/office/drawing/2014/main" id="{DE69686A-50B1-4A01-94F1-6E335399A975}"/>
            </a:ext>
          </a:extLst>
        </xdr:cNvPr>
        <xdr:cNvCxnSpPr/>
      </xdr:nvCxnSpPr>
      <xdr:spPr>
        <a:xfrm>
          <a:off x="7713980" y="180594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73406</xdr:rowOff>
    </xdr:from>
    <xdr:to>
      <xdr:col>41</xdr:col>
      <xdr:colOff>101600</xdr:colOff>
      <xdr:row>108</xdr:row>
      <xdr:rowOff>3556</xdr:rowOff>
    </xdr:to>
    <xdr:sp macro="" textlink="">
      <xdr:nvSpPr>
        <xdr:cNvPr id="378" name="楕円 377">
          <a:extLst>
            <a:ext uri="{FF2B5EF4-FFF2-40B4-BE49-F238E27FC236}">
              <a16:creationId xmlns:a16="http://schemas.microsoft.com/office/drawing/2014/main" id="{BB7D14F3-95FF-4963-A316-47B1789BFB01}"/>
            </a:ext>
          </a:extLst>
        </xdr:cNvPr>
        <xdr:cNvSpPr/>
      </xdr:nvSpPr>
      <xdr:spPr>
        <a:xfrm>
          <a:off x="6873240" y="180108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121920</xdr:rowOff>
    </xdr:from>
    <xdr:to>
      <xdr:col>45</xdr:col>
      <xdr:colOff>177800</xdr:colOff>
      <xdr:row>107</xdr:row>
      <xdr:rowOff>124206</xdr:rowOff>
    </xdr:to>
    <xdr:cxnSp macro="">
      <xdr:nvCxnSpPr>
        <xdr:cNvPr id="379" name="直線コネクタ 378">
          <a:extLst>
            <a:ext uri="{FF2B5EF4-FFF2-40B4-BE49-F238E27FC236}">
              <a16:creationId xmlns:a16="http://schemas.microsoft.com/office/drawing/2014/main" id="{5751E79A-1559-462B-83F5-24B85C0C889C}"/>
            </a:ext>
          </a:extLst>
        </xdr:cNvPr>
        <xdr:cNvCxnSpPr/>
      </xdr:nvCxnSpPr>
      <xdr:spPr>
        <a:xfrm flipV="1">
          <a:off x="6924040" y="18059400"/>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73406</xdr:rowOff>
    </xdr:from>
    <xdr:to>
      <xdr:col>36</xdr:col>
      <xdr:colOff>165100</xdr:colOff>
      <xdr:row>108</xdr:row>
      <xdr:rowOff>3556</xdr:rowOff>
    </xdr:to>
    <xdr:sp macro="" textlink="">
      <xdr:nvSpPr>
        <xdr:cNvPr id="380" name="楕円 379">
          <a:extLst>
            <a:ext uri="{FF2B5EF4-FFF2-40B4-BE49-F238E27FC236}">
              <a16:creationId xmlns:a16="http://schemas.microsoft.com/office/drawing/2014/main" id="{32D7D9BE-78FF-496F-AB2B-99D9D69EF069}"/>
            </a:ext>
          </a:extLst>
        </xdr:cNvPr>
        <xdr:cNvSpPr/>
      </xdr:nvSpPr>
      <xdr:spPr>
        <a:xfrm>
          <a:off x="6098540" y="180108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124206</xdr:rowOff>
    </xdr:from>
    <xdr:to>
      <xdr:col>41</xdr:col>
      <xdr:colOff>50800</xdr:colOff>
      <xdr:row>107</xdr:row>
      <xdr:rowOff>124206</xdr:rowOff>
    </xdr:to>
    <xdr:cxnSp macro="">
      <xdr:nvCxnSpPr>
        <xdr:cNvPr id="381" name="直線コネクタ 380">
          <a:extLst>
            <a:ext uri="{FF2B5EF4-FFF2-40B4-BE49-F238E27FC236}">
              <a16:creationId xmlns:a16="http://schemas.microsoft.com/office/drawing/2014/main" id="{C161C22A-65AF-4760-90A4-3A189737736F}"/>
            </a:ext>
          </a:extLst>
        </xdr:cNvPr>
        <xdr:cNvCxnSpPr/>
      </xdr:nvCxnSpPr>
      <xdr:spPr>
        <a:xfrm>
          <a:off x="6149340" y="1806168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382" name="n_1aveValue【市民会館】&#10;一人当たり面積">
          <a:extLst>
            <a:ext uri="{FF2B5EF4-FFF2-40B4-BE49-F238E27FC236}">
              <a16:creationId xmlns:a16="http://schemas.microsoft.com/office/drawing/2014/main" id="{3AE127FF-A37F-468E-8F7D-8F87F0D1CB8E}"/>
            </a:ext>
          </a:extLst>
        </xdr:cNvPr>
        <xdr:cNvSpPr txBox="1"/>
      </xdr:nvSpPr>
      <xdr:spPr>
        <a:xfrm>
          <a:off x="827158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383" name="n_2aveValue【市民会館】&#10;一人当たり面積">
          <a:extLst>
            <a:ext uri="{FF2B5EF4-FFF2-40B4-BE49-F238E27FC236}">
              <a16:creationId xmlns:a16="http://schemas.microsoft.com/office/drawing/2014/main" id="{46EF0966-86D0-42DD-A65A-E52ACADD2491}"/>
            </a:ext>
          </a:extLst>
        </xdr:cNvPr>
        <xdr:cNvSpPr txBox="1"/>
      </xdr:nvSpPr>
      <xdr:spPr>
        <a:xfrm>
          <a:off x="750958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384" name="n_3aveValue【市民会館】&#10;一人当たり面積">
          <a:extLst>
            <a:ext uri="{FF2B5EF4-FFF2-40B4-BE49-F238E27FC236}">
              <a16:creationId xmlns:a16="http://schemas.microsoft.com/office/drawing/2014/main" id="{A6B40E2D-0DA7-4317-AE7E-0874B9022623}"/>
            </a:ext>
          </a:extLst>
        </xdr:cNvPr>
        <xdr:cNvSpPr txBox="1"/>
      </xdr:nvSpPr>
      <xdr:spPr>
        <a:xfrm>
          <a:off x="67120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33799</xdr:rowOff>
    </xdr:from>
    <xdr:ext cx="469744" cy="259045"/>
    <xdr:sp macro="" textlink="">
      <xdr:nvSpPr>
        <xdr:cNvPr id="385" name="n_4aveValue【市民会館】&#10;一人当たり面積">
          <a:extLst>
            <a:ext uri="{FF2B5EF4-FFF2-40B4-BE49-F238E27FC236}">
              <a16:creationId xmlns:a16="http://schemas.microsoft.com/office/drawing/2014/main" id="{B6325E9E-0BD7-420D-AD19-CF9BFFB4A4BC}"/>
            </a:ext>
          </a:extLst>
        </xdr:cNvPr>
        <xdr:cNvSpPr txBox="1"/>
      </xdr:nvSpPr>
      <xdr:spPr>
        <a:xfrm>
          <a:off x="59373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163847</xdr:rowOff>
    </xdr:from>
    <xdr:ext cx="469744" cy="259045"/>
    <xdr:sp macro="" textlink="">
      <xdr:nvSpPr>
        <xdr:cNvPr id="386" name="n_1mainValue【市民会館】&#10;一人当たり面積">
          <a:extLst>
            <a:ext uri="{FF2B5EF4-FFF2-40B4-BE49-F238E27FC236}">
              <a16:creationId xmlns:a16="http://schemas.microsoft.com/office/drawing/2014/main" id="{9AF5BF20-9C5A-41EC-AE61-B919B294DA03}"/>
            </a:ext>
          </a:extLst>
        </xdr:cNvPr>
        <xdr:cNvSpPr txBox="1"/>
      </xdr:nvSpPr>
      <xdr:spPr>
        <a:xfrm>
          <a:off x="827158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163847</xdr:rowOff>
    </xdr:from>
    <xdr:ext cx="469744" cy="259045"/>
    <xdr:sp macro="" textlink="">
      <xdr:nvSpPr>
        <xdr:cNvPr id="387" name="n_2mainValue【市民会館】&#10;一人当たり面積">
          <a:extLst>
            <a:ext uri="{FF2B5EF4-FFF2-40B4-BE49-F238E27FC236}">
              <a16:creationId xmlns:a16="http://schemas.microsoft.com/office/drawing/2014/main" id="{CBF0D061-9126-4CFB-94F2-7C4417CA228C}"/>
            </a:ext>
          </a:extLst>
        </xdr:cNvPr>
        <xdr:cNvSpPr txBox="1"/>
      </xdr:nvSpPr>
      <xdr:spPr>
        <a:xfrm>
          <a:off x="750958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166133</xdr:rowOff>
    </xdr:from>
    <xdr:ext cx="469744" cy="259045"/>
    <xdr:sp macro="" textlink="">
      <xdr:nvSpPr>
        <xdr:cNvPr id="388" name="n_3mainValue【市民会館】&#10;一人当たり面積">
          <a:extLst>
            <a:ext uri="{FF2B5EF4-FFF2-40B4-BE49-F238E27FC236}">
              <a16:creationId xmlns:a16="http://schemas.microsoft.com/office/drawing/2014/main" id="{B6AF1C91-DF8C-4FC8-8F36-10085736CB6E}"/>
            </a:ext>
          </a:extLst>
        </xdr:cNvPr>
        <xdr:cNvSpPr txBox="1"/>
      </xdr:nvSpPr>
      <xdr:spPr>
        <a:xfrm>
          <a:off x="6712027" y="1810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166133</xdr:rowOff>
    </xdr:from>
    <xdr:ext cx="469744" cy="259045"/>
    <xdr:sp macro="" textlink="">
      <xdr:nvSpPr>
        <xdr:cNvPr id="389" name="n_4mainValue【市民会館】&#10;一人当たり面積">
          <a:extLst>
            <a:ext uri="{FF2B5EF4-FFF2-40B4-BE49-F238E27FC236}">
              <a16:creationId xmlns:a16="http://schemas.microsoft.com/office/drawing/2014/main" id="{CD3C7683-9E78-4F96-BEF8-799B0847937C}"/>
            </a:ext>
          </a:extLst>
        </xdr:cNvPr>
        <xdr:cNvSpPr txBox="1"/>
      </xdr:nvSpPr>
      <xdr:spPr>
        <a:xfrm>
          <a:off x="5937327" y="1810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50C2A3DF-C16D-450D-A12D-579075761904}"/>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74805410-F7A4-4A9A-8940-9AA52EB56347}"/>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8F409820-39F0-481B-8C50-AE31ABBC54D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83DCCAF5-043D-494E-BED5-6F0E0089BE3A}"/>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B882D239-0232-4A9C-88D7-BDF09FE8AC0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7ED6B01E-F473-4AE6-A618-4A777A6208F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A0DBFC0E-00C7-434C-BD35-87712B4C4175}"/>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02D0F39D-FD2D-4356-8BF7-AFDEB1B82616}"/>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CDA1C525-0D48-46C7-92A5-AA7C52E35FB9}"/>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0F2F1B08-B9CF-4440-A313-F8EC8E4CEF17}"/>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8654286A-3240-44EC-98D4-8AECBF57139B}"/>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a:extLst>
            <a:ext uri="{FF2B5EF4-FFF2-40B4-BE49-F238E27FC236}">
              <a16:creationId xmlns:a16="http://schemas.microsoft.com/office/drawing/2014/main" id="{C2031BF3-17B7-4E39-939E-242AD150D096}"/>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2" name="テキスト ボックス 401">
          <a:extLst>
            <a:ext uri="{FF2B5EF4-FFF2-40B4-BE49-F238E27FC236}">
              <a16:creationId xmlns:a16="http://schemas.microsoft.com/office/drawing/2014/main" id="{953277FD-EF1C-4508-BBBF-B02AB4DDBCCC}"/>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a:extLst>
            <a:ext uri="{FF2B5EF4-FFF2-40B4-BE49-F238E27FC236}">
              <a16:creationId xmlns:a16="http://schemas.microsoft.com/office/drawing/2014/main" id="{09089CE2-70CC-4E50-AF04-AB75132814A8}"/>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a:extLst>
            <a:ext uri="{FF2B5EF4-FFF2-40B4-BE49-F238E27FC236}">
              <a16:creationId xmlns:a16="http://schemas.microsoft.com/office/drawing/2014/main" id="{EF40C208-4AAE-4CC7-9895-6FACEDDCC5A7}"/>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a:extLst>
            <a:ext uri="{FF2B5EF4-FFF2-40B4-BE49-F238E27FC236}">
              <a16:creationId xmlns:a16="http://schemas.microsoft.com/office/drawing/2014/main" id="{85D6C507-499D-46D9-985D-9A145560B2CD}"/>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a:extLst>
            <a:ext uri="{FF2B5EF4-FFF2-40B4-BE49-F238E27FC236}">
              <a16:creationId xmlns:a16="http://schemas.microsoft.com/office/drawing/2014/main" id="{7AE6195B-AFA7-4339-8A6C-60EEA2500AF4}"/>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a:extLst>
            <a:ext uri="{FF2B5EF4-FFF2-40B4-BE49-F238E27FC236}">
              <a16:creationId xmlns:a16="http://schemas.microsoft.com/office/drawing/2014/main" id="{314FD1A2-32D4-4E21-829F-E8CA233A74B9}"/>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a:extLst>
            <a:ext uri="{FF2B5EF4-FFF2-40B4-BE49-F238E27FC236}">
              <a16:creationId xmlns:a16="http://schemas.microsoft.com/office/drawing/2014/main" id="{007F974C-1128-4CFD-8B77-AAF9E44D5D35}"/>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a:extLst>
            <a:ext uri="{FF2B5EF4-FFF2-40B4-BE49-F238E27FC236}">
              <a16:creationId xmlns:a16="http://schemas.microsoft.com/office/drawing/2014/main" id="{AB702CCC-0D7B-4345-8C99-B5FAFD33AAF3}"/>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a:extLst>
            <a:ext uri="{FF2B5EF4-FFF2-40B4-BE49-F238E27FC236}">
              <a16:creationId xmlns:a16="http://schemas.microsoft.com/office/drawing/2014/main" id="{4E750B4F-C32B-4B32-9007-180196B85EBC}"/>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a:extLst>
            <a:ext uri="{FF2B5EF4-FFF2-40B4-BE49-F238E27FC236}">
              <a16:creationId xmlns:a16="http://schemas.microsoft.com/office/drawing/2014/main" id="{EB1A2809-8F27-43EC-82A2-A9E2743DCB6E}"/>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2" name="テキスト ボックス 411">
          <a:extLst>
            <a:ext uri="{FF2B5EF4-FFF2-40B4-BE49-F238E27FC236}">
              <a16:creationId xmlns:a16="http://schemas.microsoft.com/office/drawing/2014/main" id="{B26A6677-B917-42C2-9CF7-ABABDA3E663C}"/>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85A6C6FB-0814-4271-9001-EFD4B50DDC97}"/>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FF65DD6C-8B3A-47BE-B90C-4FAEE0E42BCC}"/>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415" name="直線コネクタ 414">
          <a:extLst>
            <a:ext uri="{FF2B5EF4-FFF2-40B4-BE49-F238E27FC236}">
              <a16:creationId xmlns:a16="http://schemas.microsoft.com/office/drawing/2014/main" id="{7C6A7AA4-9BBD-44D8-8A8A-DA32644F7AEB}"/>
            </a:ext>
          </a:extLst>
        </xdr:cNvPr>
        <xdr:cNvCxnSpPr/>
      </xdr:nvCxnSpPr>
      <xdr:spPr>
        <a:xfrm flipV="1">
          <a:off x="14375764" y="5733506"/>
          <a:ext cx="0" cy="132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一般廃棄物処理施設】&#10;有形固定資産減価償却率最小値テキスト">
          <a:extLst>
            <a:ext uri="{FF2B5EF4-FFF2-40B4-BE49-F238E27FC236}">
              <a16:creationId xmlns:a16="http://schemas.microsoft.com/office/drawing/2014/main" id="{C92BC487-9634-431F-8D56-56F39214C830}"/>
            </a:ext>
          </a:extLst>
        </xdr:cNvPr>
        <xdr:cNvSpPr txBox="1"/>
      </xdr:nvSpPr>
      <xdr:spPr>
        <a:xfrm>
          <a:off x="144145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a:extLst>
            <a:ext uri="{FF2B5EF4-FFF2-40B4-BE49-F238E27FC236}">
              <a16:creationId xmlns:a16="http://schemas.microsoft.com/office/drawing/2014/main" id="{B0B57AAB-7507-49ED-A725-99C7A54D973D}"/>
            </a:ext>
          </a:extLst>
        </xdr:cNvPr>
        <xdr:cNvCxnSpPr/>
      </xdr:nvCxnSpPr>
      <xdr:spPr>
        <a:xfrm>
          <a:off x="14287500" y="7059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18" name="【一般廃棄物処理施設】&#10;有形固定資産減価償却率最大値テキスト">
          <a:extLst>
            <a:ext uri="{FF2B5EF4-FFF2-40B4-BE49-F238E27FC236}">
              <a16:creationId xmlns:a16="http://schemas.microsoft.com/office/drawing/2014/main" id="{54506DD9-E3A6-47CB-9070-6462FFFB6700}"/>
            </a:ext>
          </a:extLst>
        </xdr:cNvPr>
        <xdr:cNvSpPr txBox="1"/>
      </xdr:nvSpPr>
      <xdr:spPr>
        <a:xfrm>
          <a:off x="1441450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19" name="直線コネクタ 418">
          <a:extLst>
            <a:ext uri="{FF2B5EF4-FFF2-40B4-BE49-F238E27FC236}">
              <a16:creationId xmlns:a16="http://schemas.microsoft.com/office/drawing/2014/main" id="{2F257052-5D6B-49CB-8F1E-0AA22E802EEB}"/>
            </a:ext>
          </a:extLst>
        </xdr:cNvPr>
        <xdr:cNvCxnSpPr/>
      </xdr:nvCxnSpPr>
      <xdr:spPr>
        <a:xfrm>
          <a:off x="1428750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105064</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013A3D4E-8B83-421D-9C16-1EB20088CD4B}"/>
            </a:ext>
          </a:extLst>
        </xdr:cNvPr>
        <xdr:cNvSpPr txBox="1"/>
      </xdr:nvSpPr>
      <xdr:spPr>
        <a:xfrm>
          <a:off x="14414500" y="64753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421" name="フローチャート: 判断 420">
          <a:extLst>
            <a:ext uri="{FF2B5EF4-FFF2-40B4-BE49-F238E27FC236}">
              <a16:creationId xmlns:a16="http://schemas.microsoft.com/office/drawing/2014/main" id="{EF57A734-4006-4566-8AAE-45C818393DD6}"/>
            </a:ext>
          </a:extLst>
        </xdr:cNvPr>
        <xdr:cNvSpPr/>
      </xdr:nvSpPr>
      <xdr:spPr>
        <a:xfrm>
          <a:off x="14325600" y="64969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422" name="フローチャート: 判断 421">
          <a:extLst>
            <a:ext uri="{FF2B5EF4-FFF2-40B4-BE49-F238E27FC236}">
              <a16:creationId xmlns:a16="http://schemas.microsoft.com/office/drawing/2014/main" id="{51B20E05-0D21-46ED-BDB2-8013CD23CB30}"/>
            </a:ext>
          </a:extLst>
        </xdr:cNvPr>
        <xdr:cNvSpPr/>
      </xdr:nvSpPr>
      <xdr:spPr>
        <a:xfrm>
          <a:off x="13578840" y="6493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423" name="フローチャート: 判断 422">
          <a:extLst>
            <a:ext uri="{FF2B5EF4-FFF2-40B4-BE49-F238E27FC236}">
              <a16:creationId xmlns:a16="http://schemas.microsoft.com/office/drawing/2014/main" id="{DEA55919-77A7-4CEF-AC9A-388531B24620}"/>
            </a:ext>
          </a:extLst>
        </xdr:cNvPr>
        <xdr:cNvSpPr/>
      </xdr:nvSpPr>
      <xdr:spPr>
        <a:xfrm>
          <a:off x="12804140" y="64675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424" name="フローチャート: 判断 423">
          <a:extLst>
            <a:ext uri="{FF2B5EF4-FFF2-40B4-BE49-F238E27FC236}">
              <a16:creationId xmlns:a16="http://schemas.microsoft.com/office/drawing/2014/main" id="{E4F52FBA-6DE1-474F-8EE4-E9EDF7F1C757}"/>
            </a:ext>
          </a:extLst>
        </xdr:cNvPr>
        <xdr:cNvSpPr/>
      </xdr:nvSpPr>
      <xdr:spPr>
        <a:xfrm>
          <a:off x="12029440" y="64283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425" name="フローチャート: 判断 424">
          <a:extLst>
            <a:ext uri="{FF2B5EF4-FFF2-40B4-BE49-F238E27FC236}">
              <a16:creationId xmlns:a16="http://schemas.microsoft.com/office/drawing/2014/main" id="{B705FC61-A761-4059-8A8A-78EC67F3A7C6}"/>
            </a:ext>
          </a:extLst>
        </xdr:cNvPr>
        <xdr:cNvSpPr/>
      </xdr:nvSpPr>
      <xdr:spPr>
        <a:xfrm>
          <a:off x="11231880" y="640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FF231868-33E1-46C3-8E7D-46AC7D597ECB}"/>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38B1BEF6-492C-4E14-8E58-BAB285A6CCA7}"/>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246D570-125D-4DB0-9B93-69CC5CF8C6E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869C09AB-996B-4B39-917F-1C39D6427C53}"/>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10C97060-A0DC-496F-AF7A-3F651E7A585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100511</xdr:rowOff>
    </xdr:from>
    <xdr:to>
      <xdr:col>85</xdr:col>
      <xdr:colOff>177800</xdr:colOff>
      <xdr:row>38</xdr:row>
      <xdr:rowOff>30662</xdr:rowOff>
    </xdr:to>
    <xdr:sp macro="" textlink="">
      <xdr:nvSpPr>
        <xdr:cNvPr id="431" name="楕円 430">
          <a:extLst>
            <a:ext uri="{FF2B5EF4-FFF2-40B4-BE49-F238E27FC236}">
              <a16:creationId xmlns:a16="http://schemas.microsoft.com/office/drawing/2014/main" id="{1F71E445-C53B-4998-897F-7D9D0CCE0EA0}"/>
            </a:ext>
          </a:extLst>
        </xdr:cNvPr>
        <xdr:cNvSpPr/>
      </xdr:nvSpPr>
      <xdr:spPr>
        <a:xfrm>
          <a:off x="14325600" y="6303191"/>
          <a:ext cx="9398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123388</xdr:rowOff>
    </xdr:from>
    <xdr:ext cx="405111" cy="259045"/>
    <xdr:sp macro="" textlink="">
      <xdr:nvSpPr>
        <xdr:cNvPr id="432" name="【一般廃棄物処理施設】&#10;有形固定資産減価償却率該当値テキスト">
          <a:extLst>
            <a:ext uri="{FF2B5EF4-FFF2-40B4-BE49-F238E27FC236}">
              <a16:creationId xmlns:a16="http://schemas.microsoft.com/office/drawing/2014/main" id="{E159E14A-F45A-481A-9146-9379105F1790}"/>
            </a:ext>
          </a:extLst>
        </xdr:cNvPr>
        <xdr:cNvSpPr txBox="1"/>
      </xdr:nvSpPr>
      <xdr:spPr>
        <a:xfrm>
          <a:off x="14414500" y="615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92347</xdr:rowOff>
    </xdr:from>
    <xdr:to>
      <xdr:col>81</xdr:col>
      <xdr:colOff>101600</xdr:colOff>
      <xdr:row>38</xdr:row>
      <xdr:rowOff>22497</xdr:rowOff>
    </xdr:to>
    <xdr:sp macro="" textlink="">
      <xdr:nvSpPr>
        <xdr:cNvPr id="433" name="楕円 432">
          <a:extLst>
            <a:ext uri="{FF2B5EF4-FFF2-40B4-BE49-F238E27FC236}">
              <a16:creationId xmlns:a16="http://schemas.microsoft.com/office/drawing/2014/main" id="{03607ABA-9D55-4C63-AF2E-D1101AF44679}"/>
            </a:ext>
          </a:extLst>
        </xdr:cNvPr>
        <xdr:cNvSpPr/>
      </xdr:nvSpPr>
      <xdr:spPr>
        <a:xfrm>
          <a:off x="13578840" y="62950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143147</xdr:rowOff>
    </xdr:from>
    <xdr:to>
      <xdr:col>85</xdr:col>
      <xdr:colOff>127000</xdr:colOff>
      <xdr:row>37</xdr:row>
      <xdr:rowOff>151311</xdr:rowOff>
    </xdr:to>
    <xdr:cxnSp macro="">
      <xdr:nvCxnSpPr>
        <xdr:cNvPr id="434" name="直線コネクタ 433">
          <a:extLst>
            <a:ext uri="{FF2B5EF4-FFF2-40B4-BE49-F238E27FC236}">
              <a16:creationId xmlns:a16="http://schemas.microsoft.com/office/drawing/2014/main" id="{042DF4B3-EA02-45CD-B735-3841D5E5E02F}"/>
            </a:ext>
          </a:extLst>
        </xdr:cNvPr>
        <xdr:cNvCxnSpPr/>
      </xdr:nvCxnSpPr>
      <xdr:spPr>
        <a:xfrm>
          <a:off x="13629640" y="6345827"/>
          <a:ext cx="74676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79284</xdr:rowOff>
    </xdr:from>
    <xdr:to>
      <xdr:col>76</xdr:col>
      <xdr:colOff>165100</xdr:colOff>
      <xdr:row>38</xdr:row>
      <xdr:rowOff>9434</xdr:rowOff>
    </xdr:to>
    <xdr:sp macro="" textlink="">
      <xdr:nvSpPr>
        <xdr:cNvPr id="435" name="楕円 434">
          <a:extLst>
            <a:ext uri="{FF2B5EF4-FFF2-40B4-BE49-F238E27FC236}">
              <a16:creationId xmlns:a16="http://schemas.microsoft.com/office/drawing/2014/main" id="{CEC2159D-6B7F-4C29-B45F-31FC42DB61E2}"/>
            </a:ext>
          </a:extLst>
        </xdr:cNvPr>
        <xdr:cNvSpPr/>
      </xdr:nvSpPr>
      <xdr:spPr>
        <a:xfrm>
          <a:off x="12804140" y="62819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130084</xdr:rowOff>
    </xdr:from>
    <xdr:to>
      <xdr:col>81</xdr:col>
      <xdr:colOff>50800</xdr:colOff>
      <xdr:row>37</xdr:row>
      <xdr:rowOff>143147</xdr:rowOff>
    </xdr:to>
    <xdr:cxnSp macro="">
      <xdr:nvCxnSpPr>
        <xdr:cNvPr id="436" name="直線コネクタ 435">
          <a:extLst>
            <a:ext uri="{FF2B5EF4-FFF2-40B4-BE49-F238E27FC236}">
              <a16:creationId xmlns:a16="http://schemas.microsoft.com/office/drawing/2014/main" id="{6C5C6697-C295-4934-BE00-9DBD11D98903}"/>
            </a:ext>
          </a:extLst>
        </xdr:cNvPr>
        <xdr:cNvCxnSpPr/>
      </xdr:nvCxnSpPr>
      <xdr:spPr>
        <a:xfrm>
          <a:off x="12854940" y="6332764"/>
          <a:ext cx="7747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61323</xdr:rowOff>
    </xdr:from>
    <xdr:to>
      <xdr:col>72</xdr:col>
      <xdr:colOff>38100</xdr:colOff>
      <xdr:row>37</xdr:row>
      <xdr:rowOff>162923</xdr:rowOff>
    </xdr:to>
    <xdr:sp macro="" textlink="">
      <xdr:nvSpPr>
        <xdr:cNvPr id="437" name="楕円 436">
          <a:extLst>
            <a:ext uri="{FF2B5EF4-FFF2-40B4-BE49-F238E27FC236}">
              <a16:creationId xmlns:a16="http://schemas.microsoft.com/office/drawing/2014/main" id="{8BB9D2D4-70A5-427D-9617-9208DECC3611}"/>
            </a:ext>
          </a:extLst>
        </xdr:cNvPr>
        <xdr:cNvSpPr/>
      </xdr:nvSpPr>
      <xdr:spPr>
        <a:xfrm>
          <a:off x="12029440" y="62640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112123</xdr:rowOff>
    </xdr:from>
    <xdr:to>
      <xdr:col>76</xdr:col>
      <xdr:colOff>114300</xdr:colOff>
      <xdr:row>37</xdr:row>
      <xdr:rowOff>130084</xdr:rowOff>
    </xdr:to>
    <xdr:cxnSp macro="">
      <xdr:nvCxnSpPr>
        <xdr:cNvPr id="438" name="直線コネクタ 437">
          <a:extLst>
            <a:ext uri="{FF2B5EF4-FFF2-40B4-BE49-F238E27FC236}">
              <a16:creationId xmlns:a16="http://schemas.microsoft.com/office/drawing/2014/main" id="{9352F9BE-E20A-4D12-96FC-BB4FEC185C3D}"/>
            </a:ext>
          </a:extLst>
        </xdr:cNvPr>
        <xdr:cNvCxnSpPr/>
      </xdr:nvCxnSpPr>
      <xdr:spPr>
        <a:xfrm>
          <a:off x="12072620" y="6314803"/>
          <a:ext cx="7823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31931</xdr:rowOff>
    </xdr:from>
    <xdr:to>
      <xdr:col>67</xdr:col>
      <xdr:colOff>101600</xdr:colOff>
      <xdr:row>37</xdr:row>
      <xdr:rowOff>133531</xdr:rowOff>
    </xdr:to>
    <xdr:sp macro="" textlink="">
      <xdr:nvSpPr>
        <xdr:cNvPr id="439" name="楕円 438">
          <a:extLst>
            <a:ext uri="{FF2B5EF4-FFF2-40B4-BE49-F238E27FC236}">
              <a16:creationId xmlns:a16="http://schemas.microsoft.com/office/drawing/2014/main" id="{C12F7865-F8F2-46C8-87D4-37708B47CDB6}"/>
            </a:ext>
          </a:extLst>
        </xdr:cNvPr>
        <xdr:cNvSpPr/>
      </xdr:nvSpPr>
      <xdr:spPr>
        <a:xfrm>
          <a:off x="11231880" y="62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82731</xdr:rowOff>
    </xdr:from>
    <xdr:to>
      <xdr:col>71</xdr:col>
      <xdr:colOff>177800</xdr:colOff>
      <xdr:row>37</xdr:row>
      <xdr:rowOff>112123</xdr:rowOff>
    </xdr:to>
    <xdr:cxnSp macro="">
      <xdr:nvCxnSpPr>
        <xdr:cNvPr id="440" name="直線コネクタ 439">
          <a:extLst>
            <a:ext uri="{FF2B5EF4-FFF2-40B4-BE49-F238E27FC236}">
              <a16:creationId xmlns:a16="http://schemas.microsoft.com/office/drawing/2014/main" id="{772DEF4E-B85C-45D5-8285-4990DA026E63}"/>
            </a:ext>
          </a:extLst>
        </xdr:cNvPr>
        <xdr:cNvCxnSpPr/>
      </xdr:nvCxnSpPr>
      <xdr:spPr>
        <a:xfrm>
          <a:off x="11282680" y="6285411"/>
          <a:ext cx="78994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44649</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3E8D6474-22DA-42FA-A354-87038581457C}"/>
            </a:ext>
          </a:extLst>
        </xdr:cNvPr>
        <xdr:cNvSpPr txBox="1"/>
      </xdr:nvSpPr>
      <xdr:spPr>
        <a:xfrm>
          <a:off x="13437244" y="658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E1B8E444-24CD-40D1-8127-283D704D273F}"/>
            </a:ext>
          </a:extLst>
        </xdr:cNvPr>
        <xdr:cNvSpPr txBox="1"/>
      </xdr:nvSpPr>
      <xdr:spPr>
        <a:xfrm>
          <a:off x="1267524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150784</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689A4075-D3AD-44F9-BD35-B9E5A6DBF6A0}"/>
            </a:ext>
          </a:extLst>
        </xdr:cNvPr>
        <xdr:cNvSpPr txBox="1"/>
      </xdr:nvSpPr>
      <xdr:spPr>
        <a:xfrm>
          <a:off x="11900544" y="6521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131190</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341A4CD0-FFA9-4401-8DA5-A320476BC9F2}"/>
            </a:ext>
          </a:extLst>
        </xdr:cNvPr>
        <xdr:cNvSpPr txBox="1"/>
      </xdr:nvSpPr>
      <xdr:spPr>
        <a:xfrm>
          <a:off x="11102984" y="6501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39024</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E5F32208-7156-4FC6-9ACE-BDC6E1210542}"/>
            </a:ext>
          </a:extLst>
        </xdr:cNvPr>
        <xdr:cNvSpPr txBox="1"/>
      </xdr:nvSpPr>
      <xdr:spPr>
        <a:xfrm>
          <a:off x="134372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25961</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2FF308D1-3521-40C9-B0BC-8669B119FC1C}"/>
            </a:ext>
          </a:extLst>
        </xdr:cNvPr>
        <xdr:cNvSpPr txBox="1"/>
      </xdr:nvSpPr>
      <xdr:spPr>
        <a:xfrm>
          <a:off x="126752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8000</xdr:rowOff>
    </xdr:from>
    <xdr:ext cx="405111" cy="259045"/>
    <xdr:sp macro="" textlink="">
      <xdr:nvSpPr>
        <xdr:cNvPr id="447" name="n_3mainValue【一般廃棄物処理施設】&#10;有形固定資産減価償却率">
          <a:extLst>
            <a:ext uri="{FF2B5EF4-FFF2-40B4-BE49-F238E27FC236}">
              <a16:creationId xmlns:a16="http://schemas.microsoft.com/office/drawing/2014/main" id="{950E9CC2-A518-4DD6-AC59-B4DD003F274C}"/>
            </a:ext>
          </a:extLst>
        </xdr:cNvPr>
        <xdr:cNvSpPr txBox="1"/>
      </xdr:nvSpPr>
      <xdr:spPr>
        <a:xfrm>
          <a:off x="119005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150058</xdr:rowOff>
    </xdr:from>
    <xdr:ext cx="405111" cy="259045"/>
    <xdr:sp macro="" textlink="">
      <xdr:nvSpPr>
        <xdr:cNvPr id="448" name="n_4mainValue【一般廃棄物処理施設】&#10;有形固定資産減価償却率">
          <a:extLst>
            <a:ext uri="{FF2B5EF4-FFF2-40B4-BE49-F238E27FC236}">
              <a16:creationId xmlns:a16="http://schemas.microsoft.com/office/drawing/2014/main" id="{C9FF404E-BB16-4FAF-9219-2623DF8381CB}"/>
            </a:ext>
          </a:extLst>
        </xdr:cNvPr>
        <xdr:cNvSpPr txBox="1"/>
      </xdr:nvSpPr>
      <xdr:spPr>
        <a:xfrm>
          <a:off x="11102984" y="60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B045DF9A-133D-402D-A8FA-F858C7E762B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C8AB9882-0FDF-45E5-B2D3-BD8E1D31EDE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E4137687-1453-40BE-8A26-2D96386C7FD7}"/>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806C9919-84A8-416A-9229-CC813531EEF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690E77F6-9A98-44F1-9956-1F626123D65C}"/>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9F55CB18-CAFB-4842-B9D0-0FFDC31D69C8}"/>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910EAB08-B70C-4AC4-9FE8-6A8F06D6F9F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81F1E252-FFBF-40B8-BF87-869DB4A6E5CB}"/>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9487B710-D0AA-4EEB-A690-DA88CCAF9422}"/>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FE1EE5B-BBA0-4EB5-B777-2C1ACD7142CC}"/>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6B4D13A2-8ED2-4851-A179-39A81DAF8427}"/>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0" name="テキスト ボックス 459">
          <a:extLst>
            <a:ext uri="{FF2B5EF4-FFF2-40B4-BE49-F238E27FC236}">
              <a16:creationId xmlns:a16="http://schemas.microsoft.com/office/drawing/2014/main" id="{B396327A-1553-4F6A-A825-09D441D5331B}"/>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3E05EBEF-67CB-4F0F-B8B5-6543127B8CF7}"/>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2" name="テキスト ボックス 461">
          <a:extLst>
            <a:ext uri="{FF2B5EF4-FFF2-40B4-BE49-F238E27FC236}">
              <a16:creationId xmlns:a16="http://schemas.microsoft.com/office/drawing/2014/main" id="{3471406F-E3AE-4B1C-A1AF-C242207F90FB}"/>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780DB50E-2A39-47E0-8307-727CC7371CCF}"/>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4" name="テキスト ボックス 463">
          <a:extLst>
            <a:ext uri="{FF2B5EF4-FFF2-40B4-BE49-F238E27FC236}">
              <a16:creationId xmlns:a16="http://schemas.microsoft.com/office/drawing/2014/main" id="{6BC1F284-2A6F-4905-9FC7-C6650FCD0F7D}"/>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D0934BD8-58BD-4C25-9398-4233D099F1D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6" name="テキスト ボックス 465">
          <a:extLst>
            <a:ext uri="{FF2B5EF4-FFF2-40B4-BE49-F238E27FC236}">
              <a16:creationId xmlns:a16="http://schemas.microsoft.com/office/drawing/2014/main" id="{104C432C-F6CD-436E-8ECD-B306033A1459}"/>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422030F3-4E04-4DD5-90B2-6BCCEFD202E1}"/>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8" name="テキスト ボックス 467">
          <a:extLst>
            <a:ext uri="{FF2B5EF4-FFF2-40B4-BE49-F238E27FC236}">
              <a16:creationId xmlns:a16="http://schemas.microsoft.com/office/drawing/2014/main" id="{C8A6D5E9-ED80-4991-B7D3-206A23A78A24}"/>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0591EDC6-FB13-47E8-B9B4-D760E90C7AE9}"/>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0" name="テキスト ボックス 469">
          <a:extLst>
            <a:ext uri="{FF2B5EF4-FFF2-40B4-BE49-F238E27FC236}">
              <a16:creationId xmlns:a16="http://schemas.microsoft.com/office/drawing/2014/main" id="{070D842B-5AB2-4932-97C3-FCE113BB022C}"/>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2A1D7D55-901B-412B-A21F-F5F9FB2CBAF6}"/>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472" name="直線コネクタ 471">
          <a:extLst>
            <a:ext uri="{FF2B5EF4-FFF2-40B4-BE49-F238E27FC236}">
              <a16:creationId xmlns:a16="http://schemas.microsoft.com/office/drawing/2014/main" id="{64BB49F6-9AA2-4222-A12F-3AD30CF3457B}"/>
            </a:ext>
          </a:extLst>
        </xdr:cNvPr>
        <xdr:cNvCxnSpPr/>
      </xdr:nvCxnSpPr>
      <xdr:spPr>
        <a:xfrm flipV="1">
          <a:off x="19509104" y="5851627"/>
          <a:ext cx="0" cy="1227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473" name="【一般廃棄物処理施設】&#10;一人当たり有形固定資産（償却資産）額最小値テキスト">
          <a:extLst>
            <a:ext uri="{FF2B5EF4-FFF2-40B4-BE49-F238E27FC236}">
              <a16:creationId xmlns:a16="http://schemas.microsoft.com/office/drawing/2014/main" id="{A6CB38D8-C85A-4018-AEB6-0E087DF72718}"/>
            </a:ext>
          </a:extLst>
        </xdr:cNvPr>
        <xdr:cNvSpPr txBox="1"/>
      </xdr:nvSpPr>
      <xdr:spPr>
        <a:xfrm>
          <a:off x="19547840" y="7082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474" name="直線コネクタ 473">
          <a:extLst>
            <a:ext uri="{FF2B5EF4-FFF2-40B4-BE49-F238E27FC236}">
              <a16:creationId xmlns:a16="http://schemas.microsoft.com/office/drawing/2014/main" id="{03AF43D5-CB07-4528-A145-4721FB62B798}"/>
            </a:ext>
          </a:extLst>
        </xdr:cNvPr>
        <xdr:cNvCxnSpPr/>
      </xdr:nvCxnSpPr>
      <xdr:spPr>
        <a:xfrm>
          <a:off x="19443700" y="7078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475" name="【一般廃棄物処理施設】&#10;一人当たり有形固定資産（償却資産）額最大値テキスト">
          <a:extLst>
            <a:ext uri="{FF2B5EF4-FFF2-40B4-BE49-F238E27FC236}">
              <a16:creationId xmlns:a16="http://schemas.microsoft.com/office/drawing/2014/main" id="{CD53EA07-2FCD-4349-920C-12ED32CDEF26}"/>
            </a:ext>
          </a:extLst>
        </xdr:cNvPr>
        <xdr:cNvSpPr txBox="1"/>
      </xdr:nvSpPr>
      <xdr:spPr>
        <a:xfrm>
          <a:off x="19547840" y="563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476" name="直線コネクタ 475">
          <a:extLst>
            <a:ext uri="{FF2B5EF4-FFF2-40B4-BE49-F238E27FC236}">
              <a16:creationId xmlns:a16="http://schemas.microsoft.com/office/drawing/2014/main" id="{7C94C912-87BF-4D6F-B460-6FC75FF10B69}"/>
            </a:ext>
          </a:extLst>
        </xdr:cNvPr>
        <xdr:cNvCxnSpPr/>
      </xdr:nvCxnSpPr>
      <xdr:spPr>
        <a:xfrm>
          <a:off x="19443700" y="58516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146801</xdr:rowOff>
    </xdr:from>
    <xdr:ext cx="534377" cy="259045"/>
    <xdr:sp macro="" textlink="">
      <xdr:nvSpPr>
        <xdr:cNvPr id="477" name="【一般廃棄物処理施設】&#10;一人当たり有形固定資産（償却資産）額平均値テキスト">
          <a:extLst>
            <a:ext uri="{FF2B5EF4-FFF2-40B4-BE49-F238E27FC236}">
              <a16:creationId xmlns:a16="http://schemas.microsoft.com/office/drawing/2014/main" id="{28411EF3-223E-42FF-A5D3-24634FFA4ECB}"/>
            </a:ext>
          </a:extLst>
        </xdr:cNvPr>
        <xdr:cNvSpPr txBox="1"/>
      </xdr:nvSpPr>
      <xdr:spPr>
        <a:xfrm>
          <a:off x="19547840" y="6852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478" name="フローチャート: 判断 477">
          <a:extLst>
            <a:ext uri="{FF2B5EF4-FFF2-40B4-BE49-F238E27FC236}">
              <a16:creationId xmlns:a16="http://schemas.microsoft.com/office/drawing/2014/main" id="{1AC056AE-EC6D-42FF-96B3-3097D794B8E7}"/>
            </a:ext>
          </a:extLst>
        </xdr:cNvPr>
        <xdr:cNvSpPr/>
      </xdr:nvSpPr>
      <xdr:spPr>
        <a:xfrm>
          <a:off x="19458940" y="68739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479" name="フローチャート: 判断 478">
          <a:extLst>
            <a:ext uri="{FF2B5EF4-FFF2-40B4-BE49-F238E27FC236}">
              <a16:creationId xmlns:a16="http://schemas.microsoft.com/office/drawing/2014/main" id="{A3930A5D-F16E-4899-9FD4-B7D50A0C3E1F}"/>
            </a:ext>
          </a:extLst>
        </xdr:cNvPr>
        <xdr:cNvSpPr/>
      </xdr:nvSpPr>
      <xdr:spPr>
        <a:xfrm>
          <a:off x="18735040" y="68783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480" name="フローチャート: 判断 479">
          <a:extLst>
            <a:ext uri="{FF2B5EF4-FFF2-40B4-BE49-F238E27FC236}">
              <a16:creationId xmlns:a16="http://schemas.microsoft.com/office/drawing/2014/main" id="{230B80BE-3444-42C5-A3A3-FED96C14C28B}"/>
            </a:ext>
          </a:extLst>
        </xdr:cNvPr>
        <xdr:cNvSpPr/>
      </xdr:nvSpPr>
      <xdr:spPr>
        <a:xfrm>
          <a:off x="17937480" y="689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481" name="フローチャート: 判断 480">
          <a:extLst>
            <a:ext uri="{FF2B5EF4-FFF2-40B4-BE49-F238E27FC236}">
              <a16:creationId xmlns:a16="http://schemas.microsoft.com/office/drawing/2014/main" id="{642726F5-BA48-4465-93DC-5AD73AD0E67F}"/>
            </a:ext>
          </a:extLst>
        </xdr:cNvPr>
        <xdr:cNvSpPr/>
      </xdr:nvSpPr>
      <xdr:spPr>
        <a:xfrm>
          <a:off x="17162780" y="689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482" name="フローチャート: 判断 481">
          <a:extLst>
            <a:ext uri="{FF2B5EF4-FFF2-40B4-BE49-F238E27FC236}">
              <a16:creationId xmlns:a16="http://schemas.microsoft.com/office/drawing/2014/main" id="{29A75552-7F4E-432F-9FEE-28C9FCC94E39}"/>
            </a:ext>
          </a:extLst>
        </xdr:cNvPr>
        <xdr:cNvSpPr/>
      </xdr:nvSpPr>
      <xdr:spPr>
        <a:xfrm>
          <a:off x="16388080" y="68991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DFC1BCF6-5BF2-48E4-80AC-6907397BC0D1}"/>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860C1D0-20B4-465E-8B18-4880FFC9D292}"/>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AB8B326-8BE7-46FC-90A9-3EE24837649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E67225D-CAFF-46C2-91AF-2219F4332EE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EEAFD81D-63D8-4619-AC38-AB056F18F604}"/>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16087</xdr:rowOff>
    </xdr:from>
    <xdr:to>
      <xdr:col>116</xdr:col>
      <xdr:colOff>114300</xdr:colOff>
      <xdr:row>40</xdr:row>
      <xdr:rowOff>117687</xdr:rowOff>
    </xdr:to>
    <xdr:sp macro="" textlink="">
      <xdr:nvSpPr>
        <xdr:cNvPr id="488" name="楕円 487">
          <a:extLst>
            <a:ext uri="{FF2B5EF4-FFF2-40B4-BE49-F238E27FC236}">
              <a16:creationId xmlns:a16="http://schemas.microsoft.com/office/drawing/2014/main" id="{2DC3BC13-26B6-49A0-B0AE-385036B6ED62}"/>
            </a:ext>
          </a:extLst>
        </xdr:cNvPr>
        <xdr:cNvSpPr/>
      </xdr:nvSpPr>
      <xdr:spPr>
        <a:xfrm>
          <a:off x="19458940" y="67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38964</xdr:rowOff>
    </xdr:from>
    <xdr:ext cx="599010" cy="259045"/>
    <xdr:sp macro="" textlink="">
      <xdr:nvSpPr>
        <xdr:cNvPr id="489" name="【一般廃棄物処理施設】&#10;一人当たり有形固定資産（償却資産）額該当値テキスト">
          <a:extLst>
            <a:ext uri="{FF2B5EF4-FFF2-40B4-BE49-F238E27FC236}">
              <a16:creationId xmlns:a16="http://schemas.microsoft.com/office/drawing/2014/main" id="{70759C84-E798-4926-B8DC-8CA6A0BD4F7A}"/>
            </a:ext>
          </a:extLst>
        </xdr:cNvPr>
        <xdr:cNvSpPr txBox="1"/>
      </xdr:nvSpPr>
      <xdr:spPr>
        <a:xfrm>
          <a:off x="19547840" y="6576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33392</xdr:rowOff>
    </xdr:from>
    <xdr:to>
      <xdr:col>112</xdr:col>
      <xdr:colOff>38100</xdr:colOff>
      <xdr:row>40</xdr:row>
      <xdr:rowOff>134992</xdr:rowOff>
    </xdr:to>
    <xdr:sp macro="" textlink="">
      <xdr:nvSpPr>
        <xdr:cNvPr id="490" name="楕円 489">
          <a:extLst>
            <a:ext uri="{FF2B5EF4-FFF2-40B4-BE49-F238E27FC236}">
              <a16:creationId xmlns:a16="http://schemas.microsoft.com/office/drawing/2014/main" id="{A2DEDFAD-83ED-4B65-B1DF-D1519BAA525D}"/>
            </a:ext>
          </a:extLst>
        </xdr:cNvPr>
        <xdr:cNvSpPr/>
      </xdr:nvSpPr>
      <xdr:spPr>
        <a:xfrm>
          <a:off x="18735040" y="67389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66887</xdr:rowOff>
    </xdr:from>
    <xdr:to>
      <xdr:col>116</xdr:col>
      <xdr:colOff>63500</xdr:colOff>
      <xdr:row>40</xdr:row>
      <xdr:rowOff>84192</xdr:rowOff>
    </xdr:to>
    <xdr:cxnSp macro="">
      <xdr:nvCxnSpPr>
        <xdr:cNvPr id="491" name="直線コネクタ 490">
          <a:extLst>
            <a:ext uri="{FF2B5EF4-FFF2-40B4-BE49-F238E27FC236}">
              <a16:creationId xmlns:a16="http://schemas.microsoft.com/office/drawing/2014/main" id="{D5805C98-DCBF-44C6-8F04-13855671920F}"/>
            </a:ext>
          </a:extLst>
        </xdr:cNvPr>
        <xdr:cNvCxnSpPr/>
      </xdr:nvCxnSpPr>
      <xdr:spPr>
        <a:xfrm flipV="1">
          <a:off x="18778220" y="6772487"/>
          <a:ext cx="731520" cy="1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47009</xdr:rowOff>
    </xdr:from>
    <xdr:to>
      <xdr:col>107</xdr:col>
      <xdr:colOff>101600</xdr:colOff>
      <xdr:row>40</xdr:row>
      <xdr:rowOff>148609</xdr:rowOff>
    </xdr:to>
    <xdr:sp macro="" textlink="">
      <xdr:nvSpPr>
        <xdr:cNvPr id="492" name="楕円 491">
          <a:extLst>
            <a:ext uri="{FF2B5EF4-FFF2-40B4-BE49-F238E27FC236}">
              <a16:creationId xmlns:a16="http://schemas.microsoft.com/office/drawing/2014/main" id="{0D1099C8-C83B-4009-9D0B-467558EFDD71}"/>
            </a:ext>
          </a:extLst>
        </xdr:cNvPr>
        <xdr:cNvSpPr/>
      </xdr:nvSpPr>
      <xdr:spPr>
        <a:xfrm>
          <a:off x="17937480" y="675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84192</xdr:rowOff>
    </xdr:from>
    <xdr:to>
      <xdr:col>111</xdr:col>
      <xdr:colOff>177800</xdr:colOff>
      <xdr:row>40</xdr:row>
      <xdr:rowOff>97809</xdr:rowOff>
    </xdr:to>
    <xdr:cxnSp macro="">
      <xdr:nvCxnSpPr>
        <xdr:cNvPr id="493" name="直線コネクタ 492">
          <a:extLst>
            <a:ext uri="{FF2B5EF4-FFF2-40B4-BE49-F238E27FC236}">
              <a16:creationId xmlns:a16="http://schemas.microsoft.com/office/drawing/2014/main" id="{931C5555-E7F0-44E7-9A25-7BAF1344C819}"/>
            </a:ext>
          </a:extLst>
        </xdr:cNvPr>
        <xdr:cNvCxnSpPr/>
      </xdr:nvCxnSpPr>
      <xdr:spPr>
        <a:xfrm flipV="1">
          <a:off x="17988280" y="6789792"/>
          <a:ext cx="789940" cy="1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48496</xdr:rowOff>
    </xdr:from>
    <xdr:to>
      <xdr:col>102</xdr:col>
      <xdr:colOff>165100</xdr:colOff>
      <xdr:row>40</xdr:row>
      <xdr:rowOff>150096</xdr:rowOff>
    </xdr:to>
    <xdr:sp macro="" textlink="">
      <xdr:nvSpPr>
        <xdr:cNvPr id="494" name="楕円 493">
          <a:extLst>
            <a:ext uri="{FF2B5EF4-FFF2-40B4-BE49-F238E27FC236}">
              <a16:creationId xmlns:a16="http://schemas.microsoft.com/office/drawing/2014/main" id="{E79BE3F8-3B96-4894-B545-36562ED7618C}"/>
            </a:ext>
          </a:extLst>
        </xdr:cNvPr>
        <xdr:cNvSpPr/>
      </xdr:nvSpPr>
      <xdr:spPr>
        <a:xfrm>
          <a:off x="17162780" y="675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97809</xdr:rowOff>
    </xdr:from>
    <xdr:to>
      <xdr:col>107</xdr:col>
      <xdr:colOff>50800</xdr:colOff>
      <xdr:row>40</xdr:row>
      <xdr:rowOff>99296</xdr:rowOff>
    </xdr:to>
    <xdr:cxnSp macro="">
      <xdr:nvCxnSpPr>
        <xdr:cNvPr id="495" name="直線コネクタ 494">
          <a:extLst>
            <a:ext uri="{FF2B5EF4-FFF2-40B4-BE49-F238E27FC236}">
              <a16:creationId xmlns:a16="http://schemas.microsoft.com/office/drawing/2014/main" id="{CD8569E7-5BBE-4ED6-9F3C-15EF519824F8}"/>
            </a:ext>
          </a:extLst>
        </xdr:cNvPr>
        <xdr:cNvCxnSpPr/>
      </xdr:nvCxnSpPr>
      <xdr:spPr>
        <a:xfrm flipV="1">
          <a:off x="17213580" y="6803409"/>
          <a:ext cx="7747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64807</xdr:rowOff>
    </xdr:from>
    <xdr:to>
      <xdr:col>98</xdr:col>
      <xdr:colOff>38100</xdr:colOff>
      <xdr:row>40</xdr:row>
      <xdr:rowOff>166407</xdr:rowOff>
    </xdr:to>
    <xdr:sp macro="" textlink="">
      <xdr:nvSpPr>
        <xdr:cNvPr id="496" name="楕円 495">
          <a:extLst>
            <a:ext uri="{FF2B5EF4-FFF2-40B4-BE49-F238E27FC236}">
              <a16:creationId xmlns:a16="http://schemas.microsoft.com/office/drawing/2014/main" id="{854C2E71-9DAA-4A54-9316-5A53DD58A9FF}"/>
            </a:ext>
          </a:extLst>
        </xdr:cNvPr>
        <xdr:cNvSpPr/>
      </xdr:nvSpPr>
      <xdr:spPr>
        <a:xfrm>
          <a:off x="16388080" y="67704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99296</xdr:rowOff>
    </xdr:from>
    <xdr:to>
      <xdr:col>102</xdr:col>
      <xdr:colOff>114300</xdr:colOff>
      <xdr:row>40</xdr:row>
      <xdr:rowOff>115607</xdr:rowOff>
    </xdr:to>
    <xdr:cxnSp macro="">
      <xdr:nvCxnSpPr>
        <xdr:cNvPr id="497" name="直線コネクタ 496">
          <a:extLst>
            <a:ext uri="{FF2B5EF4-FFF2-40B4-BE49-F238E27FC236}">
              <a16:creationId xmlns:a16="http://schemas.microsoft.com/office/drawing/2014/main" id="{606052F5-5AC4-456D-99DB-67D196E29E43}"/>
            </a:ext>
          </a:extLst>
        </xdr:cNvPr>
        <xdr:cNvCxnSpPr/>
      </xdr:nvCxnSpPr>
      <xdr:spPr>
        <a:xfrm flipV="1">
          <a:off x="16431260" y="6804896"/>
          <a:ext cx="782320" cy="1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97793</xdr:rowOff>
    </xdr:from>
    <xdr:ext cx="534377" cy="259045"/>
    <xdr:sp macro="" textlink="">
      <xdr:nvSpPr>
        <xdr:cNvPr id="498" name="n_1aveValue【一般廃棄物処理施設】&#10;一人当たり有形固定資産（償却資産）額">
          <a:extLst>
            <a:ext uri="{FF2B5EF4-FFF2-40B4-BE49-F238E27FC236}">
              <a16:creationId xmlns:a16="http://schemas.microsoft.com/office/drawing/2014/main" id="{A700817F-6C64-4BEB-9750-EE1F8334EE31}"/>
            </a:ext>
          </a:extLst>
        </xdr:cNvPr>
        <xdr:cNvSpPr txBox="1"/>
      </xdr:nvSpPr>
      <xdr:spPr>
        <a:xfrm>
          <a:off x="18528811" y="697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112585</xdr:rowOff>
    </xdr:from>
    <xdr:ext cx="534377" cy="259045"/>
    <xdr:sp macro="" textlink="">
      <xdr:nvSpPr>
        <xdr:cNvPr id="499" name="n_2aveValue【一般廃棄物処理施設】&#10;一人当たり有形固定資産（償却資産）額">
          <a:extLst>
            <a:ext uri="{FF2B5EF4-FFF2-40B4-BE49-F238E27FC236}">
              <a16:creationId xmlns:a16="http://schemas.microsoft.com/office/drawing/2014/main" id="{11E2B690-F79F-4A56-BAB9-C03A20C807E5}"/>
            </a:ext>
          </a:extLst>
        </xdr:cNvPr>
        <xdr:cNvSpPr txBox="1"/>
      </xdr:nvSpPr>
      <xdr:spPr>
        <a:xfrm>
          <a:off x="17766811" y="698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112711</xdr:rowOff>
    </xdr:from>
    <xdr:ext cx="534377" cy="259045"/>
    <xdr:sp macro="" textlink="">
      <xdr:nvSpPr>
        <xdr:cNvPr id="500" name="n_3aveValue【一般廃棄物処理施設】&#10;一人当たり有形固定資産（償却資産）額">
          <a:extLst>
            <a:ext uri="{FF2B5EF4-FFF2-40B4-BE49-F238E27FC236}">
              <a16:creationId xmlns:a16="http://schemas.microsoft.com/office/drawing/2014/main" id="{78EC2114-69F7-4D6F-9B33-3043F695F714}"/>
            </a:ext>
          </a:extLst>
        </xdr:cNvPr>
        <xdr:cNvSpPr txBox="1"/>
      </xdr:nvSpPr>
      <xdr:spPr>
        <a:xfrm>
          <a:off x="16969251" y="69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118618</xdr:rowOff>
    </xdr:from>
    <xdr:ext cx="534377" cy="259045"/>
    <xdr:sp macro="" textlink="">
      <xdr:nvSpPr>
        <xdr:cNvPr id="501" name="n_4aveValue【一般廃棄物処理施設】&#10;一人当たり有形固定資産（償却資産）額">
          <a:extLst>
            <a:ext uri="{FF2B5EF4-FFF2-40B4-BE49-F238E27FC236}">
              <a16:creationId xmlns:a16="http://schemas.microsoft.com/office/drawing/2014/main" id="{24521ADF-CEB2-4764-9E6B-32204A3D1827}"/>
            </a:ext>
          </a:extLst>
        </xdr:cNvPr>
        <xdr:cNvSpPr txBox="1"/>
      </xdr:nvSpPr>
      <xdr:spPr>
        <a:xfrm>
          <a:off x="16194551" y="699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151519</xdr:rowOff>
    </xdr:from>
    <xdr:ext cx="599010" cy="259045"/>
    <xdr:sp macro="" textlink="">
      <xdr:nvSpPr>
        <xdr:cNvPr id="502" name="n_1mainValue【一般廃棄物処理施設】&#10;一人当たり有形固定資産（償却資産）額">
          <a:extLst>
            <a:ext uri="{FF2B5EF4-FFF2-40B4-BE49-F238E27FC236}">
              <a16:creationId xmlns:a16="http://schemas.microsoft.com/office/drawing/2014/main" id="{14D2A6ED-0AFA-430E-91AD-5236774F736A}"/>
            </a:ext>
          </a:extLst>
        </xdr:cNvPr>
        <xdr:cNvSpPr txBox="1"/>
      </xdr:nvSpPr>
      <xdr:spPr>
        <a:xfrm>
          <a:off x="18496495" y="652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165136</xdr:rowOff>
    </xdr:from>
    <xdr:ext cx="599010" cy="259045"/>
    <xdr:sp macro="" textlink="">
      <xdr:nvSpPr>
        <xdr:cNvPr id="503" name="n_2mainValue【一般廃棄物処理施設】&#10;一人当たり有形固定資産（償却資産）額">
          <a:extLst>
            <a:ext uri="{FF2B5EF4-FFF2-40B4-BE49-F238E27FC236}">
              <a16:creationId xmlns:a16="http://schemas.microsoft.com/office/drawing/2014/main" id="{5B1398BB-F3CB-4803-9F17-EEA2DFE25590}"/>
            </a:ext>
          </a:extLst>
        </xdr:cNvPr>
        <xdr:cNvSpPr txBox="1"/>
      </xdr:nvSpPr>
      <xdr:spPr>
        <a:xfrm>
          <a:off x="17734495" y="653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166623</xdr:rowOff>
    </xdr:from>
    <xdr:ext cx="599010" cy="259045"/>
    <xdr:sp macro="" textlink="">
      <xdr:nvSpPr>
        <xdr:cNvPr id="504" name="n_3mainValue【一般廃棄物処理施設】&#10;一人当たり有形固定資産（償却資産）額">
          <a:extLst>
            <a:ext uri="{FF2B5EF4-FFF2-40B4-BE49-F238E27FC236}">
              <a16:creationId xmlns:a16="http://schemas.microsoft.com/office/drawing/2014/main" id="{42685388-9F8E-4B27-B5CC-89D979DFC001}"/>
            </a:ext>
          </a:extLst>
        </xdr:cNvPr>
        <xdr:cNvSpPr txBox="1"/>
      </xdr:nvSpPr>
      <xdr:spPr>
        <a:xfrm>
          <a:off x="16936935" y="6536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11484</xdr:rowOff>
    </xdr:from>
    <xdr:ext cx="599010" cy="259045"/>
    <xdr:sp macro="" textlink="">
      <xdr:nvSpPr>
        <xdr:cNvPr id="505" name="n_4mainValue【一般廃棄物処理施設】&#10;一人当たり有形固定資産（償却資産）額">
          <a:extLst>
            <a:ext uri="{FF2B5EF4-FFF2-40B4-BE49-F238E27FC236}">
              <a16:creationId xmlns:a16="http://schemas.microsoft.com/office/drawing/2014/main" id="{D712EACF-7F37-4CAE-928B-89B73DB4EA6B}"/>
            </a:ext>
          </a:extLst>
        </xdr:cNvPr>
        <xdr:cNvSpPr txBox="1"/>
      </xdr:nvSpPr>
      <xdr:spPr>
        <a:xfrm>
          <a:off x="16162235" y="6549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F06A1D3E-11A6-415D-A610-58FD61630263}"/>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F923AABD-B397-4ED5-8262-1CC975B9ED65}"/>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B3A19D2C-568A-462A-B7E1-8D5769E797F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A2265A46-4CEA-473D-BAFA-F8C763C3DA9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1794D421-D257-4989-A63D-DEDEC3A65BB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32AA095-C25C-4E28-B197-F87D01B05497}"/>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6C590555-447B-44F2-A7F0-5BDE0771F021}"/>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DA39380E-BA80-41BE-98DC-0D986D2858E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97DE7B54-203D-48A2-9A3C-23E7CBD03DEA}"/>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B3CA92A0-6041-4488-8469-ACC79B7509E1}"/>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9433A89B-DFB5-4385-93F4-92B71CE47E53}"/>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a:extLst>
            <a:ext uri="{FF2B5EF4-FFF2-40B4-BE49-F238E27FC236}">
              <a16:creationId xmlns:a16="http://schemas.microsoft.com/office/drawing/2014/main" id="{6EE39546-33B2-4D65-B02A-5BCBAA207D35}"/>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8" name="テキスト ボックス 517">
          <a:extLst>
            <a:ext uri="{FF2B5EF4-FFF2-40B4-BE49-F238E27FC236}">
              <a16:creationId xmlns:a16="http://schemas.microsoft.com/office/drawing/2014/main" id="{F2C88BCE-BA60-4359-90AA-9AAD9EEABCD5}"/>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a:extLst>
            <a:ext uri="{FF2B5EF4-FFF2-40B4-BE49-F238E27FC236}">
              <a16:creationId xmlns:a16="http://schemas.microsoft.com/office/drawing/2014/main" id="{8CD0B1AB-F2AB-414B-A4B9-72F3C03C703B}"/>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a:extLst>
            <a:ext uri="{FF2B5EF4-FFF2-40B4-BE49-F238E27FC236}">
              <a16:creationId xmlns:a16="http://schemas.microsoft.com/office/drawing/2014/main" id="{96EDFF8B-3400-4F1F-80D3-DF02D15C3286}"/>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a:extLst>
            <a:ext uri="{FF2B5EF4-FFF2-40B4-BE49-F238E27FC236}">
              <a16:creationId xmlns:a16="http://schemas.microsoft.com/office/drawing/2014/main" id="{59DCA1C6-691E-4F96-9E43-5B27978416D9}"/>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a:extLst>
            <a:ext uri="{FF2B5EF4-FFF2-40B4-BE49-F238E27FC236}">
              <a16:creationId xmlns:a16="http://schemas.microsoft.com/office/drawing/2014/main" id="{886B7074-9384-4BF0-B6A4-6BDE22DF02AC}"/>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a:extLst>
            <a:ext uri="{FF2B5EF4-FFF2-40B4-BE49-F238E27FC236}">
              <a16:creationId xmlns:a16="http://schemas.microsoft.com/office/drawing/2014/main" id="{ECA49F1D-34B0-4560-BAA2-6FBD31C668DE}"/>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a:extLst>
            <a:ext uri="{FF2B5EF4-FFF2-40B4-BE49-F238E27FC236}">
              <a16:creationId xmlns:a16="http://schemas.microsoft.com/office/drawing/2014/main" id="{08B2CDB6-84AD-4E84-AA9E-7B7DB1253B6D}"/>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a:extLst>
            <a:ext uri="{FF2B5EF4-FFF2-40B4-BE49-F238E27FC236}">
              <a16:creationId xmlns:a16="http://schemas.microsoft.com/office/drawing/2014/main" id="{F5F9A512-FFF5-4B0D-833A-925F3341F0C3}"/>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a:extLst>
            <a:ext uri="{FF2B5EF4-FFF2-40B4-BE49-F238E27FC236}">
              <a16:creationId xmlns:a16="http://schemas.microsoft.com/office/drawing/2014/main" id="{65F9C666-5D1E-4357-A538-EF0D6841AB96}"/>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a:extLst>
            <a:ext uri="{FF2B5EF4-FFF2-40B4-BE49-F238E27FC236}">
              <a16:creationId xmlns:a16="http://schemas.microsoft.com/office/drawing/2014/main" id="{9CBEA6B8-F34A-4E79-BB72-6E1346A8C2C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8" name="テキスト ボックス 527">
          <a:extLst>
            <a:ext uri="{FF2B5EF4-FFF2-40B4-BE49-F238E27FC236}">
              <a16:creationId xmlns:a16="http://schemas.microsoft.com/office/drawing/2014/main" id="{1594CA35-5F54-4E44-9274-02CFFC7F58B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C945C02-5EEA-42F1-A33B-AD7986506E51}"/>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a:extLst>
            <a:ext uri="{FF2B5EF4-FFF2-40B4-BE49-F238E27FC236}">
              <a16:creationId xmlns:a16="http://schemas.microsoft.com/office/drawing/2014/main" id="{4ED00162-13A6-4760-A939-F267DE37AA5C}"/>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531" name="直線コネクタ 530">
          <a:extLst>
            <a:ext uri="{FF2B5EF4-FFF2-40B4-BE49-F238E27FC236}">
              <a16:creationId xmlns:a16="http://schemas.microsoft.com/office/drawing/2014/main" id="{8270EF49-67E2-4645-AE1A-1633BD1EC979}"/>
            </a:ext>
          </a:extLst>
        </xdr:cNvPr>
        <xdr:cNvCxnSpPr/>
      </xdr:nvCxnSpPr>
      <xdr:spPr>
        <a:xfrm flipV="1">
          <a:off x="14375764" y="940090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2" name="【保健センター・保健所】&#10;有形固定資産減価償却率最小値テキスト">
          <a:extLst>
            <a:ext uri="{FF2B5EF4-FFF2-40B4-BE49-F238E27FC236}">
              <a16:creationId xmlns:a16="http://schemas.microsoft.com/office/drawing/2014/main" id="{C65F8B2F-31C4-490F-917C-A34611B8EAB6}"/>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3" name="直線コネクタ 532">
          <a:extLst>
            <a:ext uri="{FF2B5EF4-FFF2-40B4-BE49-F238E27FC236}">
              <a16:creationId xmlns:a16="http://schemas.microsoft.com/office/drawing/2014/main" id="{943B84EA-8AEC-48AC-AABC-A3A44F05651E}"/>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534" name="【保健センター・保健所】&#10;有形固定資産減価償却率最大値テキスト">
          <a:extLst>
            <a:ext uri="{FF2B5EF4-FFF2-40B4-BE49-F238E27FC236}">
              <a16:creationId xmlns:a16="http://schemas.microsoft.com/office/drawing/2014/main" id="{0E11A484-78A1-48D4-93A1-32D780D8BE5D}"/>
            </a:ext>
          </a:extLst>
        </xdr:cNvPr>
        <xdr:cNvSpPr txBox="1"/>
      </xdr:nvSpPr>
      <xdr:spPr>
        <a:xfrm>
          <a:off x="14414500" y="91837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535" name="直線コネクタ 534">
          <a:extLst>
            <a:ext uri="{FF2B5EF4-FFF2-40B4-BE49-F238E27FC236}">
              <a16:creationId xmlns:a16="http://schemas.microsoft.com/office/drawing/2014/main" id="{1FE20F8D-10F1-461A-ABD6-BDDC5A3BCDC8}"/>
            </a:ext>
          </a:extLst>
        </xdr:cNvPr>
        <xdr:cNvCxnSpPr/>
      </xdr:nvCxnSpPr>
      <xdr:spPr>
        <a:xfrm>
          <a:off x="14287500" y="94009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536" name="【保健センター・保健所】&#10;有形固定資産減価償却率平均値テキスト">
          <a:extLst>
            <a:ext uri="{FF2B5EF4-FFF2-40B4-BE49-F238E27FC236}">
              <a16:creationId xmlns:a16="http://schemas.microsoft.com/office/drawing/2014/main" id="{1FD25E17-BE9F-4FDA-B3EF-783A540E4634}"/>
            </a:ext>
          </a:extLst>
        </xdr:cNvPr>
        <xdr:cNvSpPr txBox="1"/>
      </xdr:nvSpPr>
      <xdr:spPr>
        <a:xfrm>
          <a:off x="14414500" y="98192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537" name="フローチャート: 判断 536">
          <a:extLst>
            <a:ext uri="{FF2B5EF4-FFF2-40B4-BE49-F238E27FC236}">
              <a16:creationId xmlns:a16="http://schemas.microsoft.com/office/drawing/2014/main" id="{C0775551-EB03-4DCA-84F4-4F71B9066597}"/>
            </a:ext>
          </a:extLst>
        </xdr:cNvPr>
        <xdr:cNvSpPr/>
      </xdr:nvSpPr>
      <xdr:spPr>
        <a:xfrm>
          <a:off x="14325600" y="99640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538" name="フローチャート: 判断 537">
          <a:extLst>
            <a:ext uri="{FF2B5EF4-FFF2-40B4-BE49-F238E27FC236}">
              <a16:creationId xmlns:a16="http://schemas.microsoft.com/office/drawing/2014/main" id="{57A37D27-6089-40F0-8400-AC8CEC165771}"/>
            </a:ext>
          </a:extLst>
        </xdr:cNvPr>
        <xdr:cNvSpPr/>
      </xdr:nvSpPr>
      <xdr:spPr>
        <a:xfrm>
          <a:off x="13578840" y="99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539" name="フローチャート: 判断 538">
          <a:extLst>
            <a:ext uri="{FF2B5EF4-FFF2-40B4-BE49-F238E27FC236}">
              <a16:creationId xmlns:a16="http://schemas.microsoft.com/office/drawing/2014/main" id="{68C3A1A6-0AAA-4E9D-90B2-C8E613032DCE}"/>
            </a:ext>
          </a:extLst>
        </xdr:cNvPr>
        <xdr:cNvSpPr/>
      </xdr:nvSpPr>
      <xdr:spPr>
        <a:xfrm>
          <a:off x="12804140" y="990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540" name="フローチャート: 判断 539">
          <a:extLst>
            <a:ext uri="{FF2B5EF4-FFF2-40B4-BE49-F238E27FC236}">
              <a16:creationId xmlns:a16="http://schemas.microsoft.com/office/drawing/2014/main" id="{AFF8F743-BFA1-4C26-B666-941830DE1378}"/>
            </a:ext>
          </a:extLst>
        </xdr:cNvPr>
        <xdr:cNvSpPr/>
      </xdr:nvSpPr>
      <xdr:spPr>
        <a:xfrm>
          <a:off x="12029440" y="98813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541" name="フローチャート: 判断 540">
          <a:extLst>
            <a:ext uri="{FF2B5EF4-FFF2-40B4-BE49-F238E27FC236}">
              <a16:creationId xmlns:a16="http://schemas.microsoft.com/office/drawing/2014/main" id="{6D7D29F5-FF08-4E10-ACC6-63B64EADB96B}"/>
            </a:ext>
          </a:extLst>
        </xdr:cNvPr>
        <xdr:cNvSpPr/>
      </xdr:nvSpPr>
      <xdr:spPr>
        <a:xfrm>
          <a:off x="11231880" y="9851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9A50FE14-BFF7-4D35-A636-2931CEC7C2D7}"/>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78E8D951-3ADA-429C-9F4C-1EC0C9B2523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F9851345-86E7-412F-8B3A-B8E1151067E6}"/>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F0409F06-1D13-4F01-869C-DB438F156D03}"/>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15993F38-88CC-489C-BD52-FDCF39B458FB}"/>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143510</xdr:rowOff>
    </xdr:from>
    <xdr:to>
      <xdr:col>85</xdr:col>
      <xdr:colOff>177800</xdr:colOff>
      <xdr:row>61</xdr:row>
      <xdr:rowOff>73660</xdr:rowOff>
    </xdr:to>
    <xdr:sp macro="" textlink="">
      <xdr:nvSpPr>
        <xdr:cNvPr id="547" name="楕円 546">
          <a:extLst>
            <a:ext uri="{FF2B5EF4-FFF2-40B4-BE49-F238E27FC236}">
              <a16:creationId xmlns:a16="http://schemas.microsoft.com/office/drawing/2014/main" id="{51F8CD24-4038-4CF1-8877-01ED2081532C}"/>
            </a:ext>
          </a:extLst>
        </xdr:cNvPr>
        <xdr:cNvSpPr/>
      </xdr:nvSpPr>
      <xdr:spPr>
        <a:xfrm>
          <a:off x="14325600" y="102019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121937</xdr:rowOff>
    </xdr:from>
    <xdr:ext cx="405111" cy="259045"/>
    <xdr:sp macro="" textlink="">
      <xdr:nvSpPr>
        <xdr:cNvPr id="548" name="【保健センター・保健所】&#10;有形固定資産減価償却率該当値テキスト">
          <a:extLst>
            <a:ext uri="{FF2B5EF4-FFF2-40B4-BE49-F238E27FC236}">
              <a16:creationId xmlns:a16="http://schemas.microsoft.com/office/drawing/2014/main" id="{BAAB7F47-D594-4A18-8F3C-0D1BF1BC343E}"/>
            </a:ext>
          </a:extLst>
        </xdr:cNvPr>
        <xdr:cNvSpPr txBox="1"/>
      </xdr:nvSpPr>
      <xdr:spPr>
        <a:xfrm>
          <a:off x="14414500"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112485</xdr:rowOff>
    </xdr:from>
    <xdr:to>
      <xdr:col>81</xdr:col>
      <xdr:colOff>101600</xdr:colOff>
      <xdr:row>61</xdr:row>
      <xdr:rowOff>42635</xdr:rowOff>
    </xdr:to>
    <xdr:sp macro="" textlink="">
      <xdr:nvSpPr>
        <xdr:cNvPr id="549" name="楕円 548">
          <a:extLst>
            <a:ext uri="{FF2B5EF4-FFF2-40B4-BE49-F238E27FC236}">
              <a16:creationId xmlns:a16="http://schemas.microsoft.com/office/drawing/2014/main" id="{D457E5FC-26FC-42BA-BF2B-BEE3D2734159}"/>
            </a:ext>
          </a:extLst>
        </xdr:cNvPr>
        <xdr:cNvSpPr/>
      </xdr:nvSpPr>
      <xdr:spPr>
        <a:xfrm>
          <a:off x="13578840" y="10170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163285</xdr:rowOff>
    </xdr:from>
    <xdr:to>
      <xdr:col>85</xdr:col>
      <xdr:colOff>127000</xdr:colOff>
      <xdr:row>61</xdr:row>
      <xdr:rowOff>22860</xdr:rowOff>
    </xdr:to>
    <xdr:cxnSp macro="">
      <xdr:nvCxnSpPr>
        <xdr:cNvPr id="550" name="直線コネクタ 549">
          <a:extLst>
            <a:ext uri="{FF2B5EF4-FFF2-40B4-BE49-F238E27FC236}">
              <a16:creationId xmlns:a16="http://schemas.microsoft.com/office/drawing/2014/main" id="{2C0BFE3B-1A4F-4A21-8553-CB7347D59501}"/>
            </a:ext>
          </a:extLst>
        </xdr:cNvPr>
        <xdr:cNvCxnSpPr/>
      </xdr:nvCxnSpPr>
      <xdr:spPr>
        <a:xfrm>
          <a:off x="13629640" y="10221685"/>
          <a:ext cx="74676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79828</xdr:rowOff>
    </xdr:from>
    <xdr:to>
      <xdr:col>76</xdr:col>
      <xdr:colOff>165100</xdr:colOff>
      <xdr:row>61</xdr:row>
      <xdr:rowOff>9978</xdr:rowOff>
    </xdr:to>
    <xdr:sp macro="" textlink="">
      <xdr:nvSpPr>
        <xdr:cNvPr id="551" name="楕円 550">
          <a:extLst>
            <a:ext uri="{FF2B5EF4-FFF2-40B4-BE49-F238E27FC236}">
              <a16:creationId xmlns:a16="http://schemas.microsoft.com/office/drawing/2014/main" id="{F8BBC66B-F2CB-46D8-94F7-905D6495EA8A}"/>
            </a:ext>
          </a:extLst>
        </xdr:cNvPr>
        <xdr:cNvSpPr/>
      </xdr:nvSpPr>
      <xdr:spPr>
        <a:xfrm>
          <a:off x="12804140" y="10138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130628</xdr:rowOff>
    </xdr:from>
    <xdr:to>
      <xdr:col>81</xdr:col>
      <xdr:colOff>50800</xdr:colOff>
      <xdr:row>60</xdr:row>
      <xdr:rowOff>163285</xdr:rowOff>
    </xdr:to>
    <xdr:cxnSp macro="">
      <xdr:nvCxnSpPr>
        <xdr:cNvPr id="552" name="直線コネクタ 551">
          <a:extLst>
            <a:ext uri="{FF2B5EF4-FFF2-40B4-BE49-F238E27FC236}">
              <a16:creationId xmlns:a16="http://schemas.microsoft.com/office/drawing/2014/main" id="{2574E4D1-3DA0-491F-9D70-EFC21DA83A6B}"/>
            </a:ext>
          </a:extLst>
        </xdr:cNvPr>
        <xdr:cNvCxnSpPr/>
      </xdr:nvCxnSpPr>
      <xdr:spPr>
        <a:xfrm>
          <a:off x="12854940" y="10189028"/>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47172</xdr:rowOff>
    </xdr:from>
    <xdr:to>
      <xdr:col>72</xdr:col>
      <xdr:colOff>38100</xdr:colOff>
      <xdr:row>60</xdr:row>
      <xdr:rowOff>148772</xdr:rowOff>
    </xdr:to>
    <xdr:sp macro="" textlink="">
      <xdr:nvSpPr>
        <xdr:cNvPr id="553" name="楕円 552">
          <a:extLst>
            <a:ext uri="{FF2B5EF4-FFF2-40B4-BE49-F238E27FC236}">
              <a16:creationId xmlns:a16="http://schemas.microsoft.com/office/drawing/2014/main" id="{3E4F8D9B-F0FB-4B71-9BE6-A849F4CDF2A4}"/>
            </a:ext>
          </a:extLst>
        </xdr:cNvPr>
        <xdr:cNvSpPr/>
      </xdr:nvSpPr>
      <xdr:spPr>
        <a:xfrm>
          <a:off x="12029440" y="101055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97972</xdr:rowOff>
    </xdr:from>
    <xdr:to>
      <xdr:col>76</xdr:col>
      <xdr:colOff>114300</xdr:colOff>
      <xdr:row>60</xdr:row>
      <xdr:rowOff>130628</xdr:rowOff>
    </xdr:to>
    <xdr:cxnSp macro="">
      <xdr:nvCxnSpPr>
        <xdr:cNvPr id="554" name="直線コネクタ 553">
          <a:extLst>
            <a:ext uri="{FF2B5EF4-FFF2-40B4-BE49-F238E27FC236}">
              <a16:creationId xmlns:a16="http://schemas.microsoft.com/office/drawing/2014/main" id="{9C58B7EA-1C0F-473E-A3A9-38A94E6F3B5A}"/>
            </a:ext>
          </a:extLst>
        </xdr:cNvPr>
        <xdr:cNvCxnSpPr/>
      </xdr:nvCxnSpPr>
      <xdr:spPr>
        <a:xfrm>
          <a:off x="12072620" y="10156372"/>
          <a:ext cx="78232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14515</xdr:rowOff>
    </xdr:from>
    <xdr:to>
      <xdr:col>67</xdr:col>
      <xdr:colOff>101600</xdr:colOff>
      <xdr:row>60</xdr:row>
      <xdr:rowOff>116115</xdr:rowOff>
    </xdr:to>
    <xdr:sp macro="" textlink="">
      <xdr:nvSpPr>
        <xdr:cNvPr id="555" name="楕円 554">
          <a:extLst>
            <a:ext uri="{FF2B5EF4-FFF2-40B4-BE49-F238E27FC236}">
              <a16:creationId xmlns:a16="http://schemas.microsoft.com/office/drawing/2014/main" id="{8010A3D9-804C-4D1D-A4C6-C4ABF933C0A7}"/>
            </a:ext>
          </a:extLst>
        </xdr:cNvPr>
        <xdr:cNvSpPr/>
      </xdr:nvSpPr>
      <xdr:spPr>
        <a:xfrm>
          <a:off x="1123188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65315</xdr:rowOff>
    </xdr:from>
    <xdr:to>
      <xdr:col>71</xdr:col>
      <xdr:colOff>177800</xdr:colOff>
      <xdr:row>60</xdr:row>
      <xdr:rowOff>97972</xdr:rowOff>
    </xdr:to>
    <xdr:cxnSp macro="">
      <xdr:nvCxnSpPr>
        <xdr:cNvPr id="556" name="直線コネクタ 555">
          <a:extLst>
            <a:ext uri="{FF2B5EF4-FFF2-40B4-BE49-F238E27FC236}">
              <a16:creationId xmlns:a16="http://schemas.microsoft.com/office/drawing/2014/main" id="{4DA92029-C63A-4889-B36B-7D4D685E04EC}"/>
            </a:ext>
          </a:extLst>
        </xdr:cNvPr>
        <xdr:cNvCxnSpPr/>
      </xdr:nvCxnSpPr>
      <xdr:spPr>
        <a:xfrm>
          <a:off x="11282680" y="10123715"/>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557" name="n_1aveValue【保健センター・保健所】&#10;有形固定資産減価償却率">
          <a:extLst>
            <a:ext uri="{FF2B5EF4-FFF2-40B4-BE49-F238E27FC236}">
              <a16:creationId xmlns:a16="http://schemas.microsoft.com/office/drawing/2014/main" id="{D8FE9E9F-1F4D-4E4B-B9E6-E802495376BD}"/>
            </a:ext>
          </a:extLst>
        </xdr:cNvPr>
        <xdr:cNvSpPr txBox="1"/>
      </xdr:nvSpPr>
      <xdr:spPr>
        <a:xfrm>
          <a:off x="13437244" y="971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558" name="n_2aveValue【保健センター・保健所】&#10;有形固定資産減価償却率">
          <a:extLst>
            <a:ext uri="{FF2B5EF4-FFF2-40B4-BE49-F238E27FC236}">
              <a16:creationId xmlns:a16="http://schemas.microsoft.com/office/drawing/2014/main" id="{16BF08C8-137E-43A3-8ED8-1E28198AED71}"/>
            </a:ext>
          </a:extLst>
        </xdr:cNvPr>
        <xdr:cNvSpPr txBox="1"/>
      </xdr:nvSpPr>
      <xdr:spPr>
        <a:xfrm>
          <a:off x="12675244" y="968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559" name="n_3aveValue【保健センター・保健所】&#10;有形固定資産減価償却率">
          <a:extLst>
            <a:ext uri="{FF2B5EF4-FFF2-40B4-BE49-F238E27FC236}">
              <a16:creationId xmlns:a16="http://schemas.microsoft.com/office/drawing/2014/main" id="{4660DAD0-E1D3-4086-BAD7-A0042A4E67E0}"/>
            </a:ext>
          </a:extLst>
        </xdr:cNvPr>
        <xdr:cNvSpPr txBox="1"/>
      </xdr:nvSpPr>
      <xdr:spPr>
        <a:xfrm>
          <a:off x="11900544" y="966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560" name="n_4aveValue【保健センター・保健所】&#10;有形固定資産減価償却率">
          <a:extLst>
            <a:ext uri="{FF2B5EF4-FFF2-40B4-BE49-F238E27FC236}">
              <a16:creationId xmlns:a16="http://schemas.microsoft.com/office/drawing/2014/main" id="{1777109F-9742-45FF-B541-C21F4E32FD69}"/>
            </a:ext>
          </a:extLst>
        </xdr:cNvPr>
        <xdr:cNvSpPr txBox="1"/>
      </xdr:nvSpPr>
      <xdr:spPr>
        <a:xfrm>
          <a:off x="11102984" y="963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33762</xdr:rowOff>
    </xdr:from>
    <xdr:ext cx="405111" cy="259045"/>
    <xdr:sp macro="" textlink="">
      <xdr:nvSpPr>
        <xdr:cNvPr id="561" name="n_1mainValue【保健センター・保健所】&#10;有形固定資産減価償却率">
          <a:extLst>
            <a:ext uri="{FF2B5EF4-FFF2-40B4-BE49-F238E27FC236}">
              <a16:creationId xmlns:a16="http://schemas.microsoft.com/office/drawing/2014/main" id="{AB24E5BC-BA34-4017-811B-5634F80B79F6}"/>
            </a:ext>
          </a:extLst>
        </xdr:cNvPr>
        <xdr:cNvSpPr txBox="1"/>
      </xdr:nvSpPr>
      <xdr:spPr>
        <a:xfrm>
          <a:off x="13437244" y="1025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562" name="n_2mainValue【保健センター・保健所】&#10;有形固定資産減価償却率">
          <a:extLst>
            <a:ext uri="{FF2B5EF4-FFF2-40B4-BE49-F238E27FC236}">
              <a16:creationId xmlns:a16="http://schemas.microsoft.com/office/drawing/2014/main" id="{E07CA661-35E3-43E5-8BBD-321C1AE0A9EE}"/>
            </a:ext>
          </a:extLst>
        </xdr:cNvPr>
        <xdr:cNvSpPr txBox="1"/>
      </xdr:nvSpPr>
      <xdr:spPr>
        <a:xfrm>
          <a:off x="12675244" y="1022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139899</xdr:rowOff>
    </xdr:from>
    <xdr:ext cx="405111" cy="259045"/>
    <xdr:sp macro="" textlink="">
      <xdr:nvSpPr>
        <xdr:cNvPr id="563" name="n_3mainValue【保健センター・保健所】&#10;有形固定資産減価償却率">
          <a:extLst>
            <a:ext uri="{FF2B5EF4-FFF2-40B4-BE49-F238E27FC236}">
              <a16:creationId xmlns:a16="http://schemas.microsoft.com/office/drawing/2014/main" id="{5541D9B4-162A-464A-8F62-DF817660E338}"/>
            </a:ext>
          </a:extLst>
        </xdr:cNvPr>
        <xdr:cNvSpPr txBox="1"/>
      </xdr:nvSpPr>
      <xdr:spPr>
        <a:xfrm>
          <a:off x="119005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107242</xdr:rowOff>
    </xdr:from>
    <xdr:ext cx="405111" cy="259045"/>
    <xdr:sp macro="" textlink="">
      <xdr:nvSpPr>
        <xdr:cNvPr id="564" name="n_4mainValue【保健センター・保健所】&#10;有形固定資産減価償却率">
          <a:extLst>
            <a:ext uri="{FF2B5EF4-FFF2-40B4-BE49-F238E27FC236}">
              <a16:creationId xmlns:a16="http://schemas.microsoft.com/office/drawing/2014/main" id="{76E93F18-9A77-4CCF-B8C3-BCFD18C8D026}"/>
            </a:ext>
          </a:extLst>
        </xdr:cNvPr>
        <xdr:cNvSpPr txBox="1"/>
      </xdr:nvSpPr>
      <xdr:spPr>
        <a:xfrm>
          <a:off x="1110298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C0FB8151-4744-4A38-BD89-D6498A26B29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6C8EEEA1-0E06-4732-B8A0-719C2D047BFC}"/>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5F44B1A0-E60F-433B-8420-632C2709C21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2A2CFC36-859E-4B25-AF59-C979F5A2FD51}"/>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B6599D5A-C923-4CF8-8525-3C4888724E53}"/>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F68F8329-0578-4DCE-A8D9-C77510438998}"/>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1064B080-2C32-4919-9943-F6C12832B8F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BACFC677-7577-4628-8D0C-3CD5F39E7BD3}"/>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D0E4355A-BFF7-4FAD-8D33-2CD600A5364D}"/>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A2C2DCCB-5F3E-44C8-92A5-31B3244870F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5" name="直線コネクタ 574">
          <a:extLst>
            <a:ext uri="{FF2B5EF4-FFF2-40B4-BE49-F238E27FC236}">
              <a16:creationId xmlns:a16="http://schemas.microsoft.com/office/drawing/2014/main" id="{4EB9BF43-9474-4239-B3AC-DC55DEF1A933}"/>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6" name="テキスト ボックス 575">
          <a:extLst>
            <a:ext uri="{FF2B5EF4-FFF2-40B4-BE49-F238E27FC236}">
              <a16:creationId xmlns:a16="http://schemas.microsoft.com/office/drawing/2014/main" id="{06995774-D164-4F3E-80CD-DAD1FEFC2A2D}"/>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a:extLst>
            <a:ext uri="{FF2B5EF4-FFF2-40B4-BE49-F238E27FC236}">
              <a16:creationId xmlns:a16="http://schemas.microsoft.com/office/drawing/2014/main" id="{A9C40BD7-A5E2-4B89-A1A1-8C3EAD444142}"/>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8" name="テキスト ボックス 577">
          <a:extLst>
            <a:ext uri="{FF2B5EF4-FFF2-40B4-BE49-F238E27FC236}">
              <a16:creationId xmlns:a16="http://schemas.microsoft.com/office/drawing/2014/main" id="{AAAF201C-A079-45EE-BB1A-764FD99FBB05}"/>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a:extLst>
            <a:ext uri="{FF2B5EF4-FFF2-40B4-BE49-F238E27FC236}">
              <a16:creationId xmlns:a16="http://schemas.microsoft.com/office/drawing/2014/main" id="{DA3D945C-E0F6-4292-A48E-989CAC0835C8}"/>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0" name="テキスト ボックス 579">
          <a:extLst>
            <a:ext uri="{FF2B5EF4-FFF2-40B4-BE49-F238E27FC236}">
              <a16:creationId xmlns:a16="http://schemas.microsoft.com/office/drawing/2014/main" id="{2C33B03C-B0D9-4110-8531-F849C8DF4308}"/>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a:extLst>
            <a:ext uri="{FF2B5EF4-FFF2-40B4-BE49-F238E27FC236}">
              <a16:creationId xmlns:a16="http://schemas.microsoft.com/office/drawing/2014/main" id="{2D20A160-18D1-4BE7-98C9-F4EF1B56B5AC}"/>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2" name="テキスト ボックス 581">
          <a:extLst>
            <a:ext uri="{FF2B5EF4-FFF2-40B4-BE49-F238E27FC236}">
              <a16:creationId xmlns:a16="http://schemas.microsoft.com/office/drawing/2014/main" id="{5DB86221-5AB3-491A-A3C7-8F0D6A937CF5}"/>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3D97AFBE-8C4D-4E22-A9CB-067571904983}"/>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5CA1042C-B94D-4A95-B22E-B518FDBE26EC}"/>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a:extLst>
            <a:ext uri="{FF2B5EF4-FFF2-40B4-BE49-F238E27FC236}">
              <a16:creationId xmlns:a16="http://schemas.microsoft.com/office/drawing/2014/main" id="{BEA20203-3999-4EC2-AABC-0CDD9F19561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586" name="直線コネクタ 585">
          <a:extLst>
            <a:ext uri="{FF2B5EF4-FFF2-40B4-BE49-F238E27FC236}">
              <a16:creationId xmlns:a16="http://schemas.microsoft.com/office/drawing/2014/main" id="{962C8F88-FB22-4FA9-985C-207B3A2CD135}"/>
            </a:ext>
          </a:extLst>
        </xdr:cNvPr>
        <xdr:cNvCxnSpPr/>
      </xdr:nvCxnSpPr>
      <xdr:spPr>
        <a:xfrm flipV="1">
          <a:off x="19509104" y="9350502"/>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587" name="【保健センター・保健所】&#10;一人当たり面積最小値テキスト">
          <a:extLst>
            <a:ext uri="{FF2B5EF4-FFF2-40B4-BE49-F238E27FC236}">
              <a16:creationId xmlns:a16="http://schemas.microsoft.com/office/drawing/2014/main" id="{1D6A610A-6E28-410E-8D71-A2657D6F220B}"/>
            </a:ext>
          </a:extLst>
        </xdr:cNvPr>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588" name="直線コネクタ 587">
          <a:extLst>
            <a:ext uri="{FF2B5EF4-FFF2-40B4-BE49-F238E27FC236}">
              <a16:creationId xmlns:a16="http://schemas.microsoft.com/office/drawing/2014/main" id="{FCB14DB5-ED2F-4386-A320-1C759958763E}"/>
            </a:ext>
          </a:extLst>
        </xdr:cNvPr>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589" name="【保健センター・保健所】&#10;一人当たり面積最大値テキスト">
          <a:extLst>
            <a:ext uri="{FF2B5EF4-FFF2-40B4-BE49-F238E27FC236}">
              <a16:creationId xmlns:a16="http://schemas.microsoft.com/office/drawing/2014/main" id="{4A0FFC41-6A70-4C10-9C70-F2CFDB7B882A}"/>
            </a:ext>
          </a:extLst>
        </xdr:cNvPr>
        <xdr:cNvSpPr txBox="1"/>
      </xdr:nvSpPr>
      <xdr:spPr>
        <a:xfrm>
          <a:off x="19547840" y="912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590" name="直線コネクタ 589">
          <a:extLst>
            <a:ext uri="{FF2B5EF4-FFF2-40B4-BE49-F238E27FC236}">
              <a16:creationId xmlns:a16="http://schemas.microsoft.com/office/drawing/2014/main" id="{58D6E804-94A0-4EE7-9350-693F8AF4138B}"/>
            </a:ext>
          </a:extLst>
        </xdr:cNvPr>
        <xdr:cNvCxnSpPr/>
      </xdr:nvCxnSpPr>
      <xdr:spPr>
        <a:xfrm>
          <a:off x="19443700" y="9350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591" name="【保健センター・保健所】&#10;一人当たり面積平均値テキスト">
          <a:extLst>
            <a:ext uri="{FF2B5EF4-FFF2-40B4-BE49-F238E27FC236}">
              <a16:creationId xmlns:a16="http://schemas.microsoft.com/office/drawing/2014/main" id="{27AA205C-C28A-4447-AA8D-4B621CE012F8}"/>
            </a:ext>
          </a:extLst>
        </xdr:cNvPr>
        <xdr:cNvSpPr txBox="1"/>
      </xdr:nvSpPr>
      <xdr:spPr>
        <a:xfrm>
          <a:off x="1954784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92" name="フローチャート: 判断 591">
          <a:extLst>
            <a:ext uri="{FF2B5EF4-FFF2-40B4-BE49-F238E27FC236}">
              <a16:creationId xmlns:a16="http://schemas.microsoft.com/office/drawing/2014/main" id="{10F0B4EE-7892-4D71-91AB-9184EE224697}"/>
            </a:ext>
          </a:extLst>
        </xdr:cNvPr>
        <xdr:cNvSpPr/>
      </xdr:nvSpPr>
      <xdr:spPr>
        <a:xfrm>
          <a:off x="1945894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593" name="フローチャート: 判断 592">
          <a:extLst>
            <a:ext uri="{FF2B5EF4-FFF2-40B4-BE49-F238E27FC236}">
              <a16:creationId xmlns:a16="http://schemas.microsoft.com/office/drawing/2014/main" id="{1E934821-1CCD-4A94-8C48-A317B23EE2C3}"/>
            </a:ext>
          </a:extLst>
        </xdr:cNvPr>
        <xdr:cNvSpPr/>
      </xdr:nvSpPr>
      <xdr:spPr>
        <a:xfrm>
          <a:off x="18735040" y="10521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594" name="フローチャート: 判断 593">
          <a:extLst>
            <a:ext uri="{FF2B5EF4-FFF2-40B4-BE49-F238E27FC236}">
              <a16:creationId xmlns:a16="http://schemas.microsoft.com/office/drawing/2014/main" id="{64C1E94F-05C3-404D-A57E-469AFFDF876B}"/>
            </a:ext>
          </a:extLst>
        </xdr:cNvPr>
        <xdr:cNvSpPr/>
      </xdr:nvSpPr>
      <xdr:spPr>
        <a:xfrm>
          <a:off x="17937480" y="105211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95" name="フローチャート: 判断 594">
          <a:extLst>
            <a:ext uri="{FF2B5EF4-FFF2-40B4-BE49-F238E27FC236}">
              <a16:creationId xmlns:a16="http://schemas.microsoft.com/office/drawing/2014/main" id="{1AE5C503-FC48-4EB8-ACB9-6F59576F1B30}"/>
            </a:ext>
          </a:extLst>
        </xdr:cNvPr>
        <xdr:cNvSpPr/>
      </xdr:nvSpPr>
      <xdr:spPr>
        <a:xfrm>
          <a:off x="1716278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596" name="フローチャート: 判断 595">
          <a:extLst>
            <a:ext uri="{FF2B5EF4-FFF2-40B4-BE49-F238E27FC236}">
              <a16:creationId xmlns:a16="http://schemas.microsoft.com/office/drawing/2014/main" id="{CCA61CD2-F2BF-4474-824C-266DACD1969E}"/>
            </a:ext>
          </a:extLst>
        </xdr:cNvPr>
        <xdr:cNvSpPr/>
      </xdr:nvSpPr>
      <xdr:spPr>
        <a:xfrm>
          <a:off x="16388080" y="10525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A811E2D8-B9BA-4FA6-935E-1C1AEDD02A9A}"/>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B786778D-A4FF-40F0-8081-554D8C67E7A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DE9EF9E0-4525-452E-9314-F596CAA27DDE}"/>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877C9D4C-19BA-4CAE-91CA-1195DF1D8FC5}"/>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2BB2B9A0-7104-4DE4-9301-42BFFCCF6D97}"/>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61214</xdr:rowOff>
    </xdr:from>
    <xdr:to>
      <xdr:col>116</xdr:col>
      <xdr:colOff>114300</xdr:colOff>
      <xdr:row>63</xdr:row>
      <xdr:rowOff>162814</xdr:rowOff>
    </xdr:to>
    <xdr:sp macro="" textlink="">
      <xdr:nvSpPr>
        <xdr:cNvPr id="602" name="楕円 601">
          <a:extLst>
            <a:ext uri="{FF2B5EF4-FFF2-40B4-BE49-F238E27FC236}">
              <a16:creationId xmlns:a16="http://schemas.microsoft.com/office/drawing/2014/main" id="{D1E65CE4-716C-4437-A09F-202F3C64E579}"/>
            </a:ext>
          </a:extLst>
        </xdr:cNvPr>
        <xdr:cNvSpPr/>
      </xdr:nvSpPr>
      <xdr:spPr>
        <a:xfrm>
          <a:off x="19458940" y="106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147591</xdr:rowOff>
    </xdr:from>
    <xdr:ext cx="469744" cy="259045"/>
    <xdr:sp macro="" textlink="">
      <xdr:nvSpPr>
        <xdr:cNvPr id="603" name="【保健センター・保健所】&#10;一人当たり面積該当値テキスト">
          <a:extLst>
            <a:ext uri="{FF2B5EF4-FFF2-40B4-BE49-F238E27FC236}">
              <a16:creationId xmlns:a16="http://schemas.microsoft.com/office/drawing/2014/main" id="{0BFF3889-20E0-4138-844C-0D4AC7146AE9}"/>
            </a:ext>
          </a:extLst>
        </xdr:cNvPr>
        <xdr:cNvSpPr txBox="1"/>
      </xdr:nvSpPr>
      <xdr:spPr>
        <a:xfrm>
          <a:off x="19547840" y="1054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61214</xdr:rowOff>
    </xdr:from>
    <xdr:to>
      <xdr:col>112</xdr:col>
      <xdr:colOff>38100</xdr:colOff>
      <xdr:row>63</xdr:row>
      <xdr:rowOff>162814</xdr:rowOff>
    </xdr:to>
    <xdr:sp macro="" textlink="">
      <xdr:nvSpPr>
        <xdr:cNvPr id="604" name="楕円 603">
          <a:extLst>
            <a:ext uri="{FF2B5EF4-FFF2-40B4-BE49-F238E27FC236}">
              <a16:creationId xmlns:a16="http://schemas.microsoft.com/office/drawing/2014/main" id="{FB973AAD-1EFD-4DA9-A91E-9BA2A1F50F37}"/>
            </a:ext>
          </a:extLst>
        </xdr:cNvPr>
        <xdr:cNvSpPr/>
      </xdr:nvSpPr>
      <xdr:spPr>
        <a:xfrm>
          <a:off x="18735040" y="106225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112014</xdr:rowOff>
    </xdr:from>
    <xdr:to>
      <xdr:col>116</xdr:col>
      <xdr:colOff>63500</xdr:colOff>
      <xdr:row>63</xdr:row>
      <xdr:rowOff>112014</xdr:rowOff>
    </xdr:to>
    <xdr:cxnSp macro="">
      <xdr:nvCxnSpPr>
        <xdr:cNvPr id="605" name="直線コネクタ 604">
          <a:extLst>
            <a:ext uri="{FF2B5EF4-FFF2-40B4-BE49-F238E27FC236}">
              <a16:creationId xmlns:a16="http://schemas.microsoft.com/office/drawing/2014/main" id="{2D8F5BAA-129F-482A-87C5-A779D25B5F11}"/>
            </a:ext>
          </a:extLst>
        </xdr:cNvPr>
        <xdr:cNvCxnSpPr/>
      </xdr:nvCxnSpPr>
      <xdr:spPr>
        <a:xfrm>
          <a:off x="18778220" y="1067333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61214</xdr:rowOff>
    </xdr:from>
    <xdr:to>
      <xdr:col>107</xdr:col>
      <xdr:colOff>101600</xdr:colOff>
      <xdr:row>63</xdr:row>
      <xdr:rowOff>162814</xdr:rowOff>
    </xdr:to>
    <xdr:sp macro="" textlink="">
      <xdr:nvSpPr>
        <xdr:cNvPr id="606" name="楕円 605">
          <a:extLst>
            <a:ext uri="{FF2B5EF4-FFF2-40B4-BE49-F238E27FC236}">
              <a16:creationId xmlns:a16="http://schemas.microsoft.com/office/drawing/2014/main" id="{2D9ABCB8-1C1C-487A-8937-F424B0D6FF1A}"/>
            </a:ext>
          </a:extLst>
        </xdr:cNvPr>
        <xdr:cNvSpPr/>
      </xdr:nvSpPr>
      <xdr:spPr>
        <a:xfrm>
          <a:off x="17937480" y="106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112014</xdr:rowOff>
    </xdr:from>
    <xdr:to>
      <xdr:col>111</xdr:col>
      <xdr:colOff>177800</xdr:colOff>
      <xdr:row>63</xdr:row>
      <xdr:rowOff>112014</xdr:rowOff>
    </xdr:to>
    <xdr:cxnSp macro="">
      <xdr:nvCxnSpPr>
        <xdr:cNvPr id="607" name="直線コネクタ 606">
          <a:extLst>
            <a:ext uri="{FF2B5EF4-FFF2-40B4-BE49-F238E27FC236}">
              <a16:creationId xmlns:a16="http://schemas.microsoft.com/office/drawing/2014/main" id="{4AB5F41C-5EBD-4571-92B6-763C6E8AEC64}"/>
            </a:ext>
          </a:extLst>
        </xdr:cNvPr>
        <xdr:cNvCxnSpPr/>
      </xdr:nvCxnSpPr>
      <xdr:spPr>
        <a:xfrm>
          <a:off x="17988280" y="1067333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61214</xdr:rowOff>
    </xdr:from>
    <xdr:to>
      <xdr:col>102</xdr:col>
      <xdr:colOff>165100</xdr:colOff>
      <xdr:row>63</xdr:row>
      <xdr:rowOff>162814</xdr:rowOff>
    </xdr:to>
    <xdr:sp macro="" textlink="">
      <xdr:nvSpPr>
        <xdr:cNvPr id="608" name="楕円 607">
          <a:extLst>
            <a:ext uri="{FF2B5EF4-FFF2-40B4-BE49-F238E27FC236}">
              <a16:creationId xmlns:a16="http://schemas.microsoft.com/office/drawing/2014/main" id="{881E08C0-95B7-422C-B881-2B9D6A7147C1}"/>
            </a:ext>
          </a:extLst>
        </xdr:cNvPr>
        <xdr:cNvSpPr/>
      </xdr:nvSpPr>
      <xdr:spPr>
        <a:xfrm>
          <a:off x="17162780" y="106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112014</xdr:rowOff>
    </xdr:from>
    <xdr:to>
      <xdr:col>107</xdr:col>
      <xdr:colOff>50800</xdr:colOff>
      <xdr:row>63</xdr:row>
      <xdr:rowOff>112014</xdr:rowOff>
    </xdr:to>
    <xdr:cxnSp macro="">
      <xdr:nvCxnSpPr>
        <xdr:cNvPr id="609" name="直線コネクタ 608">
          <a:extLst>
            <a:ext uri="{FF2B5EF4-FFF2-40B4-BE49-F238E27FC236}">
              <a16:creationId xmlns:a16="http://schemas.microsoft.com/office/drawing/2014/main" id="{BE6CDC8E-F160-4D23-995C-7CABD049CC1D}"/>
            </a:ext>
          </a:extLst>
        </xdr:cNvPr>
        <xdr:cNvCxnSpPr/>
      </xdr:nvCxnSpPr>
      <xdr:spPr>
        <a:xfrm>
          <a:off x="17213580" y="1067333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61214</xdr:rowOff>
    </xdr:from>
    <xdr:to>
      <xdr:col>98</xdr:col>
      <xdr:colOff>38100</xdr:colOff>
      <xdr:row>63</xdr:row>
      <xdr:rowOff>162814</xdr:rowOff>
    </xdr:to>
    <xdr:sp macro="" textlink="">
      <xdr:nvSpPr>
        <xdr:cNvPr id="610" name="楕円 609">
          <a:extLst>
            <a:ext uri="{FF2B5EF4-FFF2-40B4-BE49-F238E27FC236}">
              <a16:creationId xmlns:a16="http://schemas.microsoft.com/office/drawing/2014/main" id="{8ADC9A10-5EBB-49F4-A9B9-00437278917D}"/>
            </a:ext>
          </a:extLst>
        </xdr:cNvPr>
        <xdr:cNvSpPr/>
      </xdr:nvSpPr>
      <xdr:spPr>
        <a:xfrm>
          <a:off x="16388080" y="106225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112014</xdr:rowOff>
    </xdr:from>
    <xdr:to>
      <xdr:col>102</xdr:col>
      <xdr:colOff>114300</xdr:colOff>
      <xdr:row>63</xdr:row>
      <xdr:rowOff>112014</xdr:rowOff>
    </xdr:to>
    <xdr:cxnSp macro="">
      <xdr:nvCxnSpPr>
        <xdr:cNvPr id="611" name="直線コネクタ 610">
          <a:extLst>
            <a:ext uri="{FF2B5EF4-FFF2-40B4-BE49-F238E27FC236}">
              <a16:creationId xmlns:a16="http://schemas.microsoft.com/office/drawing/2014/main" id="{1EEED0D0-FD9E-4CF3-8F6A-17252FAAEFF5}"/>
            </a:ext>
          </a:extLst>
        </xdr:cNvPr>
        <xdr:cNvCxnSpPr/>
      </xdr:nvCxnSpPr>
      <xdr:spPr>
        <a:xfrm>
          <a:off x="16431260" y="1067333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12" name="n_1aveValue【保健センター・保健所】&#10;一人当たり面積">
          <a:extLst>
            <a:ext uri="{FF2B5EF4-FFF2-40B4-BE49-F238E27FC236}">
              <a16:creationId xmlns:a16="http://schemas.microsoft.com/office/drawing/2014/main" id="{0F5484B2-14C7-4253-9BFC-BCDA7F9AF2C1}"/>
            </a:ext>
          </a:extLst>
        </xdr:cNvPr>
        <xdr:cNvSpPr txBox="1"/>
      </xdr:nvSpPr>
      <xdr:spPr>
        <a:xfrm>
          <a:off x="1856112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613" name="n_2aveValue【保健センター・保健所】&#10;一人当たり面積">
          <a:extLst>
            <a:ext uri="{FF2B5EF4-FFF2-40B4-BE49-F238E27FC236}">
              <a16:creationId xmlns:a16="http://schemas.microsoft.com/office/drawing/2014/main" id="{3547212B-4A57-48FF-A9F7-120AC9FAB14F}"/>
            </a:ext>
          </a:extLst>
        </xdr:cNvPr>
        <xdr:cNvSpPr txBox="1"/>
      </xdr:nvSpPr>
      <xdr:spPr>
        <a:xfrm>
          <a:off x="1777626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14" name="n_3aveValue【保健センター・保健所】&#10;一人当たり面積">
          <a:extLst>
            <a:ext uri="{FF2B5EF4-FFF2-40B4-BE49-F238E27FC236}">
              <a16:creationId xmlns:a16="http://schemas.microsoft.com/office/drawing/2014/main" id="{E0AC054C-F885-4CD6-9CC2-1A92815A3046}"/>
            </a:ext>
          </a:extLst>
        </xdr:cNvPr>
        <xdr:cNvSpPr txBox="1"/>
      </xdr:nvSpPr>
      <xdr:spPr>
        <a:xfrm>
          <a:off x="170015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615" name="n_4aveValue【保健センター・保健所】&#10;一人当たり面積">
          <a:extLst>
            <a:ext uri="{FF2B5EF4-FFF2-40B4-BE49-F238E27FC236}">
              <a16:creationId xmlns:a16="http://schemas.microsoft.com/office/drawing/2014/main" id="{BA945127-32E2-43AD-9773-781D20AC10A1}"/>
            </a:ext>
          </a:extLst>
        </xdr:cNvPr>
        <xdr:cNvSpPr txBox="1"/>
      </xdr:nvSpPr>
      <xdr:spPr>
        <a:xfrm>
          <a:off x="162268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153941</xdr:rowOff>
    </xdr:from>
    <xdr:ext cx="469744" cy="259045"/>
    <xdr:sp macro="" textlink="">
      <xdr:nvSpPr>
        <xdr:cNvPr id="616" name="n_1mainValue【保健センター・保健所】&#10;一人当たり面積">
          <a:extLst>
            <a:ext uri="{FF2B5EF4-FFF2-40B4-BE49-F238E27FC236}">
              <a16:creationId xmlns:a16="http://schemas.microsoft.com/office/drawing/2014/main" id="{3BC0DA43-20C4-4A9B-985A-4CCA915FFD2C}"/>
            </a:ext>
          </a:extLst>
        </xdr:cNvPr>
        <xdr:cNvSpPr txBox="1"/>
      </xdr:nvSpPr>
      <xdr:spPr>
        <a:xfrm>
          <a:off x="18561127"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153941</xdr:rowOff>
    </xdr:from>
    <xdr:ext cx="469744" cy="259045"/>
    <xdr:sp macro="" textlink="">
      <xdr:nvSpPr>
        <xdr:cNvPr id="617" name="n_2mainValue【保健センター・保健所】&#10;一人当たり面積">
          <a:extLst>
            <a:ext uri="{FF2B5EF4-FFF2-40B4-BE49-F238E27FC236}">
              <a16:creationId xmlns:a16="http://schemas.microsoft.com/office/drawing/2014/main" id="{B24073FA-FEF0-4950-B7BC-51862B96DE35}"/>
            </a:ext>
          </a:extLst>
        </xdr:cNvPr>
        <xdr:cNvSpPr txBox="1"/>
      </xdr:nvSpPr>
      <xdr:spPr>
        <a:xfrm>
          <a:off x="17776267"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153941</xdr:rowOff>
    </xdr:from>
    <xdr:ext cx="469744" cy="259045"/>
    <xdr:sp macro="" textlink="">
      <xdr:nvSpPr>
        <xdr:cNvPr id="618" name="n_3mainValue【保健センター・保健所】&#10;一人当たり面積">
          <a:extLst>
            <a:ext uri="{FF2B5EF4-FFF2-40B4-BE49-F238E27FC236}">
              <a16:creationId xmlns:a16="http://schemas.microsoft.com/office/drawing/2014/main" id="{6CDF9B27-86BD-4028-8F02-147CB7078EBD}"/>
            </a:ext>
          </a:extLst>
        </xdr:cNvPr>
        <xdr:cNvSpPr txBox="1"/>
      </xdr:nvSpPr>
      <xdr:spPr>
        <a:xfrm>
          <a:off x="17001567"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153941</xdr:rowOff>
    </xdr:from>
    <xdr:ext cx="469744" cy="259045"/>
    <xdr:sp macro="" textlink="">
      <xdr:nvSpPr>
        <xdr:cNvPr id="619" name="n_4mainValue【保健センター・保健所】&#10;一人当たり面積">
          <a:extLst>
            <a:ext uri="{FF2B5EF4-FFF2-40B4-BE49-F238E27FC236}">
              <a16:creationId xmlns:a16="http://schemas.microsoft.com/office/drawing/2014/main" id="{1EA85795-6AB8-4254-8842-C9284FA838E7}"/>
            </a:ext>
          </a:extLst>
        </xdr:cNvPr>
        <xdr:cNvSpPr txBox="1"/>
      </xdr:nvSpPr>
      <xdr:spPr>
        <a:xfrm>
          <a:off x="16226867"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1CEA07B8-072F-408D-A565-DCC57BC1B75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7E7ADC6F-5439-46FD-ABC6-6FE56E7C62CF}"/>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BCF5E7D9-6EEA-4533-9A9F-B03EBEE9F7F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13F4FE8F-34D3-405C-9F37-44D2B7C7D157}"/>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51FF4452-6F25-47B5-8EE4-4D7C9719397A}"/>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26C901B4-DD98-4213-9B0D-F408DC2DB14A}"/>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68B5BA91-F171-427B-BFE1-EBB46C171D93}"/>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7BF36B94-80AB-48AD-B944-6F1B7956EC79}"/>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67AB4E54-4A85-4EE9-9104-D8697E2DFA91}"/>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4ECF600A-CE4F-4E01-9CA7-7C1EFF6C8D9A}"/>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9724B31F-80E3-485D-BA0B-962057AD255E}"/>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a:extLst>
            <a:ext uri="{FF2B5EF4-FFF2-40B4-BE49-F238E27FC236}">
              <a16:creationId xmlns:a16="http://schemas.microsoft.com/office/drawing/2014/main" id="{99897812-6484-4DD1-A7BC-8316994BB673}"/>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a:extLst>
            <a:ext uri="{FF2B5EF4-FFF2-40B4-BE49-F238E27FC236}">
              <a16:creationId xmlns:a16="http://schemas.microsoft.com/office/drawing/2014/main" id="{8977CD5A-8089-4F8C-ACAF-0130A634319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a:extLst>
            <a:ext uri="{FF2B5EF4-FFF2-40B4-BE49-F238E27FC236}">
              <a16:creationId xmlns:a16="http://schemas.microsoft.com/office/drawing/2014/main" id="{2B33B73E-6537-43B5-9E23-3953C778985D}"/>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a:extLst>
            <a:ext uri="{FF2B5EF4-FFF2-40B4-BE49-F238E27FC236}">
              <a16:creationId xmlns:a16="http://schemas.microsoft.com/office/drawing/2014/main" id="{6B7ADEED-5876-43B7-BEF1-C39F8FB44CAF}"/>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a:extLst>
            <a:ext uri="{FF2B5EF4-FFF2-40B4-BE49-F238E27FC236}">
              <a16:creationId xmlns:a16="http://schemas.microsoft.com/office/drawing/2014/main" id="{832E0BF3-230C-40C8-8BC4-AC8023D59AB7}"/>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a:extLst>
            <a:ext uri="{FF2B5EF4-FFF2-40B4-BE49-F238E27FC236}">
              <a16:creationId xmlns:a16="http://schemas.microsoft.com/office/drawing/2014/main" id="{9B0D5C00-A30C-48F3-A926-64A3DBA5A173}"/>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a:extLst>
            <a:ext uri="{FF2B5EF4-FFF2-40B4-BE49-F238E27FC236}">
              <a16:creationId xmlns:a16="http://schemas.microsoft.com/office/drawing/2014/main" id="{DA5001AA-F85B-47CD-90C1-A4BC6AC6C16B}"/>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a:extLst>
            <a:ext uri="{FF2B5EF4-FFF2-40B4-BE49-F238E27FC236}">
              <a16:creationId xmlns:a16="http://schemas.microsoft.com/office/drawing/2014/main" id="{60791A73-47D9-4FD1-9BD2-6BF2AAAAFFAF}"/>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a:extLst>
            <a:ext uri="{FF2B5EF4-FFF2-40B4-BE49-F238E27FC236}">
              <a16:creationId xmlns:a16="http://schemas.microsoft.com/office/drawing/2014/main" id="{63CDEC6C-B2FF-44C5-8B0A-53F20A22B6E8}"/>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a:extLst>
            <a:ext uri="{FF2B5EF4-FFF2-40B4-BE49-F238E27FC236}">
              <a16:creationId xmlns:a16="http://schemas.microsoft.com/office/drawing/2014/main" id="{AAE1C6A7-469E-48A3-ADC3-D4710D82635A}"/>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a:extLst>
            <a:ext uri="{FF2B5EF4-FFF2-40B4-BE49-F238E27FC236}">
              <a16:creationId xmlns:a16="http://schemas.microsoft.com/office/drawing/2014/main" id="{911E758B-7882-4520-AFF4-454257614B8A}"/>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a:extLst>
            <a:ext uri="{FF2B5EF4-FFF2-40B4-BE49-F238E27FC236}">
              <a16:creationId xmlns:a16="http://schemas.microsoft.com/office/drawing/2014/main" id="{55F05E17-E6E8-4929-BE57-66C19161255C}"/>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A8C66C8E-CC8E-4541-9EF7-D475C5803CD5}"/>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F324E398-A606-4CB7-8A7C-D6D158C45D7E}"/>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645" name="直線コネクタ 644">
          <a:extLst>
            <a:ext uri="{FF2B5EF4-FFF2-40B4-BE49-F238E27FC236}">
              <a16:creationId xmlns:a16="http://schemas.microsoft.com/office/drawing/2014/main" id="{69525D15-B379-46BC-9E25-77042DD34D9C}"/>
            </a:ext>
          </a:extLst>
        </xdr:cNvPr>
        <xdr:cNvCxnSpPr/>
      </xdr:nvCxnSpPr>
      <xdr:spPr>
        <a:xfrm flipV="1">
          <a:off x="14375764" y="13169538"/>
          <a:ext cx="0" cy="141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消防施設】&#10;有形固定資産減価償却率最小値テキスト">
          <a:extLst>
            <a:ext uri="{FF2B5EF4-FFF2-40B4-BE49-F238E27FC236}">
              <a16:creationId xmlns:a16="http://schemas.microsoft.com/office/drawing/2014/main" id="{2658E91D-C6AB-4797-9B66-963AB476A697}"/>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a:extLst>
            <a:ext uri="{FF2B5EF4-FFF2-40B4-BE49-F238E27FC236}">
              <a16:creationId xmlns:a16="http://schemas.microsoft.com/office/drawing/2014/main" id="{D10E30E9-FC0A-49BF-BC5F-D342331E8D62}"/>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648" name="【消防施設】&#10;有形固定資産減価償却率最大値テキスト">
          <a:extLst>
            <a:ext uri="{FF2B5EF4-FFF2-40B4-BE49-F238E27FC236}">
              <a16:creationId xmlns:a16="http://schemas.microsoft.com/office/drawing/2014/main" id="{1F66E4B8-A64E-4F2C-B7B8-1733F7C1F0D0}"/>
            </a:ext>
          </a:extLst>
        </xdr:cNvPr>
        <xdr:cNvSpPr txBox="1"/>
      </xdr:nvSpPr>
      <xdr:spPr>
        <a:xfrm>
          <a:off x="14414500" y="1294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649" name="直線コネクタ 648">
          <a:extLst>
            <a:ext uri="{FF2B5EF4-FFF2-40B4-BE49-F238E27FC236}">
              <a16:creationId xmlns:a16="http://schemas.microsoft.com/office/drawing/2014/main" id="{E5805513-BD9D-41E3-A7C2-5D82E60EF40D}"/>
            </a:ext>
          </a:extLst>
        </xdr:cNvPr>
        <xdr:cNvCxnSpPr/>
      </xdr:nvCxnSpPr>
      <xdr:spPr>
        <a:xfrm>
          <a:off x="14287500" y="13169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B2A17C9E-5975-4A22-A866-477320FEEA08}"/>
            </a:ext>
          </a:extLst>
        </xdr:cNvPr>
        <xdr:cNvSpPr txBox="1"/>
      </xdr:nvSpPr>
      <xdr:spPr>
        <a:xfrm>
          <a:off x="14414500" y="139663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651" name="フローチャート: 判断 650">
          <a:extLst>
            <a:ext uri="{FF2B5EF4-FFF2-40B4-BE49-F238E27FC236}">
              <a16:creationId xmlns:a16="http://schemas.microsoft.com/office/drawing/2014/main" id="{0E50A859-965C-4AAD-B9C4-89DB3016BB7B}"/>
            </a:ext>
          </a:extLst>
        </xdr:cNvPr>
        <xdr:cNvSpPr/>
      </xdr:nvSpPr>
      <xdr:spPr>
        <a:xfrm>
          <a:off x="14325600" y="1398796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652" name="フローチャート: 判断 651">
          <a:extLst>
            <a:ext uri="{FF2B5EF4-FFF2-40B4-BE49-F238E27FC236}">
              <a16:creationId xmlns:a16="http://schemas.microsoft.com/office/drawing/2014/main" id="{141AAF58-8484-4469-8813-FCCD48E5CD9A}"/>
            </a:ext>
          </a:extLst>
        </xdr:cNvPr>
        <xdr:cNvSpPr/>
      </xdr:nvSpPr>
      <xdr:spPr>
        <a:xfrm>
          <a:off x="13578840" y="1396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653" name="フローチャート: 判断 652">
          <a:extLst>
            <a:ext uri="{FF2B5EF4-FFF2-40B4-BE49-F238E27FC236}">
              <a16:creationId xmlns:a16="http://schemas.microsoft.com/office/drawing/2014/main" id="{E2DC46A0-6E84-4851-B534-761D50398EB5}"/>
            </a:ext>
          </a:extLst>
        </xdr:cNvPr>
        <xdr:cNvSpPr/>
      </xdr:nvSpPr>
      <xdr:spPr>
        <a:xfrm>
          <a:off x="12804140" y="140108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654" name="フローチャート: 判断 653">
          <a:extLst>
            <a:ext uri="{FF2B5EF4-FFF2-40B4-BE49-F238E27FC236}">
              <a16:creationId xmlns:a16="http://schemas.microsoft.com/office/drawing/2014/main" id="{F84DB1D7-F5AD-4FD3-A1B0-2A96B735B1B0}"/>
            </a:ext>
          </a:extLst>
        </xdr:cNvPr>
        <xdr:cNvSpPr/>
      </xdr:nvSpPr>
      <xdr:spPr>
        <a:xfrm>
          <a:off x="12029440" y="139977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655" name="フローチャート: 判断 654">
          <a:extLst>
            <a:ext uri="{FF2B5EF4-FFF2-40B4-BE49-F238E27FC236}">
              <a16:creationId xmlns:a16="http://schemas.microsoft.com/office/drawing/2014/main" id="{0459AFB1-CB74-453B-8D09-73C513242674}"/>
            </a:ext>
          </a:extLst>
        </xdr:cNvPr>
        <xdr:cNvSpPr/>
      </xdr:nvSpPr>
      <xdr:spPr>
        <a:xfrm>
          <a:off x="11231880" y="1397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7001AA9B-09C0-43D8-AA61-8C0A5690DAE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34813B01-8FF4-4E7E-9859-D17EE3E88D26}"/>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2E04079B-A29F-4E69-B13D-1A43BC8CE663}"/>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28A946AB-2FAB-4638-B9DC-86283ECE397C}"/>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7C2A03B5-3B30-4EA4-ABFC-D3F4DBAA06DE}"/>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3629</xdr:rowOff>
    </xdr:from>
    <xdr:to>
      <xdr:col>85</xdr:col>
      <xdr:colOff>177800</xdr:colOff>
      <xdr:row>82</xdr:row>
      <xdr:rowOff>105229</xdr:rowOff>
    </xdr:to>
    <xdr:sp macro="" textlink="">
      <xdr:nvSpPr>
        <xdr:cNvPr id="661" name="楕円 660">
          <a:extLst>
            <a:ext uri="{FF2B5EF4-FFF2-40B4-BE49-F238E27FC236}">
              <a16:creationId xmlns:a16="http://schemas.microsoft.com/office/drawing/2014/main" id="{F466B99E-F85F-443A-8301-DF3097F48C1E}"/>
            </a:ext>
          </a:extLst>
        </xdr:cNvPr>
        <xdr:cNvSpPr/>
      </xdr:nvSpPr>
      <xdr:spPr>
        <a:xfrm>
          <a:off x="14325600" y="1375010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26506</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D91505C3-BDC4-4292-A4F3-80AA51439C26}"/>
            </a:ext>
          </a:extLst>
        </xdr:cNvPr>
        <xdr:cNvSpPr txBox="1"/>
      </xdr:nvSpPr>
      <xdr:spPr>
        <a:xfrm>
          <a:off x="14414500" y="1360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5262</xdr:rowOff>
    </xdr:from>
    <xdr:to>
      <xdr:col>81</xdr:col>
      <xdr:colOff>101600</xdr:colOff>
      <xdr:row>82</xdr:row>
      <xdr:rowOff>106862</xdr:rowOff>
    </xdr:to>
    <xdr:sp macro="" textlink="">
      <xdr:nvSpPr>
        <xdr:cNvPr id="663" name="楕円 662">
          <a:extLst>
            <a:ext uri="{FF2B5EF4-FFF2-40B4-BE49-F238E27FC236}">
              <a16:creationId xmlns:a16="http://schemas.microsoft.com/office/drawing/2014/main" id="{F4D6AB40-B548-48DF-8A69-2ABAA8409DA0}"/>
            </a:ext>
          </a:extLst>
        </xdr:cNvPr>
        <xdr:cNvSpPr/>
      </xdr:nvSpPr>
      <xdr:spPr>
        <a:xfrm>
          <a:off x="13578840" y="1375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54429</xdr:rowOff>
    </xdr:from>
    <xdr:to>
      <xdr:col>85</xdr:col>
      <xdr:colOff>127000</xdr:colOff>
      <xdr:row>82</xdr:row>
      <xdr:rowOff>56062</xdr:rowOff>
    </xdr:to>
    <xdr:cxnSp macro="">
      <xdr:nvCxnSpPr>
        <xdr:cNvPr id="664" name="直線コネクタ 663">
          <a:extLst>
            <a:ext uri="{FF2B5EF4-FFF2-40B4-BE49-F238E27FC236}">
              <a16:creationId xmlns:a16="http://schemas.microsoft.com/office/drawing/2014/main" id="{D47CC4A5-6A72-4383-B382-A464CA01DD11}"/>
            </a:ext>
          </a:extLst>
        </xdr:cNvPr>
        <xdr:cNvCxnSpPr/>
      </xdr:nvCxnSpPr>
      <xdr:spPr>
        <a:xfrm flipV="1">
          <a:off x="13629640" y="13800909"/>
          <a:ext cx="74676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132624</xdr:rowOff>
    </xdr:from>
    <xdr:to>
      <xdr:col>76</xdr:col>
      <xdr:colOff>165100</xdr:colOff>
      <xdr:row>82</xdr:row>
      <xdr:rowOff>62774</xdr:rowOff>
    </xdr:to>
    <xdr:sp macro="" textlink="">
      <xdr:nvSpPr>
        <xdr:cNvPr id="665" name="楕円 664">
          <a:extLst>
            <a:ext uri="{FF2B5EF4-FFF2-40B4-BE49-F238E27FC236}">
              <a16:creationId xmlns:a16="http://schemas.microsoft.com/office/drawing/2014/main" id="{630FCB1E-F49B-4976-B058-DE1F32BF2672}"/>
            </a:ext>
          </a:extLst>
        </xdr:cNvPr>
        <xdr:cNvSpPr/>
      </xdr:nvSpPr>
      <xdr:spPr>
        <a:xfrm>
          <a:off x="12804140" y="137114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11974</xdr:rowOff>
    </xdr:from>
    <xdr:to>
      <xdr:col>81</xdr:col>
      <xdr:colOff>50800</xdr:colOff>
      <xdr:row>82</xdr:row>
      <xdr:rowOff>56062</xdr:rowOff>
    </xdr:to>
    <xdr:cxnSp macro="">
      <xdr:nvCxnSpPr>
        <xdr:cNvPr id="666" name="直線コネクタ 665">
          <a:extLst>
            <a:ext uri="{FF2B5EF4-FFF2-40B4-BE49-F238E27FC236}">
              <a16:creationId xmlns:a16="http://schemas.microsoft.com/office/drawing/2014/main" id="{18EAE441-71EE-44D4-B5C6-B0DA27AA4752}"/>
            </a:ext>
          </a:extLst>
        </xdr:cNvPr>
        <xdr:cNvCxnSpPr/>
      </xdr:nvCxnSpPr>
      <xdr:spPr>
        <a:xfrm>
          <a:off x="12854940" y="13758454"/>
          <a:ext cx="7747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96701</xdr:rowOff>
    </xdr:from>
    <xdr:to>
      <xdr:col>72</xdr:col>
      <xdr:colOff>38100</xdr:colOff>
      <xdr:row>82</xdr:row>
      <xdr:rowOff>26851</xdr:rowOff>
    </xdr:to>
    <xdr:sp macro="" textlink="">
      <xdr:nvSpPr>
        <xdr:cNvPr id="667" name="楕円 666">
          <a:extLst>
            <a:ext uri="{FF2B5EF4-FFF2-40B4-BE49-F238E27FC236}">
              <a16:creationId xmlns:a16="http://schemas.microsoft.com/office/drawing/2014/main" id="{2BFC01D2-A5BF-4FA3-912A-4D51134BEA5D}"/>
            </a:ext>
          </a:extLst>
        </xdr:cNvPr>
        <xdr:cNvSpPr/>
      </xdr:nvSpPr>
      <xdr:spPr>
        <a:xfrm>
          <a:off x="12029440" y="136755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147501</xdr:rowOff>
    </xdr:from>
    <xdr:to>
      <xdr:col>76</xdr:col>
      <xdr:colOff>114300</xdr:colOff>
      <xdr:row>82</xdr:row>
      <xdr:rowOff>11974</xdr:rowOff>
    </xdr:to>
    <xdr:cxnSp macro="">
      <xdr:nvCxnSpPr>
        <xdr:cNvPr id="668" name="直線コネクタ 667">
          <a:extLst>
            <a:ext uri="{FF2B5EF4-FFF2-40B4-BE49-F238E27FC236}">
              <a16:creationId xmlns:a16="http://schemas.microsoft.com/office/drawing/2014/main" id="{A948CE6D-4AA1-473E-B632-D456BDB797A1}"/>
            </a:ext>
          </a:extLst>
        </xdr:cNvPr>
        <xdr:cNvCxnSpPr/>
      </xdr:nvCxnSpPr>
      <xdr:spPr>
        <a:xfrm>
          <a:off x="12072620" y="13726341"/>
          <a:ext cx="7823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70576</xdr:rowOff>
    </xdr:from>
    <xdr:to>
      <xdr:col>67</xdr:col>
      <xdr:colOff>101600</xdr:colOff>
      <xdr:row>82</xdr:row>
      <xdr:rowOff>726</xdr:rowOff>
    </xdr:to>
    <xdr:sp macro="" textlink="">
      <xdr:nvSpPr>
        <xdr:cNvPr id="669" name="楕円 668">
          <a:extLst>
            <a:ext uri="{FF2B5EF4-FFF2-40B4-BE49-F238E27FC236}">
              <a16:creationId xmlns:a16="http://schemas.microsoft.com/office/drawing/2014/main" id="{0AA5E63D-373E-4DAC-AA41-F40AACC55155}"/>
            </a:ext>
          </a:extLst>
        </xdr:cNvPr>
        <xdr:cNvSpPr/>
      </xdr:nvSpPr>
      <xdr:spPr>
        <a:xfrm>
          <a:off x="11231880" y="136494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121376</xdr:rowOff>
    </xdr:from>
    <xdr:to>
      <xdr:col>71</xdr:col>
      <xdr:colOff>177800</xdr:colOff>
      <xdr:row>81</xdr:row>
      <xdr:rowOff>147501</xdr:rowOff>
    </xdr:to>
    <xdr:cxnSp macro="">
      <xdr:nvCxnSpPr>
        <xdr:cNvPr id="670" name="直線コネクタ 669">
          <a:extLst>
            <a:ext uri="{FF2B5EF4-FFF2-40B4-BE49-F238E27FC236}">
              <a16:creationId xmlns:a16="http://schemas.microsoft.com/office/drawing/2014/main" id="{7FFB081F-F28F-44AE-8333-4EAADF99720E}"/>
            </a:ext>
          </a:extLst>
        </xdr:cNvPr>
        <xdr:cNvCxnSpPr/>
      </xdr:nvCxnSpPr>
      <xdr:spPr>
        <a:xfrm>
          <a:off x="11282680" y="13700216"/>
          <a:ext cx="78994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671" name="n_1aveValue【消防施設】&#10;有形固定資産減価償却率">
          <a:extLst>
            <a:ext uri="{FF2B5EF4-FFF2-40B4-BE49-F238E27FC236}">
              <a16:creationId xmlns:a16="http://schemas.microsoft.com/office/drawing/2014/main" id="{474EA960-26E1-4677-A15A-E00F36E617CA}"/>
            </a:ext>
          </a:extLst>
        </xdr:cNvPr>
        <xdr:cNvSpPr txBox="1"/>
      </xdr:nvSpPr>
      <xdr:spPr>
        <a:xfrm>
          <a:off x="13437244" y="140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672" name="n_2aveValue【消防施設】&#10;有形固定資産減価償却率">
          <a:extLst>
            <a:ext uri="{FF2B5EF4-FFF2-40B4-BE49-F238E27FC236}">
              <a16:creationId xmlns:a16="http://schemas.microsoft.com/office/drawing/2014/main" id="{B34E953F-075E-49B2-87C4-4B98394E0B68}"/>
            </a:ext>
          </a:extLst>
        </xdr:cNvPr>
        <xdr:cNvSpPr txBox="1"/>
      </xdr:nvSpPr>
      <xdr:spPr>
        <a:xfrm>
          <a:off x="12675244" y="140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673" name="n_3aveValue【消防施設】&#10;有形固定資産減価償却率">
          <a:extLst>
            <a:ext uri="{FF2B5EF4-FFF2-40B4-BE49-F238E27FC236}">
              <a16:creationId xmlns:a16="http://schemas.microsoft.com/office/drawing/2014/main" id="{CB5C14B7-2051-4C43-AA28-44B8DABD8CC9}"/>
            </a:ext>
          </a:extLst>
        </xdr:cNvPr>
        <xdr:cNvSpPr txBox="1"/>
      </xdr:nvSpPr>
      <xdr:spPr>
        <a:xfrm>
          <a:off x="11900544" y="14086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674" name="n_4aveValue【消防施設】&#10;有形固定資産減価償却率">
          <a:extLst>
            <a:ext uri="{FF2B5EF4-FFF2-40B4-BE49-F238E27FC236}">
              <a16:creationId xmlns:a16="http://schemas.microsoft.com/office/drawing/2014/main" id="{372F754A-1BF1-4BE0-920A-859DAB7BB712}"/>
            </a:ext>
          </a:extLst>
        </xdr:cNvPr>
        <xdr:cNvSpPr txBox="1"/>
      </xdr:nvSpPr>
      <xdr:spPr>
        <a:xfrm>
          <a:off x="11102984" y="1407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123389</xdr:rowOff>
    </xdr:from>
    <xdr:ext cx="405111" cy="259045"/>
    <xdr:sp macro="" textlink="">
      <xdr:nvSpPr>
        <xdr:cNvPr id="675" name="n_1mainValue【消防施設】&#10;有形固定資産減価償却率">
          <a:extLst>
            <a:ext uri="{FF2B5EF4-FFF2-40B4-BE49-F238E27FC236}">
              <a16:creationId xmlns:a16="http://schemas.microsoft.com/office/drawing/2014/main" id="{64BF08C0-BA93-41C7-A430-10E6F536B246}"/>
            </a:ext>
          </a:extLst>
        </xdr:cNvPr>
        <xdr:cNvSpPr txBox="1"/>
      </xdr:nvSpPr>
      <xdr:spPr>
        <a:xfrm>
          <a:off x="13437244" y="1353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79301</xdr:rowOff>
    </xdr:from>
    <xdr:ext cx="405111" cy="259045"/>
    <xdr:sp macro="" textlink="">
      <xdr:nvSpPr>
        <xdr:cNvPr id="676" name="n_2mainValue【消防施設】&#10;有形固定資産減価償却率">
          <a:extLst>
            <a:ext uri="{FF2B5EF4-FFF2-40B4-BE49-F238E27FC236}">
              <a16:creationId xmlns:a16="http://schemas.microsoft.com/office/drawing/2014/main" id="{E2A3CF95-B3F3-4E5D-B22B-B0CBB69AFDB6}"/>
            </a:ext>
          </a:extLst>
        </xdr:cNvPr>
        <xdr:cNvSpPr txBox="1"/>
      </xdr:nvSpPr>
      <xdr:spPr>
        <a:xfrm>
          <a:off x="12675244" y="1349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43378</xdr:rowOff>
    </xdr:from>
    <xdr:ext cx="405111" cy="259045"/>
    <xdr:sp macro="" textlink="">
      <xdr:nvSpPr>
        <xdr:cNvPr id="677" name="n_3mainValue【消防施設】&#10;有形固定資産減価償却率">
          <a:extLst>
            <a:ext uri="{FF2B5EF4-FFF2-40B4-BE49-F238E27FC236}">
              <a16:creationId xmlns:a16="http://schemas.microsoft.com/office/drawing/2014/main" id="{11E8B07A-E67C-4DBB-A22E-3017C200F34F}"/>
            </a:ext>
          </a:extLst>
        </xdr:cNvPr>
        <xdr:cNvSpPr txBox="1"/>
      </xdr:nvSpPr>
      <xdr:spPr>
        <a:xfrm>
          <a:off x="11900544" y="1345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17253</xdr:rowOff>
    </xdr:from>
    <xdr:ext cx="405111" cy="259045"/>
    <xdr:sp macro="" textlink="">
      <xdr:nvSpPr>
        <xdr:cNvPr id="678" name="n_4mainValue【消防施設】&#10;有形固定資産減価償却率">
          <a:extLst>
            <a:ext uri="{FF2B5EF4-FFF2-40B4-BE49-F238E27FC236}">
              <a16:creationId xmlns:a16="http://schemas.microsoft.com/office/drawing/2014/main" id="{18A4077C-607D-45EA-A32A-0D05C39A9D13}"/>
            </a:ext>
          </a:extLst>
        </xdr:cNvPr>
        <xdr:cNvSpPr txBox="1"/>
      </xdr:nvSpPr>
      <xdr:spPr>
        <a:xfrm>
          <a:off x="11102984" y="1342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FBD4B1C5-A9A5-478E-B7B4-3839ED077F2A}"/>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C0D98213-4801-48D2-A437-C002982709EF}"/>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1A1E011B-092E-48A6-B846-8D3B881C8E1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82394CB2-576D-4B79-86BE-03FF461B44F3}"/>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F3E3A2A1-6894-41B5-B1F1-FD8404E7C05C}"/>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D2E9DDBA-0BE4-450A-877C-F072D4BCBEE6}"/>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4F3E0BB5-2B21-4C69-A113-A4BB1B058CE5}"/>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A99F5167-1195-4986-836D-4769D49C872F}"/>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64649038-D800-41C2-8D99-0F50FBAFA3B1}"/>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30D27591-457E-47A7-ACA1-501DF32EA766}"/>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a:extLst>
            <a:ext uri="{FF2B5EF4-FFF2-40B4-BE49-F238E27FC236}">
              <a16:creationId xmlns:a16="http://schemas.microsoft.com/office/drawing/2014/main" id="{249F8954-F681-437F-B156-D4254D4FAEED}"/>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0" name="テキスト ボックス 689">
          <a:extLst>
            <a:ext uri="{FF2B5EF4-FFF2-40B4-BE49-F238E27FC236}">
              <a16:creationId xmlns:a16="http://schemas.microsoft.com/office/drawing/2014/main" id="{DCCC6381-EFCD-4795-8B0C-A6136EAFCDEF}"/>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a:extLst>
            <a:ext uri="{FF2B5EF4-FFF2-40B4-BE49-F238E27FC236}">
              <a16:creationId xmlns:a16="http://schemas.microsoft.com/office/drawing/2014/main" id="{9EF9DA54-4207-4CD2-96E7-2CAA81F05CFA}"/>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2" name="テキスト ボックス 691">
          <a:extLst>
            <a:ext uri="{FF2B5EF4-FFF2-40B4-BE49-F238E27FC236}">
              <a16:creationId xmlns:a16="http://schemas.microsoft.com/office/drawing/2014/main" id="{AF01D0AF-775D-4272-A36A-4766A04E7DCB}"/>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a:extLst>
            <a:ext uri="{FF2B5EF4-FFF2-40B4-BE49-F238E27FC236}">
              <a16:creationId xmlns:a16="http://schemas.microsoft.com/office/drawing/2014/main" id="{BB8376EE-836C-4EC9-AEA9-98E977EA2244}"/>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4" name="テキスト ボックス 693">
          <a:extLst>
            <a:ext uri="{FF2B5EF4-FFF2-40B4-BE49-F238E27FC236}">
              <a16:creationId xmlns:a16="http://schemas.microsoft.com/office/drawing/2014/main" id="{FB9AEFF2-55C8-4F8E-82AA-54633A434ED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a:extLst>
            <a:ext uri="{FF2B5EF4-FFF2-40B4-BE49-F238E27FC236}">
              <a16:creationId xmlns:a16="http://schemas.microsoft.com/office/drawing/2014/main" id="{48721377-DE29-4A46-947D-9863AD8FDC6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6" name="テキスト ボックス 695">
          <a:extLst>
            <a:ext uri="{FF2B5EF4-FFF2-40B4-BE49-F238E27FC236}">
              <a16:creationId xmlns:a16="http://schemas.microsoft.com/office/drawing/2014/main" id="{E3D44A44-A47E-4CD7-AFBE-E26A134F1E01}"/>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0D7E0B9E-B878-4E5C-AFE3-6C9CAD27780C}"/>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C649F8A1-B814-4E2B-9436-999A2EB645DF}"/>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a:extLst>
            <a:ext uri="{FF2B5EF4-FFF2-40B4-BE49-F238E27FC236}">
              <a16:creationId xmlns:a16="http://schemas.microsoft.com/office/drawing/2014/main" id="{3C5740E1-DC78-4CA5-B271-3F58DA4D5ED4}"/>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00" name="直線コネクタ 699">
          <a:extLst>
            <a:ext uri="{FF2B5EF4-FFF2-40B4-BE49-F238E27FC236}">
              <a16:creationId xmlns:a16="http://schemas.microsoft.com/office/drawing/2014/main" id="{8E36DBD5-87E6-4F34-83B5-E9C92CB2990D}"/>
            </a:ext>
          </a:extLst>
        </xdr:cNvPr>
        <xdr:cNvCxnSpPr/>
      </xdr:nvCxnSpPr>
      <xdr:spPr>
        <a:xfrm flipV="1">
          <a:off x="19509104" y="13228320"/>
          <a:ext cx="0" cy="1213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1" name="【消防施設】&#10;一人当たり面積最小値テキスト">
          <a:extLst>
            <a:ext uri="{FF2B5EF4-FFF2-40B4-BE49-F238E27FC236}">
              <a16:creationId xmlns:a16="http://schemas.microsoft.com/office/drawing/2014/main" id="{16B1CDA5-7FAC-41E4-8FAC-7C3CBB4F6E27}"/>
            </a:ext>
          </a:extLst>
        </xdr:cNvPr>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2" name="直線コネクタ 701">
          <a:extLst>
            <a:ext uri="{FF2B5EF4-FFF2-40B4-BE49-F238E27FC236}">
              <a16:creationId xmlns:a16="http://schemas.microsoft.com/office/drawing/2014/main" id="{BF943FD8-AA6C-4749-A6EC-D6F88D1358F6}"/>
            </a:ext>
          </a:extLst>
        </xdr:cNvPr>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3" name="【消防施設】&#10;一人当たり面積最大値テキスト">
          <a:extLst>
            <a:ext uri="{FF2B5EF4-FFF2-40B4-BE49-F238E27FC236}">
              <a16:creationId xmlns:a16="http://schemas.microsoft.com/office/drawing/2014/main" id="{E801A867-2026-43A5-964E-FF51F9162447}"/>
            </a:ext>
          </a:extLst>
        </xdr:cNvPr>
        <xdr:cNvSpPr txBox="1"/>
      </xdr:nvSpPr>
      <xdr:spPr>
        <a:xfrm>
          <a:off x="19547840" y="130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4" name="直線コネクタ 703">
          <a:extLst>
            <a:ext uri="{FF2B5EF4-FFF2-40B4-BE49-F238E27FC236}">
              <a16:creationId xmlns:a16="http://schemas.microsoft.com/office/drawing/2014/main" id="{5FFBB3D7-6489-48A2-9C5F-7DADA15DB2E5}"/>
            </a:ext>
          </a:extLst>
        </xdr:cNvPr>
        <xdr:cNvCxnSpPr/>
      </xdr:nvCxnSpPr>
      <xdr:spPr>
        <a:xfrm>
          <a:off x="19443700" y="1322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705" name="【消防施設】&#10;一人当たり面積平均値テキスト">
          <a:extLst>
            <a:ext uri="{FF2B5EF4-FFF2-40B4-BE49-F238E27FC236}">
              <a16:creationId xmlns:a16="http://schemas.microsoft.com/office/drawing/2014/main" id="{2E0836C4-39A9-4841-9413-908C03EE5DF5}"/>
            </a:ext>
          </a:extLst>
        </xdr:cNvPr>
        <xdr:cNvSpPr txBox="1"/>
      </xdr:nvSpPr>
      <xdr:spPr>
        <a:xfrm>
          <a:off x="19547840" y="1409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06" name="フローチャート: 判断 705">
          <a:extLst>
            <a:ext uri="{FF2B5EF4-FFF2-40B4-BE49-F238E27FC236}">
              <a16:creationId xmlns:a16="http://schemas.microsoft.com/office/drawing/2014/main" id="{DBD9DD74-9776-4AE9-8611-A8348B123AD7}"/>
            </a:ext>
          </a:extLst>
        </xdr:cNvPr>
        <xdr:cNvSpPr/>
      </xdr:nvSpPr>
      <xdr:spPr>
        <a:xfrm>
          <a:off x="1945894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7" name="フローチャート: 判断 706">
          <a:extLst>
            <a:ext uri="{FF2B5EF4-FFF2-40B4-BE49-F238E27FC236}">
              <a16:creationId xmlns:a16="http://schemas.microsoft.com/office/drawing/2014/main" id="{2B16A8F2-65C6-4B9A-9573-2D1F40E226F9}"/>
            </a:ext>
          </a:extLst>
        </xdr:cNvPr>
        <xdr:cNvSpPr/>
      </xdr:nvSpPr>
      <xdr:spPr>
        <a:xfrm>
          <a:off x="1873504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708" name="フローチャート: 判断 707">
          <a:extLst>
            <a:ext uri="{FF2B5EF4-FFF2-40B4-BE49-F238E27FC236}">
              <a16:creationId xmlns:a16="http://schemas.microsoft.com/office/drawing/2014/main" id="{7D43595A-47AF-44BF-A5FF-ABCB7A13A691}"/>
            </a:ext>
          </a:extLst>
        </xdr:cNvPr>
        <xdr:cNvSpPr/>
      </xdr:nvSpPr>
      <xdr:spPr>
        <a:xfrm>
          <a:off x="17937480" y="141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709" name="フローチャート: 判断 708">
          <a:extLst>
            <a:ext uri="{FF2B5EF4-FFF2-40B4-BE49-F238E27FC236}">
              <a16:creationId xmlns:a16="http://schemas.microsoft.com/office/drawing/2014/main" id="{42A05171-A90D-4DBA-B368-5A79442AEA63}"/>
            </a:ext>
          </a:extLst>
        </xdr:cNvPr>
        <xdr:cNvSpPr/>
      </xdr:nvSpPr>
      <xdr:spPr>
        <a:xfrm>
          <a:off x="1716278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710" name="フローチャート: 判断 709">
          <a:extLst>
            <a:ext uri="{FF2B5EF4-FFF2-40B4-BE49-F238E27FC236}">
              <a16:creationId xmlns:a16="http://schemas.microsoft.com/office/drawing/2014/main" id="{36F4D590-91C8-4255-90A0-097D748DE85C}"/>
            </a:ext>
          </a:extLst>
        </xdr:cNvPr>
        <xdr:cNvSpPr/>
      </xdr:nvSpPr>
      <xdr:spPr>
        <a:xfrm>
          <a:off x="16388080" y="141284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22399093-F3D8-4C81-A2B3-3DAFFB04819D}"/>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6828881E-68F2-4807-A2AC-A211F63F6A6C}"/>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4190281C-B3E1-470E-8CB0-12282B0EB7C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D2C06A73-D667-4F4E-989F-1BA8EC1B22A9}"/>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A2D99F49-8F13-43E6-B073-693CDAA5921D}"/>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154178</xdr:rowOff>
    </xdr:from>
    <xdr:to>
      <xdr:col>116</xdr:col>
      <xdr:colOff>114300</xdr:colOff>
      <xdr:row>84</xdr:row>
      <xdr:rowOff>84328</xdr:rowOff>
    </xdr:to>
    <xdr:sp macro="" textlink="">
      <xdr:nvSpPr>
        <xdr:cNvPr id="716" name="楕円 715">
          <a:extLst>
            <a:ext uri="{FF2B5EF4-FFF2-40B4-BE49-F238E27FC236}">
              <a16:creationId xmlns:a16="http://schemas.microsoft.com/office/drawing/2014/main" id="{1D632A4F-9518-4C15-BD3D-F30C045BF21D}"/>
            </a:ext>
          </a:extLst>
        </xdr:cNvPr>
        <xdr:cNvSpPr/>
      </xdr:nvSpPr>
      <xdr:spPr>
        <a:xfrm>
          <a:off x="19458940" y="140682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5605</xdr:rowOff>
    </xdr:from>
    <xdr:ext cx="469744" cy="259045"/>
    <xdr:sp macro="" textlink="">
      <xdr:nvSpPr>
        <xdr:cNvPr id="717" name="【消防施設】&#10;一人当たり面積該当値テキスト">
          <a:extLst>
            <a:ext uri="{FF2B5EF4-FFF2-40B4-BE49-F238E27FC236}">
              <a16:creationId xmlns:a16="http://schemas.microsoft.com/office/drawing/2014/main" id="{7ADA5FE2-DCED-4386-BBFA-344FDE691077}"/>
            </a:ext>
          </a:extLst>
        </xdr:cNvPr>
        <xdr:cNvSpPr txBox="1"/>
      </xdr:nvSpPr>
      <xdr:spPr>
        <a:xfrm>
          <a:off x="19547840" y="1391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163322</xdr:rowOff>
    </xdr:from>
    <xdr:to>
      <xdr:col>112</xdr:col>
      <xdr:colOff>38100</xdr:colOff>
      <xdr:row>84</xdr:row>
      <xdr:rowOff>93472</xdr:rowOff>
    </xdr:to>
    <xdr:sp macro="" textlink="">
      <xdr:nvSpPr>
        <xdr:cNvPr id="718" name="楕円 717">
          <a:extLst>
            <a:ext uri="{FF2B5EF4-FFF2-40B4-BE49-F238E27FC236}">
              <a16:creationId xmlns:a16="http://schemas.microsoft.com/office/drawing/2014/main" id="{0DB43C48-6913-4948-A0CF-88A3A809B98B}"/>
            </a:ext>
          </a:extLst>
        </xdr:cNvPr>
        <xdr:cNvSpPr/>
      </xdr:nvSpPr>
      <xdr:spPr>
        <a:xfrm>
          <a:off x="18735040" y="140774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33528</xdr:rowOff>
    </xdr:from>
    <xdr:to>
      <xdr:col>116</xdr:col>
      <xdr:colOff>63500</xdr:colOff>
      <xdr:row>84</xdr:row>
      <xdr:rowOff>42672</xdr:rowOff>
    </xdr:to>
    <xdr:cxnSp macro="">
      <xdr:nvCxnSpPr>
        <xdr:cNvPr id="719" name="直線コネクタ 718">
          <a:extLst>
            <a:ext uri="{FF2B5EF4-FFF2-40B4-BE49-F238E27FC236}">
              <a16:creationId xmlns:a16="http://schemas.microsoft.com/office/drawing/2014/main" id="{CCC9A5B1-76B6-4B04-BF7F-F4FA74E44D66}"/>
            </a:ext>
          </a:extLst>
        </xdr:cNvPr>
        <xdr:cNvCxnSpPr/>
      </xdr:nvCxnSpPr>
      <xdr:spPr>
        <a:xfrm flipV="1">
          <a:off x="18778220" y="14115288"/>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163322</xdr:rowOff>
    </xdr:from>
    <xdr:to>
      <xdr:col>107</xdr:col>
      <xdr:colOff>101600</xdr:colOff>
      <xdr:row>84</xdr:row>
      <xdr:rowOff>93472</xdr:rowOff>
    </xdr:to>
    <xdr:sp macro="" textlink="">
      <xdr:nvSpPr>
        <xdr:cNvPr id="720" name="楕円 719">
          <a:extLst>
            <a:ext uri="{FF2B5EF4-FFF2-40B4-BE49-F238E27FC236}">
              <a16:creationId xmlns:a16="http://schemas.microsoft.com/office/drawing/2014/main" id="{FCD8C63F-1718-4762-A9D4-07E9159CD256}"/>
            </a:ext>
          </a:extLst>
        </xdr:cNvPr>
        <xdr:cNvSpPr/>
      </xdr:nvSpPr>
      <xdr:spPr>
        <a:xfrm>
          <a:off x="17937480" y="140774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42672</xdr:rowOff>
    </xdr:from>
    <xdr:to>
      <xdr:col>111</xdr:col>
      <xdr:colOff>177800</xdr:colOff>
      <xdr:row>84</xdr:row>
      <xdr:rowOff>42672</xdr:rowOff>
    </xdr:to>
    <xdr:cxnSp macro="">
      <xdr:nvCxnSpPr>
        <xdr:cNvPr id="721" name="直線コネクタ 720">
          <a:extLst>
            <a:ext uri="{FF2B5EF4-FFF2-40B4-BE49-F238E27FC236}">
              <a16:creationId xmlns:a16="http://schemas.microsoft.com/office/drawing/2014/main" id="{5BDCEA0E-3980-4C9F-BC51-86C6736A0316}"/>
            </a:ext>
          </a:extLst>
        </xdr:cNvPr>
        <xdr:cNvCxnSpPr/>
      </xdr:nvCxnSpPr>
      <xdr:spPr>
        <a:xfrm>
          <a:off x="17988280" y="1412443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154178</xdr:rowOff>
    </xdr:from>
    <xdr:to>
      <xdr:col>102</xdr:col>
      <xdr:colOff>165100</xdr:colOff>
      <xdr:row>84</xdr:row>
      <xdr:rowOff>84328</xdr:rowOff>
    </xdr:to>
    <xdr:sp macro="" textlink="">
      <xdr:nvSpPr>
        <xdr:cNvPr id="722" name="楕円 721">
          <a:extLst>
            <a:ext uri="{FF2B5EF4-FFF2-40B4-BE49-F238E27FC236}">
              <a16:creationId xmlns:a16="http://schemas.microsoft.com/office/drawing/2014/main" id="{67477EC9-405E-466D-8C11-D302E1993E18}"/>
            </a:ext>
          </a:extLst>
        </xdr:cNvPr>
        <xdr:cNvSpPr/>
      </xdr:nvSpPr>
      <xdr:spPr>
        <a:xfrm>
          <a:off x="17162780" y="140682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33528</xdr:rowOff>
    </xdr:from>
    <xdr:to>
      <xdr:col>107</xdr:col>
      <xdr:colOff>50800</xdr:colOff>
      <xdr:row>84</xdr:row>
      <xdr:rowOff>42672</xdr:rowOff>
    </xdr:to>
    <xdr:cxnSp macro="">
      <xdr:nvCxnSpPr>
        <xdr:cNvPr id="723" name="直線コネクタ 722">
          <a:extLst>
            <a:ext uri="{FF2B5EF4-FFF2-40B4-BE49-F238E27FC236}">
              <a16:creationId xmlns:a16="http://schemas.microsoft.com/office/drawing/2014/main" id="{F6BC4B56-57D4-401B-B61E-547F91CD14F6}"/>
            </a:ext>
          </a:extLst>
        </xdr:cNvPr>
        <xdr:cNvCxnSpPr/>
      </xdr:nvCxnSpPr>
      <xdr:spPr>
        <a:xfrm>
          <a:off x="17213580" y="14115288"/>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1015</xdr:rowOff>
    </xdr:from>
    <xdr:to>
      <xdr:col>98</xdr:col>
      <xdr:colOff>38100</xdr:colOff>
      <xdr:row>84</xdr:row>
      <xdr:rowOff>102615</xdr:rowOff>
    </xdr:to>
    <xdr:sp macro="" textlink="">
      <xdr:nvSpPr>
        <xdr:cNvPr id="724" name="楕円 723">
          <a:extLst>
            <a:ext uri="{FF2B5EF4-FFF2-40B4-BE49-F238E27FC236}">
              <a16:creationId xmlns:a16="http://schemas.microsoft.com/office/drawing/2014/main" id="{D83E89E9-76A1-46AD-9AF3-B4DBA79DC631}"/>
            </a:ext>
          </a:extLst>
        </xdr:cNvPr>
        <xdr:cNvSpPr/>
      </xdr:nvSpPr>
      <xdr:spPr>
        <a:xfrm>
          <a:off x="16388080" y="140827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33528</xdr:rowOff>
    </xdr:from>
    <xdr:to>
      <xdr:col>102</xdr:col>
      <xdr:colOff>114300</xdr:colOff>
      <xdr:row>84</xdr:row>
      <xdr:rowOff>51815</xdr:rowOff>
    </xdr:to>
    <xdr:cxnSp macro="">
      <xdr:nvCxnSpPr>
        <xdr:cNvPr id="725" name="直線コネクタ 724">
          <a:extLst>
            <a:ext uri="{FF2B5EF4-FFF2-40B4-BE49-F238E27FC236}">
              <a16:creationId xmlns:a16="http://schemas.microsoft.com/office/drawing/2014/main" id="{87F97998-2546-49BB-8330-F53A79B75008}"/>
            </a:ext>
          </a:extLst>
        </xdr:cNvPr>
        <xdr:cNvCxnSpPr/>
      </xdr:nvCxnSpPr>
      <xdr:spPr>
        <a:xfrm flipV="1">
          <a:off x="16431260" y="14115288"/>
          <a:ext cx="78232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726" name="n_1aveValue【消防施設】&#10;一人当たり面積">
          <a:extLst>
            <a:ext uri="{FF2B5EF4-FFF2-40B4-BE49-F238E27FC236}">
              <a16:creationId xmlns:a16="http://schemas.microsoft.com/office/drawing/2014/main" id="{657A703B-6EA4-4CBE-AC32-AF11D0C94BE4}"/>
            </a:ext>
          </a:extLst>
        </xdr:cNvPr>
        <xdr:cNvSpPr txBox="1"/>
      </xdr:nvSpPr>
      <xdr:spPr>
        <a:xfrm>
          <a:off x="185611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727" name="n_2aveValue【消防施設】&#10;一人当たり面積">
          <a:extLst>
            <a:ext uri="{FF2B5EF4-FFF2-40B4-BE49-F238E27FC236}">
              <a16:creationId xmlns:a16="http://schemas.microsoft.com/office/drawing/2014/main" id="{54917D54-08D1-4FEF-B1C3-636779A3FBA8}"/>
            </a:ext>
          </a:extLst>
        </xdr:cNvPr>
        <xdr:cNvSpPr txBox="1"/>
      </xdr:nvSpPr>
      <xdr:spPr>
        <a:xfrm>
          <a:off x="17776267" y="1421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144035</xdr:rowOff>
    </xdr:from>
    <xdr:ext cx="469744" cy="259045"/>
    <xdr:sp macro="" textlink="">
      <xdr:nvSpPr>
        <xdr:cNvPr id="728" name="n_3aveValue【消防施設】&#10;一人当たり面積">
          <a:extLst>
            <a:ext uri="{FF2B5EF4-FFF2-40B4-BE49-F238E27FC236}">
              <a16:creationId xmlns:a16="http://schemas.microsoft.com/office/drawing/2014/main" id="{2D32C3E1-667F-4B5D-90CD-F09FA1E69FE4}"/>
            </a:ext>
          </a:extLst>
        </xdr:cNvPr>
        <xdr:cNvSpPr txBox="1"/>
      </xdr:nvSpPr>
      <xdr:spPr>
        <a:xfrm>
          <a:off x="17001567" y="1422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139464</xdr:rowOff>
    </xdr:from>
    <xdr:ext cx="469744" cy="259045"/>
    <xdr:sp macro="" textlink="">
      <xdr:nvSpPr>
        <xdr:cNvPr id="729" name="n_4aveValue【消防施設】&#10;一人当たり面積">
          <a:extLst>
            <a:ext uri="{FF2B5EF4-FFF2-40B4-BE49-F238E27FC236}">
              <a16:creationId xmlns:a16="http://schemas.microsoft.com/office/drawing/2014/main" id="{D3E0BB4B-277C-40E3-9697-6FF87F8496E8}"/>
            </a:ext>
          </a:extLst>
        </xdr:cNvPr>
        <xdr:cNvSpPr txBox="1"/>
      </xdr:nvSpPr>
      <xdr:spPr>
        <a:xfrm>
          <a:off x="16226867" y="1422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109999</xdr:rowOff>
    </xdr:from>
    <xdr:ext cx="469744" cy="259045"/>
    <xdr:sp macro="" textlink="">
      <xdr:nvSpPr>
        <xdr:cNvPr id="730" name="n_1mainValue【消防施設】&#10;一人当たり面積">
          <a:extLst>
            <a:ext uri="{FF2B5EF4-FFF2-40B4-BE49-F238E27FC236}">
              <a16:creationId xmlns:a16="http://schemas.microsoft.com/office/drawing/2014/main" id="{D27EDBE5-BFE4-4630-AEC0-2A8591D63B6E}"/>
            </a:ext>
          </a:extLst>
        </xdr:cNvPr>
        <xdr:cNvSpPr txBox="1"/>
      </xdr:nvSpPr>
      <xdr:spPr>
        <a:xfrm>
          <a:off x="18561127" y="1385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109999</xdr:rowOff>
    </xdr:from>
    <xdr:ext cx="469744" cy="259045"/>
    <xdr:sp macro="" textlink="">
      <xdr:nvSpPr>
        <xdr:cNvPr id="731" name="n_2mainValue【消防施設】&#10;一人当たり面積">
          <a:extLst>
            <a:ext uri="{FF2B5EF4-FFF2-40B4-BE49-F238E27FC236}">
              <a16:creationId xmlns:a16="http://schemas.microsoft.com/office/drawing/2014/main" id="{2BA969B2-BC10-489D-9BEB-FF733B742A91}"/>
            </a:ext>
          </a:extLst>
        </xdr:cNvPr>
        <xdr:cNvSpPr txBox="1"/>
      </xdr:nvSpPr>
      <xdr:spPr>
        <a:xfrm>
          <a:off x="17776267" y="1385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100855</xdr:rowOff>
    </xdr:from>
    <xdr:ext cx="469744" cy="259045"/>
    <xdr:sp macro="" textlink="">
      <xdr:nvSpPr>
        <xdr:cNvPr id="732" name="n_3mainValue【消防施設】&#10;一人当たり面積">
          <a:extLst>
            <a:ext uri="{FF2B5EF4-FFF2-40B4-BE49-F238E27FC236}">
              <a16:creationId xmlns:a16="http://schemas.microsoft.com/office/drawing/2014/main" id="{FA7E8896-0E9A-4254-84D8-D862055397E4}"/>
            </a:ext>
          </a:extLst>
        </xdr:cNvPr>
        <xdr:cNvSpPr txBox="1"/>
      </xdr:nvSpPr>
      <xdr:spPr>
        <a:xfrm>
          <a:off x="17001567" y="138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119142</xdr:rowOff>
    </xdr:from>
    <xdr:ext cx="469744" cy="259045"/>
    <xdr:sp macro="" textlink="">
      <xdr:nvSpPr>
        <xdr:cNvPr id="733" name="n_4mainValue【消防施設】&#10;一人当たり面積">
          <a:extLst>
            <a:ext uri="{FF2B5EF4-FFF2-40B4-BE49-F238E27FC236}">
              <a16:creationId xmlns:a16="http://schemas.microsoft.com/office/drawing/2014/main" id="{E4B62582-29EF-4D56-88E2-4F1C3B5EE135}"/>
            </a:ext>
          </a:extLst>
        </xdr:cNvPr>
        <xdr:cNvSpPr txBox="1"/>
      </xdr:nvSpPr>
      <xdr:spPr>
        <a:xfrm>
          <a:off x="1622686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4DDDDDAE-C45E-4B86-84CC-996470FDF777}"/>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772016B1-D66B-43B8-8179-47489D0A2D7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C5628A2C-E478-4A04-BFCE-3EFC3154316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2005577D-7DBA-484D-9AB8-1EE00C931B8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0AEAB44A-1CE5-4061-9ED9-48518455AD2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B890266A-AE14-48C8-943E-44A1A376C9E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5027D7ED-241B-420D-A1A6-582D70E2CC0D}"/>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213FF235-1D94-4E44-91C7-2BA566468B5F}"/>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6C940106-C355-41B7-BE9F-78AC24A0142F}"/>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BE758F91-4619-43A9-862D-5514E156C9D9}"/>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53FDC43F-756E-44C6-94C8-2B1070A55206}"/>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a:extLst>
            <a:ext uri="{FF2B5EF4-FFF2-40B4-BE49-F238E27FC236}">
              <a16:creationId xmlns:a16="http://schemas.microsoft.com/office/drawing/2014/main" id="{796FBB82-6FA8-41E4-8FEF-A5267CE9FEE8}"/>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a:extLst>
            <a:ext uri="{FF2B5EF4-FFF2-40B4-BE49-F238E27FC236}">
              <a16:creationId xmlns:a16="http://schemas.microsoft.com/office/drawing/2014/main" id="{166AA20F-860E-444A-97FD-84761E408597}"/>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a:extLst>
            <a:ext uri="{FF2B5EF4-FFF2-40B4-BE49-F238E27FC236}">
              <a16:creationId xmlns:a16="http://schemas.microsoft.com/office/drawing/2014/main" id="{2D963468-FD94-47E6-959D-495B52A7F78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a:extLst>
            <a:ext uri="{FF2B5EF4-FFF2-40B4-BE49-F238E27FC236}">
              <a16:creationId xmlns:a16="http://schemas.microsoft.com/office/drawing/2014/main" id="{11031AA5-A018-44EB-8FB3-27CC29CA0832}"/>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a:extLst>
            <a:ext uri="{FF2B5EF4-FFF2-40B4-BE49-F238E27FC236}">
              <a16:creationId xmlns:a16="http://schemas.microsoft.com/office/drawing/2014/main" id="{AD41D8DA-19B0-44C0-A0EB-78C23F759E94}"/>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a:extLst>
            <a:ext uri="{FF2B5EF4-FFF2-40B4-BE49-F238E27FC236}">
              <a16:creationId xmlns:a16="http://schemas.microsoft.com/office/drawing/2014/main" id="{79E2DFA2-039B-4F41-8289-08BF4B7F0645}"/>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a:extLst>
            <a:ext uri="{FF2B5EF4-FFF2-40B4-BE49-F238E27FC236}">
              <a16:creationId xmlns:a16="http://schemas.microsoft.com/office/drawing/2014/main" id="{DF761179-9537-46DE-8F63-84CCF22D7C2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a:extLst>
            <a:ext uri="{FF2B5EF4-FFF2-40B4-BE49-F238E27FC236}">
              <a16:creationId xmlns:a16="http://schemas.microsoft.com/office/drawing/2014/main" id="{468D10F3-246F-4743-B835-9F9127211C9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a:extLst>
            <a:ext uri="{FF2B5EF4-FFF2-40B4-BE49-F238E27FC236}">
              <a16:creationId xmlns:a16="http://schemas.microsoft.com/office/drawing/2014/main" id="{7B826F07-3B78-4326-88D9-D2CDA69EFA4E}"/>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a:extLst>
            <a:ext uri="{FF2B5EF4-FFF2-40B4-BE49-F238E27FC236}">
              <a16:creationId xmlns:a16="http://schemas.microsoft.com/office/drawing/2014/main" id="{356CB26E-02E8-42B7-8B7F-85CCBD074111}"/>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a:extLst>
            <a:ext uri="{FF2B5EF4-FFF2-40B4-BE49-F238E27FC236}">
              <a16:creationId xmlns:a16="http://schemas.microsoft.com/office/drawing/2014/main" id="{F3F6F486-D088-4E58-AB31-FA2B1CC120C8}"/>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a:extLst>
            <a:ext uri="{FF2B5EF4-FFF2-40B4-BE49-F238E27FC236}">
              <a16:creationId xmlns:a16="http://schemas.microsoft.com/office/drawing/2014/main" id="{56190657-EA5A-4AC1-8ECB-9D112663DBB9}"/>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19B9A6A5-954F-46C6-B1CE-7BBBFFF759E7}"/>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a:extLst>
            <a:ext uri="{FF2B5EF4-FFF2-40B4-BE49-F238E27FC236}">
              <a16:creationId xmlns:a16="http://schemas.microsoft.com/office/drawing/2014/main" id="{F6039F3F-B2D0-46FE-A124-40F3849E1955}"/>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759" name="直線コネクタ 758">
          <a:extLst>
            <a:ext uri="{FF2B5EF4-FFF2-40B4-BE49-F238E27FC236}">
              <a16:creationId xmlns:a16="http://schemas.microsoft.com/office/drawing/2014/main" id="{FFE076C0-A3ED-4881-A7B2-D2B81622D0F8}"/>
            </a:ext>
          </a:extLst>
        </xdr:cNvPr>
        <xdr:cNvCxnSpPr/>
      </xdr:nvCxnSpPr>
      <xdr:spPr>
        <a:xfrm flipV="1">
          <a:off x="14375764" y="16728078"/>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760" name="【庁舎】&#10;有形固定資産減価償却率最小値テキスト">
          <a:extLst>
            <a:ext uri="{FF2B5EF4-FFF2-40B4-BE49-F238E27FC236}">
              <a16:creationId xmlns:a16="http://schemas.microsoft.com/office/drawing/2014/main" id="{596F7581-09A2-489F-8D13-5BEB12E8EFFD}"/>
            </a:ext>
          </a:extLst>
        </xdr:cNvPr>
        <xdr:cNvSpPr txBox="1"/>
      </xdr:nvSpPr>
      <xdr:spPr>
        <a:xfrm>
          <a:off x="14414500" y="182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761" name="直線コネクタ 760">
          <a:extLst>
            <a:ext uri="{FF2B5EF4-FFF2-40B4-BE49-F238E27FC236}">
              <a16:creationId xmlns:a16="http://schemas.microsoft.com/office/drawing/2014/main" id="{69894654-EAE7-4F04-988A-9207034AB6A0}"/>
            </a:ext>
          </a:extLst>
        </xdr:cNvPr>
        <xdr:cNvCxnSpPr/>
      </xdr:nvCxnSpPr>
      <xdr:spPr>
        <a:xfrm>
          <a:off x="14287500" y="18230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762" name="【庁舎】&#10;有形固定資産減価償却率最大値テキスト">
          <a:extLst>
            <a:ext uri="{FF2B5EF4-FFF2-40B4-BE49-F238E27FC236}">
              <a16:creationId xmlns:a16="http://schemas.microsoft.com/office/drawing/2014/main" id="{71F912B6-F1FC-433B-9657-A23C6B7A8D2F}"/>
            </a:ext>
          </a:extLst>
        </xdr:cNvPr>
        <xdr:cNvSpPr txBox="1"/>
      </xdr:nvSpPr>
      <xdr:spPr>
        <a:xfrm>
          <a:off x="14414500" y="165071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763" name="直線コネクタ 762">
          <a:extLst>
            <a:ext uri="{FF2B5EF4-FFF2-40B4-BE49-F238E27FC236}">
              <a16:creationId xmlns:a16="http://schemas.microsoft.com/office/drawing/2014/main" id="{84B20876-878D-462A-96C8-970C5CFB2A6F}"/>
            </a:ext>
          </a:extLst>
        </xdr:cNvPr>
        <xdr:cNvCxnSpPr/>
      </xdr:nvCxnSpPr>
      <xdr:spPr>
        <a:xfrm>
          <a:off x="14287500" y="167280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764" name="【庁舎】&#10;有形固定資産減価償却率平均値テキスト">
          <a:extLst>
            <a:ext uri="{FF2B5EF4-FFF2-40B4-BE49-F238E27FC236}">
              <a16:creationId xmlns:a16="http://schemas.microsoft.com/office/drawing/2014/main" id="{9A5737BB-7B60-48D4-B5F3-1E1BA6F6493B}"/>
            </a:ext>
          </a:extLst>
        </xdr:cNvPr>
        <xdr:cNvSpPr txBox="1"/>
      </xdr:nvSpPr>
      <xdr:spPr>
        <a:xfrm>
          <a:off x="14414500" y="17308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765" name="フローチャート: 判断 764">
          <a:extLst>
            <a:ext uri="{FF2B5EF4-FFF2-40B4-BE49-F238E27FC236}">
              <a16:creationId xmlns:a16="http://schemas.microsoft.com/office/drawing/2014/main" id="{BB90CF97-E379-45D9-854C-D3571A910D72}"/>
            </a:ext>
          </a:extLst>
        </xdr:cNvPr>
        <xdr:cNvSpPr/>
      </xdr:nvSpPr>
      <xdr:spPr>
        <a:xfrm>
          <a:off x="14325600" y="1745342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766" name="フローチャート: 判断 765">
          <a:extLst>
            <a:ext uri="{FF2B5EF4-FFF2-40B4-BE49-F238E27FC236}">
              <a16:creationId xmlns:a16="http://schemas.microsoft.com/office/drawing/2014/main" id="{A6A7579A-7A61-4910-9706-72F6103C42EE}"/>
            </a:ext>
          </a:extLst>
        </xdr:cNvPr>
        <xdr:cNvSpPr/>
      </xdr:nvSpPr>
      <xdr:spPr>
        <a:xfrm>
          <a:off x="13578840" y="1747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767" name="フローチャート: 判断 766">
          <a:extLst>
            <a:ext uri="{FF2B5EF4-FFF2-40B4-BE49-F238E27FC236}">
              <a16:creationId xmlns:a16="http://schemas.microsoft.com/office/drawing/2014/main" id="{B4CEEAFC-7559-4BF3-AD92-EAA359AF8FDE}"/>
            </a:ext>
          </a:extLst>
        </xdr:cNvPr>
        <xdr:cNvSpPr/>
      </xdr:nvSpPr>
      <xdr:spPr>
        <a:xfrm>
          <a:off x="12804140" y="175236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768" name="フローチャート: 判断 767">
          <a:extLst>
            <a:ext uri="{FF2B5EF4-FFF2-40B4-BE49-F238E27FC236}">
              <a16:creationId xmlns:a16="http://schemas.microsoft.com/office/drawing/2014/main" id="{15C518D2-8643-4BAF-9680-1295DA39922E}"/>
            </a:ext>
          </a:extLst>
        </xdr:cNvPr>
        <xdr:cNvSpPr/>
      </xdr:nvSpPr>
      <xdr:spPr>
        <a:xfrm>
          <a:off x="12029440" y="175269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769" name="フローチャート: 判断 768">
          <a:extLst>
            <a:ext uri="{FF2B5EF4-FFF2-40B4-BE49-F238E27FC236}">
              <a16:creationId xmlns:a16="http://schemas.microsoft.com/office/drawing/2014/main" id="{FEFA73F5-2A7A-4028-94C8-454F5FC2478F}"/>
            </a:ext>
          </a:extLst>
        </xdr:cNvPr>
        <xdr:cNvSpPr/>
      </xdr:nvSpPr>
      <xdr:spPr>
        <a:xfrm>
          <a:off x="11231880" y="17515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C2C5DDF4-6DEC-4815-BA5D-975CF480567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1FB4761A-5B01-471E-83F2-BB27C5BA0E33}"/>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7EA7B939-EB2F-4162-ABFC-43282641DF7F}"/>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B7E5C20F-ECE5-492E-8A86-DB94DDF1405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C820E5E1-8793-42C3-A183-9BDC852A7327}"/>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46627</xdr:rowOff>
    </xdr:from>
    <xdr:to>
      <xdr:col>85</xdr:col>
      <xdr:colOff>177800</xdr:colOff>
      <xdr:row>104</xdr:row>
      <xdr:rowOff>148227</xdr:rowOff>
    </xdr:to>
    <xdr:sp macro="" textlink="">
      <xdr:nvSpPr>
        <xdr:cNvPr id="775" name="楕円 774">
          <a:extLst>
            <a:ext uri="{FF2B5EF4-FFF2-40B4-BE49-F238E27FC236}">
              <a16:creationId xmlns:a16="http://schemas.microsoft.com/office/drawing/2014/main" id="{049437BE-FA2A-4722-871B-206EB8A8CA0C}"/>
            </a:ext>
          </a:extLst>
        </xdr:cNvPr>
        <xdr:cNvSpPr/>
      </xdr:nvSpPr>
      <xdr:spPr>
        <a:xfrm>
          <a:off x="14325600" y="1748118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25054</xdr:rowOff>
    </xdr:from>
    <xdr:ext cx="405111" cy="259045"/>
    <xdr:sp macro="" textlink="">
      <xdr:nvSpPr>
        <xdr:cNvPr id="776" name="【庁舎】&#10;有形固定資産減価償却率該当値テキスト">
          <a:extLst>
            <a:ext uri="{FF2B5EF4-FFF2-40B4-BE49-F238E27FC236}">
              <a16:creationId xmlns:a16="http://schemas.microsoft.com/office/drawing/2014/main" id="{FFF70794-6689-492E-ADCE-0EB1907E0739}"/>
            </a:ext>
          </a:extLst>
        </xdr:cNvPr>
        <xdr:cNvSpPr txBox="1"/>
      </xdr:nvSpPr>
      <xdr:spPr>
        <a:xfrm>
          <a:off x="14414500" y="17459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xdr:rowOff>
    </xdr:from>
    <xdr:to>
      <xdr:col>81</xdr:col>
      <xdr:colOff>101600</xdr:colOff>
      <xdr:row>104</xdr:row>
      <xdr:rowOff>115570</xdr:rowOff>
    </xdr:to>
    <xdr:sp macro="" textlink="">
      <xdr:nvSpPr>
        <xdr:cNvPr id="777" name="楕円 776">
          <a:extLst>
            <a:ext uri="{FF2B5EF4-FFF2-40B4-BE49-F238E27FC236}">
              <a16:creationId xmlns:a16="http://schemas.microsoft.com/office/drawing/2014/main" id="{C2A5C425-DB4E-42FE-9D4F-370D0D788984}"/>
            </a:ext>
          </a:extLst>
        </xdr:cNvPr>
        <xdr:cNvSpPr/>
      </xdr:nvSpPr>
      <xdr:spPr>
        <a:xfrm>
          <a:off x="1357884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64770</xdr:rowOff>
    </xdr:from>
    <xdr:to>
      <xdr:col>85</xdr:col>
      <xdr:colOff>127000</xdr:colOff>
      <xdr:row>104</xdr:row>
      <xdr:rowOff>97427</xdr:rowOff>
    </xdr:to>
    <xdr:cxnSp macro="">
      <xdr:nvCxnSpPr>
        <xdr:cNvPr id="778" name="直線コネクタ 777">
          <a:extLst>
            <a:ext uri="{FF2B5EF4-FFF2-40B4-BE49-F238E27FC236}">
              <a16:creationId xmlns:a16="http://schemas.microsoft.com/office/drawing/2014/main" id="{2FBF2266-4F2C-4AF0-B33F-40B357B75325}"/>
            </a:ext>
          </a:extLst>
        </xdr:cNvPr>
        <xdr:cNvCxnSpPr/>
      </xdr:nvCxnSpPr>
      <xdr:spPr>
        <a:xfrm>
          <a:off x="13629640" y="17499330"/>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152763</xdr:rowOff>
    </xdr:from>
    <xdr:to>
      <xdr:col>76</xdr:col>
      <xdr:colOff>165100</xdr:colOff>
      <xdr:row>104</xdr:row>
      <xdr:rowOff>82913</xdr:rowOff>
    </xdr:to>
    <xdr:sp macro="" textlink="">
      <xdr:nvSpPr>
        <xdr:cNvPr id="779" name="楕円 778">
          <a:extLst>
            <a:ext uri="{FF2B5EF4-FFF2-40B4-BE49-F238E27FC236}">
              <a16:creationId xmlns:a16="http://schemas.microsoft.com/office/drawing/2014/main" id="{014804B8-8469-43B4-831F-189E4BBBCAC1}"/>
            </a:ext>
          </a:extLst>
        </xdr:cNvPr>
        <xdr:cNvSpPr/>
      </xdr:nvSpPr>
      <xdr:spPr>
        <a:xfrm>
          <a:off x="12804140" y="174196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32113</xdr:rowOff>
    </xdr:from>
    <xdr:to>
      <xdr:col>81</xdr:col>
      <xdr:colOff>50800</xdr:colOff>
      <xdr:row>104</xdr:row>
      <xdr:rowOff>64770</xdr:rowOff>
    </xdr:to>
    <xdr:cxnSp macro="">
      <xdr:nvCxnSpPr>
        <xdr:cNvPr id="780" name="直線コネクタ 779">
          <a:extLst>
            <a:ext uri="{FF2B5EF4-FFF2-40B4-BE49-F238E27FC236}">
              <a16:creationId xmlns:a16="http://schemas.microsoft.com/office/drawing/2014/main" id="{789E556D-B1D2-4325-9315-6AF64B7AFBB3}"/>
            </a:ext>
          </a:extLst>
        </xdr:cNvPr>
        <xdr:cNvCxnSpPr/>
      </xdr:nvCxnSpPr>
      <xdr:spPr>
        <a:xfrm>
          <a:off x="12854940" y="17466673"/>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121738</xdr:rowOff>
    </xdr:from>
    <xdr:to>
      <xdr:col>72</xdr:col>
      <xdr:colOff>38100</xdr:colOff>
      <xdr:row>104</xdr:row>
      <xdr:rowOff>51888</xdr:rowOff>
    </xdr:to>
    <xdr:sp macro="" textlink="">
      <xdr:nvSpPr>
        <xdr:cNvPr id="781" name="楕円 780">
          <a:extLst>
            <a:ext uri="{FF2B5EF4-FFF2-40B4-BE49-F238E27FC236}">
              <a16:creationId xmlns:a16="http://schemas.microsoft.com/office/drawing/2014/main" id="{22AE83AB-1A7A-4CEB-9B82-79C66A83F375}"/>
            </a:ext>
          </a:extLst>
        </xdr:cNvPr>
        <xdr:cNvSpPr/>
      </xdr:nvSpPr>
      <xdr:spPr>
        <a:xfrm>
          <a:off x="12029440" y="173886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1088</xdr:rowOff>
    </xdr:from>
    <xdr:to>
      <xdr:col>76</xdr:col>
      <xdr:colOff>114300</xdr:colOff>
      <xdr:row>104</xdr:row>
      <xdr:rowOff>32113</xdr:rowOff>
    </xdr:to>
    <xdr:cxnSp macro="">
      <xdr:nvCxnSpPr>
        <xdr:cNvPr id="782" name="直線コネクタ 781">
          <a:extLst>
            <a:ext uri="{FF2B5EF4-FFF2-40B4-BE49-F238E27FC236}">
              <a16:creationId xmlns:a16="http://schemas.microsoft.com/office/drawing/2014/main" id="{C85149FD-847B-45FE-B42A-91FB44F60BC1}"/>
            </a:ext>
          </a:extLst>
        </xdr:cNvPr>
        <xdr:cNvCxnSpPr/>
      </xdr:nvCxnSpPr>
      <xdr:spPr>
        <a:xfrm>
          <a:off x="12072620" y="17435648"/>
          <a:ext cx="78232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89081</xdr:rowOff>
    </xdr:from>
    <xdr:to>
      <xdr:col>67</xdr:col>
      <xdr:colOff>101600</xdr:colOff>
      <xdr:row>104</xdr:row>
      <xdr:rowOff>19231</xdr:rowOff>
    </xdr:to>
    <xdr:sp macro="" textlink="">
      <xdr:nvSpPr>
        <xdr:cNvPr id="783" name="楕円 782">
          <a:extLst>
            <a:ext uri="{FF2B5EF4-FFF2-40B4-BE49-F238E27FC236}">
              <a16:creationId xmlns:a16="http://schemas.microsoft.com/office/drawing/2014/main" id="{32C0A8C1-6DA0-4949-90FD-0E44E52026C3}"/>
            </a:ext>
          </a:extLst>
        </xdr:cNvPr>
        <xdr:cNvSpPr/>
      </xdr:nvSpPr>
      <xdr:spPr>
        <a:xfrm>
          <a:off x="11231880" y="173560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139881</xdr:rowOff>
    </xdr:from>
    <xdr:to>
      <xdr:col>71</xdr:col>
      <xdr:colOff>177800</xdr:colOff>
      <xdr:row>104</xdr:row>
      <xdr:rowOff>1088</xdr:rowOff>
    </xdr:to>
    <xdr:cxnSp macro="">
      <xdr:nvCxnSpPr>
        <xdr:cNvPr id="784" name="直線コネクタ 783">
          <a:extLst>
            <a:ext uri="{FF2B5EF4-FFF2-40B4-BE49-F238E27FC236}">
              <a16:creationId xmlns:a16="http://schemas.microsoft.com/office/drawing/2014/main" id="{AF818B8A-722F-4CB9-90BF-08A530FE3B80}"/>
            </a:ext>
          </a:extLst>
        </xdr:cNvPr>
        <xdr:cNvCxnSpPr/>
      </xdr:nvCxnSpPr>
      <xdr:spPr>
        <a:xfrm>
          <a:off x="11282680" y="17406801"/>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134456</xdr:rowOff>
    </xdr:from>
    <xdr:ext cx="405111" cy="259045"/>
    <xdr:sp macro="" textlink="">
      <xdr:nvSpPr>
        <xdr:cNvPr id="785" name="n_1aveValue【庁舎】&#10;有形固定資産減価償却率">
          <a:extLst>
            <a:ext uri="{FF2B5EF4-FFF2-40B4-BE49-F238E27FC236}">
              <a16:creationId xmlns:a16="http://schemas.microsoft.com/office/drawing/2014/main" id="{908E3AB6-D8E9-4B24-A136-6B9F8ADF1BAD}"/>
            </a:ext>
          </a:extLst>
        </xdr:cNvPr>
        <xdr:cNvSpPr txBox="1"/>
      </xdr:nvSpPr>
      <xdr:spPr>
        <a:xfrm>
          <a:off x="13437244" y="175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786" name="n_2aveValue【庁舎】&#10;有形固定資産減価償却率">
          <a:extLst>
            <a:ext uri="{FF2B5EF4-FFF2-40B4-BE49-F238E27FC236}">
              <a16:creationId xmlns:a16="http://schemas.microsoft.com/office/drawing/2014/main" id="{869188F1-17F2-48FD-99CB-F36B924B8EEB}"/>
            </a:ext>
          </a:extLst>
        </xdr:cNvPr>
        <xdr:cNvSpPr txBox="1"/>
      </xdr:nvSpPr>
      <xdr:spPr>
        <a:xfrm>
          <a:off x="12675244" y="1761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13625</xdr:rowOff>
    </xdr:from>
    <xdr:ext cx="405111" cy="259045"/>
    <xdr:sp macro="" textlink="">
      <xdr:nvSpPr>
        <xdr:cNvPr id="787" name="n_3aveValue【庁舎】&#10;有形固定資産減価償却率">
          <a:extLst>
            <a:ext uri="{FF2B5EF4-FFF2-40B4-BE49-F238E27FC236}">
              <a16:creationId xmlns:a16="http://schemas.microsoft.com/office/drawing/2014/main" id="{A3BAE581-9D39-4942-8D64-8E38DC4BB365}"/>
            </a:ext>
          </a:extLst>
        </xdr:cNvPr>
        <xdr:cNvSpPr txBox="1"/>
      </xdr:nvSpPr>
      <xdr:spPr>
        <a:xfrm>
          <a:off x="11900544" y="1761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2195</xdr:rowOff>
    </xdr:from>
    <xdr:ext cx="405111" cy="259045"/>
    <xdr:sp macro="" textlink="">
      <xdr:nvSpPr>
        <xdr:cNvPr id="788" name="n_4aveValue【庁舎】&#10;有形固定資産減価償却率">
          <a:extLst>
            <a:ext uri="{FF2B5EF4-FFF2-40B4-BE49-F238E27FC236}">
              <a16:creationId xmlns:a16="http://schemas.microsoft.com/office/drawing/2014/main" id="{49DC73B4-D235-405C-84CF-DF8DD31926BA}"/>
            </a:ext>
          </a:extLst>
        </xdr:cNvPr>
        <xdr:cNvSpPr txBox="1"/>
      </xdr:nvSpPr>
      <xdr:spPr>
        <a:xfrm>
          <a:off x="11102984" y="1760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132097</xdr:rowOff>
    </xdr:from>
    <xdr:ext cx="405111" cy="259045"/>
    <xdr:sp macro="" textlink="">
      <xdr:nvSpPr>
        <xdr:cNvPr id="789" name="n_1mainValue【庁舎】&#10;有形固定資産減価償却率">
          <a:extLst>
            <a:ext uri="{FF2B5EF4-FFF2-40B4-BE49-F238E27FC236}">
              <a16:creationId xmlns:a16="http://schemas.microsoft.com/office/drawing/2014/main" id="{48E24B47-986D-41DA-A9F5-0B6696C2CAB2}"/>
            </a:ext>
          </a:extLst>
        </xdr:cNvPr>
        <xdr:cNvSpPr txBox="1"/>
      </xdr:nvSpPr>
      <xdr:spPr>
        <a:xfrm>
          <a:off x="134372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99440</xdr:rowOff>
    </xdr:from>
    <xdr:ext cx="405111" cy="259045"/>
    <xdr:sp macro="" textlink="">
      <xdr:nvSpPr>
        <xdr:cNvPr id="790" name="n_2mainValue【庁舎】&#10;有形固定資産減価償却率">
          <a:extLst>
            <a:ext uri="{FF2B5EF4-FFF2-40B4-BE49-F238E27FC236}">
              <a16:creationId xmlns:a16="http://schemas.microsoft.com/office/drawing/2014/main" id="{0ACABF86-A639-4348-8172-04F9E28B1106}"/>
            </a:ext>
          </a:extLst>
        </xdr:cNvPr>
        <xdr:cNvSpPr txBox="1"/>
      </xdr:nvSpPr>
      <xdr:spPr>
        <a:xfrm>
          <a:off x="12675244" y="1719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68415</xdr:rowOff>
    </xdr:from>
    <xdr:ext cx="405111" cy="259045"/>
    <xdr:sp macro="" textlink="">
      <xdr:nvSpPr>
        <xdr:cNvPr id="791" name="n_3mainValue【庁舎】&#10;有形固定資産減価償却率">
          <a:extLst>
            <a:ext uri="{FF2B5EF4-FFF2-40B4-BE49-F238E27FC236}">
              <a16:creationId xmlns:a16="http://schemas.microsoft.com/office/drawing/2014/main" id="{02E11321-F8DD-4D84-A0CF-A269CDA067C6}"/>
            </a:ext>
          </a:extLst>
        </xdr:cNvPr>
        <xdr:cNvSpPr txBox="1"/>
      </xdr:nvSpPr>
      <xdr:spPr>
        <a:xfrm>
          <a:off x="11900544" y="1716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35758</xdr:rowOff>
    </xdr:from>
    <xdr:ext cx="405111" cy="259045"/>
    <xdr:sp macro="" textlink="">
      <xdr:nvSpPr>
        <xdr:cNvPr id="792" name="n_4mainValue【庁舎】&#10;有形固定資産減価償却率">
          <a:extLst>
            <a:ext uri="{FF2B5EF4-FFF2-40B4-BE49-F238E27FC236}">
              <a16:creationId xmlns:a16="http://schemas.microsoft.com/office/drawing/2014/main" id="{27036953-FEF7-4EB0-80AF-C58A561D530B}"/>
            </a:ext>
          </a:extLst>
        </xdr:cNvPr>
        <xdr:cNvSpPr txBox="1"/>
      </xdr:nvSpPr>
      <xdr:spPr>
        <a:xfrm>
          <a:off x="11102984" y="1713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8AA03C88-E5AD-4AD1-941B-6E2493F0324A}"/>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52B65902-F55C-4A24-9DA5-1D0F8A6B2196}"/>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068AE5CA-9287-42EE-A73F-4F2C349D293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8710423F-ED37-4AB1-B0C5-95D9F52C30C4}"/>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63CBBC1B-791D-442F-9CF3-00246935B2B1}"/>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1F031A1A-0F07-4838-A132-6AAAA66C5FD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0C6F1845-8E5D-4BBE-A7E6-4EBF262B3B5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244D2E7F-AF2D-43D1-8309-032A0671DB2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78BB02A3-20E5-43A8-8A0B-5B52F266C54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1A77F7B4-69F3-4176-B530-21CFFE773DA8}"/>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DCFBB03B-4479-4BB8-B6AC-D28B43429A66}"/>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1074F2EB-159B-40BD-9051-0C71B5A50D15}"/>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523CAA46-49A3-475A-BD82-A858D086C7A3}"/>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0CC7B719-6ED8-4326-A8F1-5FB9D4DCB094}"/>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DB6AC49E-90DA-4213-A15C-D5FCE10F37D6}"/>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E7C6D63C-763A-4B24-82A3-007E06F629F9}"/>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8BDBD691-44D0-4618-9F2F-15AB0727DFA7}"/>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F2D8130D-9453-449D-8241-356A89885E0A}"/>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EBC7CF5B-4896-4FAD-8323-5D67044829C4}"/>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78A8EAF2-2E30-4433-93AB-0B8D7BC1F7DB}"/>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1A4666D2-CA38-473F-ABE1-58958EAC7B3A}"/>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229E75F1-9DAF-4C5D-97FC-572863890B25}"/>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20503437-204E-4DE3-9967-94919330EE1D}"/>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712EB80B-D993-4DAC-A093-54A9A477AE36}"/>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404C4352-4767-4FF0-A349-9176A8BF1F71}"/>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818" name="直線コネクタ 817">
          <a:extLst>
            <a:ext uri="{FF2B5EF4-FFF2-40B4-BE49-F238E27FC236}">
              <a16:creationId xmlns:a16="http://schemas.microsoft.com/office/drawing/2014/main" id="{D0045748-F74D-49E1-9377-E0DF59CD1D5A}"/>
            </a:ext>
          </a:extLst>
        </xdr:cNvPr>
        <xdr:cNvCxnSpPr/>
      </xdr:nvCxnSpPr>
      <xdr:spPr>
        <a:xfrm flipV="1">
          <a:off x="19509104" y="16680724"/>
          <a:ext cx="0" cy="1396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19" name="【庁舎】&#10;一人当たり面積最小値テキスト">
          <a:extLst>
            <a:ext uri="{FF2B5EF4-FFF2-40B4-BE49-F238E27FC236}">
              <a16:creationId xmlns:a16="http://schemas.microsoft.com/office/drawing/2014/main" id="{66C2C25A-4066-4428-B428-EC879D95DC3F}"/>
            </a:ext>
          </a:extLst>
        </xdr:cNvPr>
        <xdr:cNvSpPr txBox="1"/>
      </xdr:nvSpPr>
      <xdr:spPr>
        <a:xfrm>
          <a:off x="19547840" y="180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20" name="直線コネクタ 819">
          <a:extLst>
            <a:ext uri="{FF2B5EF4-FFF2-40B4-BE49-F238E27FC236}">
              <a16:creationId xmlns:a16="http://schemas.microsoft.com/office/drawing/2014/main" id="{ABC02C0D-A114-4758-B226-D5BE9A96DCF6}"/>
            </a:ext>
          </a:extLst>
        </xdr:cNvPr>
        <xdr:cNvCxnSpPr/>
      </xdr:nvCxnSpPr>
      <xdr:spPr>
        <a:xfrm>
          <a:off x="19443700" y="18077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21" name="【庁舎】&#10;一人当たり面積最大値テキスト">
          <a:extLst>
            <a:ext uri="{FF2B5EF4-FFF2-40B4-BE49-F238E27FC236}">
              <a16:creationId xmlns:a16="http://schemas.microsoft.com/office/drawing/2014/main" id="{18974FD6-B5F7-45AF-B747-2AA1546AA32A}"/>
            </a:ext>
          </a:extLst>
        </xdr:cNvPr>
        <xdr:cNvSpPr txBox="1"/>
      </xdr:nvSpPr>
      <xdr:spPr>
        <a:xfrm>
          <a:off x="19547840" y="1645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822" name="直線コネクタ 821">
          <a:extLst>
            <a:ext uri="{FF2B5EF4-FFF2-40B4-BE49-F238E27FC236}">
              <a16:creationId xmlns:a16="http://schemas.microsoft.com/office/drawing/2014/main" id="{9515C25F-8CAD-4246-B3C7-ABFCF8AAF5DD}"/>
            </a:ext>
          </a:extLst>
        </xdr:cNvPr>
        <xdr:cNvCxnSpPr/>
      </xdr:nvCxnSpPr>
      <xdr:spPr>
        <a:xfrm>
          <a:off x="19443700" y="16680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823" name="【庁舎】&#10;一人当たり面積平均値テキスト">
          <a:extLst>
            <a:ext uri="{FF2B5EF4-FFF2-40B4-BE49-F238E27FC236}">
              <a16:creationId xmlns:a16="http://schemas.microsoft.com/office/drawing/2014/main" id="{61F4F29C-7443-49AB-ACD8-5F9E8B07B5E5}"/>
            </a:ext>
          </a:extLst>
        </xdr:cNvPr>
        <xdr:cNvSpPr txBox="1"/>
      </xdr:nvSpPr>
      <xdr:spPr>
        <a:xfrm>
          <a:off x="19547840" y="17650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24" name="フローチャート: 判断 823">
          <a:extLst>
            <a:ext uri="{FF2B5EF4-FFF2-40B4-BE49-F238E27FC236}">
              <a16:creationId xmlns:a16="http://schemas.microsoft.com/office/drawing/2014/main" id="{70B74F30-FA2A-41A9-8F38-93C6F408AB2E}"/>
            </a:ext>
          </a:extLst>
        </xdr:cNvPr>
        <xdr:cNvSpPr/>
      </xdr:nvSpPr>
      <xdr:spPr>
        <a:xfrm>
          <a:off x="19458940" y="1767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825" name="フローチャート: 判断 824">
          <a:extLst>
            <a:ext uri="{FF2B5EF4-FFF2-40B4-BE49-F238E27FC236}">
              <a16:creationId xmlns:a16="http://schemas.microsoft.com/office/drawing/2014/main" id="{E06CE5CD-3A40-4497-A33D-DE03F5C2F21A}"/>
            </a:ext>
          </a:extLst>
        </xdr:cNvPr>
        <xdr:cNvSpPr/>
      </xdr:nvSpPr>
      <xdr:spPr>
        <a:xfrm>
          <a:off x="18735040" y="17678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826" name="フローチャート: 判断 825">
          <a:extLst>
            <a:ext uri="{FF2B5EF4-FFF2-40B4-BE49-F238E27FC236}">
              <a16:creationId xmlns:a16="http://schemas.microsoft.com/office/drawing/2014/main" id="{0BA4D038-02CA-4AF6-9941-FCD60B84806D}"/>
            </a:ext>
          </a:extLst>
        </xdr:cNvPr>
        <xdr:cNvSpPr/>
      </xdr:nvSpPr>
      <xdr:spPr>
        <a:xfrm>
          <a:off x="17937480" y="176945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27" name="フローチャート: 判断 826">
          <a:extLst>
            <a:ext uri="{FF2B5EF4-FFF2-40B4-BE49-F238E27FC236}">
              <a16:creationId xmlns:a16="http://schemas.microsoft.com/office/drawing/2014/main" id="{37D88412-F249-4F26-861F-240C81C81A7F}"/>
            </a:ext>
          </a:extLst>
        </xdr:cNvPr>
        <xdr:cNvSpPr/>
      </xdr:nvSpPr>
      <xdr:spPr>
        <a:xfrm>
          <a:off x="17162780" y="1769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828" name="フローチャート: 判断 827">
          <a:extLst>
            <a:ext uri="{FF2B5EF4-FFF2-40B4-BE49-F238E27FC236}">
              <a16:creationId xmlns:a16="http://schemas.microsoft.com/office/drawing/2014/main" id="{9EBA8F45-9E70-4C1C-9537-0B4033019AAB}"/>
            </a:ext>
          </a:extLst>
        </xdr:cNvPr>
        <xdr:cNvSpPr/>
      </xdr:nvSpPr>
      <xdr:spPr>
        <a:xfrm>
          <a:off x="16388080" y="176978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C84E652A-2FF5-4467-9D0F-B8212975749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97092DA3-D552-4103-9EA4-A1CF695982FE}"/>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21E8241C-9951-4BB1-A869-97EF1106143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7437BA53-E934-4BED-B478-A675169CC592}"/>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6DD9BB34-044B-4E67-9E71-B08D3FB5F4FB}"/>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62956</xdr:rowOff>
    </xdr:from>
    <xdr:to>
      <xdr:col>116</xdr:col>
      <xdr:colOff>114300</xdr:colOff>
      <xdr:row>105</xdr:row>
      <xdr:rowOff>164556</xdr:rowOff>
    </xdr:to>
    <xdr:sp macro="" textlink="">
      <xdr:nvSpPr>
        <xdr:cNvPr id="834" name="楕円 833">
          <a:extLst>
            <a:ext uri="{FF2B5EF4-FFF2-40B4-BE49-F238E27FC236}">
              <a16:creationId xmlns:a16="http://schemas.microsoft.com/office/drawing/2014/main" id="{0E714D69-95E7-49AE-B4BF-FB71AA919544}"/>
            </a:ext>
          </a:extLst>
        </xdr:cNvPr>
        <xdr:cNvSpPr/>
      </xdr:nvSpPr>
      <xdr:spPr>
        <a:xfrm>
          <a:off x="1945894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85833</xdr:rowOff>
    </xdr:from>
    <xdr:ext cx="469744" cy="259045"/>
    <xdr:sp macro="" textlink="">
      <xdr:nvSpPr>
        <xdr:cNvPr id="835" name="【庁舎】&#10;一人当たり面積該当値テキスト">
          <a:extLst>
            <a:ext uri="{FF2B5EF4-FFF2-40B4-BE49-F238E27FC236}">
              <a16:creationId xmlns:a16="http://schemas.microsoft.com/office/drawing/2014/main" id="{E7622F33-DB21-41C6-88DC-9715D68CED4E}"/>
            </a:ext>
          </a:extLst>
        </xdr:cNvPr>
        <xdr:cNvSpPr txBox="1"/>
      </xdr:nvSpPr>
      <xdr:spPr>
        <a:xfrm>
          <a:off x="19547840" y="1752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62956</xdr:rowOff>
    </xdr:from>
    <xdr:to>
      <xdr:col>112</xdr:col>
      <xdr:colOff>38100</xdr:colOff>
      <xdr:row>105</xdr:row>
      <xdr:rowOff>164556</xdr:rowOff>
    </xdr:to>
    <xdr:sp macro="" textlink="">
      <xdr:nvSpPr>
        <xdr:cNvPr id="836" name="楕円 835">
          <a:extLst>
            <a:ext uri="{FF2B5EF4-FFF2-40B4-BE49-F238E27FC236}">
              <a16:creationId xmlns:a16="http://schemas.microsoft.com/office/drawing/2014/main" id="{14226D27-6926-4DB3-A653-C7D12A7E23BA}"/>
            </a:ext>
          </a:extLst>
        </xdr:cNvPr>
        <xdr:cNvSpPr/>
      </xdr:nvSpPr>
      <xdr:spPr>
        <a:xfrm>
          <a:off x="18735040" y="176651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113756</xdr:rowOff>
    </xdr:from>
    <xdr:to>
      <xdr:col>116</xdr:col>
      <xdr:colOff>63500</xdr:colOff>
      <xdr:row>105</xdr:row>
      <xdr:rowOff>113756</xdr:rowOff>
    </xdr:to>
    <xdr:cxnSp macro="">
      <xdr:nvCxnSpPr>
        <xdr:cNvPr id="837" name="直線コネクタ 836">
          <a:extLst>
            <a:ext uri="{FF2B5EF4-FFF2-40B4-BE49-F238E27FC236}">
              <a16:creationId xmlns:a16="http://schemas.microsoft.com/office/drawing/2014/main" id="{A5DBC1CE-A366-4F11-9E13-3C9054C8A4E3}"/>
            </a:ext>
          </a:extLst>
        </xdr:cNvPr>
        <xdr:cNvCxnSpPr/>
      </xdr:nvCxnSpPr>
      <xdr:spPr>
        <a:xfrm>
          <a:off x="18778220" y="1771595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66221</xdr:rowOff>
    </xdr:from>
    <xdr:to>
      <xdr:col>107</xdr:col>
      <xdr:colOff>101600</xdr:colOff>
      <xdr:row>105</xdr:row>
      <xdr:rowOff>167821</xdr:rowOff>
    </xdr:to>
    <xdr:sp macro="" textlink="">
      <xdr:nvSpPr>
        <xdr:cNvPr id="838" name="楕円 837">
          <a:extLst>
            <a:ext uri="{FF2B5EF4-FFF2-40B4-BE49-F238E27FC236}">
              <a16:creationId xmlns:a16="http://schemas.microsoft.com/office/drawing/2014/main" id="{FA875EB0-70A8-42E4-A209-57E3E6F0A04A}"/>
            </a:ext>
          </a:extLst>
        </xdr:cNvPr>
        <xdr:cNvSpPr/>
      </xdr:nvSpPr>
      <xdr:spPr>
        <a:xfrm>
          <a:off x="1793748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113756</xdr:rowOff>
    </xdr:from>
    <xdr:to>
      <xdr:col>111</xdr:col>
      <xdr:colOff>177800</xdr:colOff>
      <xdr:row>105</xdr:row>
      <xdr:rowOff>117021</xdr:rowOff>
    </xdr:to>
    <xdr:cxnSp macro="">
      <xdr:nvCxnSpPr>
        <xdr:cNvPr id="839" name="直線コネクタ 838">
          <a:extLst>
            <a:ext uri="{FF2B5EF4-FFF2-40B4-BE49-F238E27FC236}">
              <a16:creationId xmlns:a16="http://schemas.microsoft.com/office/drawing/2014/main" id="{458F6A73-75D3-4133-8714-878801E15EAB}"/>
            </a:ext>
          </a:extLst>
        </xdr:cNvPr>
        <xdr:cNvCxnSpPr/>
      </xdr:nvCxnSpPr>
      <xdr:spPr>
        <a:xfrm flipV="1">
          <a:off x="17988280" y="17715956"/>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72752</xdr:rowOff>
    </xdr:from>
    <xdr:to>
      <xdr:col>102</xdr:col>
      <xdr:colOff>165100</xdr:colOff>
      <xdr:row>106</xdr:row>
      <xdr:rowOff>2902</xdr:rowOff>
    </xdr:to>
    <xdr:sp macro="" textlink="">
      <xdr:nvSpPr>
        <xdr:cNvPr id="840" name="楕円 839">
          <a:extLst>
            <a:ext uri="{FF2B5EF4-FFF2-40B4-BE49-F238E27FC236}">
              <a16:creationId xmlns:a16="http://schemas.microsoft.com/office/drawing/2014/main" id="{7DC2E6B3-AD0D-4D79-956F-AE6B620D92F8}"/>
            </a:ext>
          </a:extLst>
        </xdr:cNvPr>
        <xdr:cNvSpPr/>
      </xdr:nvSpPr>
      <xdr:spPr>
        <a:xfrm>
          <a:off x="17162780" y="176749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117021</xdr:rowOff>
    </xdr:from>
    <xdr:to>
      <xdr:col>107</xdr:col>
      <xdr:colOff>50800</xdr:colOff>
      <xdr:row>105</xdr:row>
      <xdr:rowOff>123552</xdr:rowOff>
    </xdr:to>
    <xdr:cxnSp macro="">
      <xdr:nvCxnSpPr>
        <xdr:cNvPr id="841" name="直線コネクタ 840">
          <a:extLst>
            <a:ext uri="{FF2B5EF4-FFF2-40B4-BE49-F238E27FC236}">
              <a16:creationId xmlns:a16="http://schemas.microsoft.com/office/drawing/2014/main" id="{4C8A05C8-1674-4658-854E-282D554773D2}"/>
            </a:ext>
          </a:extLst>
        </xdr:cNvPr>
        <xdr:cNvCxnSpPr/>
      </xdr:nvCxnSpPr>
      <xdr:spPr>
        <a:xfrm flipV="1">
          <a:off x="17213580" y="17719221"/>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76019</xdr:rowOff>
    </xdr:from>
    <xdr:to>
      <xdr:col>98</xdr:col>
      <xdr:colOff>38100</xdr:colOff>
      <xdr:row>106</xdr:row>
      <xdr:rowOff>6169</xdr:rowOff>
    </xdr:to>
    <xdr:sp macro="" textlink="">
      <xdr:nvSpPr>
        <xdr:cNvPr id="842" name="楕円 841">
          <a:extLst>
            <a:ext uri="{FF2B5EF4-FFF2-40B4-BE49-F238E27FC236}">
              <a16:creationId xmlns:a16="http://schemas.microsoft.com/office/drawing/2014/main" id="{4308933F-5C4A-4A21-9244-B44577A0B018}"/>
            </a:ext>
          </a:extLst>
        </xdr:cNvPr>
        <xdr:cNvSpPr/>
      </xdr:nvSpPr>
      <xdr:spPr>
        <a:xfrm>
          <a:off x="16388080" y="176782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123552</xdr:rowOff>
    </xdr:from>
    <xdr:to>
      <xdr:col>102</xdr:col>
      <xdr:colOff>114300</xdr:colOff>
      <xdr:row>105</xdr:row>
      <xdr:rowOff>126819</xdr:rowOff>
    </xdr:to>
    <xdr:cxnSp macro="">
      <xdr:nvCxnSpPr>
        <xdr:cNvPr id="843" name="直線コネクタ 842">
          <a:extLst>
            <a:ext uri="{FF2B5EF4-FFF2-40B4-BE49-F238E27FC236}">
              <a16:creationId xmlns:a16="http://schemas.microsoft.com/office/drawing/2014/main" id="{B2A9BC46-9D8C-47F4-972A-FA72D38DE6EB}"/>
            </a:ext>
          </a:extLst>
        </xdr:cNvPr>
        <xdr:cNvCxnSpPr/>
      </xdr:nvCxnSpPr>
      <xdr:spPr>
        <a:xfrm flipV="1">
          <a:off x="16431260" y="17725752"/>
          <a:ext cx="7823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168746</xdr:rowOff>
    </xdr:from>
    <xdr:ext cx="469744" cy="259045"/>
    <xdr:sp macro="" textlink="">
      <xdr:nvSpPr>
        <xdr:cNvPr id="844" name="n_1aveValue【庁舎】&#10;一人当たり面積">
          <a:extLst>
            <a:ext uri="{FF2B5EF4-FFF2-40B4-BE49-F238E27FC236}">
              <a16:creationId xmlns:a16="http://schemas.microsoft.com/office/drawing/2014/main" id="{7F3411B6-6F88-4C7B-AFBA-B969CCE51C3F}"/>
            </a:ext>
          </a:extLst>
        </xdr:cNvPr>
        <xdr:cNvSpPr txBox="1"/>
      </xdr:nvSpPr>
      <xdr:spPr>
        <a:xfrm>
          <a:off x="18561127" y="1777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13625</xdr:rowOff>
    </xdr:from>
    <xdr:ext cx="469744" cy="259045"/>
    <xdr:sp macro="" textlink="">
      <xdr:nvSpPr>
        <xdr:cNvPr id="845" name="n_2aveValue【庁舎】&#10;一人当たり面積">
          <a:extLst>
            <a:ext uri="{FF2B5EF4-FFF2-40B4-BE49-F238E27FC236}">
              <a16:creationId xmlns:a16="http://schemas.microsoft.com/office/drawing/2014/main" id="{BC984AAC-47E5-444D-9C09-C5B99E5E54CF}"/>
            </a:ext>
          </a:extLst>
        </xdr:cNvPr>
        <xdr:cNvSpPr txBox="1"/>
      </xdr:nvSpPr>
      <xdr:spPr>
        <a:xfrm>
          <a:off x="17776267" y="1778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846" name="n_3aveValue【庁舎】&#10;一人当たり面積">
          <a:extLst>
            <a:ext uri="{FF2B5EF4-FFF2-40B4-BE49-F238E27FC236}">
              <a16:creationId xmlns:a16="http://schemas.microsoft.com/office/drawing/2014/main" id="{8E5FA04A-8A6E-42C6-98FD-47DC98E83C91}"/>
            </a:ext>
          </a:extLst>
        </xdr:cNvPr>
        <xdr:cNvSpPr txBox="1"/>
      </xdr:nvSpPr>
      <xdr:spPr>
        <a:xfrm>
          <a:off x="17001567" y="177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16890</xdr:rowOff>
    </xdr:from>
    <xdr:ext cx="469744" cy="259045"/>
    <xdr:sp macro="" textlink="">
      <xdr:nvSpPr>
        <xdr:cNvPr id="847" name="n_4aveValue【庁舎】&#10;一人当たり面積">
          <a:extLst>
            <a:ext uri="{FF2B5EF4-FFF2-40B4-BE49-F238E27FC236}">
              <a16:creationId xmlns:a16="http://schemas.microsoft.com/office/drawing/2014/main" id="{03DD8065-DBBB-47F5-840E-1E8C5E10C515}"/>
            </a:ext>
          </a:extLst>
        </xdr:cNvPr>
        <xdr:cNvSpPr txBox="1"/>
      </xdr:nvSpPr>
      <xdr:spPr>
        <a:xfrm>
          <a:off x="16226867" y="177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9633</xdr:rowOff>
    </xdr:from>
    <xdr:ext cx="469744" cy="259045"/>
    <xdr:sp macro="" textlink="">
      <xdr:nvSpPr>
        <xdr:cNvPr id="848" name="n_1mainValue【庁舎】&#10;一人当たり面積">
          <a:extLst>
            <a:ext uri="{FF2B5EF4-FFF2-40B4-BE49-F238E27FC236}">
              <a16:creationId xmlns:a16="http://schemas.microsoft.com/office/drawing/2014/main" id="{705B7D63-D670-4CC9-A750-B277473D67CA}"/>
            </a:ext>
          </a:extLst>
        </xdr:cNvPr>
        <xdr:cNvSpPr txBox="1"/>
      </xdr:nvSpPr>
      <xdr:spPr>
        <a:xfrm>
          <a:off x="18561127" y="1744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12898</xdr:rowOff>
    </xdr:from>
    <xdr:ext cx="469744" cy="259045"/>
    <xdr:sp macro="" textlink="">
      <xdr:nvSpPr>
        <xdr:cNvPr id="849" name="n_2mainValue【庁舎】&#10;一人当たり面積">
          <a:extLst>
            <a:ext uri="{FF2B5EF4-FFF2-40B4-BE49-F238E27FC236}">
              <a16:creationId xmlns:a16="http://schemas.microsoft.com/office/drawing/2014/main" id="{19367611-BB1C-448F-A5DE-62A01398E777}"/>
            </a:ext>
          </a:extLst>
        </xdr:cNvPr>
        <xdr:cNvSpPr txBox="1"/>
      </xdr:nvSpPr>
      <xdr:spPr>
        <a:xfrm>
          <a:off x="17776267" y="1744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19429</xdr:rowOff>
    </xdr:from>
    <xdr:ext cx="469744" cy="259045"/>
    <xdr:sp macro="" textlink="">
      <xdr:nvSpPr>
        <xdr:cNvPr id="850" name="n_3mainValue【庁舎】&#10;一人当たり面積">
          <a:extLst>
            <a:ext uri="{FF2B5EF4-FFF2-40B4-BE49-F238E27FC236}">
              <a16:creationId xmlns:a16="http://schemas.microsoft.com/office/drawing/2014/main" id="{246F5D3B-069E-4501-8022-D2E5BE571610}"/>
            </a:ext>
          </a:extLst>
        </xdr:cNvPr>
        <xdr:cNvSpPr txBox="1"/>
      </xdr:nvSpPr>
      <xdr:spPr>
        <a:xfrm>
          <a:off x="17001567" y="1745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22696</xdr:rowOff>
    </xdr:from>
    <xdr:ext cx="469744" cy="259045"/>
    <xdr:sp macro="" textlink="">
      <xdr:nvSpPr>
        <xdr:cNvPr id="851" name="n_4mainValue【庁舎】&#10;一人当たり面積">
          <a:extLst>
            <a:ext uri="{FF2B5EF4-FFF2-40B4-BE49-F238E27FC236}">
              <a16:creationId xmlns:a16="http://schemas.microsoft.com/office/drawing/2014/main" id="{2E6CF588-5120-4AC5-A6C4-85DAAAAC58ED}"/>
            </a:ext>
          </a:extLst>
        </xdr:cNvPr>
        <xdr:cNvSpPr txBox="1"/>
      </xdr:nvSpPr>
      <xdr:spPr>
        <a:xfrm>
          <a:off x="16226867" y="174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20CEF4ED-40DE-4640-A4F2-771BA58B576F}"/>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73A3135A-EF09-4948-9FFA-BE6869D265BD}"/>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A907ACF1-F7E1-4083-9AEA-DA1C8494670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類似団体と比較して特に有形固定資産原価償却率が高くなっている施設は、福祉施設、市民会館である。</a:t>
          </a:r>
        </a:p>
        <a:p>
          <a:r>
            <a:rPr kumimoji="1" lang="ja-JP" altLang="en-US" sz="1300">
              <a:latin typeface="ＭＳ Ｐゴシック" panose="020B0600070205080204" pitchFamily="50" charset="-128"/>
              <a:ea typeface="ＭＳ Ｐゴシック" panose="020B0600070205080204" pitchFamily="50" charset="-128"/>
            </a:rPr>
            <a:t>福祉施設は約３０年建設より年数が経過し老朽化が進んでいる。個別施設計画に基づき、適切に老朽化対策に取り込んでいく。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市民会館は５０年以上建設より年数が経過していることから、現在、用途廃止としている。今後、取り壊しに向け取り組んでいく。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92" t="s">
        <v>81</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82</v>
      </c>
      <c r="C2" s="176"/>
      <c r="D2" s="177"/>
    </row>
    <row r="3" spans="1:119" ht="18.75" customHeight="1" thickBot="1" x14ac:dyDescent="0.25">
      <c r="A3" s="175"/>
      <c r="B3" s="393" t="s">
        <v>83</v>
      </c>
      <c r="C3" s="394"/>
      <c r="D3" s="394"/>
      <c r="E3" s="395"/>
      <c r="F3" s="395"/>
      <c r="G3" s="395"/>
      <c r="H3" s="395"/>
      <c r="I3" s="395"/>
      <c r="J3" s="395"/>
      <c r="K3" s="395"/>
      <c r="L3" s="395" t="s">
        <v>84</v>
      </c>
      <c r="M3" s="395"/>
      <c r="N3" s="395"/>
      <c r="O3" s="395"/>
      <c r="P3" s="395"/>
      <c r="Q3" s="395"/>
      <c r="R3" s="402"/>
      <c r="S3" s="402"/>
      <c r="T3" s="402"/>
      <c r="U3" s="402"/>
      <c r="V3" s="403"/>
      <c r="W3" s="377" t="s">
        <v>85</v>
      </c>
      <c r="X3" s="378"/>
      <c r="Y3" s="378"/>
      <c r="Z3" s="378"/>
      <c r="AA3" s="378"/>
      <c r="AB3" s="394"/>
      <c r="AC3" s="402" t="s">
        <v>86</v>
      </c>
      <c r="AD3" s="378"/>
      <c r="AE3" s="378"/>
      <c r="AF3" s="378"/>
      <c r="AG3" s="378"/>
      <c r="AH3" s="378"/>
      <c r="AI3" s="378"/>
      <c r="AJ3" s="378"/>
      <c r="AK3" s="378"/>
      <c r="AL3" s="379"/>
      <c r="AM3" s="377" t="s">
        <v>87</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88</v>
      </c>
      <c r="BO3" s="378"/>
      <c r="BP3" s="378"/>
      <c r="BQ3" s="378"/>
      <c r="BR3" s="378"/>
      <c r="BS3" s="378"/>
      <c r="BT3" s="378"/>
      <c r="BU3" s="379"/>
      <c r="BV3" s="377" t="s">
        <v>89</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90</v>
      </c>
      <c r="CU3" s="378"/>
      <c r="CV3" s="378"/>
      <c r="CW3" s="378"/>
      <c r="CX3" s="378"/>
      <c r="CY3" s="378"/>
      <c r="CZ3" s="378"/>
      <c r="DA3" s="379"/>
      <c r="DB3" s="377" t="s">
        <v>91</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92</v>
      </c>
      <c r="AZ4" s="381"/>
      <c r="BA4" s="381"/>
      <c r="BB4" s="381"/>
      <c r="BC4" s="381"/>
      <c r="BD4" s="381"/>
      <c r="BE4" s="381"/>
      <c r="BF4" s="381"/>
      <c r="BG4" s="381"/>
      <c r="BH4" s="381"/>
      <c r="BI4" s="381"/>
      <c r="BJ4" s="381"/>
      <c r="BK4" s="381"/>
      <c r="BL4" s="381"/>
      <c r="BM4" s="382"/>
      <c r="BN4" s="383">
        <v>34218481</v>
      </c>
      <c r="BO4" s="384"/>
      <c r="BP4" s="384"/>
      <c r="BQ4" s="384"/>
      <c r="BR4" s="384"/>
      <c r="BS4" s="384"/>
      <c r="BT4" s="384"/>
      <c r="BU4" s="385"/>
      <c r="BV4" s="383">
        <v>36725605</v>
      </c>
      <c r="BW4" s="384"/>
      <c r="BX4" s="384"/>
      <c r="BY4" s="384"/>
      <c r="BZ4" s="384"/>
      <c r="CA4" s="384"/>
      <c r="CB4" s="384"/>
      <c r="CC4" s="385"/>
      <c r="CD4" s="386" t="s">
        <v>93</v>
      </c>
      <c r="CE4" s="387"/>
      <c r="CF4" s="387"/>
      <c r="CG4" s="387"/>
      <c r="CH4" s="387"/>
      <c r="CI4" s="387"/>
      <c r="CJ4" s="387"/>
      <c r="CK4" s="387"/>
      <c r="CL4" s="387"/>
      <c r="CM4" s="387"/>
      <c r="CN4" s="387"/>
      <c r="CO4" s="387"/>
      <c r="CP4" s="387"/>
      <c r="CQ4" s="387"/>
      <c r="CR4" s="387"/>
      <c r="CS4" s="388"/>
      <c r="CT4" s="389">
        <v>4.3</v>
      </c>
      <c r="CU4" s="390"/>
      <c r="CV4" s="390"/>
      <c r="CW4" s="390"/>
      <c r="CX4" s="390"/>
      <c r="CY4" s="390"/>
      <c r="CZ4" s="390"/>
      <c r="DA4" s="391"/>
      <c r="DB4" s="389">
        <v>6.6</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94</v>
      </c>
      <c r="AN5" s="450"/>
      <c r="AO5" s="450"/>
      <c r="AP5" s="450"/>
      <c r="AQ5" s="450"/>
      <c r="AR5" s="450"/>
      <c r="AS5" s="450"/>
      <c r="AT5" s="451"/>
      <c r="AU5" s="452" t="s">
        <v>95</v>
      </c>
      <c r="AV5" s="453"/>
      <c r="AW5" s="453"/>
      <c r="AX5" s="453"/>
      <c r="AY5" s="454" t="s">
        <v>96</v>
      </c>
      <c r="AZ5" s="455"/>
      <c r="BA5" s="455"/>
      <c r="BB5" s="455"/>
      <c r="BC5" s="455"/>
      <c r="BD5" s="455"/>
      <c r="BE5" s="455"/>
      <c r="BF5" s="455"/>
      <c r="BG5" s="455"/>
      <c r="BH5" s="455"/>
      <c r="BI5" s="455"/>
      <c r="BJ5" s="455"/>
      <c r="BK5" s="455"/>
      <c r="BL5" s="455"/>
      <c r="BM5" s="456"/>
      <c r="BN5" s="420">
        <v>33368379</v>
      </c>
      <c r="BO5" s="421"/>
      <c r="BP5" s="421"/>
      <c r="BQ5" s="421"/>
      <c r="BR5" s="421"/>
      <c r="BS5" s="421"/>
      <c r="BT5" s="421"/>
      <c r="BU5" s="422"/>
      <c r="BV5" s="420">
        <v>35371483</v>
      </c>
      <c r="BW5" s="421"/>
      <c r="BX5" s="421"/>
      <c r="BY5" s="421"/>
      <c r="BZ5" s="421"/>
      <c r="CA5" s="421"/>
      <c r="CB5" s="421"/>
      <c r="CC5" s="422"/>
      <c r="CD5" s="423" t="s">
        <v>97</v>
      </c>
      <c r="CE5" s="424"/>
      <c r="CF5" s="424"/>
      <c r="CG5" s="424"/>
      <c r="CH5" s="424"/>
      <c r="CI5" s="424"/>
      <c r="CJ5" s="424"/>
      <c r="CK5" s="424"/>
      <c r="CL5" s="424"/>
      <c r="CM5" s="424"/>
      <c r="CN5" s="424"/>
      <c r="CO5" s="424"/>
      <c r="CP5" s="424"/>
      <c r="CQ5" s="424"/>
      <c r="CR5" s="424"/>
      <c r="CS5" s="425"/>
      <c r="CT5" s="417">
        <v>95.6</v>
      </c>
      <c r="CU5" s="418"/>
      <c r="CV5" s="418"/>
      <c r="CW5" s="418"/>
      <c r="CX5" s="418"/>
      <c r="CY5" s="418"/>
      <c r="CZ5" s="418"/>
      <c r="DA5" s="419"/>
      <c r="DB5" s="417">
        <v>89.3</v>
      </c>
      <c r="DC5" s="418"/>
      <c r="DD5" s="418"/>
      <c r="DE5" s="418"/>
      <c r="DF5" s="418"/>
      <c r="DG5" s="418"/>
      <c r="DH5" s="418"/>
      <c r="DI5" s="419"/>
    </row>
    <row r="6" spans="1:119" ht="18.75" customHeight="1" x14ac:dyDescent="0.2">
      <c r="A6" s="175"/>
      <c r="B6" s="426" t="s">
        <v>98</v>
      </c>
      <c r="C6" s="427"/>
      <c r="D6" s="427"/>
      <c r="E6" s="428"/>
      <c r="F6" s="428"/>
      <c r="G6" s="428"/>
      <c r="H6" s="428"/>
      <c r="I6" s="428"/>
      <c r="J6" s="428"/>
      <c r="K6" s="428"/>
      <c r="L6" s="428" t="s">
        <v>99</v>
      </c>
      <c r="M6" s="428"/>
      <c r="N6" s="428"/>
      <c r="O6" s="428"/>
      <c r="P6" s="428"/>
      <c r="Q6" s="428"/>
      <c r="R6" s="432"/>
      <c r="S6" s="432"/>
      <c r="T6" s="432"/>
      <c r="U6" s="432"/>
      <c r="V6" s="433"/>
      <c r="W6" s="436" t="s">
        <v>100</v>
      </c>
      <c r="X6" s="437"/>
      <c r="Y6" s="437"/>
      <c r="Z6" s="437"/>
      <c r="AA6" s="437"/>
      <c r="AB6" s="427"/>
      <c r="AC6" s="440" t="s">
        <v>101</v>
      </c>
      <c r="AD6" s="441"/>
      <c r="AE6" s="441"/>
      <c r="AF6" s="441"/>
      <c r="AG6" s="441"/>
      <c r="AH6" s="441"/>
      <c r="AI6" s="441"/>
      <c r="AJ6" s="441"/>
      <c r="AK6" s="441"/>
      <c r="AL6" s="442"/>
      <c r="AM6" s="449" t="s">
        <v>102</v>
      </c>
      <c r="AN6" s="450"/>
      <c r="AO6" s="450"/>
      <c r="AP6" s="450"/>
      <c r="AQ6" s="450"/>
      <c r="AR6" s="450"/>
      <c r="AS6" s="450"/>
      <c r="AT6" s="451"/>
      <c r="AU6" s="452" t="s">
        <v>95</v>
      </c>
      <c r="AV6" s="453"/>
      <c r="AW6" s="453"/>
      <c r="AX6" s="453"/>
      <c r="AY6" s="454" t="s">
        <v>103</v>
      </c>
      <c r="AZ6" s="455"/>
      <c r="BA6" s="455"/>
      <c r="BB6" s="455"/>
      <c r="BC6" s="455"/>
      <c r="BD6" s="455"/>
      <c r="BE6" s="455"/>
      <c r="BF6" s="455"/>
      <c r="BG6" s="455"/>
      <c r="BH6" s="455"/>
      <c r="BI6" s="455"/>
      <c r="BJ6" s="455"/>
      <c r="BK6" s="455"/>
      <c r="BL6" s="455"/>
      <c r="BM6" s="456"/>
      <c r="BN6" s="420">
        <v>850102</v>
      </c>
      <c r="BO6" s="421"/>
      <c r="BP6" s="421"/>
      <c r="BQ6" s="421"/>
      <c r="BR6" s="421"/>
      <c r="BS6" s="421"/>
      <c r="BT6" s="421"/>
      <c r="BU6" s="422"/>
      <c r="BV6" s="420">
        <v>1354122</v>
      </c>
      <c r="BW6" s="421"/>
      <c r="BX6" s="421"/>
      <c r="BY6" s="421"/>
      <c r="BZ6" s="421"/>
      <c r="CA6" s="421"/>
      <c r="CB6" s="421"/>
      <c r="CC6" s="422"/>
      <c r="CD6" s="423" t="s">
        <v>104</v>
      </c>
      <c r="CE6" s="424"/>
      <c r="CF6" s="424"/>
      <c r="CG6" s="424"/>
      <c r="CH6" s="424"/>
      <c r="CI6" s="424"/>
      <c r="CJ6" s="424"/>
      <c r="CK6" s="424"/>
      <c r="CL6" s="424"/>
      <c r="CM6" s="424"/>
      <c r="CN6" s="424"/>
      <c r="CO6" s="424"/>
      <c r="CP6" s="424"/>
      <c r="CQ6" s="424"/>
      <c r="CR6" s="424"/>
      <c r="CS6" s="425"/>
      <c r="CT6" s="457">
        <v>98</v>
      </c>
      <c r="CU6" s="458"/>
      <c r="CV6" s="458"/>
      <c r="CW6" s="458"/>
      <c r="CX6" s="458"/>
      <c r="CY6" s="458"/>
      <c r="CZ6" s="458"/>
      <c r="DA6" s="459"/>
      <c r="DB6" s="457">
        <v>95.3</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105</v>
      </c>
      <c r="AN7" s="450"/>
      <c r="AO7" s="450"/>
      <c r="AP7" s="450"/>
      <c r="AQ7" s="450"/>
      <c r="AR7" s="450"/>
      <c r="AS7" s="450"/>
      <c r="AT7" s="451"/>
      <c r="AU7" s="452" t="s">
        <v>106</v>
      </c>
      <c r="AV7" s="453"/>
      <c r="AW7" s="453"/>
      <c r="AX7" s="453"/>
      <c r="AY7" s="454" t="s">
        <v>107</v>
      </c>
      <c r="AZ7" s="455"/>
      <c r="BA7" s="455"/>
      <c r="BB7" s="455"/>
      <c r="BC7" s="455"/>
      <c r="BD7" s="455"/>
      <c r="BE7" s="455"/>
      <c r="BF7" s="455"/>
      <c r="BG7" s="455"/>
      <c r="BH7" s="455"/>
      <c r="BI7" s="455"/>
      <c r="BJ7" s="455"/>
      <c r="BK7" s="455"/>
      <c r="BL7" s="455"/>
      <c r="BM7" s="456"/>
      <c r="BN7" s="420">
        <v>34629</v>
      </c>
      <c r="BO7" s="421"/>
      <c r="BP7" s="421"/>
      <c r="BQ7" s="421"/>
      <c r="BR7" s="421"/>
      <c r="BS7" s="421"/>
      <c r="BT7" s="421"/>
      <c r="BU7" s="422"/>
      <c r="BV7" s="420">
        <v>55645</v>
      </c>
      <c r="BW7" s="421"/>
      <c r="BX7" s="421"/>
      <c r="BY7" s="421"/>
      <c r="BZ7" s="421"/>
      <c r="CA7" s="421"/>
      <c r="CB7" s="421"/>
      <c r="CC7" s="422"/>
      <c r="CD7" s="423" t="s">
        <v>108</v>
      </c>
      <c r="CE7" s="424"/>
      <c r="CF7" s="424"/>
      <c r="CG7" s="424"/>
      <c r="CH7" s="424"/>
      <c r="CI7" s="424"/>
      <c r="CJ7" s="424"/>
      <c r="CK7" s="424"/>
      <c r="CL7" s="424"/>
      <c r="CM7" s="424"/>
      <c r="CN7" s="424"/>
      <c r="CO7" s="424"/>
      <c r="CP7" s="424"/>
      <c r="CQ7" s="424"/>
      <c r="CR7" s="424"/>
      <c r="CS7" s="425"/>
      <c r="CT7" s="420">
        <v>18980335</v>
      </c>
      <c r="CU7" s="421"/>
      <c r="CV7" s="421"/>
      <c r="CW7" s="421"/>
      <c r="CX7" s="421"/>
      <c r="CY7" s="421"/>
      <c r="CZ7" s="421"/>
      <c r="DA7" s="422"/>
      <c r="DB7" s="420">
        <v>19677640</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109</v>
      </c>
      <c r="AN8" s="450"/>
      <c r="AO8" s="450"/>
      <c r="AP8" s="450"/>
      <c r="AQ8" s="450"/>
      <c r="AR8" s="450"/>
      <c r="AS8" s="450"/>
      <c r="AT8" s="451"/>
      <c r="AU8" s="452" t="s">
        <v>110</v>
      </c>
      <c r="AV8" s="453"/>
      <c r="AW8" s="453"/>
      <c r="AX8" s="453"/>
      <c r="AY8" s="454" t="s">
        <v>111</v>
      </c>
      <c r="AZ8" s="455"/>
      <c r="BA8" s="455"/>
      <c r="BB8" s="455"/>
      <c r="BC8" s="455"/>
      <c r="BD8" s="455"/>
      <c r="BE8" s="455"/>
      <c r="BF8" s="455"/>
      <c r="BG8" s="455"/>
      <c r="BH8" s="455"/>
      <c r="BI8" s="455"/>
      <c r="BJ8" s="455"/>
      <c r="BK8" s="455"/>
      <c r="BL8" s="455"/>
      <c r="BM8" s="456"/>
      <c r="BN8" s="420">
        <v>815473</v>
      </c>
      <c r="BO8" s="421"/>
      <c r="BP8" s="421"/>
      <c r="BQ8" s="421"/>
      <c r="BR8" s="421"/>
      <c r="BS8" s="421"/>
      <c r="BT8" s="421"/>
      <c r="BU8" s="422"/>
      <c r="BV8" s="420">
        <v>1298477</v>
      </c>
      <c r="BW8" s="421"/>
      <c r="BX8" s="421"/>
      <c r="BY8" s="421"/>
      <c r="BZ8" s="421"/>
      <c r="CA8" s="421"/>
      <c r="CB8" s="421"/>
      <c r="CC8" s="422"/>
      <c r="CD8" s="423" t="s">
        <v>112</v>
      </c>
      <c r="CE8" s="424"/>
      <c r="CF8" s="424"/>
      <c r="CG8" s="424"/>
      <c r="CH8" s="424"/>
      <c r="CI8" s="424"/>
      <c r="CJ8" s="424"/>
      <c r="CK8" s="424"/>
      <c r="CL8" s="424"/>
      <c r="CM8" s="424"/>
      <c r="CN8" s="424"/>
      <c r="CO8" s="424"/>
      <c r="CP8" s="424"/>
      <c r="CQ8" s="424"/>
      <c r="CR8" s="424"/>
      <c r="CS8" s="425"/>
      <c r="CT8" s="460">
        <v>0.78</v>
      </c>
      <c r="CU8" s="461"/>
      <c r="CV8" s="461"/>
      <c r="CW8" s="461"/>
      <c r="CX8" s="461"/>
      <c r="CY8" s="461"/>
      <c r="CZ8" s="461"/>
      <c r="DA8" s="462"/>
      <c r="DB8" s="460">
        <v>0.8</v>
      </c>
      <c r="DC8" s="461"/>
      <c r="DD8" s="461"/>
      <c r="DE8" s="461"/>
      <c r="DF8" s="461"/>
      <c r="DG8" s="461"/>
      <c r="DH8" s="461"/>
      <c r="DI8" s="462"/>
    </row>
    <row r="9" spans="1:119" ht="18.75" customHeight="1" thickBot="1" x14ac:dyDescent="0.25">
      <c r="A9" s="175"/>
      <c r="B9" s="414" t="s">
        <v>113</v>
      </c>
      <c r="C9" s="415"/>
      <c r="D9" s="415"/>
      <c r="E9" s="415"/>
      <c r="F9" s="415"/>
      <c r="G9" s="415"/>
      <c r="H9" s="415"/>
      <c r="I9" s="415"/>
      <c r="J9" s="415"/>
      <c r="K9" s="463"/>
      <c r="L9" s="464" t="s">
        <v>114</v>
      </c>
      <c r="M9" s="465"/>
      <c r="N9" s="465"/>
      <c r="O9" s="465"/>
      <c r="P9" s="465"/>
      <c r="Q9" s="466"/>
      <c r="R9" s="467">
        <v>86782</v>
      </c>
      <c r="S9" s="468"/>
      <c r="T9" s="468"/>
      <c r="U9" s="468"/>
      <c r="V9" s="469"/>
      <c r="W9" s="377" t="s">
        <v>115</v>
      </c>
      <c r="X9" s="378"/>
      <c r="Y9" s="378"/>
      <c r="Z9" s="378"/>
      <c r="AA9" s="378"/>
      <c r="AB9" s="378"/>
      <c r="AC9" s="378"/>
      <c r="AD9" s="378"/>
      <c r="AE9" s="378"/>
      <c r="AF9" s="378"/>
      <c r="AG9" s="378"/>
      <c r="AH9" s="378"/>
      <c r="AI9" s="378"/>
      <c r="AJ9" s="378"/>
      <c r="AK9" s="378"/>
      <c r="AL9" s="379"/>
      <c r="AM9" s="449" t="s">
        <v>116</v>
      </c>
      <c r="AN9" s="450"/>
      <c r="AO9" s="450"/>
      <c r="AP9" s="450"/>
      <c r="AQ9" s="450"/>
      <c r="AR9" s="450"/>
      <c r="AS9" s="450"/>
      <c r="AT9" s="451"/>
      <c r="AU9" s="452" t="s">
        <v>95</v>
      </c>
      <c r="AV9" s="453"/>
      <c r="AW9" s="453"/>
      <c r="AX9" s="453"/>
      <c r="AY9" s="454" t="s">
        <v>117</v>
      </c>
      <c r="AZ9" s="455"/>
      <c r="BA9" s="455"/>
      <c r="BB9" s="455"/>
      <c r="BC9" s="455"/>
      <c r="BD9" s="455"/>
      <c r="BE9" s="455"/>
      <c r="BF9" s="455"/>
      <c r="BG9" s="455"/>
      <c r="BH9" s="455"/>
      <c r="BI9" s="455"/>
      <c r="BJ9" s="455"/>
      <c r="BK9" s="455"/>
      <c r="BL9" s="455"/>
      <c r="BM9" s="456"/>
      <c r="BN9" s="420">
        <v>-483004</v>
      </c>
      <c r="BO9" s="421"/>
      <c r="BP9" s="421"/>
      <c r="BQ9" s="421"/>
      <c r="BR9" s="421"/>
      <c r="BS9" s="421"/>
      <c r="BT9" s="421"/>
      <c r="BU9" s="422"/>
      <c r="BV9" s="420">
        <v>561000</v>
      </c>
      <c r="BW9" s="421"/>
      <c r="BX9" s="421"/>
      <c r="BY9" s="421"/>
      <c r="BZ9" s="421"/>
      <c r="CA9" s="421"/>
      <c r="CB9" s="421"/>
      <c r="CC9" s="422"/>
      <c r="CD9" s="423" t="s">
        <v>118</v>
      </c>
      <c r="CE9" s="424"/>
      <c r="CF9" s="424"/>
      <c r="CG9" s="424"/>
      <c r="CH9" s="424"/>
      <c r="CI9" s="424"/>
      <c r="CJ9" s="424"/>
      <c r="CK9" s="424"/>
      <c r="CL9" s="424"/>
      <c r="CM9" s="424"/>
      <c r="CN9" s="424"/>
      <c r="CO9" s="424"/>
      <c r="CP9" s="424"/>
      <c r="CQ9" s="424"/>
      <c r="CR9" s="424"/>
      <c r="CS9" s="425"/>
      <c r="CT9" s="417">
        <v>16</v>
      </c>
      <c r="CU9" s="418"/>
      <c r="CV9" s="418"/>
      <c r="CW9" s="418"/>
      <c r="CX9" s="418"/>
      <c r="CY9" s="418"/>
      <c r="CZ9" s="418"/>
      <c r="DA9" s="419"/>
      <c r="DB9" s="417">
        <v>15.9</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119</v>
      </c>
      <c r="M10" s="450"/>
      <c r="N10" s="450"/>
      <c r="O10" s="450"/>
      <c r="P10" s="450"/>
      <c r="Q10" s="451"/>
      <c r="R10" s="471">
        <v>89688</v>
      </c>
      <c r="S10" s="472"/>
      <c r="T10" s="472"/>
      <c r="U10" s="472"/>
      <c r="V10" s="473"/>
      <c r="W10" s="408"/>
      <c r="X10" s="409"/>
      <c r="Y10" s="409"/>
      <c r="Z10" s="409"/>
      <c r="AA10" s="409"/>
      <c r="AB10" s="409"/>
      <c r="AC10" s="409"/>
      <c r="AD10" s="409"/>
      <c r="AE10" s="409"/>
      <c r="AF10" s="409"/>
      <c r="AG10" s="409"/>
      <c r="AH10" s="409"/>
      <c r="AI10" s="409"/>
      <c r="AJ10" s="409"/>
      <c r="AK10" s="409"/>
      <c r="AL10" s="412"/>
      <c r="AM10" s="449" t="s">
        <v>120</v>
      </c>
      <c r="AN10" s="450"/>
      <c r="AO10" s="450"/>
      <c r="AP10" s="450"/>
      <c r="AQ10" s="450"/>
      <c r="AR10" s="450"/>
      <c r="AS10" s="450"/>
      <c r="AT10" s="451"/>
      <c r="AU10" s="452" t="s">
        <v>106</v>
      </c>
      <c r="AV10" s="453"/>
      <c r="AW10" s="453"/>
      <c r="AX10" s="453"/>
      <c r="AY10" s="454" t="s">
        <v>121</v>
      </c>
      <c r="AZ10" s="455"/>
      <c r="BA10" s="455"/>
      <c r="BB10" s="455"/>
      <c r="BC10" s="455"/>
      <c r="BD10" s="455"/>
      <c r="BE10" s="455"/>
      <c r="BF10" s="455"/>
      <c r="BG10" s="455"/>
      <c r="BH10" s="455"/>
      <c r="BI10" s="455"/>
      <c r="BJ10" s="455"/>
      <c r="BK10" s="455"/>
      <c r="BL10" s="455"/>
      <c r="BM10" s="456"/>
      <c r="BN10" s="420">
        <v>111398</v>
      </c>
      <c r="BO10" s="421"/>
      <c r="BP10" s="421"/>
      <c r="BQ10" s="421"/>
      <c r="BR10" s="421"/>
      <c r="BS10" s="421"/>
      <c r="BT10" s="421"/>
      <c r="BU10" s="422"/>
      <c r="BV10" s="420">
        <v>1150014</v>
      </c>
      <c r="BW10" s="421"/>
      <c r="BX10" s="421"/>
      <c r="BY10" s="421"/>
      <c r="BZ10" s="421"/>
      <c r="CA10" s="421"/>
      <c r="CB10" s="421"/>
      <c r="CC10" s="422"/>
      <c r="CD10" s="178" t="s">
        <v>122</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123</v>
      </c>
      <c r="M11" s="475"/>
      <c r="N11" s="475"/>
      <c r="O11" s="475"/>
      <c r="P11" s="475"/>
      <c r="Q11" s="476"/>
      <c r="R11" s="477" t="s">
        <v>124</v>
      </c>
      <c r="S11" s="478"/>
      <c r="T11" s="478"/>
      <c r="U11" s="478"/>
      <c r="V11" s="479"/>
      <c r="W11" s="408"/>
      <c r="X11" s="409"/>
      <c r="Y11" s="409"/>
      <c r="Z11" s="409"/>
      <c r="AA11" s="409"/>
      <c r="AB11" s="409"/>
      <c r="AC11" s="409"/>
      <c r="AD11" s="409"/>
      <c r="AE11" s="409"/>
      <c r="AF11" s="409"/>
      <c r="AG11" s="409"/>
      <c r="AH11" s="409"/>
      <c r="AI11" s="409"/>
      <c r="AJ11" s="409"/>
      <c r="AK11" s="409"/>
      <c r="AL11" s="412"/>
      <c r="AM11" s="449" t="s">
        <v>125</v>
      </c>
      <c r="AN11" s="450"/>
      <c r="AO11" s="450"/>
      <c r="AP11" s="450"/>
      <c r="AQ11" s="450"/>
      <c r="AR11" s="450"/>
      <c r="AS11" s="450"/>
      <c r="AT11" s="451"/>
      <c r="AU11" s="452" t="s">
        <v>110</v>
      </c>
      <c r="AV11" s="453"/>
      <c r="AW11" s="453"/>
      <c r="AX11" s="453"/>
      <c r="AY11" s="454" t="s">
        <v>126</v>
      </c>
      <c r="AZ11" s="455"/>
      <c r="BA11" s="455"/>
      <c r="BB11" s="455"/>
      <c r="BC11" s="455"/>
      <c r="BD11" s="455"/>
      <c r="BE11" s="455"/>
      <c r="BF11" s="455"/>
      <c r="BG11" s="455"/>
      <c r="BH11" s="455"/>
      <c r="BI11" s="455"/>
      <c r="BJ11" s="455"/>
      <c r="BK11" s="455"/>
      <c r="BL11" s="455"/>
      <c r="BM11" s="456"/>
      <c r="BN11" s="420">
        <v>50000</v>
      </c>
      <c r="BO11" s="421"/>
      <c r="BP11" s="421"/>
      <c r="BQ11" s="421"/>
      <c r="BR11" s="421"/>
      <c r="BS11" s="421"/>
      <c r="BT11" s="421"/>
      <c r="BU11" s="422"/>
      <c r="BV11" s="420">
        <v>60000</v>
      </c>
      <c r="BW11" s="421"/>
      <c r="BX11" s="421"/>
      <c r="BY11" s="421"/>
      <c r="BZ11" s="421"/>
      <c r="CA11" s="421"/>
      <c r="CB11" s="421"/>
      <c r="CC11" s="422"/>
      <c r="CD11" s="423" t="s">
        <v>127</v>
      </c>
      <c r="CE11" s="424"/>
      <c r="CF11" s="424"/>
      <c r="CG11" s="424"/>
      <c r="CH11" s="424"/>
      <c r="CI11" s="424"/>
      <c r="CJ11" s="424"/>
      <c r="CK11" s="424"/>
      <c r="CL11" s="424"/>
      <c r="CM11" s="424"/>
      <c r="CN11" s="424"/>
      <c r="CO11" s="424"/>
      <c r="CP11" s="424"/>
      <c r="CQ11" s="424"/>
      <c r="CR11" s="424"/>
      <c r="CS11" s="425"/>
      <c r="CT11" s="460" t="s">
        <v>128</v>
      </c>
      <c r="CU11" s="461"/>
      <c r="CV11" s="461"/>
      <c r="CW11" s="461"/>
      <c r="CX11" s="461"/>
      <c r="CY11" s="461"/>
      <c r="CZ11" s="461"/>
      <c r="DA11" s="462"/>
      <c r="DB11" s="460" t="s">
        <v>129</v>
      </c>
      <c r="DC11" s="461"/>
      <c r="DD11" s="461"/>
      <c r="DE11" s="461"/>
      <c r="DF11" s="461"/>
      <c r="DG11" s="461"/>
      <c r="DH11" s="461"/>
      <c r="DI11" s="462"/>
    </row>
    <row r="12" spans="1:119" ht="18.75" customHeight="1" x14ac:dyDescent="0.2">
      <c r="A12" s="175"/>
      <c r="B12" s="480" t="s">
        <v>130</v>
      </c>
      <c r="C12" s="481"/>
      <c r="D12" s="481"/>
      <c r="E12" s="481"/>
      <c r="F12" s="481"/>
      <c r="G12" s="481"/>
      <c r="H12" s="481"/>
      <c r="I12" s="481"/>
      <c r="J12" s="481"/>
      <c r="K12" s="482"/>
      <c r="L12" s="489" t="s">
        <v>131</v>
      </c>
      <c r="M12" s="490"/>
      <c r="N12" s="490"/>
      <c r="O12" s="490"/>
      <c r="P12" s="490"/>
      <c r="Q12" s="491"/>
      <c r="R12" s="492">
        <v>87358</v>
      </c>
      <c r="S12" s="493"/>
      <c r="T12" s="493"/>
      <c r="U12" s="493"/>
      <c r="V12" s="494"/>
      <c r="W12" s="495" t="s">
        <v>1</v>
      </c>
      <c r="X12" s="453"/>
      <c r="Y12" s="453"/>
      <c r="Z12" s="453"/>
      <c r="AA12" s="453"/>
      <c r="AB12" s="496"/>
      <c r="AC12" s="497" t="s">
        <v>132</v>
      </c>
      <c r="AD12" s="498"/>
      <c r="AE12" s="498"/>
      <c r="AF12" s="498"/>
      <c r="AG12" s="499"/>
      <c r="AH12" s="497" t="s">
        <v>133</v>
      </c>
      <c r="AI12" s="498"/>
      <c r="AJ12" s="498"/>
      <c r="AK12" s="498"/>
      <c r="AL12" s="500"/>
      <c r="AM12" s="449" t="s">
        <v>134</v>
      </c>
      <c r="AN12" s="450"/>
      <c r="AO12" s="450"/>
      <c r="AP12" s="450"/>
      <c r="AQ12" s="450"/>
      <c r="AR12" s="450"/>
      <c r="AS12" s="450"/>
      <c r="AT12" s="451"/>
      <c r="AU12" s="452" t="s">
        <v>110</v>
      </c>
      <c r="AV12" s="453"/>
      <c r="AW12" s="453"/>
      <c r="AX12" s="453"/>
      <c r="AY12" s="454" t="s">
        <v>135</v>
      </c>
      <c r="AZ12" s="455"/>
      <c r="BA12" s="455"/>
      <c r="BB12" s="455"/>
      <c r="BC12" s="455"/>
      <c r="BD12" s="455"/>
      <c r="BE12" s="455"/>
      <c r="BF12" s="455"/>
      <c r="BG12" s="455"/>
      <c r="BH12" s="455"/>
      <c r="BI12" s="455"/>
      <c r="BJ12" s="455"/>
      <c r="BK12" s="455"/>
      <c r="BL12" s="455"/>
      <c r="BM12" s="456"/>
      <c r="BN12" s="420">
        <v>908423</v>
      </c>
      <c r="BO12" s="421"/>
      <c r="BP12" s="421"/>
      <c r="BQ12" s="421"/>
      <c r="BR12" s="421"/>
      <c r="BS12" s="421"/>
      <c r="BT12" s="421"/>
      <c r="BU12" s="422"/>
      <c r="BV12" s="420">
        <v>750000</v>
      </c>
      <c r="BW12" s="421"/>
      <c r="BX12" s="421"/>
      <c r="BY12" s="421"/>
      <c r="BZ12" s="421"/>
      <c r="CA12" s="421"/>
      <c r="CB12" s="421"/>
      <c r="CC12" s="422"/>
      <c r="CD12" s="423" t="s">
        <v>136</v>
      </c>
      <c r="CE12" s="424"/>
      <c r="CF12" s="424"/>
      <c r="CG12" s="424"/>
      <c r="CH12" s="424"/>
      <c r="CI12" s="424"/>
      <c r="CJ12" s="424"/>
      <c r="CK12" s="424"/>
      <c r="CL12" s="424"/>
      <c r="CM12" s="424"/>
      <c r="CN12" s="424"/>
      <c r="CO12" s="424"/>
      <c r="CP12" s="424"/>
      <c r="CQ12" s="424"/>
      <c r="CR12" s="424"/>
      <c r="CS12" s="425"/>
      <c r="CT12" s="460" t="s">
        <v>137</v>
      </c>
      <c r="CU12" s="461"/>
      <c r="CV12" s="461"/>
      <c r="CW12" s="461"/>
      <c r="CX12" s="461"/>
      <c r="CY12" s="461"/>
      <c r="CZ12" s="461"/>
      <c r="DA12" s="462"/>
      <c r="DB12" s="460" t="s">
        <v>137</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138</v>
      </c>
      <c r="N13" s="512"/>
      <c r="O13" s="512"/>
      <c r="P13" s="512"/>
      <c r="Q13" s="513"/>
      <c r="R13" s="504">
        <v>85859</v>
      </c>
      <c r="S13" s="505"/>
      <c r="T13" s="505"/>
      <c r="U13" s="505"/>
      <c r="V13" s="506"/>
      <c r="W13" s="436" t="s">
        <v>139</v>
      </c>
      <c r="X13" s="437"/>
      <c r="Y13" s="437"/>
      <c r="Z13" s="437"/>
      <c r="AA13" s="437"/>
      <c r="AB13" s="427"/>
      <c r="AC13" s="471">
        <v>1246</v>
      </c>
      <c r="AD13" s="472"/>
      <c r="AE13" s="472"/>
      <c r="AF13" s="472"/>
      <c r="AG13" s="514"/>
      <c r="AH13" s="471">
        <v>1298</v>
      </c>
      <c r="AI13" s="472"/>
      <c r="AJ13" s="472"/>
      <c r="AK13" s="472"/>
      <c r="AL13" s="473"/>
      <c r="AM13" s="449" t="s">
        <v>140</v>
      </c>
      <c r="AN13" s="450"/>
      <c r="AO13" s="450"/>
      <c r="AP13" s="450"/>
      <c r="AQ13" s="450"/>
      <c r="AR13" s="450"/>
      <c r="AS13" s="450"/>
      <c r="AT13" s="451"/>
      <c r="AU13" s="452" t="s">
        <v>141</v>
      </c>
      <c r="AV13" s="453"/>
      <c r="AW13" s="453"/>
      <c r="AX13" s="453"/>
      <c r="AY13" s="454" t="s">
        <v>142</v>
      </c>
      <c r="AZ13" s="455"/>
      <c r="BA13" s="455"/>
      <c r="BB13" s="455"/>
      <c r="BC13" s="455"/>
      <c r="BD13" s="455"/>
      <c r="BE13" s="455"/>
      <c r="BF13" s="455"/>
      <c r="BG13" s="455"/>
      <c r="BH13" s="455"/>
      <c r="BI13" s="455"/>
      <c r="BJ13" s="455"/>
      <c r="BK13" s="455"/>
      <c r="BL13" s="455"/>
      <c r="BM13" s="456"/>
      <c r="BN13" s="420">
        <v>-1230029</v>
      </c>
      <c r="BO13" s="421"/>
      <c r="BP13" s="421"/>
      <c r="BQ13" s="421"/>
      <c r="BR13" s="421"/>
      <c r="BS13" s="421"/>
      <c r="BT13" s="421"/>
      <c r="BU13" s="422"/>
      <c r="BV13" s="420">
        <v>1021014</v>
      </c>
      <c r="BW13" s="421"/>
      <c r="BX13" s="421"/>
      <c r="BY13" s="421"/>
      <c r="BZ13" s="421"/>
      <c r="CA13" s="421"/>
      <c r="CB13" s="421"/>
      <c r="CC13" s="422"/>
      <c r="CD13" s="423" t="s">
        <v>143</v>
      </c>
      <c r="CE13" s="424"/>
      <c r="CF13" s="424"/>
      <c r="CG13" s="424"/>
      <c r="CH13" s="424"/>
      <c r="CI13" s="424"/>
      <c r="CJ13" s="424"/>
      <c r="CK13" s="424"/>
      <c r="CL13" s="424"/>
      <c r="CM13" s="424"/>
      <c r="CN13" s="424"/>
      <c r="CO13" s="424"/>
      <c r="CP13" s="424"/>
      <c r="CQ13" s="424"/>
      <c r="CR13" s="424"/>
      <c r="CS13" s="425"/>
      <c r="CT13" s="417">
        <v>11</v>
      </c>
      <c r="CU13" s="418"/>
      <c r="CV13" s="418"/>
      <c r="CW13" s="418"/>
      <c r="CX13" s="418"/>
      <c r="CY13" s="418"/>
      <c r="CZ13" s="418"/>
      <c r="DA13" s="419"/>
      <c r="DB13" s="417">
        <v>10.6</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144</v>
      </c>
      <c r="M14" s="502"/>
      <c r="N14" s="502"/>
      <c r="O14" s="502"/>
      <c r="P14" s="502"/>
      <c r="Q14" s="503"/>
      <c r="R14" s="504">
        <v>87814</v>
      </c>
      <c r="S14" s="505"/>
      <c r="T14" s="505"/>
      <c r="U14" s="505"/>
      <c r="V14" s="506"/>
      <c r="W14" s="410"/>
      <c r="X14" s="411"/>
      <c r="Y14" s="411"/>
      <c r="Z14" s="411"/>
      <c r="AA14" s="411"/>
      <c r="AB14" s="400"/>
      <c r="AC14" s="507">
        <v>3.3</v>
      </c>
      <c r="AD14" s="508"/>
      <c r="AE14" s="508"/>
      <c r="AF14" s="508"/>
      <c r="AG14" s="509"/>
      <c r="AH14" s="507">
        <v>3.4</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145</v>
      </c>
      <c r="CE14" s="516"/>
      <c r="CF14" s="516"/>
      <c r="CG14" s="516"/>
      <c r="CH14" s="516"/>
      <c r="CI14" s="516"/>
      <c r="CJ14" s="516"/>
      <c r="CK14" s="516"/>
      <c r="CL14" s="516"/>
      <c r="CM14" s="516"/>
      <c r="CN14" s="516"/>
      <c r="CO14" s="516"/>
      <c r="CP14" s="516"/>
      <c r="CQ14" s="516"/>
      <c r="CR14" s="516"/>
      <c r="CS14" s="517"/>
      <c r="CT14" s="518">
        <v>81.900000000000006</v>
      </c>
      <c r="CU14" s="519"/>
      <c r="CV14" s="519"/>
      <c r="CW14" s="519"/>
      <c r="CX14" s="519"/>
      <c r="CY14" s="519"/>
      <c r="CZ14" s="519"/>
      <c r="DA14" s="520"/>
      <c r="DB14" s="518">
        <v>84.3</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146</v>
      </c>
      <c r="N15" s="512"/>
      <c r="O15" s="512"/>
      <c r="P15" s="512"/>
      <c r="Q15" s="513"/>
      <c r="R15" s="504">
        <v>86429</v>
      </c>
      <c r="S15" s="505"/>
      <c r="T15" s="505"/>
      <c r="U15" s="505"/>
      <c r="V15" s="506"/>
      <c r="W15" s="436" t="s">
        <v>147</v>
      </c>
      <c r="X15" s="437"/>
      <c r="Y15" s="437"/>
      <c r="Z15" s="437"/>
      <c r="AA15" s="437"/>
      <c r="AB15" s="427"/>
      <c r="AC15" s="471">
        <v>9980</v>
      </c>
      <c r="AD15" s="472"/>
      <c r="AE15" s="472"/>
      <c r="AF15" s="472"/>
      <c r="AG15" s="514"/>
      <c r="AH15" s="471">
        <v>10430</v>
      </c>
      <c r="AI15" s="472"/>
      <c r="AJ15" s="472"/>
      <c r="AK15" s="472"/>
      <c r="AL15" s="473"/>
      <c r="AM15" s="449"/>
      <c r="AN15" s="450"/>
      <c r="AO15" s="450"/>
      <c r="AP15" s="450"/>
      <c r="AQ15" s="450"/>
      <c r="AR15" s="450"/>
      <c r="AS15" s="450"/>
      <c r="AT15" s="451"/>
      <c r="AU15" s="452"/>
      <c r="AV15" s="453"/>
      <c r="AW15" s="453"/>
      <c r="AX15" s="453"/>
      <c r="AY15" s="380" t="s">
        <v>148</v>
      </c>
      <c r="AZ15" s="381"/>
      <c r="BA15" s="381"/>
      <c r="BB15" s="381"/>
      <c r="BC15" s="381"/>
      <c r="BD15" s="381"/>
      <c r="BE15" s="381"/>
      <c r="BF15" s="381"/>
      <c r="BG15" s="381"/>
      <c r="BH15" s="381"/>
      <c r="BI15" s="381"/>
      <c r="BJ15" s="381"/>
      <c r="BK15" s="381"/>
      <c r="BL15" s="381"/>
      <c r="BM15" s="382"/>
      <c r="BN15" s="383">
        <v>11620599</v>
      </c>
      <c r="BO15" s="384"/>
      <c r="BP15" s="384"/>
      <c r="BQ15" s="384"/>
      <c r="BR15" s="384"/>
      <c r="BS15" s="384"/>
      <c r="BT15" s="384"/>
      <c r="BU15" s="385"/>
      <c r="BV15" s="383">
        <v>11350889</v>
      </c>
      <c r="BW15" s="384"/>
      <c r="BX15" s="384"/>
      <c r="BY15" s="384"/>
      <c r="BZ15" s="384"/>
      <c r="CA15" s="384"/>
      <c r="CB15" s="384"/>
      <c r="CC15" s="385"/>
      <c r="CD15" s="521" t="s">
        <v>149</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150</v>
      </c>
      <c r="M16" s="524"/>
      <c r="N16" s="524"/>
      <c r="O16" s="524"/>
      <c r="P16" s="524"/>
      <c r="Q16" s="525"/>
      <c r="R16" s="526" t="s">
        <v>151</v>
      </c>
      <c r="S16" s="527"/>
      <c r="T16" s="527"/>
      <c r="U16" s="527"/>
      <c r="V16" s="528"/>
      <c r="W16" s="410"/>
      <c r="X16" s="411"/>
      <c r="Y16" s="411"/>
      <c r="Z16" s="411"/>
      <c r="AA16" s="411"/>
      <c r="AB16" s="400"/>
      <c r="AC16" s="507">
        <v>26.5</v>
      </c>
      <c r="AD16" s="508"/>
      <c r="AE16" s="508"/>
      <c r="AF16" s="508"/>
      <c r="AG16" s="509"/>
      <c r="AH16" s="507">
        <v>27.1</v>
      </c>
      <c r="AI16" s="508"/>
      <c r="AJ16" s="508"/>
      <c r="AK16" s="508"/>
      <c r="AL16" s="510"/>
      <c r="AM16" s="449"/>
      <c r="AN16" s="450"/>
      <c r="AO16" s="450"/>
      <c r="AP16" s="450"/>
      <c r="AQ16" s="450"/>
      <c r="AR16" s="450"/>
      <c r="AS16" s="450"/>
      <c r="AT16" s="451"/>
      <c r="AU16" s="452"/>
      <c r="AV16" s="453"/>
      <c r="AW16" s="453"/>
      <c r="AX16" s="453"/>
      <c r="AY16" s="454" t="s">
        <v>152</v>
      </c>
      <c r="AZ16" s="455"/>
      <c r="BA16" s="455"/>
      <c r="BB16" s="455"/>
      <c r="BC16" s="455"/>
      <c r="BD16" s="455"/>
      <c r="BE16" s="455"/>
      <c r="BF16" s="455"/>
      <c r="BG16" s="455"/>
      <c r="BH16" s="455"/>
      <c r="BI16" s="455"/>
      <c r="BJ16" s="455"/>
      <c r="BK16" s="455"/>
      <c r="BL16" s="455"/>
      <c r="BM16" s="456"/>
      <c r="BN16" s="420">
        <v>15399450</v>
      </c>
      <c r="BO16" s="421"/>
      <c r="BP16" s="421"/>
      <c r="BQ16" s="421"/>
      <c r="BR16" s="421"/>
      <c r="BS16" s="421"/>
      <c r="BT16" s="421"/>
      <c r="BU16" s="422"/>
      <c r="BV16" s="420">
        <v>14845722</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153</v>
      </c>
      <c r="N17" s="532"/>
      <c r="O17" s="532"/>
      <c r="P17" s="532"/>
      <c r="Q17" s="533"/>
      <c r="R17" s="526" t="s">
        <v>154</v>
      </c>
      <c r="S17" s="527"/>
      <c r="T17" s="527"/>
      <c r="U17" s="527"/>
      <c r="V17" s="528"/>
      <c r="W17" s="436" t="s">
        <v>155</v>
      </c>
      <c r="X17" s="437"/>
      <c r="Y17" s="437"/>
      <c r="Z17" s="437"/>
      <c r="AA17" s="437"/>
      <c r="AB17" s="427"/>
      <c r="AC17" s="471">
        <v>26464</v>
      </c>
      <c r="AD17" s="472"/>
      <c r="AE17" s="472"/>
      <c r="AF17" s="472"/>
      <c r="AG17" s="514"/>
      <c r="AH17" s="471">
        <v>26802</v>
      </c>
      <c r="AI17" s="472"/>
      <c r="AJ17" s="472"/>
      <c r="AK17" s="472"/>
      <c r="AL17" s="473"/>
      <c r="AM17" s="449"/>
      <c r="AN17" s="450"/>
      <c r="AO17" s="450"/>
      <c r="AP17" s="450"/>
      <c r="AQ17" s="450"/>
      <c r="AR17" s="450"/>
      <c r="AS17" s="450"/>
      <c r="AT17" s="451"/>
      <c r="AU17" s="452"/>
      <c r="AV17" s="453"/>
      <c r="AW17" s="453"/>
      <c r="AX17" s="453"/>
      <c r="AY17" s="454" t="s">
        <v>156</v>
      </c>
      <c r="AZ17" s="455"/>
      <c r="BA17" s="455"/>
      <c r="BB17" s="455"/>
      <c r="BC17" s="455"/>
      <c r="BD17" s="455"/>
      <c r="BE17" s="455"/>
      <c r="BF17" s="455"/>
      <c r="BG17" s="455"/>
      <c r="BH17" s="455"/>
      <c r="BI17" s="455"/>
      <c r="BJ17" s="455"/>
      <c r="BK17" s="455"/>
      <c r="BL17" s="455"/>
      <c r="BM17" s="456"/>
      <c r="BN17" s="420">
        <v>14709866</v>
      </c>
      <c r="BO17" s="421"/>
      <c r="BP17" s="421"/>
      <c r="BQ17" s="421"/>
      <c r="BR17" s="421"/>
      <c r="BS17" s="421"/>
      <c r="BT17" s="421"/>
      <c r="BU17" s="422"/>
      <c r="BV17" s="420">
        <v>14374211</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157</v>
      </c>
      <c r="C18" s="463"/>
      <c r="D18" s="463"/>
      <c r="E18" s="543"/>
      <c r="F18" s="543"/>
      <c r="G18" s="543"/>
      <c r="H18" s="543"/>
      <c r="I18" s="543"/>
      <c r="J18" s="543"/>
      <c r="K18" s="543"/>
      <c r="L18" s="544">
        <v>99.92</v>
      </c>
      <c r="M18" s="544"/>
      <c r="N18" s="544"/>
      <c r="O18" s="544"/>
      <c r="P18" s="544"/>
      <c r="Q18" s="544"/>
      <c r="R18" s="545"/>
      <c r="S18" s="545"/>
      <c r="T18" s="545"/>
      <c r="U18" s="545"/>
      <c r="V18" s="546"/>
      <c r="W18" s="438"/>
      <c r="X18" s="439"/>
      <c r="Y18" s="439"/>
      <c r="Z18" s="439"/>
      <c r="AA18" s="439"/>
      <c r="AB18" s="430"/>
      <c r="AC18" s="547">
        <v>70.2</v>
      </c>
      <c r="AD18" s="548"/>
      <c r="AE18" s="548"/>
      <c r="AF18" s="548"/>
      <c r="AG18" s="549"/>
      <c r="AH18" s="547">
        <v>69.599999999999994</v>
      </c>
      <c r="AI18" s="548"/>
      <c r="AJ18" s="548"/>
      <c r="AK18" s="548"/>
      <c r="AL18" s="550"/>
      <c r="AM18" s="449"/>
      <c r="AN18" s="450"/>
      <c r="AO18" s="450"/>
      <c r="AP18" s="450"/>
      <c r="AQ18" s="450"/>
      <c r="AR18" s="450"/>
      <c r="AS18" s="450"/>
      <c r="AT18" s="451"/>
      <c r="AU18" s="452"/>
      <c r="AV18" s="453"/>
      <c r="AW18" s="453"/>
      <c r="AX18" s="453"/>
      <c r="AY18" s="454" t="s">
        <v>158</v>
      </c>
      <c r="AZ18" s="455"/>
      <c r="BA18" s="455"/>
      <c r="BB18" s="455"/>
      <c r="BC18" s="455"/>
      <c r="BD18" s="455"/>
      <c r="BE18" s="455"/>
      <c r="BF18" s="455"/>
      <c r="BG18" s="455"/>
      <c r="BH18" s="455"/>
      <c r="BI18" s="455"/>
      <c r="BJ18" s="455"/>
      <c r="BK18" s="455"/>
      <c r="BL18" s="455"/>
      <c r="BM18" s="456"/>
      <c r="BN18" s="420">
        <v>18884332</v>
      </c>
      <c r="BO18" s="421"/>
      <c r="BP18" s="421"/>
      <c r="BQ18" s="421"/>
      <c r="BR18" s="421"/>
      <c r="BS18" s="421"/>
      <c r="BT18" s="421"/>
      <c r="BU18" s="422"/>
      <c r="BV18" s="420">
        <v>18702652</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159</v>
      </c>
      <c r="C19" s="463"/>
      <c r="D19" s="463"/>
      <c r="E19" s="543"/>
      <c r="F19" s="543"/>
      <c r="G19" s="543"/>
      <c r="H19" s="543"/>
      <c r="I19" s="543"/>
      <c r="J19" s="543"/>
      <c r="K19" s="543"/>
      <c r="L19" s="551">
        <v>869</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160</v>
      </c>
      <c r="AZ19" s="455"/>
      <c r="BA19" s="455"/>
      <c r="BB19" s="455"/>
      <c r="BC19" s="455"/>
      <c r="BD19" s="455"/>
      <c r="BE19" s="455"/>
      <c r="BF19" s="455"/>
      <c r="BG19" s="455"/>
      <c r="BH19" s="455"/>
      <c r="BI19" s="455"/>
      <c r="BJ19" s="455"/>
      <c r="BK19" s="455"/>
      <c r="BL19" s="455"/>
      <c r="BM19" s="456"/>
      <c r="BN19" s="420">
        <v>23146924</v>
      </c>
      <c r="BO19" s="421"/>
      <c r="BP19" s="421"/>
      <c r="BQ19" s="421"/>
      <c r="BR19" s="421"/>
      <c r="BS19" s="421"/>
      <c r="BT19" s="421"/>
      <c r="BU19" s="422"/>
      <c r="BV19" s="420">
        <v>23901528</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161</v>
      </c>
      <c r="C20" s="463"/>
      <c r="D20" s="463"/>
      <c r="E20" s="543"/>
      <c r="F20" s="543"/>
      <c r="G20" s="543"/>
      <c r="H20" s="543"/>
      <c r="I20" s="543"/>
      <c r="J20" s="543"/>
      <c r="K20" s="543"/>
      <c r="L20" s="551">
        <v>37120</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162</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163</v>
      </c>
      <c r="C22" s="564"/>
      <c r="D22" s="565"/>
      <c r="E22" s="432" t="s">
        <v>1</v>
      </c>
      <c r="F22" s="437"/>
      <c r="G22" s="437"/>
      <c r="H22" s="437"/>
      <c r="I22" s="437"/>
      <c r="J22" s="437"/>
      <c r="K22" s="427"/>
      <c r="L22" s="432" t="s">
        <v>164</v>
      </c>
      <c r="M22" s="437"/>
      <c r="N22" s="437"/>
      <c r="O22" s="437"/>
      <c r="P22" s="427"/>
      <c r="Q22" s="595" t="s">
        <v>165</v>
      </c>
      <c r="R22" s="596"/>
      <c r="S22" s="596"/>
      <c r="T22" s="596"/>
      <c r="U22" s="596"/>
      <c r="V22" s="597"/>
      <c r="W22" s="563" t="s">
        <v>166</v>
      </c>
      <c r="X22" s="564"/>
      <c r="Y22" s="565"/>
      <c r="Z22" s="432" t="s">
        <v>1</v>
      </c>
      <c r="AA22" s="437"/>
      <c r="AB22" s="437"/>
      <c r="AC22" s="437"/>
      <c r="AD22" s="437"/>
      <c r="AE22" s="437"/>
      <c r="AF22" s="437"/>
      <c r="AG22" s="427"/>
      <c r="AH22" s="601" t="s">
        <v>167</v>
      </c>
      <c r="AI22" s="437"/>
      <c r="AJ22" s="437"/>
      <c r="AK22" s="437"/>
      <c r="AL22" s="427"/>
      <c r="AM22" s="601" t="s">
        <v>168</v>
      </c>
      <c r="AN22" s="602"/>
      <c r="AO22" s="602"/>
      <c r="AP22" s="602"/>
      <c r="AQ22" s="602"/>
      <c r="AR22" s="603"/>
      <c r="AS22" s="595" t="s">
        <v>165</v>
      </c>
      <c r="AT22" s="596"/>
      <c r="AU22" s="596"/>
      <c r="AV22" s="596"/>
      <c r="AW22" s="596"/>
      <c r="AX22" s="607"/>
      <c r="AY22" s="380" t="s">
        <v>169</v>
      </c>
      <c r="AZ22" s="381"/>
      <c r="BA22" s="381"/>
      <c r="BB22" s="381"/>
      <c r="BC22" s="381"/>
      <c r="BD22" s="381"/>
      <c r="BE22" s="381"/>
      <c r="BF22" s="381"/>
      <c r="BG22" s="381"/>
      <c r="BH22" s="381"/>
      <c r="BI22" s="381"/>
      <c r="BJ22" s="381"/>
      <c r="BK22" s="381"/>
      <c r="BL22" s="381"/>
      <c r="BM22" s="382"/>
      <c r="BN22" s="383">
        <v>37460834</v>
      </c>
      <c r="BO22" s="384"/>
      <c r="BP22" s="384"/>
      <c r="BQ22" s="384"/>
      <c r="BR22" s="384"/>
      <c r="BS22" s="384"/>
      <c r="BT22" s="384"/>
      <c r="BU22" s="385"/>
      <c r="BV22" s="383">
        <v>39084490</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170</v>
      </c>
      <c r="AZ23" s="455"/>
      <c r="BA23" s="455"/>
      <c r="BB23" s="455"/>
      <c r="BC23" s="455"/>
      <c r="BD23" s="455"/>
      <c r="BE23" s="455"/>
      <c r="BF23" s="455"/>
      <c r="BG23" s="455"/>
      <c r="BH23" s="455"/>
      <c r="BI23" s="455"/>
      <c r="BJ23" s="455"/>
      <c r="BK23" s="455"/>
      <c r="BL23" s="455"/>
      <c r="BM23" s="456"/>
      <c r="BN23" s="420">
        <v>25463654</v>
      </c>
      <c r="BO23" s="421"/>
      <c r="BP23" s="421"/>
      <c r="BQ23" s="421"/>
      <c r="BR23" s="421"/>
      <c r="BS23" s="421"/>
      <c r="BT23" s="421"/>
      <c r="BU23" s="422"/>
      <c r="BV23" s="420">
        <v>26272239</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171</v>
      </c>
      <c r="F24" s="450"/>
      <c r="G24" s="450"/>
      <c r="H24" s="450"/>
      <c r="I24" s="450"/>
      <c r="J24" s="450"/>
      <c r="K24" s="451"/>
      <c r="L24" s="471">
        <v>1</v>
      </c>
      <c r="M24" s="472"/>
      <c r="N24" s="472"/>
      <c r="O24" s="472"/>
      <c r="P24" s="514"/>
      <c r="Q24" s="471">
        <v>9000</v>
      </c>
      <c r="R24" s="472"/>
      <c r="S24" s="472"/>
      <c r="T24" s="472"/>
      <c r="U24" s="472"/>
      <c r="V24" s="514"/>
      <c r="W24" s="566"/>
      <c r="X24" s="567"/>
      <c r="Y24" s="568"/>
      <c r="Z24" s="470" t="s">
        <v>172</v>
      </c>
      <c r="AA24" s="450"/>
      <c r="AB24" s="450"/>
      <c r="AC24" s="450"/>
      <c r="AD24" s="450"/>
      <c r="AE24" s="450"/>
      <c r="AF24" s="450"/>
      <c r="AG24" s="451"/>
      <c r="AH24" s="471">
        <v>558</v>
      </c>
      <c r="AI24" s="472"/>
      <c r="AJ24" s="472"/>
      <c r="AK24" s="472"/>
      <c r="AL24" s="514"/>
      <c r="AM24" s="471">
        <v>1748772</v>
      </c>
      <c r="AN24" s="472"/>
      <c r="AO24" s="472"/>
      <c r="AP24" s="472"/>
      <c r="AQ24" s="472"/>
      <c r="AR24" s="514"/>
      <c r="AS24" s="471">
        <v>3134</v>
      </c>
      <c r="AT24" s="472"/>
      <c r="AU24" s="472"/>
      <c r="AV24" s="472"/>
      <c r="AW24" s="472"/>
      <c r="AX24" s="473"/>
      <c r="AY24" s="536" t="s">
        <v>173</v>
      </c>
      <c r="AZ24" s="537"/>
      <c r="BA24" s="537"/>
      <c r="BB24" s="537"/>
      <c r="BC24" s="537"/>
      <c r="BD24" s="537"/>
      <c r="BE24" s="537"/>
      <c r="BF24" s="537"/>
      <c r="BG24" s="537"/>
      <c r="BH24" s="537"/>
      <c r="BI24" s="537"/>
      <c r="BJ24" s="537"/>
      <c r="BK24" s="537"/>
      <c r="BL24" s="537"/>
      <c r="BM24" s="538"/>
      <c r="BN24" s="420">
        <v>21658720</v>
      </c>
      <c r="BO24" s="421"/>
      <c r="BP24" s="421"/>
      <c r="BQ24" s="421"/>
      <c r="BR24" s="421"/>
      <c r="BS24" s="421"/>
      <c r="BT24" s="421"/>
      <c r="BU24" s="422"/>
      <c r="BV24" s="420">
        <v>22447719</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174</v>
      </c>
      <c r="F25" s="450"/>
      <c r="G25" s="450"/>
      <c r="H25" s="450"/>
      <c r="I25" s="450"/>
      <c r="J25" s="450"/>
      <c r="K25" s="451"/>
      <c r="L25" s="471">
        <v>1</v>
      </c>
      <c r="M25" s="472"/>
      <c r="N25" s="472"/>
      <c r="O25" s="472"/>
      <c r="P25" s="514"/>
      <c r="Q25" s="471">
        <v>7750</v>
      </c>
      <c r="R25" s="472"/>
      <c r="S25" s="472"/>
      <c r="T25" s="472"/>
      <c r="U25" s="472"/>
      <c r="V25" s="514"/>
      <c r="W25" s="566"/>
      <c r="X25" s="567"/>
      <c r="Y25" s="568"/>
      <c r="Z25" s="470" t="s">
        <v>175</v>
      </c>
      <c r="AA25" s="450"/>
      <c r="AB25" s="450"/>
      <c r="AC25" s="450"/>
      <c r="AD25" s="450"/>
      <c r="AE25" s="450"/>
      <c r="AF25" s="450"/>
      <c r="AG25" s="451"/>
      <c r="AH25" s="471" t="s">
        <v>137</v>
      </c>
      <c r="AI25" s="472"/>
      <c r="AJ25" s="472"/>
      <c r="AK25" s="472"/>
      <c r="AL25" s="514"/>
      <c r="AM25" s="471" t="s">
        <v>137</v>
      </c>
      <c r="AN25" s="472"/>
      <c r="AO25" s="472"/>
      <c r="AP25" s="472"/>
      <c r="AQ25" s="472"/>
      <c r="AR25" s="514"/>
      <c r="AS25" s="471" t="s">
        <v>137</v>
      </c>
      <c r="AT25" s="472"/>
      <c r="AU25" s="472"/>
      <c r="AV25" s="472"/>
      <c r="AW25" s="472"/>
      <c r="AX25" s="473"/>
      <c r="AY25" s="380" t="s">
        <v>176</v>
      </c>
      <c r="AZ25" s="381"/>
      <c r="BA25" s="381"/>
      <c r="BB25" s="381"/>
      <c r="BC25" s="381"/>
      <c r="BD25" s="381"/>
      <c r="BE25" s="381"/>
      <c r="BF25" s="381"/>
      <c r="BG25" s="381"/>
      <c r="BH25" s="381"/>
      <c r="BI25" s="381"/>
      <c r="BJ25" s="381"/>
      <c r="BK25" s="381"/>
      <c r="BL25" s="381"/>
      <c r="BM25" s="382"/>
      <c r="BN25" s="383">
        <v>5691330</v>
      </c>
      <c r="BO25" s="384"/>
      <c r="BP25" s="384"/>
      <c r="BQ25" s="384"/>
      <c r="BR25" s="384"/>
      <c r="BS25" s="384"/>
      <c r="BT25" s="384"/>
      <c r="BU25" s="385"/>
      <c r="BV25" s="383">
        <v>6284682</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177</v>
      </c>
      <c r="F26" s="450"/>
      <c r="G26" s="450"/>
      <c r="H26" s="450"/>
      <c r="I26" s="450"/>
      <c r="J26" s="450"/>
      <c r="K26" s="451"/>
      <c r="L26" s="471">
        <v>1</v>
      </c>
      <c r="M26" s="472"/>
      <c r="N26" s="472"/>
      <c r="O26" s="472"/>
      <c r="P26" s="514"/>
      <c r="Q26" s="471">
        <v>7000</v>
      </c>
      <c r="R26" s="472"/>
      <c r="S26" s="472"/>
      <c r="T26" s="472"/>
      <c r="U26" s="472"/>
      <c r="V26" s="514"/>
      <c r="W26" s="566"/>
      <c r="X26" s="567"/>
      <c r="Y26" s="568"/>
      <c r="Z26" s="470" t="s">
        <v>178</v>
      </c>
      <c r="AA26" s="572"/>
      <c r="AB26" s="572"/>
      <c r="AC26" s="572"/>
      <c r="AD26" s="572"/>
      <c r="AE26" s="572"/>
      <c r="AF26" s="572"/>
      <c r="AG26" s="573"/>
      <c r="AH26" s="471">
        <v>21</v>
      </c>
      <c r="AI26" s="472"/>
      <c r="AJ26" s="472"/>
      <c r="AK26" s="472"/>
      <c r="AL26" s="514"/>
      <c r="AM26" s="471">
        <v>68754</v>
      </c>
      <c r="AN26" s="472"/>
      <c r="AO26" s="472"/>
      <c r="AP26" s="472"/>
      <c r="AQ26" s="472"/>
      <c r="AR26" s="514"/>
      <c r="AS26" s="471">
        <v>3274</v>
      </c>
      <c r="AT26" s="472"/>
      <c r="AU26" s="472"/>
      <c r="AV26" s="472"/>
      <c r="AW26" s="472"/>
      <c r="AX26" s="473"/>
      <c r="AY26" s="423" t="s">
        <v>179</v>
      </c>
      <c r="AZ26" s="424"/>
      <c r="BA26" s="424"/>
      <c r="BB26" s="424"/>
      <c r="BC26" s="424"/>
      <c r="BD26" s="424"/>
      <c r="BE26" s="424"/>
      <c r="BF26" s="424"/>
      <c r="BG26" s="424"/>
      <c r="BH26" s="424"/>
      <c r="BI26" s="424"/>
      <c r="BJ26" s="424"/>
      <c r="BK26" s="424"/>
      <c r="BL26" s="424"/>
      <c r="BM26" s="425"/>
      <c r="BN26" s="420" t="s">
        <v>128</v>
      </c>
      <c r="BO26" s="421"/>
      <c r="BP26" s="421"/>
      <c r="BQ26" s="421"/>
      <c r="BR26" s="421"/>
      <c r="BS26" s="421"/>
      <c r="BT26" s="421"/>
      <c r="BU26" s="422"/>
      <c r="BV26" s="420" t="s">
        <v>137</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180</v>
      </c>
      <c r="F27" s="450"/>
      <c r="G27" s="450"/>
      <c r="H27" s="450"/>
      <c r="I27" s="450"/>
      <c r="J27" s="450"/>
      <c r="K27" s="451"/>
      <c r="L27" s="471">
        <v>1</v>
      </c>
      <c r="M27" s="472"/>
      <c r="N27" s="472"/>
      <c r="O27" s="472"/>
      <c r="P27" s="514"/>
      <c r="Q27" s="471">
        <v>4850</v>
      </c>
      <c r="R27" s="472"/>
      <c r="S27" s="472"/>
      <c r="T27" s="472"/>
      <c r="U27" s="472"/>
      <c r="V27" s="514"/>
      <c r="W27" s="566"/>
      <c r="X27" s="567"/>
      <c r="Y27" s="568"/>
      <c r="Z27" s="470" t="s">
        <v>181</v>
      </c>
      <c r="AA27" s="450"/>
      <c r="AB27" s="450"/>
      <c r="AC27" s="450"/>
      <c r="AD27" s="450"/>
      <c r="AE27" s="450"/>
      <c r="AF27" s="450"/>
      <c r="AG27" s="451"/>
      <c r="AH27" s="471">
        <v>10</v>
      </c>
      <c r="AI27" s="472"/>
      <c r="AJ27" s="472"/>
      <c r="AK27" s="472"/>
      <c r="AL27" s="514"/>
      <c r="AM27" s="471">
        <v>33544</v>
      </c>
      <c r="AN27" s="472"/>
      <c r="AO27" s="472"/>
      <c r="AP27" s="472"/>
      <c r="AQ27" s="472"/>
      <c r="AR27" s="514"/>
      <c r="AS27" s="471">
        <v>3354</v>
      </c>
      <c r="AT27" s="472"/>
      <c r="AU27" s="472"/>
      <c r="AV27" s="472"/>
      <c r="AW27" s="472"/>
      <c r="AX27" s="473"/>
      <c r="AY27" s="515" t="s">
        <v>182</v>
      </c>
      <c r="AZ27" s="516"/>
      <c r="BA27" s="516"/>
      <c r="BB27" s="516"/>
      <c r="BC27" s="516"/>
      <c r="BD27" s="516"/>
      <c r="BE27" s="516"/>
      <c r="BF27" s="516"/>
      <c r="BG27" s="516"/>
      <c r="BH27" s="516"/>
      <c r="BI27" s="516"/>
      <c r="BJ27" s="516"/>
      <c r="BK27" s="516"/>
      <c r="BL27" s="516"/>
      <c r="BM27" s="517"/>
      <c r="BN27" s="539">
        <v>340000</v>
      </c>
      <c r="BO27" s="540"/>
      <c r="BP27" s="540"/>
      <c r="BQ27" s="540"/>
      <c r="BR27" s="540"/>
      <c r="BS27" s="540"/>
      <c r="BT27" s="540"/>
      <c r="BU27" s="541"/>
      <c r="BV27" s="539">
        <v>340000</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183</v>
      </c>
      <c r="F28" s="450"/>
      <c r="G28" s="450"/>
      <c r="H28" s="450"/>
      <c r="I28" s="450"/>
      <c r="J28" s="450"/>
      <c r="K28" s="451"/>
      <c r="L28" s="471">
        <v>1</v>
      </c>
      <c r="M28" s="472"/>
      <c r="N28" s="472"/>
      <c r="O28" s="472"/>
      <c r="P28" s="514"/>
      <c r="Q28" s="471">
        <v>4350</v>
      </c>
      <c r="R28" s="472"/>
      <c r="S28" s="472"/>
      <c r="T28" s="472"/>
      <c r="U28" s="472"/>
      <c r="V28" s="514"/>
      <c r="W28" s="566"/>
      <c r="X28" s="567"/>
      <c r="Y28" s="568"/>
      <c r="Z28" s="470" t="s">
        <v>184</v>
      </c>
      <c r="AA28" s="450"/>
      <c r="AB28" s="450"/>
      <c r="AC28" s="450"/>
      <c r="AD28" s="450"/>
      <c r="AE28" s="450"/>
      <c r="AF28" s="450"/>
      <c r="AG28" s="451"/>
      <c r="AH28" s="471" t="s">
        <v>137</v>
      </c>
      <c r="AI28" s="472"/>
      <c r="AJ28" s="472"/>
      <c r="AK28" s="472"/>
      <c r="AL28" s="514"/>
      <c r="AM28" s="471" t="s">
        <v>137</v>
      </c>
      <c r="AN28" s="472"/>
      <c r="AO28" s="472"/>
      <c r="AP28" s="472"/>
      <c r="AQ28" s="472"/>
      <c r="AR28" s="514"/>
      <c r="AS28" s="471" t="s">
        <v>185</v>
      </c>
      <c r="AT28" s="472"/>
      <c r="AU28" s="472"/>
      <c r="AV28" s="472"/>
      <c r="AW28" s="472"/>
      <c r="AX28" s="473"/>
      <c r="AY28" s="574" t="s">
        <v>186</v>
      </c>
      <c r="AZ28" s="575"/>
      <c r="BA28" s="575"/>
      <c r="BB28" s="576"/>
      <c r="BC28" s="380" t="s">
        <v>49</v>
      </c>
      <c r="BD28" s="381"/>
      <c r="BE28" s="381"/>
      <c r="BF28" s="381"/>
      <c r="BG28" s="381"/>
      <c r="BH28" s="381"/>
      <c r="BI28" s="381"/>
      <c r="BJ28" s="381"/>
      <c r="BK28" s="381"/>
      <c r="BL28" s="381"/>
      <c r="BM28" s="382"/>
      <c r="BN28" s="383">
        <v>3449198</v>
      </c>
      <c r="BO28" s="384"/>
      <c r="BP28" s="384"/>
      <c r="BQ28" s="384"/>
      <c r="BR28" s="384"/>
      <c r="BS28" s="384"/>
      <c r="BT28" s="384"/>
      <c r="BU28" s="385"/>
      <c r="BV28" s="383">
        <v>3546223</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187</v>
      </c>
      <c r="F29" s="450"/>
      <c r="G29" s="450"/>
      <c r="H29" s="450"/>
      <c r="I29" s="450"/>
      <c r="J29" s="450"/>
      <c r="K29" s="451"/>
      <c r="L29" s="471">
        <v>20</v>
      </c>
      <c r="M29" s="472"/>
      <c r="N29" s="472"/>
      <c r="O29" s="472"/>
      <c r="P29" s="514"/>
      <c r="Q29" s="471">
        <v>4050</v>
      </c>
      <c r="R29" s="472"/>
      <c r="S29" s="472"/>
      <c r="T29" s="472"/>
      <c r="U29" s="472"/>
      <c r="V29" s="514"/>
      <c r="W29" s="569"/>
      <c r="X29" s="570"/>
      <c r="Y29" s="571"/>
      <c r="Z29" s="470" t="s">
        <v>188</v>
      </c>
      <c r="AA29" s="450"/>
      <c r="AB29" s="450"/>
      <c r="AC29" s="450"/>
      <c r="AD29" s="450"/>
      <c r="AE29" s="450"/>
      <c r="AF29" s="450"/>
      <c r="AG29" s="451"/>
      <c r="AH29" s="471">
        <v>568</v>
      </c>
      <c r="AI29" s="472"/>
      <c r="AJ29" s="472"/>
      <c r="AK29" s="472"/>
      <c r="AL29" s="514"/>
      <c r="AM29" s="471">
        <v>1782316</v>
      </c>
      <c r="AN29" s="472"/>
      <c r="AO29" s="472"/>
      <c r="AP29" s="472"/>
      <c r="AQ29" s="472"/>
      <c r="AR29" s="514"/>
      <c r="AS29" s="471">
        <v>3138</v>
      </c>
      <c r="AT29" s="472"/>
      <c r="AU29" s="472"/>
      <c r="AV29" s="472"/>
      <c r="AW29" s="472"/>
      <c r="AX29" s="473"/>
      <c r="AY29" s="577"/>
      <c r="AZ29" s="578"/>
      <c r="BA29" s="578"/>
      <c r="BB29" s="579"/>
      <c r="BC29" s="454" t="s">
        <v>189</v>
      </c>
      <c r="BD29" s="455"/>
      <c r="BE29" s="455"/>
      <c r="BF29" s="455"/>
      <c r="BG29" s="455"/>
      <c r="BH29" s="455"/>
      <c r="BI29" s="455"/>
      <c r="BJ29" s="455"/>
      <c r="BK29" s="455"/>
      <c r="BL29" s="455"/>
      <c r="BM29" s="456"/>
      <c r="BN29" s="420">
        <v>23052</v>
      </c>
      <c r="BO29" s="421"/>
      <c r="BP29" s="421"/>
      <c r="BQ29" s="421"/>
      <c r="BR29" s="421"/>
      <c r="BS29" s="421"/>
      <c r="BT29" s="421"/>
      <c r="BU29" s="422"/>
      <c r="BV29" s="420">
        <v>58997</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190</v>
      </c>
      <c r="X30" s="588"/>
      <c r="Y30" s="588"/>
      <c r="Z30" s="588"/>
      <c r="AA30" s="588"/>
      <c r="AB30" s="588"/>
      <c r="AC30" s="588"/>
      <c r="AD30" s="588"/>
      <c r="AE30" s="588"/>
      <c r="AF30" s="588"/>
      <c r="AG30" s="589"/>
      <c r="AH30" s="547">
        <v>100.6</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51</v>
      </c>
      <c r="BD30" s="537"/>
      <c r="BE30" s="537"/>
      <c r="BF30" s="537"/>
      <c r="BG30" s="537"/>
      <c r="BH30" s="537"/>
      <c r="BI30" s="537"/>
      <c r="BJ30" s="537"/>
      <c r="BK30" s="537"/>
      <c r="BL30" s="537"/>
      <c r="BM30" s="538"/>
      <c r="BN30" s="539">
        <v>335876</v>
      </c>
      <c r="BO30" s="540"/>
      <c r="BP30" s="540"/>
      <c r="BQ30" s="540"/>
      <c r="BR30" s="540"/>
      <c r="BS30" s="540"/>
      <c r="BT30" s="540"/>
      <c r="BU30" s="541"/>
      <c r="BV30" s="539">
        <v>344386</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191</v>
      </c>
      <c r="D32" s="583"/>
      <c r="E32" s="583"/>
      <c r="F32" s="583"/>
      <c r="G32" s="583"/>
      <c r="H32" s="583"/>
      <c r="I32" s="583"/>
      <c r="J32" s="583"/>
      <c r="K32" s="583"/>
      <c r="L32" s="583"/>
      <c r="M32" s="583"/>
      <c r="N32" s="583"/>
      <c r="O32" s="583"/>
      <c r="P32" s="583"/>
      <c r="Q32" s="583"/>
      <c r="R32" s="583"/>
      <c r="S32" s="583"/>
      <c r="U32" s="424" t="s">
        <v>192</v>
      </c>
      <c r="V32" s="424"/>
      <c r="W32" s="424"/>
      <c r="X32" s="424"/>
      <c r="Y32" s="424"/>
      <c r="Z32" s="424"/>
      <c r="AA32" s="424"/>
      <c r="AB32" s="424"/>
      <c r="AC32" s="424"/>
      <c r="AD32" s="424"/>
      <c r="AE32" s="424"/>
      <c r="AF32" s="424"/>
      <c r="AG32" s="424"/>
      <c r="AH32" s="424"/>
      <c r="AI32" s="424"/>
      <c r="AJ32" s="424"/>
      <c r="AK32" s="424"/>
      <c r="AM32" s="424" t="s">
        <v>193</v>
      </c>
      <c r="AN32" s="424"/>
      <c r="AO32" s="424"/>
      <c r="AP32" s="424"/>
      <c r="AQ32" s="424"/>
      <c r="AR32" s="424"/>
      <c r="AS32" s="424"/>
      <c r="AT32" s="424"/>
      <c r="AU32" s="424"/>
      <c r="AV32" s="424"/>
      <c r="AW32" s="424"/>
      <c r="AX32" s="424"/>
      <c r="AY32" s="424"/>
      <c r="AZ32" s="424"/>
      <c r="BA32" s="424"/>
      <c r="BB32" s="424"/>
      <c r="BC32" s="424"/>
      <c r="BE32" s="424" t="s">
        <v>194</v>
      </c>
      <c r="BF32" s="424"/>
      <c r="BG32" s="424"/>
      <c r="BH32" s="424"/>
      <c r="BI32" s="424"/>
      <c r="BJ32" s="424"/>
      <c r="BK32" s="424"/>
      <c r="BL32" s="424"/>
      <c r="BM32" s="424"/>
      <c r="BN32" s="424"/>
      <c r="BO32" s="424"/>
      <c r="BP32" s="424"/>
      <c r="BQ32" s="424"/>
      <c r="BR32" s="424"/>
      <c r="BS32" s="424"/>
      <c r="BT32" s="424"/>
      <c r="BU32" s="424"/>
      <c r="BW32" s="424" t="s">
        <v>195</v>
      </c>
      <c r="BX32" s="424"/>
      <c r="BY32" s="424"/>
      <c r="BZ32" s="424"/>
      <c r="CA32" s="424"/>
      <c r="CB32" s="424"/>
      <c r="CC32" s="424"/>
      <c r="CD32" s="424"/>
      <c r="CE32" s="424"/>
      <c r="CF32" s="424"/>
      <c r="CG32" s="424"/>
      <c r="CH32" s="424"/>
      <c r="CI32" s="424"/>
      <c r="CJ32" s="424"/>
      <c r="CK32" s="424"/>
      <c r="CL32" s="424"/>
      <c r="CM32" s="424"/>
      <c r="CO32" s="424" t="s">
        <v>196</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197</v>
      </c>
      <c r="D33" s="444"/>
      <c r="E33" s="409" t="s">
        <v>198</v>
      </c>
      <c r="F33" s="409"/>
      <c r="G33" s="409"/>
      <c r="H33" s="409"/>
      <c r="I33" s="409"/>
      <c r="J33" s="409"/>
      <c r="K33" s="409"/>
      <c r="L33" s="409"/>
      <c r="M33" s="409"/>
      <c r="N33" s="409"/>
      <c r="O33" s="409"/>
      <c r="P33" s="409"/>
      <c r="Q33" s="409"/>
      <c r="R33" s="409"/>
      <c r="S33" s="409"/>
      <c r="T33" s="200"/>
      <c r="U33" s="444" t="s">
        <v>199</v>
      </c>
      <c r="V33" s="444"/>
      <c r="W33" s="409" t="s">
        <v>200</v>
      </c>
      <c r="X33" s="409"/>
      <c r="Y33" s="409"/>
      <c r="Z33" s="409"/>
      <c r="AA33" s="409"/>
      <c r="AB33" s="409"/>
      <c r="AC33" s="409"/>
      <c r="AD33" s="409"/>
      <c r="AE33" s="409"/>
      <c r="AF33" s="409"/>
      <c r="AG33" s="409"/>
      <c r="AH33" s="409"/>
      <c r="AI33" s="409"/>
      <c r="AJ33" s="409"/>
      <c r="AK33" s="409"/>
      <c r="AL33" s="200"/>
      <c r="AM33" s="444" t="s">
        <v>201</v>
      </c>
      <c r="AN33" s="444"/>
      <c r="AO33" s="409" t="s">
        <v>200</v>
      </c>
      <c r="AP33" s="409"/>
      <c r="AQ33" s="409"/>
      <c r="AR33" s="409"/>
      <c r="AS33" s="409"/>
      <c r="AT33" s="409"/>
      <c r="AU33" s="409"/>
      <c r="AV33" s="409"/>
      <c r="AW33" s="409"/>
      <c r="AX33" s="409"/>
      <c r="AY33" s="409"/>
      <c r="AZ33" s="409"/>
      <c r="BA33" s="409"/>
      <c r="BB33" s="409"/>
      <c r="BC33" s="409"/>
      <c r="BD33" s="201"/>
      <c r="BE33" s="409" t="s">
        <v>202</v>
      </c>
      <c r="BF33" s="409"/>
      <c r="BG33" s="409" t="s">
        <v>203</v>
      </c>
      <c r="BH33" s="409"/>
      <c r="BI33" s="409"/>
      <c r="BJ33" s="409"/>
      <c r="BK33" s="409"/>
      <c r="BL33" s="409"/>
      <c r="BM33" s="409"/>
      <c r="BN33" s="409"/>
      <c r="BO33" s="409"/>
      <c r="BP33" s="409"/>
      <c r="BQ33" s="409"/>
      <c r="BR33" s="409"/>
      <c r="BS33" s="409"/>
      <c r="BT33" s="409"/>
      <c r="BU33" s="409"/>
      <c r="BV33" s="201"/>
      <c r="BW33" s="444" t="s">
        <v>202</v>
      </c>
      <c r="BX33" s="444"/>
      <c r="BY33" s="409" t="s">
        <v>204</v>
      </c>
      <c r="BZ33" s="409"/>
      <c r="CA33" s="409"/>
      <c r="CB33" s="409"/>
      <c r="CC33" s="409"/>
      <c r="CD33" s="409"/>
      <c r="CE33" s="409"/>
      <c r="CF33" s="409"/>
      <c r="CG33" s="409"/>
      <c r="CH33" s="409"/>
      <c r="CI33" s="409"/>
      <c r="CJ33" s="409"/>
      <c r="CK33" s="409"/>
      <c r="CL33" s="409"/>
      <c r="CM33" s="409"/>
      <c r="CN33" s="200"/>
      <c r="CO33" s="444" t="s">
        <v>197</v>
      </c>
      <c r="CP33" s="444"/>
      <c r="CQ33" s="409" t="s">
        <v>205</v>
      </c>
      <c r="CR33" s="409"/>
      <c r="CS33" s="409"/>
      <c r="CT33" s="409"/>
      <c r="CU33" s="409"/>
      <c r="CV33" s="409"/>
      <c r="CW33" s="409"/>
      <c r="CX33" s="409"/>
      <c r="CY33" s="409"/>
      <c r="CZ33" s="409"/>
      <c r="DA33" s="409"/>
      <c r="DB33" s="409"/>
      <c r="DC33" s="409"/>
      <c r="DD33" s="409"/>
      <c r="DE33" s="409"/>
      <c r="DF33" s="200"/>
      <c r="DG33" s="609" t="s">
        <v>206</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国民健康保険事業会計</v>
      </c>
      <c r="X34" s="611"/>
      <c r="Y34" s="611"/>
      <c r="Z34" s="611"/>
      <c r="AA34" s="611"/>
      <c r="AB34" s="611"/>
      <c r="AC34" s="611"/>
      <c r="AD34" s="611"/>
      <c r="AE34" s="611"/>
      <c r="AF34" s="611"/>
      <c r="AG34" s="611"/>
      <c r="AH34" s="611"/>
      <c r="AI34" s="611"/>
      <c r="AJ34" s="611"/>
      <c r="AK34" s="611"/>
      <c r="AL34" s="175"/>
      <c r="AM34" s="610">
        <f>IF(AO34="","",MAX(C34:D43,U34:V43)+1)</f>
        <v>6</v>
      </c>
      <c r="AN34" s="610"/>
      <c r="AO34" s="611" t="str">
        <f>IF('各会計、関係団体の財政状況及び健全化判断比率'!B32="","",'各会計、関係団体の財政状況及び健全化判断比率'!B32)</f>
        <v>下水道事業会計</v>
      </c>
      <c r="AP34" s="611"/>
      <c r="AQ34" s="611"/>
      <c r="AR34" s="611"/>
      <c r="AS34" s="611"/>
      <c r="AT34" s="611"/>
      <c r="AU34" s="611"/>
      <c r="AV34" s="611"/>
      <c r="AW34" s="611"/>
      <c r="AX34" s="611"/>
      <c r="AY34" s="611"/>
      <c r="AZ34" s="611"/>
      <c r="BA34" s="611"/>
      <c r="BB34" s="611"/>
      <c r="BC34" s="611"/>
      <c r="BD34" s="175"/>
      <c r="BE34" s="610">
        <f>IF(BG34="","",MAX(C34:D43,U34:V43,AM34:AN43)+1)</f>
        <v>7</v>
      </c>
      <c r="BF34" s="610"/>
      <c r="BG34" s="611" t="str">
        <f>IF('各会計、関係団体の財政状況及び健全化判断比率'!B33="","",'各会計、関係団体の財政状況及び健全化判断比率'!B33)</f>
        <v>農業集落排水事業会計</v>
      </c>
      <c r="BH34" s="611"/>
      <c r="BI34" s="611"/>
      <c r="BJ34" s="611"/>
      <c r="BK34" s="611"/>
      <c r="BL34" s="611"/>
      <c r="BM34" s="611"/>
      <c r="BN34" s="611"/>
      <c r="BO34" s="611"/>
      <c r="BP34" s="611"/>
      <c r="BQ34" s="611"/>
      <c r="BR34" s="611"/>
      <c r="BS34" s="611"/>
      <c r="BT34" s="611"/>
      <c r="BU34" s="611"/>
      <c r="BV34" s="175"/>
      <c r="BW34" s="610">
        <f>IF(BY34="","",MAX(C34:D43,U34:V43,AM34:AN43,BE34:BF43)+1)</f>
        <v>8</v>
      </c>
      <c r="BX34" s="610"/>
      <c r="BY34" s="611" t="str">
        <f>IF('各会計、関係団体の財政状況及び健全化判断比率'!B68="","",'各会計、関係団体の財政状況及び健全化判断比率'!B68)</f>
        <v>長生郡市広域市町村圏組合（一般会計）</v>
      </c>
      <c r="BZ34" s="611"/>
      <c r="CA34" s="611"/>
      <c r="CB34" s="611"/>
      <c r="CC34" s="611"/>
      <c r="CD34" s="611"/>
      <c r="CE34" s="611"/>
      <c r="CF34" s="611"/>
      <c r="CG34" s="611"/>
      <c r="CH34" s="611"/>
      <c r="CI34" s="611"/>
      <c r="CJ34" s="611"/>
      <c r="CK34" s="611"/>
      <c r="CL34" s="611"/>
      <c r="CM34" s="611"/>
      <c r="CN34" s="175"/>
      <c r="CO34" s="610" t="str">
        <f>IF(CQ34="","",MAX(C34:D43,U34:V43,AM34:AN43,BE34:BF43,BW34:BX43)+1)</f>
        <v/>
      </c>
      <c r="CP34" s="610"/>
      <c r="CQ34" s="611" t="str">
        <f>IF('各会計、関係団体の財政状況及び健全化判断比率'!BS7="","",'各会計、関係団体の財政状況及び健全化判断比率'!BS7)</f>
        <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介護保険事業会計</v>
      </c>
      <c r="X35" s="611"/>
      <c r="Y35" s="611"/>
      <c r="Z35" s="611"/>
      <c r="AA35" s="611"/>
      <c r="AB35" s="611"/>
      <c r="AC35" s="611"/>
      <c r="AD35" s="611"/>
      <c r="AE35" s="611"/>
      <c r="AF35" s="611"/>
      <c r="AG35" s="611"/>
      <c r="AH35" s="611"/>
      <c r="AI35" s="611"/>
      <c r="AJ35" s="611"/>
      <c r="AK35" s="611"/>
      <c r="AL35" s="175"/>
      <c r="AM35" s="610" t="str">
        <f t="shared" ref="AM35:AM43" si="0">IF(AO35="","",AM34+1)</f>
        <v/>
      </c>
      <c r="AN35" s="610"/>
      <c r="AO35" s="611"/>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9</v>
      </c>
      <c r="BX35" s="610"/>
      <c r="BY35" s="611" t="str">
        <f>IF('各会計、関係団体の財政状況及び健全化判断比率'!B69="","",'各会計、関係団体の財政状況及び健全化判断比率'!B69)</f>
        <v>長生郡市広域市町村圏組合（火葬場・斎場事業会計）</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後期高齢者医療事業会計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10</v>
      </c>
      <c r="BX36" s="610"/>
      <c r="BY36" s="611" t="str">
        <f>IF('各会計、関係団体の財政状況及び健全化判断比率'!B70="","",'各会計、関係団体の財政状況及び健全化判断比率'!B70)</f>
        <v>長生郡市広域市町村圏組合（病院事業会計）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f t="shared" si="4"/>
        <v>5</v>
      </c>
      <c r="V37" s="610"/>
      <c r="W37" s="611" t="str">
        <f>IF('各会計、関係団体の財政状況及び健全化判断比率'!B31="","",'各会計、関係団体の財政状況及び健全化判断比率'!B31)</f>
        <v>駐車場事業会計</v>
      </c>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11</v>
      </c>
      <c r="BX37" s="610"/>
      <c r="BY37" s="611" t="str">
        <f>IF('各会計、関係団体の財政状況及び健全化判断比率'!B71="","",'各会計、関係団体の財政状況及び健全化判断比率'!B71)</f>
        <v>長生郡市広域市町村圏組合（水道事業会計）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12</v>
      </c>
      <c r="BX38" s="610"/>
      <c r="BY38" s="611" t="str">
        <f>IF('各会計、関係団体の財政状況及び健全化判断比率'!B72="","",'各会計、関係団体の財政状況及び健全化判断比率'!B72)</f>
        <v>九十九里地域水道企業団（水道用水供給事業会計）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13</v>
      </c>
      <c r="BX39" s="610"/>
      <c r="BY39" s="611" t="str">
        <f>IF('各会計、関係団体の財政状況及び健全化判断比率'!B73="","",'各会計、関係団体の財政状況及び健全化判断比率'!B73)</f>
        <v>千葉県市町村総合事務組合（一般会計）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14</v>
      </c>
      <c r="BX40" s="610"/>
      <c r="BY40" s="611" t="str">
        <f>IF('各会計、関係団体の財政状況及び健全化判断比率'!B74="","",'各会計、関係団体の財政状況及び健全化判断比率'!B74)</f>
        <v>千葉県市町村総合事務組合（千葉県自治会館管理運営特別会計）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15</v>
      </c>
      <c r="BX41" s="610"/>
      <c r="BY41" s="611" t="str">
        <f>IF('各会計、関係団体の財政状況及び健全化判断比率'!B75="","",'各会計、関係団体の財政状況及び健全化判断比率'!B75)</f>
        <v>千葉県市町村総合事務組合（千葉県自治研修センター特別会計）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16</v>
      </c>
      <c r="BX42" s="610"/>
      <c r="BY42" s="611" t="str">
        <f>IF('各会計、関係団体の財政状況及び健全化判断比率'!B76="","",'各会計、関係団体の財政状況及び健全化判断比率'!B76)</f>
        <v>千葉県市町村総合事務組合（千葉県市町村交通災害共済特別会計）</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f t="shared" si="2"/>
        <v>17</v>
      </c>
      <c r="BX43" s="610"/>
      <c r="BY43" s="611" t="str">
        <f>IF('各会計、関係団体の財政状況及び健全化判断比率'!B77="","",'各会計、関係団体の財政状況及び健全化判断比率'!B77)</f>
        <v>千葉県後期高齢者医療広域連合（一般会計）</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207</v>
      </c>
      <c r="E46" s="613" t="s">
        <v>208</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209</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210</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211</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212</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213</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214</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215</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zhhi/4+JZ7cMYNYzh5yasGNul+6c9HX3LuNv30mghgEtqXhvp0+Eb75GBIrdvxS8M87bQhetI7fWEmSjf/xOMw==" saltValue="wIyF+52UXvlXG8ethvgS1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216</v>
      </c>
      <c r="DI1" s="616"/>
      <c r="DJ1" s="616"/>
      <c r="DK1" s="616"/>
      <c r="DL1" s="616"/>
      <c r="DM1" s="616"/>
      <c r="DN1" s="617"/>
      <c r="DO1" s="208"/>
      <c r="DP1" s="615" t="s">
        <v>217</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218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219</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220</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221</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222</v>
      </c>
      <c r="S4" s="619"/>
      <c r="T4" s="619"/>
      <c r="U4" s="619"/>
      <c r="V4" s="619"/>
      <c r="W4" s="619"/>
      <c r="X4" s="619"/>
      <c r="Y4" s="620"/>
      <c r="Z4" s="618" t="s">
        <v>223</v>
      </c>
      <c r="AA4" s="619"/>
      <c r="AB4" s="619"/>
      <c r="AC4" s="620"/>
      <c r="AD4" s="618" t="s">
        <v>224</v>
      </c>
      <c r="AE4" s="619"/>
      <c r="AF4" s="619"/>
      <c r="AG4" s="619"/>
      <c r="AH4" s="619"/>
      <c r="AI4" s="619"/>
      <c r="AJ4" s="619"/>
      <c r="AK4" s="620"/>
      <c r="AL4" s="618" t="s">
        <v>223</v>
      </c>
      <c r="AM4" s="619"/>
      <c r="AN4" s="619"/>
      <c r="AO4" s="620"/>
      <c r="AP4" s="621" t="s">
        <v>225</v>
      </c>
      <c r="AQ4" s="621"/>
      <c r="AR4" s="621"/>
      <c r="AS4" s="621"/>
      <c r="AT4" s="621"/>
      <c r="AU4" s="621"/>
      <c r="AV4" s="621"/>
      <c r="AW4" s="621"/>
      <c r="AX4" s="621"/>
      <c r="AY4" s="621"/>
      <c r="AZ4" s="621"/>
      <c r="BA4" s="621"/>
      <c r="BB4" s="621"/>
      <c r="BC4" s="621"/>
      <c r="BD4" s="621"/>
      <c r="BE4" s="621"/>
      <c r="BF4" s="621"/>
      <c r="BG4" s="621" t="s">
        <v>226</v>
      </c>
      <c r="BH4" s="621"/>
      <c r="BI4" s="621"/>
      <c r="BJ4" s="621"/>
      <c r="BK4" s="621"/>
      <c r="BL4" s="621"/>
      <c r="BM4" s="621"/>
      <c r="BN4" s="621"/>
      <c r="BO4" s="621" t="s">
        <v>223</v>
      </c>
      <c r="BP4" s="621"/>
      <c r="BQ4" s="621"/>
      <c r="BR4" s="621"/>
      <c r="BS4" s="621" t="s">
        <v>227</v>
      </c>
      <c r="BT4" s="621"/>
      <c r="BU4" s="621"/>
      <c r="BV4" s="621"/>
      <c r="BW4" s="621"/>
      <c r="BX4" s="621"/>
      <c r="BY4" s="621"/>
      <c r="BZ4" s="621"/>
      <c r="CA4" s="621"/>
      <c r="CB4" s="621"/>
      <c r="CD4" s="618" t="s">
        <v>228</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229</v>
      </c>
      <c r="C5" s="623"/>
      <c r="D5" s="623"/>
      <c r="E5" s="623"/>
      <c r="F5" s="623"/>
      <c r="G5" s="623"/>
      <c r="H5" s="623"/>
      <c r="I5" s="623"/>
      <c r="J5" s="623"/>
      <c r="K5" s="623"/>
      <c r="L5" s="623"/>
      <c r="M5" s="623"/>
      <c r="N5" s="623"/>
      <c r="O5" s="623"/>
      <c r="P5" s="623"/>
      <c r="Q5" s="624"/>
      <c r="R5" s="625">
        <v>12665668</v>
      </c>
      <c r="S5" s="626"/>
      <c r="T5" s="626"/>
      <c r="U5" s="626"/>
      <c r="V5" s="626"/>
      <c r="W5" s="626"/>
      <c r="X5" s="626"/>
      <c r="Y5" s="627"/>
      <c r="Z5" s="628">
        <v>37</v>
      </c>
      <c r="AA5" s="628"/>
      <c r="AB5" s="628"/>
      <c r="AC5" s="628"/>
      <c r="AD5" s="629">
        <v>12204123</v>
      </c>
      <c r="AE5" s="629"/>
      <c r="AF5" s="629"/>
      <c r="AG5" s="629"/>
      <c r="AH5" s="629"/>
      <c r="AI5" s="629"/>
      <c r="AJ5" s="629"/>
      <c r="AK5" s="629"/>
      <c r="AL5" s="630">
        <v>63.4</v>
      </c>
      <c r="AM5" s="631"/>
      <c r="AN5" s="631"/>
      <c r="AO5" s="632"/>
      <c r="AP5" s="622" t="s">
        <v>230</v>
      </c>
      <c r="AQ5" s="623"/>
      <c r="AR5" s="623"/>
      <c r="AS5" s="623"/>
      <c r="AT5" s="623"/>
      <c r="AU5" s="623"/>
      <c r="AV5" s="623"/>
      <c r="AW5" s="623"/>
      <c r="AX5" s="623"/>
      <c r="AY5" s="623"/>
      <c r="AZ5" s="623"/>
      <c r="BA5" s="623"/>
      <c r="BB5" s="623"/>
      <c r="BC5" s="623"/>
      <c r="BD5" s="623"/>
      <c r="BE5" s="623"/>
      <c r="BF5" s="624"/>
      <c r="BG5" s="636">
        <v>12203703</v>
      </c>
      <c r="BH5" s="637"/>
      <c r="BI5" s="637"/>
      <c r="BJ5" s="637"/>
      <c r="BK5" s="637"/>
      <c r="BL5" s="637"/>
      <c r="BM5" s="637"/>
      <c r="BN5" s="638"/>
      <c r="BO5" s="639">
        <v>96.4</v>
      </c>
      <c r="BP5" s="639"/>
      <c r="BQ5" s="639"/>
      <c r="BR5" s="639"/>
      <c r="BS5" s="640">
        <v>158057</v>
      </c>
      <c r="BT5" s="640"/>
      <c r="BU5" s="640"/>
      <c r="BV5" s="640"/>
      <c r="BW5" s="640"/>
      <c r="BX5" s="640"/>
      <c r="BY5" s="640"/>
      <c r="BZ5" s="640"/>
      <c r="CA5" s="640"/>
      <c r="CB5" s="644"/>
      <c r="CD5" s="618" t="s">
        <v>225</v>
      </c>
      <c r="CE5" s="619"/>
      <c r="CF5" s="619"/>
      <c r="CG5" s="619"/>
      <c r="CH5" s="619"/>
      <c r="CI5" s="619"/>
      <c r="CJ5" s="619"/>
      <c r="CK5" s="619"/>
      <c r="CL5" s="619"/>
      <c r="CM5" s="619"/>
      <c r="CN5" s="619"/>
      <c r="CO5" s="619"/>
      <c r="CP5" s="619"/>
      <c r="CQ5" s="620"/>
      <c r="CR5" s="618" t="s">
        <v>231</v>
      </c>
      <c r="CS5" s="619"/>
      <c r="CT5" s="619"/>
      <c r="CU5" s="619"/>
      <c r="CV5" s="619"/>
      <c r="CW5" s="619"/>
      <c r="CX5" s="619"/>
      <c r="CY5" s="620"/>
      <c r="CZ5" s="618" t="s">
        <v>223</v>
      </c>
      <c r="DA5" s="619"/>
      <c r="DB5" s="619"/>
      <c r="DC5" s="620"/>
      <c r="DD5" s="618" t="s">
        <v>232</v>
      </c>
      <c r="DE5" s="619"/>
      <c r="DF5" s="619"/>
      <c r="DG5" s="619"/>
      <c r="DH5" s="619"/>
      <c r="DI5" s="619"/>
      <c r="DJ5" s="619"/>
      <c r="DK5" s="619"/>
      <c r="DL5" s="619"/>
      <c r="DM5" s="619"/>
      <c r="DN5" s="619"/>
      <c r="DO5" s="619"/>
      <c r="DP5" s="620"/>
      <c r="DQ5" s="618" t="s">
        <v>233</v>
      </c>
      <c r="DR5" s="619"/>
      <c r="DS5" s="619"/>
      <c r="DT5" s="619"/>
      <c r="DU5" s="619"/>
      <c r="DV5" s="619"/>
      <c r="DW5" s="619"/>
      <c r="DX5" s="619"/>
      <c r="DY5" s="619"/>
      <c r="DZ5" s="619"/>
      <c r="EA5" s="619"/>
      <c r="EB5" s="619"/>
      <c r="EC5" s="620"/>
    </row>
    <row r="6" spans="2:143" ht="11.25" customHeight="1" x14ac:dyDescent="0.2">
      <c r="B6" s="633" t="s">
        <v>234</v>
      </c>
      <c r="C6" s="634"/>
      <c r="D6" s="634"/>
      <c r="E6" s="634"/>
      <c r="F6" s="634"/>
      <c r="G6" s="634"/>
      <c r="H6" s="634"/>
      <c r="I6" s="634"/>
      <c r="J6" s="634"/>
      <c r="K6" s="634"/>
      <c r="L6" s="634"/>
      <c r="M6" s="634"/>
      <c r="N6" s="634"/>
      <c r="O6" s="634"/>
      <c r="P6" s="634"/>
      <c r="Q6" s="635"/>
      <c r="R6" s="636">
        <v>306003</v>
      </c>
      <c r="S6" s="637"/>
      <c r="T6" s="637"/>
      <c r="U6" s="637"/>
      <c r="V6" s="637"/>
      <c r="W6" s="637"/>
      <c r="X6" s="637"/>
      <c r="Y6" s="638"/>
      <c r="Z6" s="639">
        <v>0.9</v>
      </c>
      <c r="AA6" s="639"/>
      <c r="AB6" s="639"/>
      <c r="AC6" s="639"/>
      <c r="AD6" s="640">
        <v>306003</v>
      </c>
      <c r="AE6" s="640"/>
      <c r="AF6" s="640"/>
      <c r="AG6" s="640"/>
      <c r="AH6" s="640"/>
      <c r="AI6" s="640"/>
      <c r="AJ6" s="640"/>
      <c r="AK6" s="640"/>
      <c r="AL6" s="641">
        <v>1.6</v>
      </c>
      <c r="AM6" s="642"/>
      <c r="AN6" s="642"/>
      <c r="AO6" s="643"/>
      <c r="AP6" s="633" t="s">
        <v>235</v>
      </c>
      <c r="AQ6" s="634"/>
      <c r="AR6" s="634"/>
      <c r="AS6" s="634"/>
      <c r="AT6" s="634"/>
      <c r="AU6" s="634"/>
      <c r="AV6" s="634"/>
      <c r="AW6" s="634"/>
      <c r="AX6" s="634"/>
      <c r="AY6" s="634"/>
      <c r="AZ6" s="634"/>
      <c r="BA6" s="634"/>
      <c r="BB6" s="634"/>
      <c r="BC6" s="634"/>
      <c r="BD6" s="634"/>
      <c r="BE6" s="634"/>
      <c r="BF6" s="635"/>
      <c r="BG6" s="636">
        <v>12203703</v>
      </c>
      <c r="BH6" s="637"/>
      <c r="BI6" s="637"/>
      <c r="BJ6" s="637"/>
      <c r="BK6" s="637"/>
      <c r="BL6" s="637"/>
      <c r="BM6" s="637"/>
      <c r="BN6" s="638"/>
      <c r="BO6" s="639">
        <v>96.4</v>
      </c>
      <c r="BP6" s="639"/>
      <c r="BQ6" s="639"/>
      <c r="BR6" s="639"/>
      <c r="BS6" s="640">
        <v>158057</v>
      </c>
      <c r="BT6" s="640"/>
      <c r="BU6" s="640"/>
      <c r="BV6" s="640"/>
      <c r="BW6" s="640"/>
      <c r="BX6" s="640"/>
      <c r="BY6" s="640"/>
      <c r="BZ6" s="640"/>
      <c r="CA6" s="640"/>
      <c r="CB6" s="644"/>
      <c r="CD6" s="622" t="s">
        <v>236</v>
      </c>
      <c r="CE6" s="623"/>
      <c r="CF6" s="623"/>
      <c r="CG6" s="623"/>
      <c r="CH6" s="623"/>
      <c r="CI6" s="623"/>
      <c r="CJ6" s="623"/>
      <c r="CK6" s="623"/>
      <c r="CL6" s="623"/>
      <c r="CM6" s="623"/>
      <c r="CN6" s="623"/>
      <c r="CO6" s="623"/>
      <c r="CP6" s="623"/>
      <c r="CQ6" s="624"/>
      <c r="CR6" s="636">
        <v>258982</v>
      </c>
      <c r="CS6" s="637"/>
      <c r="CT6" s="637"/>
      <c r="CU6" s="637"/>
      <c r="CV6" s="637"/>
      <c r="CW6" s="637"/>
      <c r="CX6" s="637"/>
      <c r="CY6" s="638"/>
      <c r="CZ6" s="630">
        <v>0.8</v>
      </c>
      <c r="DA6" s="631"/>
      <c r="DB6" s="631"/>
      <c r="DC6" s="647"/>
      <c r="DD6" s="645" t="s">
        <v>128</v>
      </c>
      <c r="DE6" s="637"/>
      <c r="DF6" s="637"/>
      <c r="DG6" s="637"/>
      <c r="DH6" s="637"/>
      <c r="DI6" s="637"/>
      <c r="DJ6" s="637"/>
      <c r="DK6" s="637"/>
      <c r="DL6" s="637"/>
      <c r="DM6" s="637"/>
      <c r="DN6" s="637"/>
      <c r="DO6" s="637"/>
      <c r="DP6" s="638"/>
      <c r="DQ6" s="645">
        <v>258982</v>
      </c>
      <c r="DR6" s="637"/>
      <c r="DS6" s="637"/>
      <c r="DT6" s="637"/>
      <c r="DU6" s="637"/>
      <c r="DV6" s="637"/>
      <c r="DW6" s="637"/>
      <c r="DX6" s="637"/>
      <c r="DY6" s="637"/>
      <c r="DZ6" s="637"/>
      <c r="EA6" s="637"/>
      <c r="EB6" s="637"/>
      <c r="EC6" s="646"/>
    </row>
    <row r="7" spans="2:143" ht="11.25" customHeight="1" x14ac:dyDescent="0.2">
      <c r="B7" s="633" t="s">
        <v>237</v>
      </c>
      <c r="C7" s="634"/>
      <c r="D7" s="634"/>
      <c r="E7" s="634"/>
      <c r="F7" s="634"/>
      <c r="G7" s="634"/>
      <c r="H7" s="634"/>
      <c r="I7" s="634"/>
      <c r="J7" s="634"/>
      <c r="K7" s="634"/>
      <c r="L7" s="634"/>
      <c r="M7" s="634"/>
      <c r="N7" s="634"/>
      <c r="O7" s="634"/>
      <c r="P7" s="634"/>
      <c r="Q7" s="635"/>
      <c r="R7" s="636">
        <v>6976</v>
      </c>
      <c r="S7" s="637"/>
      <c r="T7" s="637"/>
      <c r="U7" s="637"/>
      <c r="V7" s="637"/>
      <c r="W7" s="637"/>
      <c r="X7" s="637"/>
      <c r="Y7" s="638"/>
      <c r="Z7" s="639">
        <v>0</v>
      </c>
      <c r="AA7" s="639"/>
      <c r="AB7" s="639"/>
      <c r="AC7" s="639"/>
      <c r="AD7" s="640">
        <v>6976</v>
      </c>
      <c r="AE7" s="640"/>
      <c r="AF7" s="640"/>
      <c r="AG7" s="640"/>
      <c r="AH7" s="640"/>
      <c r="AI7" s="640"/>
      <c r="AJ7" s="640"/>
      <c r="AK7" s="640"/>
      <c r="AL7" s="641">
        <v>0</v>
      </c>
      <c r="AM7" s="642"/>
      <c r="AN7" s="642"/>
      <c r="AO7" s="643"/>
      <c r="AP7" s="633" t="s">
        <v>238</v>
      </c>
      <c r="AQ7" s="634"/>
      <c r="AR7" s="634"/>
      <c r="AS7" s="634"/>
      <c r="AT7" s="634"/>
      <c r="AU7" s="634"/>
      <c r="AV7" s="634"/>
      <c r="AW7" s="634"/>
      <c r="AX7" s="634"/>
      <c r="AY7" s="634"/>
      <c r="AZ7" s="634"/>
      <c r="BA7" s="634"/>
      <c r="BB7" s="634"/>
      <c r="BC7" s="634"/>
      <c r="BD7" s="634"/>
      <c r="BE7" s="634"/>
      <c r="BF7" s="635"/>
      <c r="BG7" s="636">
        <v>5334962</v>
      </c>
      <c r="BH7" s="637"/>
      <c r="BI7" s="637"/>
      <c r="BJ7" s="637"/>
      <c r="BK7" s="637"/>
      <c r="BL7" s="637"/>
      <c r="BM7" s="637"/>
      <c r="BN7" s="638"/>
      <c r="BO7" s="639">
        <v>42.1</v>
      </c>
      <c r="BP7" s="639"/>
      <c r="BQ7" s="639"/>
      <c r="BR7" s="639"/>
      <c r="BS7" s="640">
        <v>158057</v>
      </c>
      <c r="BT7" s="640"/>
      <c r="BU7" s="640"/>
      <c r="BV7" s="640"/>
      <c r="BW7" s="640"/>
      <c r="BX7" s="640"/>
      <c r="BY7" s="640"/>
      <c r="BZ7" s="640"/>
      <c r="CA7" s="640"/>
      <c r="CB7" s="644"/>
      <c r="CD7" s="633" t="s">
        <v>239</v>
      </c>
      <c r="CE7" s="634"/>
      <c r="CF7" s="634"/>
      <c r="CG7" s="634"/>
      <c r="CH7" s="634"/>
      <c r="CI7" s="634"/>
      <c r="CJ7" s="634"/>
      <c r="CK7" s="634"/>
      <c r="CL7" s="634"/>
      <c r="CM7" s="634"/>
      <c r="CN7" s="634"/>
      <c r="CO7" s="634"/>
      <c r="CP7" s="634"/>
      <c r="CQ7" s="635"/>
      <c r="CR7" s="636">
        <v>3365395</v>
      </c>
      <c r="CS7" s="637"/>
      <c r="CT7" s="637"/>
      <c r="CU7" s="637"/>
      <c r="CV7" s="637"/>
      <c r="CW7" s="637"/>
      <c r="CX7" s="637"/>
      <c r="CY7" s="638"/>
      <c r="CZ7" s="639">
        <v>10.1</v>
      </c>
      <c r="DA7" s="639"/>
      <c r="DB7" s="639"/>
      <c r="DC7" s="639"/>
      <c r="DD7" s="645">
        <v>153575</v>
      </c>
      <c r="DE7" s="637"/>
      <c r="DF7" s="637"/>
      <c r="DG7" s="637"/>
      <c r="DH7" s="637"/>
      <c r="DI7" s="637"/>
      <c r="DJ7" s="637"/>
      <c r="DK7" s="637"/>
      <c r="DL7" s="637"/>
      <c r="DM7" s="637"/>
      <c r="DN7" s="637"/>
      <c r="DO7" s="637"/>
      <c r="DP7" s="638"/>
      <c r="DQ7" s="645">
        <v>2931980</v>
      </c>
      <c r="DR7" s="637"/>
      <c r="DS7" s="637"/>
      <c r="DT7" s="637"/>
      <c r="DU7" s="637"/>
      <c r="DV7" s="637"/>
      <c r="DW7" s="637"/>
      <c r="DX7" s="637"/>
      <c r="DY7" s="637"/>
      <c r="DZ7" s="637"/>
      <c r="EA7" s="637"/>
      <c r="EB7" s="637"/>
      <c r="EC7" s="646"/>
    </row>
    <row r="8" spans="2:143" ht="11.25" customHeight="1" x14ac:dyDescent="0.2">
      <c r="B8" s="633" t="s">
        <v>240</v>
      </c>
      <c r="C8" s="634"/>
      <c r="D8" s="634"/>
      <c r="E8" s="634"/>
      <c r="F8" s="634"/>
      <c r="G8" s="634"/>
      <c r="H8" s="634"/>
      <c r="I8" s="634"/>
      <c r="J8" s="634"/>
      <c r="K8" s="634"/>
      <c r="L8" s="634"/>
      <c r="M8" s="634"/>
      <c r="N8" s="634"/>
      <c r="O8" s="634"/>
      <c r="P8" s="634"/>
      <c r="Q8" s="635"/>
      <c r="R8" s="636">
        <v>70334</v>
      </c>
      <c r="S8" s="637"/>
      <c r="T8" s="637"/>
      <c r="U8" s="637"/>
      <c r="V8" s="637"/>
      <c r="W8" s="637"/>
      <c r="X8" s="637"/>
      <c r="Y8" s="638"/>
      <c r="Z8" s="639">
        <v>0.2</v>
      </c>
      <c r="AA8" s="639"/>
      <c r="AB8" s="639"/>
      <c r="AC8" s="639"/>
      <c r="AD8" s="640">
        <v>70334</v>
      </c>
      <c r="AE8" s="640"/>
      <c r="AF8" s="640"/>
      <c r="AG8" s="640"/>
      <c r="AH8" s="640"/>
      <c r="AI8" s="640"/>
      <c r="AJ8" s="640"/>
      <c r="AK8" s="640"/>
      <c r="AL8" s="641">
        <v>0.4</v>
      </c>
      <c r="AM8" s="642"/>
      <c r="AN8" s="642"/>
      <c r="AO8" s="643"/>
      <c r="AP8" s="633" t="s">
        <v>241</v>
      </c>
      <c r="AQ8" s="634"/>
      <c r="AR8" s="634"/>
      <c r="AS8" s="634"/>
      <c r="AT8" s="634"/>
      <c r="AU8" s="634"/>
      <c r="AV8" s="634"/>
      <c r="AW8" s="634"/>
      <c r="AX8" s="634"/>
      <c r="AY8" s="634"/>
      <c r="AZ8" s="634"/>
      <c r="BA8" s="634"/>
      <c r="BB8" s="634"/>
      <c r="BC8" s="634"/>
      <c r="BD8" s="634"/>
      <c r="BE8" s="634"/>
      <c r="BF8" s="635"/>
      <c r="BG8" s="636">
        <v>161376</v>
      </c>
      <c r="BH8" s="637"/>
      <c r="BI8" s="637"/>
      <c r="BJ8" s="637"/>
      <c r="BK8" s="637"/>
      <c r="BL8" s="637"/>
      <c r="BM8" s="637"/>
      <c r="BN8" s="638"/>
      <c r="BO8" s="639">
        <v>1.3</v>
      </c>
      <c r="BP8" s="639"/>
      <c r="BQ8" s="639"/>
      <c r="BR8" s="639"/>
      <c r="BS8" s="640" t="s">
        <v>128</v>
      </c>
      <c r="BT8" s="640"/>
      <c r="BU8" s="640"/>
      <c r="BV8" s="640"/>
      <c r="BW8" s="640"/>
      <c r="BX8" s="640"/>
      <c r="BY8" s="640"/>
      <c r="BZ8" s="640"/>
      <c r="CA8" s="640"/>
      <c r="CB8" s="644"/>
      <c r="CD8" s="633" t="s">
        <v>242</v>
      </c>
      <c r="CE8" s="634"/>
      <c r="CF8" s="634"/>
      <c r="CG8" s="634"/>
      <c r="CH8" s="634"/>
      <c r="CI8" s="634"/>
      <c r="CJ8" s="634"/>
      <c r="CK8" s="634"/>
      <c r="CL8" s="634"/>
      <c r="CM8" s="634"/>
      <c r="CN8" s="634"/>
      <c r="CO8" s="634"/>
      <c r="CP8" s="634"/>
      <c r="CQ8" s="635"/>
      <c r="CR8" s="636">
        <v>13060806</v>
      </c>
      <c r="CS8" s="637"/>
      <c r="CT8" s="637"/>
      <c r="CU8" s="637"/>
      <c r="CV8" s="637"/>
      <c r="CW8" s="637"/>
      <c r="CX8" s="637"/>
      <c r="CY8" s="638"/>
      <c r="CZ8" s="639">
        <v>39.1</v>
      </c>
      <c r="DA8" s="639"/>
      <c r="DB8" s="639"/>
      <c r="DC8" s="639"/>
      <c r="DD8" s="645">
        <v>140622</v>
      </c>
      <c r="DE8" s="637"/>
      <c r="DF8" s="637"/>
      <c r="DG8" s="637"/>
      <c r="DH8" s="637"/>
      <c r="DI8" s="637"/>
      <c r="DJ8" s="637"/>
      <c r="DK8" s="637"/>
      <c r="DL8" s="637"/>
      <c r="DM8" s="637"/>
      <c r="DN8" s="637"/>
      <c r="DO8" s="637"/>
      <c r="DP8" s="638"/>
      <c r="DQ8" s="645">
        <v>6379912</v>
      </c>
      <c r="DR8" s="637"/>
      <c r="DS8" s="637"/>
      <c r="DT8" s="637"/>
      <c r="DU8" s="637"/>
      <c r="DV8" s="637"/>
      <c r="DW8" s="637"/>
      <c r="DX8" s="637"/>
      <c r="DY8" s="637"/>
      <c r="DZ8" s="637"/>
      <c r="EA8" s="637"/>
      <c r="EB8" s="637"/>
      <c r="EC8" s="646"/>
    </row>
    <row r="9" spans="2:143" ht="11.25" customHeight="1" x14ac:dyDescent="0.2">
      <c r="B9" s="633" t="s">
        <v>243</v>
      </c>
      <c r="C9" s="634"/>
      <c r="D9" s="634"/>
      <c r="E9" s="634"/>
      <c r="F9" s="634"/>
      <c r="G9" s="634"/>
      <c r="H9" s="634"/>
      <c r="I9" s="634"/>
      <c r="J9" s="634"/>
      <c r="K9" s="634"/>
      <c r="L9" s="634"/>
      <c r="M9" s="634"/>
      <c r="N9" s="634"/>
      <c r="O9" s="634"/>
      <c r="P9" s="634"/>
      <c r="Q9" s="635"/>
      <c r="R9" s="636">
        <v>56019</v>
      </c>
      <c r="S9" s="637"/>
      <c r="T9" s="637"/>
      <c r="U9" s="637"/>
      <c r="V9" s="637"/>
      <c r="W9" s="637"/>
      <c r="X9" s="637"/>
      <c r="Y9" s="638"/>
      <c r="Z9" s="639">
        <v>0.2</v>
      </c>
      <c r="AA9" s="639"/>
      <c r="AB9" s="639"/>
      <c r="AC9" s="639"/>
      <c r="AD9" s="640">
        <v>56019</v>
      </c>
      <c r="AE9" s="640"/>
      <c r="AF9" s="640"/>
      <c r="AG9" s="640"/>
      <c r="AH9" s="640"/>
      <c r="AI9" s="640"/>
      <c r="AJ9" s="640"/>
      <c r="AK9" s="640"/>
      <c r="AL9" s="641">
        <v>0.3</v>
      </c>
      <c r="AM9" s="642"/>
      <c r="AN9" s="642"/>
      <c r="AO9" s="643"/>
      <c r="AP9" s="633" t="s">
        <v>244</v>
      </c>
      <c r="AQ9" s="634"/>
      <c r="AR9" s="634"/>
      <c r="AS9" s="634"/>
      <c r="AT9" s="634"/>
      <c r="AU9" s="634"/>
      <c r="AV9" s="634"/>
      <c r="AW9" s="634"/>
      <c r="AX9" s="634"/>
      <c r="AY9" s="634"/>
      <c r="AZ9" s="634"/>
      <c r="BA9" s="634"/>
      <c r="BB9" s="634"/>
      <c r="BC9" s="634"/>
      <c r="BD9" s="634"/>
      <c r="BE9" s="634"/>
      <c r="BF9" s="635"/>
      <c r="BG9" s="636">
        <v>4345830</v>
      </c>
      <c r="BH9" s="637"/>
      <c r="BI9" s="637"/>
      <c r="BJ9" s="637"/>
      <c r="BK9" s="637"/>
      <c r="BL9" s="637"/>
      <c r="BM9" s="637"/>
      <c r="BN9" s="638"/>
      <c r="BO9" s="639">
        <v>34.299999999999997</v>
      </c>
      <c r="BP9" s="639"/>
      <c r="BQ9" s="639"/>
      <c r="BR9" s="639"/>
      <c r="BS9" s="640" t="s">
        <v>245</v>
      </c>
      <c r="BT9" s="640"/>
      <c r="BU9" s="640"/>
      <c r="BV9" s="640"/>
      <c r="BW9" s="640"/>
      <c r="BX9" s="640"/>
      <c r="BY9" s="640"/>
      <c r="BZ9" s="640"/>
      <c r="CA9" s="640"/>
      <c r="CB9" s="644"/>
      <c r="CD9" s="633" t="s">
        <v>246</v>
      </c>
      <c r="CE9" s="634"/>
      <c r="CF9" s="634"/>
      <c r="CG9" s="634"/>
      <c r="CH9" s="634"/>
      <c r="CI9" s="634"/>
      <c r="CJ9" s="634"/>
      <c r="CK9" s="634"/>
      <c r="CL9" s="634"/>
      <c r="CM9" s="634"/>
      <c r="CN9" s="634"/>
      <c r="CO9" s="634"/>
      <c r="CP9" s="634"/>
      <c r="CQ9" s="635"/>
      <c r="CR9" s="636">
        <v>3652554</v>
      </c>
      <c r="CS9" s="637"/>
      <c r="CT9" s="637"/>
      <c r="CU9" s="637"/>
      <c r="CV9" s="637"/>
      <c r="CW9" s="637"/>
      <c r="CX9" s="637"/>
      <c r="CY9" s="638"/>
      <c r="CZ9" s="639">
        <v>10.9</v>
      </c>
      <c r="DA9" s="639"/>
      <c r="DB9" s="639"/>
      <c r="DC9" s="639"/>
      <c r="DD9" s="645">
        <v>22587</v>
      </c>
      <c r="DE9" s="637"/>
      <c r="DF9" s="637"/>
      <c r="DG9" s="637"/>
      <c r="DH9" s="637"/>
      <c r="DI9" s="637"/>
      <c r="DJ9" s="637"/>
      <c r="DK9" s="637"/>
      <c r="DL9" s="637"/>
      <c r="DM9" s="637"/>
      <c r="DN9" s="637"/>
      <c r="DO9" s="637"/>
      <c r="DP9" s="638"/>
      <c r="DQ9" s="645">
        <v>3041432</v>
      </c>
      <c r="DR9" s="637"/>
      <c r="DS9" s="637"/>
      <c r="DT9" s="637"/>
      <c r="DU9" s="637"/>
      <c r="DV9" s="637"/>
      <c r="DW9" s="637"/>
      <c r="DX9" s="637"/>
      <c r="DY9" s="637"/>
      <c r="DZ9" s="637"/>
      <c r="EA9" s="637"/>
      <c r="EB9" s="637"/>
      <c r="EC9" s="646"/>
    </row>
    <row r="10" spans="2:143" ht="11.25" customHeight="1" x14ac:dyDescent="0.2">
      <c r="B10" s="633" t="s">
        <v>247</v>
      </c>
      <c r="C10" s="634"/>
      <c r="D10" s="634"/>
      <c r="E10" s="634"/>
      <c r="F10" s="634"/>
      <c r="G10" s="634"/>
      <c r="H10" s="634"/>
      <c r="I10" s="634"/>
      <c r="J10" s="634"/>
      <c r="K10" s="634"/>
      <c r="L10" s="634"/>
      <c r="M10" s="634"/>
      <c r="N10" s="634"/>
      <c r="O10" s="634"/>
      <c r="P10" s="634"/>
      <c r="Q10" s="635"/>
      <c r="R10" s="636" t="s">
        <v>137</v>
      </c>
      <c r="S10" s="637"/>
      <c r="T10" s="637"/>
      <c r="U10" s="637"/>
      <c r="V10" s="637"/>
      <c r="W10" s="637"/>
      <c r="X10" s="637"/>
      <c r="Y10" s="638"/>
      <c r="Z10" s="639" t="s">
        <v>128</v>
      </c>
      <c r="AA10" s="639"/>
      <c r="AB10" s="639"/>
      <c r="AC10" s="639"/>
      <c r="AD10" s="640" t="s">
        <v>128</v>
      </c>
      <c r="AE10" s="640"/>
      <c r="AF10" s="640"/>
      <c r="AG10" s="640"/>
      <c r="AH10" s="640"/>
      <c r="AI10" s="640"/>
      <c r="AJ10" s="640"/>
      <c r="AK10" s="640"/>
      <c r="AL10" s="641" t="s">
        <v>128</v>
      </c>
      <c r="AM10" s="642"/>
      <c r="AN10" s="642"/>
      <c r="AO10" s="643"/>
      <c r="AP10" s="633" t="s">
        <v>248</v>
      </c>
      <c r="AQ10" s="634"/>
      <c r="AR10" s="634"/>
      <c r="AS10" s="634"/>
      <c r="AT10" s="634"/>
      <c r="AU10" s="634"/>
      <c r="AV10" s="634"/>
      <c r="AW10" s="634"/>
      <c r="AX10" s="634"/>
      <c r="AY10" s="634"/>
      <c r="AZ10" s="634"/>
      <c r="BA10" s="634"/>
      <c r="BB10" s="634"/>
      <c r="BC10" s="634"/>
      <c r="BD10" s="634"/>
      <c r="BE10" s="634"/>
      <c r="BF10" s="635"/>
      <c r="BG10" s="636">
        <v>286776</v>
      </c>
      <c r="BH10" s="637"/>
      <c r="BI10" s="637"/>
      <c r="BJ10" s="637"/>
      <c r="BK10" s="637"/>
      <c r="BL10" s="637"/>
      <c r="BM10" s="637"/>
      <c r="BN10" s="638"/>
      <c r="BO10" s="639">
        <v>2.2999999999999998</v>
      </c>
      <c r="BP10" s="639"/>
      <c r="BQ10" s="639"/>
      <c r="BR10" s="639"/>
      <c r="BS10" s="640" t="s">
        <v>128</v>
      </c>
      <c r="BT10" s="640"/>
      <c r="BU10" s="640"/>
      <c r="BV10" s="640"/>
      <c r="BW10" s="640"/>
      <c r="BX10" s="640"/>
      <c r="BY10" s="640"/>
      <c r="BZ10" s="640"/>
      <c r="CA10" s="640"/>
      <c r="CB10" s="644"/>
      <c r="CD10" s="633" t="s">
        <v>249</v>
      </c>
      <c r="CE10" s="634"/>
      <c r="CF10" s="634"/>
      <c r="CG10" s="634"/>
      <c r="CH10" s="634"/>
      <c r="CI10" s="634"/>
      <c r="CJ10" s="634"/>
      <c r="CK10" s="634"/>
      <c r="CL10" s="634"/>
      <c r="CM10" s="634"/>
      <c r="CN10" s="634"/>
      <c r="CO10" s="634"/>
      <c r="CP10" s="634"/>
      <c r="CQ10" s="635"/>
      <c r="CR10" s="636" t="s">
        <v>245</v>
      </c>
      <c r="CS10" s="637"/>
      <c r="CT10" s="637"/>
      <c r="CU10" s="637"/>
      <c r="CV10" s="637"/>
      <c r="CW10" s="637"/>
      <c r="CX10" s="637"/>
      <c r="CY10" s="638"/>
      <c r="CZ10" s="639" t="s">
        <v>245</v>
      </c>
      <c r="DA10" s="639"/>
      <c r="DB10" s="639"/>
      <c r="DC10" s="639"/>
      <c r="DD10" s="645" t="s">
        <v>137</v>
      </c>
      <c r="DE10" s="637"/>
      <c r="DF10" s="637"/>
      <c r="DG10" s="637"/>
      <c r="DH10" s="637"/>
      <c r="DI10" s="637"/>
      <c r="DJ10" s="637"/>
      <c r="DK10" s="637"/>
      <c r="DL10" s="637"/>
      <c r="DM10" s="637"/>
      <c r="DN10" s="637"/>
      <c r="DO10" s="637"/>
      <c r="DP10" s="638"/>
      <c r="DQ10" s="645" t="s">
        <v>245</v>
      </c>
      <c r="DR10" s="637"/>
      <c r="DS10" s="637"/>
      <c r="DT10" s="637"/>
      <c r="DU10" s="637"/>
      <c r="DV10" s="637"/>
      <c r="DW10" s="637"/>
      <c r="DX10" s="637"/>
      <c r="DY10" s="637"/>
      <c r="DZ10" s="637"/>
      <c r="EA10" s="637"/>
      <c r="EB10" s="637"/>
      <c r="EC10" s="646"/>
    </row>
    <row r="11" spans="2:143" ht="11.25" customHeight="1" x14ac:dyDescent="0.2">
      <c r="B11" s="633" t="s">
        <v>250</v>
      </c>
      <c r="C11" s="634"/>
      <c r="D11" s="634"/>
      <c r="E11" s="634"/>
      <c r="F11" s="634"/>
      <c r="G11" s="634"/>
      <c r="H11" s="634"/>
      <c r="I11" s="634"/>
      <c r="J11" s="634"/>
      <c r="K11" s="634"/>
      <c r="L11" s="634"/>
      <c r="M11" s="634"/>
      <c r="N11" s="634"/>
      <c r="O11" s="634"/>
      <c r="P11" s="634"/>
      <c r="Q11" s="635"/>
      <c r="R11" s="636">
        <v>2166561</v>
      </c>
      <c r="S11" s="637"/>
      <c r="T11" s="637"/>
      <c r="U11" s="637"/>
      <c r="V11" s="637"/>
      <c r="W11" s="637"/>
      <c r="X11" s="637"/>
      <c r="Y11" s="638"/>
      <c r="Z11" s="641">
        <v>6.3</v>
      </c>
      <c r="AA11" s="642"/>
      <c r="AB11" s="642"/>
      <c r="AC11" s="648"/>
      <c r="AD11" s="645">
        <v>2166561</v>
      </c>
      <c r="AE11" s="637"/>
      <c r="AF11" s="637"/>
      <c r="AG11" s="637"/>
      <c r="AH11" s="637"/>
      <c r="AI11" s="637"/>
      <c r="AJ11" s="637"/>
      <c r="AK11" s="638"/>
      <c r="AL11" s="641">
        <v>11.2</v>
      </c>
      <c r="AM11" s="642"/>
      <c r="AN11" s="642"/>
      <c r="AO11" s="643"/>
      <c r="AP11" s="633" t="s">
        <v>251</v>
      </c>
      <c r="AQ11" s="634"/>
      <c r="AR11" s="634"/>
      <c r="AS11" s="634"/>
      <c r="AT11" s="634"/>
      <c r="AU11" s="634"/>
      <c r="AV11" s="634"/>
      <c r="AW11" s="634"/>
      <c r="AX11" s="634"/>
      <c r="AY11" s="634"/>
      <c r="AZ11" s="634"/>
      <c r="BA11" s="634"/>
      <c r="BB11" s="634"/>
      <c r="BC11" s="634"/>
      <c r="BD11" s="634"/>
      <c r="BE11" s="634"/>
      <c r="BF11" s="635"/>
      <c r="BG11" s="636">
        <v>540980</v>
      </c>
      <c r="BH11" s="637"/>
      <c r="BI11" s="637"/>
      <c r="BJ11" s="637"/>
      <c r="BK11" s="637"/>
      <c r="BL11" s="637"/>
      <c r="BM11" s="637"/>
      <c r="BN11" s="638"/>
      <c r="BO11" s="639">
        <v>4.3</v>
      </c>
      <c r="BP11" s="639"/>
      <c r="BQ11" s="639"/>
      <c r="BR11" s="639"/>
      <c r="BS11" s="640">
        <v>158057</v>
      </c>
      <c r="BT11" s="640"/>
      <c r="BU11" s="640"/>
      <c r="BV11" s="640"/>
      <c r="BW11" s="640"/>
      <c r="BX11" s="640"/>
      <c r="BY11" s="640"/>
      <c r="BZ11" s="640"/>
      <c r="CA11" s="640"/>
      <c r="CB11" s="644"/>
      <c r="CD11" s="633" t="s">
        <v>252</v>
      </c>
      <c r="CE11" s="634"/>
      <c r="CF11" s="634"/>
      <c r="CG11" s="634"/>
      <c r="CH11" s="634"/>
      <c r="CI11" s="634"/>
      <c r="CJ11" s="634"/>
      <c r="CK11" s="634"/>
      <c r="CL11" s="634"/>
      <c r="CM11" s="634"/>
      <c r="CN11" s="634"/>
      <c r="CO11" s="634"/>
      <c r="CP11" s="634"/>
      <c r="CQ11" s="635"/>
      <c r="CR11" s="636">
        <v>597751</v>
      </c>
      <c r="CS11" s="637"/>
      <c r="CT11" s="637"/>
      <c r="CU11" s="637"/>
      <c r="CV11" s="637"/>
      <c r="CW11" s="637"/>
      <c r="CX11" s="637"/>
      <c r="CY11" s="638"/>
      <c r="CZ11" s="639">
        <v>1.8</v>
      </c>
      <c r="DA11" s="639"/>
      <c r="DB11" s="639"/>
      <c r="DC11" s="639"/>
      <c r="DD11" s="645">
        <v>56283</v>
      </c>
      <c r="DE11" s="637"/>
      <c r="DF11" s="637"/>
      <c r="DG11" s="637"/>
      <c r="DH11" s="637"/>
      <c r="DI11" s="637"/>
      <c r="DJ11" s="637"/>
      <c r="DK11" s="637"/>
      <c r="DL11" s="637"/>
      <c r="DM11" s="637"/>
      <c r="DN11" s="637"/>
      <c r="DO11" s="637"/>
      <c r="DP11" s="638"/>
      <c r="DQ11" s="645">
        <v>470968</v>
      </c>
      <c r="DR11" s="637"/>
      <c r="DS11" s="637"/>
      <c r="DT11" s="637"/>
      <c r="DU11" s="637"/>
      <c r="DV11" s="637"/>
      <c r="DW11" s="637"/>
      <c r="DX11" s="637"/>
      <c r="DY11" s="637"/>
      <c r="DZ11" s="637"/>
      <c r="EA11" s="637"/>
      <c r="EB11" s="637"/>
      <c r="EC11" s="646"/>
    </row>
    <row r="12" spans="2:143" ht="11.25" customHeight="1" x14ac:dyDescent="0.2">
      <c r="B12" s="633" t="s">
        <v>253</v>
      </c>
      <c r="C12" s="634"/>
      <c r="D12" s="634"/>
      <c r="E12" s="634"/>
      <c r="F12" s="634"/>
      <c r="G12" s="634"/>
      <c r="H12" s="634"/>
      <c r="I12" s="634"/>
      <c r="J12" s="634"/>
      <c r="K12" s="634"/>
      <c r="L12" s="634"/>
      <c r="M12" s="634"/>
      <c r="N12" s="634"/>
      <c r="O12" s="634"/>
      <c r="P12" s="634"/>
      <c r="Q12" s="635"/>
      <c r="R12" s="636">
        <v>54270</v>
      </c>
      <c r="S12" s="637"/>
      <c r="T12" s="637"/>
      <c r="U12" s="637"/>
      <c r="V12" s="637"/>
      <c r="W12" s="637"/>
      <c r="X12" s="637"/>
      <c r="Y12" s="638"/>
      <c r="Z12" s="639">
        <v>0.2</v>
      </c>
      <c r="AA12" s="639"/>
      <c r="AB12" s="639"/>
      <c r="AC12" s="639"/>
      <c r="AD12" s="640">
        <v>54270</v>
      </c>
      <c r="AE12" s="640"/>
      <c r="AF12" s="640"/>
      <c r="AG12" s="640"/>
      <c r="AH12" s="640"/>
      <c r="AI12" s="640"/>
      <c r="AJ12" s="640"/>
      <c r="AK12" s="640"/>
      <c r="AL12" s="641">
        <v>0.3</v>
      </c>
      <c r="AM12" s="642"/>
      <c r="AN12" s="642"/>
      <c r="AO12" s="643"/>
      <c r="AP12" s="633" t="s">
        <v>254</v>
      </c>
      <c r="AQ12" s="634"/>
      <c r="AR12" s="634"/>
      <c r="AS12" s="634"/>
      <c r="AT12" s="634"/>
      <c r="AU12" s="634"/>
      <c r="AV12" s="634"/>
      <c r="AW12" s="634"/>
      <c r="AX12" s="634"/>
      <c r="AY12" s="634"/>
      <c r="AZ12" s="634"/>
      <c r="BA12" s="634"/>
      <c r="BB12" s="634"/>
      <c r="BC12" s="634"/>
      <c r="BD12" s="634"/>
      <c r="BE12" s="634"/>
      <c r="BF12" s="635"/>
      <c r="BG12" s="636">
        <v>5817890</v>
      </c>
      <c r="BH12" s="637"/>
      <c r="BI12" s="637"/>
      <c r="BJ12" s="637"/>
      <c r="BK12" s="637"/>
      <c r="BL12" s="637"/>
      <c r="BM12" s="637"/>
      <c r="BN12" s="638"/>
      <c r="BO12" s="639">
        <v>45.9</v>
      </c>
      <c r="BP12" s="639"/>
      <c r="BQ12" s="639"/>
      <c r="BR12" s="639"/>
      <c r="BS12" s="640" t="s">
        <v>128</v>
      </c>
      <c r="BT12" s="640"/>
      <c r="BU12" s="640"/>
      <c r="BV12" s="640"/>
      <c r="BW12" s="640"/>
      <c r="BX12" s="640"/>
      <c r="BY12" s="640"/>
      <c r="BZ12" s="640"/>
      <c r="CA12" s="640"/>
      <c r="CB12" s="644"/>
      <c r="CD12" s="633" t="s">
        <v>255</v>
      </c>
      <c r="CE12" s="634"/>
      <c r="CF12" s="634"/>
      <c r="CG12" s="634"/>
      <c r="CH12" s="634"/>
      <c r="CI12" s="634"/>
      <c r="CJ12" s="634"/>
      <c r="CK12" s="634"/>
      <c r="CL12" s="634"/>
      <c r="CM12" s="634"/>
      <c r="CN12" s="634"/>
      <c r="CO12" s="634"/>
      <c r="CP12" s="634"/>
      <c r="CQ12" s="635"/>
      <c r="CR12" s="636">
        <v>647030</v>
      </c>
      <c r="CS12" s="637"/>
      <c r="CT12" s="637"/>
      <c r="CU12" s="637"/>
      <c r="CV12" s="637"/>
      <c r="CW12" s="637"/>
      <c r="CX12" s="637"/>
      <c r="CY12" s="638"/>
      <c r="CZ12" s="639">
        <v>1.9</v>
      </c>
      <c r="DA12" s="639"/>
      <c r="DB12" s="639"/>
      <c r="DC12" s="639"/>
      <c r="DD12" s="645" t="s">
        <v>128</v>
      </c>
      <c r="DE12" s="637"/>
      <c r="DF12" s="637"/>
      <c r="DG12" s="637"/>
      <c r="DH12" s="637"/>
      <c r="DI12" s="637"/>
      <c r="DJ12" s="637"/>
      <c r="DK12" s="637"/>
      <c r="DL12" s="637"/>
      <c r="DM12" s="637"/>
      <c r="DN12" s="637"/>
      <c r="DO12" s="637"/>
      <c r="DP12" s="638"/>
      <c r="DQ12" s="645">
        <v>158368</v>
      </c>
      <c r="DR12" s="637"/>
      <c r="DS12" s="637"/>
      <c r="DT12" s="637"/>
      <c r="DU12" s="637"/>
      <c r="DV12" s="637"/>
      <c r="DW12" s="637"/>
      <c r="DX12" s="637"/>
      <c r="DY12" s="637"/>
      <c r="DZ12" s="637"/>
      <c r="EA12" s="637"/>
      <c r="EB12" s="637"/>
      <c r="EC12" s="646"/>
    </row>
    <row r="13" spans="2:143" ht="11.25" customHeight="1" x14ac:dyDescent="0.2">
      <c r="B13" s="633" t="s">
        <v>256</v>
      </c>
      <c r="C13" s="634"/>
      <c r="D13" s="634"/>
      <c r="E13" s="634"/>
      <c r="F13" s="634"/>
      <c r="G13" s="634"/>
      <c r="H13" s="634"/>
      <c r="I13" s="634"/>
      <c r="J13" s="634"/>
      <c r="K13" s="634"/>
      <c r="L13" s="634"/>
      <c r="M13" s="634"/>
      <c r="N13" s="634"/>
      <c r="O13" s="634"/>
      <c r="P13" s="634"/>
      <c r="Q13" s="635"/>
      <c r="R13" s="636" t="s">
        <v>128</v>
      </c>
      <c r="S13" s="637"/>
      <c r="T13" s="637"/>
      <c r="U13" s="637"/>
      <c r="V13" s="637"/>
      <c r="W13" s="637"/>
      <c r="X13" s="637"/>
      <c r="Y13" s="638"/>
      <c r="Z13" s="639" t="s">
        <v>137</v>
      </c>
      <c r="AA13" s="639"/>
      <c r="AB13" s="639"/>
      <c r="AC13" s="639"/>
      <c r="AD13" s="640" t="s">
        <v>137</v>
      </c>
      <c r="AE13" s="640"/>
      <c r="AF13" s="640"/>
      <c r="AG13" s="640"/>
      <c r="AH13" s="640"/>
      <c r="AI13" s="640"/>
      <c r="AJ13" s="640"/>
      <c r="AK13" s="640"/>
      <c r="AL13" s="641" t="s">
        <v>128</v>
      </c>
      <c r="AM13" s="642"/>
      <c r="AN13" s="642"/>
      <c r="AO13" s="643"/>
      <c r="AP13" s="633" t="s">
        <v>257</v>
      </c>
      <c r="AQ13" s="634"/>
      <c r="AR13" s="634"/>
      <c r="AS13" s="634"/>
      <c r="AT13" s="634"/>
      <c r="AU13" s="634"/>
      <c r="AV13" s="634"/>
      <c r="AW13" s="634"/>
      <c r="AX13" s="634"/>
      <c r="AY13" s="634"/>
      <c r="AZ13" s="634"/>
      <c r="BA13" s="634"/>
      <c r="BB13" s="634"/>
      <c r="BC13" s="634"/>
      <c r="BD13" s="634"/>
      <c r="BE13" s="634"/>
      <c r="BF13" s="635"/>
      <c r="BG13" s="636">
        <v>5815985</v>
      </c>
      <c r="BH13" s="637"/>
      <c r="BI13" s="637"/>
      <c r="BJ13" s="637"/>
      <c r="BK13" s="637"/>
      <c r="BL13" s="637"/>
      <c r="BM13" s="637"/>
      <c r="BN13" s="638"/>
      <c r="BO13" s="639">
        <v>45.9</v>
      </c>
      <c r="BP13" s="639"/>
      <c r="BQ13" s="639"/>
      <c r="BR13" s="639"/>
      <c r="BS13" s="640" t="s">
        <v>128</v>
      </c>
      <c r="BT13" s="640"/>
      <c r="BU13" s="640"/>
      <c r="BV13" s="640"/>
      <c r="BW13" s="640"/>
      <c r="BX13" s="640"/>
      <c r="BY13" s="640"/>
      <c r="BZ13" s="640"/>
      <c r="CA13" s="640"/>
      <c r="CB13" s="644"/>
      <c r="CD13" s="633" t="s">
        <v>258</v>
      </c>
      <c r="CE13" s="634"/>
      <c r="CF13" s="634"/>
      <c r="CG13" s="634"/>
      <c r="CH13" s="634"/>
      <c r="CI13" s="634"/>
      <c r="CJ13" s="634"/>
      <c r="CK13" s="634"/>
      <c r="CL13" s="634"/>
      <c r="CM13" s="634"/>
      <c r="CN13" s="634"/>
      <c r="CO13" s="634"/>
      <c r="CP13" s="634"/>
      <c r="CQ13" s="635"/>
      <c r="CR13" s="636">
        <v>3496315</v>
      </c>
      <c r="CS13" s="637"/>
      <c r="CT13" s="637"/>
      <c r="CU13" s="637"/>
      <c r="CV13" s="637"/>
      <c r="CW13" s="637"/>
      <c r="CX13" s="637"/>
      <c r="CY13" s="638"/>
      <c r="CZ13" s="639">
        <v>10.5</v>
      </c>
      <c r="DA13" s="639"/>
      <c r="DB13" s="639"/>
      <c r="DC13" s="639"/>
      <c r="DD13" s="645">
        <v>2186775</v>
      </c>
      <c r="DE13" s="637"/>
      <c r="DF13" s="637"/>
      <c r="DG13" s="637"/>
      <c r="DH13" s="637"/>
      <c r="DI13" s="637"/>
      <c r="DJ13" s="637"/>
      <c r="DK13" s="637"/>
      <c r="DL13" s="637"/>
      <c r="DM13" s="637"/>
      <c r="DN13" s="637"/>
      <c r="DO13" s="637"/>
      <c r="DP13" s="638"/>
      <c r="DQ13" s="645">
        <v>1484317</v>
      </c>
      <c r="DR13" s="637"/>
      <c r="DS13" s="637"/>
      <c r="DT13" s="637"/>
      <c r="DU13" s="637"/>
      <c r="DV13" s="637"/>
      <c r="DW13" s="637"/>
      <c r="DX13" s="637"/>
      <c r="DY13" s="637"/>
      <c r="DZ13" s="637"/>
      <c r="EA13" s="637"/>
      <c r="EB13" s="637"/>
      <c r="EC13" s="646"/>
    </row>
    <row r="14" spans="2:143" ht="11.25" customHeight="1" x14ac:dyDescent="0.2">
      <c r="B14" s="633" t="s">
        <v>259</v>
      </c>
      <c r="C14" s="634"/>
      <c r="D14" s="634"/>
      <c r="E14" s="634"/>
      <c r="F14" s="634"/>
      <c r="G14" s="634"/>
      <c r="H14" s="634"/>
      <c r="I14" s="634"/>
      <c r="J14" s="634"/>
      <c r="K14" s="634"/>
      <c r="L14" s="634"/>
      <c r="M14" s="634"/>
      <c r="N14" s="634"/>
      <c r="O14" s="634"/>
      <c r="P14" s="634"/>
      <c r="Q14" s="635"/>
      <c r="R14" s="636">
        <v>1034</v>
      </c>
      <c r="S14" s="637"/>
      <c r="T14" s="637"/>
      <c r="U14" s="637"/>
      <c r="V14" s="637"/>
      <c r="W14" s="637"/>
      <c r="X14" s="637"/>
      <c r="Y14" s="638"/>
      <c r="Z14" s="639">
        <v>0</v>
      </c>
      <c r="AA14" s="639"/>
      <c r="AB14" s="639"/>
      <c r="AC14" s="639"/>
      <c r="AD14" s="640">
        <v>1034</v>
      </c>
      <c r="AE14" s="640"/>
      <c r="AF14" s="640"/>
      <c r="AG14" s="640"/>
      <c r="AH14" s="640"/>
      <c r="AI14" s="640"/>
      <c r="AJ14" s="640"/>
      <c r="AK14" s="640"/>
      <c r="AL14" s="641">
        <v>0</v>
      </c>
      <c r="AM14" s="642"/>
      <c r="AN14" s="642"/>
      <c r="AO14" s="643"/>
      <c r="AP14" s="633" t="s">
        <v>260</v>
      </c>
      <c r="AQ14" s="634"/>
      <c r="AR14" s="634"/>
      <c r="AS14" s="634"/>
      <c r="AT14" s="634"/>
      <c r="AU14" s="634"/>
      <c r="AV14" s="634"/>
      <c r="AW14" s="634"/>
      <c r="AX14" s="634"/>
      <c r="AY14" s="634"/>
      <c r="AZ14" s="634"/>
      <c r="BA14" s="634"/>
      <c r="BB14" s="634"/>
      <c r="BC14" s="634"/>
      <c r="BD14" s="634"/>
      <c r="BE14" s="634"/>
      <c r="BF14" s="635"/>
      <c r="BG14" s="636">
        <v>291793</v>
      </c>
      <c r="BH14" s="637"/>
      <c r="BI14" s="637"/>
      <c r="BJ14" s="637"/>
      <c r="BK14" s="637"/>
      <c r="BL14" s="637"/>
      <c r="BM14" s="637"/>
      <c r="BN14" s="638"/>
      <c r="BO14" s="639">
        <v>2.2999999999999998</v>
      </c>
      <c r="BP14" s="639"/>
      <c r="BQ14" s="639"/>
      <c r="BR14" s="639"/>
      <c r="BS14" s="640" t="s">
        <v>128</v>
      </c>
      <c r="BT14" s="640"/>
      <c r="BU14" s="640"/>
      <c r="BV14" s="640"/>
      <c r="BW14" s="640"/>
      <c r="BX14" s="640"/>
      <c r="BY14" s="640"/>
      <c r="BZ14" s="640"/>
      <c r="CA14" s="640"/>
      <c r="CB14" s="644"/>
      <c r="CD14" s="633" t="s">
        <v>261</v>
      </c>
      <c r="CE14" s="634"/>
      <c r="CF14" s="634"/>
      <c r="CG14" s="634"/>
      <c r="CH14" s="634"/>
      <c r="CI14" s="634"/>
      <c r="CJ14" s="634"/>
      <c r="CK14" s="634"/>
      <c r="CL14" s="634"/>
      <c r="CM14" s="634"/>
      <c r="CN14" s="634"/>
      <c r="CO14" s="634"/>
      <c r="CP14" s="634"/>
      <c r="CQ14" s="635"/>
      <c r="CR14" s="636">
        <v>1557394</v>
      </c>
      <c r="CS14" s="637"/>
      <c r="CT14" s="637"/>
      <c r="CU14" s="637"/>
      <c r="CV14" s="637"/>
      <c r="CW14" s="637"/>
      <c r="CX14" s="637"/>
      <c r="CY14" s="638"/>
      <c r="CZ14" s="639">
        <v>4.7</v>
      </c>
      <c r="DA14" s="639"/>
      <c r="DB14" s="639"/>
      <c r="DC14" s="639"/>
      <c r="DD14" s="645">
        <v>71797</v>
      </c>
      <c r="DE14" s="637"/>
      <c r="DF14" s="637"/>
      <c r="DG14" s="637"/>
      <c r="DH14" s="637"/>
      <c r="DI14" s="637"/>
      <c r="DJ14" s="637"/>
      <c r="DK14" s="637"/>
      <c r="DL14" s="637"/>
      <c r="DM14" s="637"/>
      <c r="DN14" s="637"/>
      <c r="DO14" s="637"/>
      <c r="DP14" s="638"/>
      <c r="DQ14" s="645">
        <v>1472551</v>
      </c>
      <c r="DR14" s="637"/>
      <c r="DS14" s="637"/>
      <c r="DT14" s="637"/>
      <c r="DU14" s="637"/>
      <c r="DV14" s="637"/>
      <c r="DW14" s="637"/>
      <c r="DX14" s="637"/>
      <c r="DY14" s="637"/>
      <c r="DZ14" s="637"/>
      <c r="EA14" s="637"/>
      <c r="EB14" s="637"/>
      <c r="EC14" s="646"/>
    </row>
    <row r="15" spans="2:143" ht="11.25" customHeight="1" x14ac:dyDescent="0.2">
      <c r="B15" s="633" t="s">
        <v>262</v>
      </c>
      <c r="C15" s="634"/>
      <c r="D15" s="634"/>
      <c r="E15" s="634"/>
      <c r="F15" s="634"/>
      <c r="G15" s="634"/>
      <c r="H15" s="634"/>
      <c r="I15" s="634"/>
      <c r="J15" s="634"/>
      <c r="K15" s="634"/>
      <c r="L15" s="634"/>
      <c r="M15" s="634"/>
      <c r="N15" s="634"/>
      <c r="O15" s="634"/>
      <c r="P15" s="634"/>
      <c r="Q15" s="635"/>
      <c r="R15" s="636" t="s">
        <v>128</v>
      </c>
      <c r="S15" s="637"/>
      <c r="T15" s="637"/>
      <c r="U15" s="637"/>
      <c r="V15" s="637"/>
      <c r="W15" s="637"/>
      <c r="X15" s="637"/>
      <c r="Y15" s="638"/>
      <c r="Z15" s="639" t="s">
        <v>128</v>
      </c>
      <c r="AA15" s="639"/>
      <c r="AB15" s="639"/>
      <c r="AC15" s="639"/>
      <c r="AD15" s="640" t="s">
        <v>128</v>
      </c>
      <c r="AE15" s="640"/>
      <c r="AF15" s="640"/>
      <c r="AG15" s="640"/>
      <c r="AH15" s="640"/>
      <c r="AI15" s="640"/>
      <c r="AJ15" s="640"/>
      <c r="AK15" s="640"/>
      <c r="AL15" s="641" t="s">
        <v>128</v>
      </c>
      <c r="AM15" s="642"/>
      <c r="AN15" s="642"/>
      <c r="AO15" s="643"/>
      <c r="AP15" s="633" t="s">
        <v>263</v>
      </c>
      <c r="AQ15" s="634"/>
      <c r="AR15" s="634"/>
      <c r="AS15" s="634"/>
      <c r="AT15" s="634"/>
      <c r="AU15" s="634"/>
      <c r="AV15" s="634"/>
      <c r="AW15" s="634"/>
      <c r="AX15" s="634"/>
      <c r="AY15" s="634"/>
      <c r="AZ15" s="634"/>
      <c r="BA15" s="634"/>
      <c r="BB15" s="634"/>
      <c r="BC15" s="634"/>
      <c r="BD15" s="634"/>
      <c r="BE15" s="634"/>
      <c r="BF15" s="635"/>
      <c r="BG15" s="636">
        <v>743325</v>
      </c>
      <c r="BH15" s="637"/>
      <c r="BI15" s="637"/>
      <c r="BJ15" s="637"/>
      <c r="BK15" s="637"/>
      <c r="BL15" s="637"/>
      <c r="BM15" s="637"/>
      <c r="BN15" s="638"/>
      <c r="BO15" s="639">
        <v>5.9</v>
      </c>
      <c r="BP15" s="639"/>
      <c r="BQ15" s="639"/>
      <c r="BR15" s="639"/>
      <c r="BS15" s="640" t="s">
        <v>245</v>
      </c>
      <c r="BT15" s="640"/>
      <c r="BU15" s="640"/>
      <c r="BV15" s="640"/>
      <c r="BW15" s="640"/>
      <c r="BX15" s="640"/>
      <c r="BY15" s="640"/>
      <c r="BZ15" s="640"/>
      <c r="CA15" s="640"/>
      <c r="CB15" s="644"/>
      <c r="CD15" s="633" t="s">
        <v>264</v>
      </c>
      <c r="CE15" s="634"/>
      <c r="CF15" s="634"/>
      <c r="CG15" s="634"/>
      <c r="CH15" s="634"/>
      <c r="CI15" s="634"/>
      <c r="CJ15" s="634"/>
      <c r="CK15" s="634"/>
      <c r="CL15" s="634"/>
      <c r="CM15" s="634"/>
      <c r="CN15" s="634"/>
      <c r="CO15" s="634"/>
      <c r="CP15" s="634"/>
      <c r="CQ15" s="635"/>
      <c r="CR15" s="636">
        <v>3037920</v>
      </c>
      <c r="CS15" s="637"/>
      <c r="CT15" s="637"/>
      <c r="CU15" s="637"/>
      <c r="CV15" s="637"/>
      <c r="CW15" s="637"/>
      <c r="CX15" s="637"/>
      <c r="CY15" s="638"/>
      <c r="CZ15" s="639">
        <v>9.1</v>
      </c>
      <c r="DA15" s="639"/>
      <c r="DB15" s="639"/>
      <c r="DC15" s="639"/>
      <c r="DD15" s="645">
        <v>371141</v>
      </c>
      <c r="DE15" s="637"/>
      <c r="DF15" s="637"/>
      <c r="DG15" s="637"/>
      <c r="DH15" s="637"/>
      <c r="DI15" s="637"/>
      <c r="DJ15" s="637"/>
      <c r="DK15" s="637"/>
      <c r="DL15" s="637"/>
      <c r="DM15" s="637"/>
      <c r="DN15" s="637"/>
      <c r="DO15" s="637"/>
      <c r="DP15" s="638"/>
      <c r="DQ15" s="645">
        <v>2404080</v>
      </c>
      <c r="DR15" s="637"/>
      <c r="DS15" s="637"/>
      <c r="DT15" s="637"/>
      <c r="DU15" s="637"/>
      <c r="DV15" s="637"/>
      <c r="DW15" s="637"/>
      <c r="DX15" s="637"/>
      <c r="DY15" s="637"/>
      <c r="DZ15" s="637"/>
      <c r="EA15" s="637"/>
      <c r="EB15" s="637"/>
      <c r="EC15" s="646"/>
    </row>
    <row r="16" spans="2:143" ht="11.25" customHeight="1" x14ac:dyDescent="0.2">
      <c r="B16" s="633" t="s">
        <v>265</v>
      </c>
      <c r="C16" s="634"/>
      <c r="D16" s="634"/>
      <c r="E16" s="634"/>
      <c r="F16" s="634"/>
      <c r="G16" s="634"/>
      <c r="H16" s="634"/>
      <c r="I16" s="634"/>
      <c r="J16" s="634"/>
      <c r="K16" s="634"/>
      <c r="L16" s="634"/>
      <c r="M16" s="634"/>
      <c r="N16" s="634"/>
      <c r="O16" s="634"/>
      <c r="P16" s="634"/>
      <c r="Q16" s="635"/>
      <c r="R16" s="636">
        <v>46679</v>
      </c>
      <c r="S16" s="637"/>
      <c r="T16" s="637"/>
      <c r="U16" s="637"/>
      <c r="V16" s="637"/>
      <c r="W16" s="637"/>
      <c r="X16" s="637"/>
      <c r="Y16" s="638"/>
      <c r="Z16" s="639">
        <v>0.1</v>
      </c>
      <c r="AA16" s="639"/>
      <c r="AB16" s="639"/>
      <c r="AC16" s="639"/>
      <c r="AD16" s="640">
        <v>46679</v>
      </c>
      <c r="AE16" s="640"/>
      <c r="AF16" s="640"/>
      <c r="AG16" s="640"/>
      <c r="AH16" s="640"/>
      <c r="AI16" s="640"/>
      <c r="AJ16" s="640"/>
      <c r="AK16" s="640"/>
      <c r="AL16" s="641">
        <v>0.2</v>
      </c>
      <c r="AM16" s="642"/>
      <c r="AN16" s="642"/>
      <c r="AO16" s="643"/>
      <c r="AP16" s="633" t="s">
        <v>266</v>
      </c>
      <c r="AQ16" s="634"/>
      <c r="AR16" s="634"/>
      <c r="AS16" s="634"/>
      <c r="AT16" s="634"/>
      <c r="AU16" s="634"/>
      <c r="AV16" s="634"/>
      <c r="AW16" s="634"/>
      <c r="AX16" s="634"/>
      <c r="AY16" s="634"/>
      <c r="AZ16" s="634"/>
      <c r="BA16" s="634"/>
      <c r="BB16" s="634"/>
      <c r="BC16" s="634"/>
      <c r="BD16" s="634"/>
      <c r="BE16" s="634"/>
      <c r="BF16" s="635"/>
      <c r="BG16" s="636">
        <v>15733</v>
      </c>
      <c r="BH16" s="637"/>
      <c r="BI16" s="637"/>
      <c r="BJ16" s="637"/>
      <c r="BK16" s="637"/>
      <c r="BL16" s="637"/>
      <c r="BM16" s="637"/>
      <c r="BN16" s="638"/>
      <c r="BO16" s="639">
        <v>0.1</v>
      </c>
      <c r="BP16" s="639"/>
      <c r="BQ16" s="639"/>
      <c r="BR16" s="639"/>
      <c r="BS16" s="640" t="s">
        <v>245</v>
      </c>
      <c r="BT16" s="640"/>
      <c r="BU16" s="640"/>
      <c r="BV16" s="640"/>
      <c r="BW16" s="640"/>
      <c r="BX16" s="640"/>
      <c r="BY16" s="640"/>
      <c r="BZ16" s="640"/>
      <c r="CA16" s="640"/>
      <c r="CB16" s="644"/>
      <c r="CD16" s="633" t="s">
        <v>267</v>
      </c>
      <c r="CE16" s="634"/>
      <c r="CF16" s="634"/>
      <c r="CG16" s="634"/>
      <c r="CH16" s="634"/>
      <c r="CI16" s="634"/>
      <c r="CJ16" s="634"/>
      <c r="CK16" s="634"/>
      <c r="CL16" s="634"/>
      <c r="CM16" s="634"/>
      <c r="CN16" s="634"/>
      <c r="CO16" s="634"/>
      <c r="CP16" s="634"/>
      <c r="CQ16" s="635"/>
      <c r="CR16" s="636" t="s">
        <v>137</v>
      </c>
      <c r="CS16" s="637"/>
      <c r="CT16" s="637"/>
      <c r="CU16" s="637"/>
      <c r="CV16" s="637"/>
      <c r="CW16" s="637"/>
      <c r="CX16" s="637"/>
      <c r="CY16" s="638"/>
      <c r="CZ16" s="639" t="s">
        <v>245</v>
      </c>
      <c r="DA16" s="639"/>
      <c r="DB16" s="639"/>
      <c r="DC16" s="639"/>
      <c r="DD16" s="645" t="s">
        <v>245</v>
      </c>
      <c r="DE16" s="637"/>
      <c r="DF16" s="637"/>
      <c r="DG16" s="637"/>
      <c r="DH16" s="637"/>
      <c r="DI16" s="637"/>
      <c r="DJ16" s="637"/>
      <c r="DK16" s="637"/>
      <c r="DL16" s="637"/>
      <c r="DM16" s="637"/>
      <c r="DN16" s="637"/>
      <c r="DO16" s="637"/>
      <c r="DP16" s="638"/>
      <c r="DQ16" s="645" t="s">
        <v>128</v>
      </c>
      <c r="DR16" s="637"/>
      <c r="DS16" s="637"/>
      <c r="DT16" s="637"/>
      <c r="DU16" s="637"/>
      <c r="DV16" s="637"/>
      <c r="DW16" s="637"/>
      <c r="DX16" s="637"/>
      <c r="DY16" s="637"/>
      <c r="DZ16" s="637"/>
      <c r="EA16" s="637"/>
      <c r="EB16" s="637"/>
      <c r="EC16" s="646"/>
    </row>
    <row r="17" spans="2:133" ht="11.25" customHeight="1" x14ac:dyDescent="0.2">
      <c r="B17" s="633" t="s">
        <v>268</v>
      </c>
      <c r="C17" s="634"/>
      <c r="D17" s="634"/>
      <c r="E17" s="634"/>
      <c r="F17" s="634"/>
      <c r="G17" s="634"/>
      <c r="H17" s="634"/>
      <c r="I17" s="634"/>
      <c r="J17" s="634"/>
      <c r="K17" s="634"/>
      <c r="L17" s="634"/>
      <c r="M17" s="634"/>
      <c r="N17" s="634"/>
      <c r="O17" s="634"/>
      <c r="P17" s="634"/>
      <c r="Q17" s="635"/>
      <c r="R17" s="636">
        <v>176409</v>
      </c>
      <c r="S17" s="637"/>
      <c r="T17" s="637"/>
      <c r="U17" s="637"/>
      <c r="V17" s="637"/>
      <c r="W17" s="637"/>
      <c r="X17" s="637"/>
      <c r="Y17" s="638"/>
      <c r="Z17" s="639">
        <v>0.5</v>
      </c>
      <c r="AA17" s="639"/>
      <c r="AB17" s="639"/>
      <c r="AC17" s="639"/>
      <c r="AD17" s="640">
        <v>176409</v>
      </c>
      <c r="AE17" s="640"/>
      <c r="AF17" s="640"/>
      <c r="AG17" s="640"/>
      <c r="AH17" s="640"/>
      <c r="AI17" s="640"/>
      <c r="AJ17" s="640"/>
      <c r="AK17" s="640"/>
      <c r="AL17" s="641">
        <v>0.9</v>
      </c>
      <c r="AM17" s="642"/>
      <c r="AN17" s="642"/>
      <c r="AO17" s="643"/>
      <c r="AP17" s="633" t="s">
        <v>269</v>
      </c>
      <c r="AQ17" s="634"/>
      <c r="AR17" s="634"/>
      <c r="AS17" s="634"/>
      <c r="AT17" s="634"/>
      <c r="AU17" s="634"/>
      <c r="AV17" s="634"/>
      <c r="AW17" s="634"/>
      <c r="AX17" s="634"/>
      <c r="AY17" s="634"/>
      <c r="AZ17" s="634"/>
      <c r="BA17" s="634"/>
      <c r="BB17" s="634"/>
      <c r="BC17" s="634"/>
      <c r="BD17" s="634"/>
      <c r="BE17" s="634"/>
      <c r="BF17" s="635"/>
      <c r="BG17" s="636" t="s">
        <v>137</v>
      </c>
      <c r="BH17" s="637"/>
      <c r="BI17" s="637"/>
      <c r="BJ17" s="637"/>
      <c r="BK17" s="637"/>
      <c r="BL17" s="637"/>
      <c r="BM17" s="637"/>
      <c r="BN17" s="638"/>
      <c r="BO17" s="639" t="s">
        <v>128</v>
      </c>
      <c r="BP17" s="639"/>
      <c r="BQ17" s="639"/>
      <c r="BR17" s="639"/>
      <c r="BS17" s="640" t="s">
        <v>128</v>
      </c>
      <c r="BT17" s="640"/>
      <c r="BU17" s="640"/>
      <c r="BV17" s="640"/>
      <c r="BW17" s="640"/>
      <c r="BX17" s="640"/>
      <c r="BY17" s="640"/>
      <c r="BZ17" s="640"/>
      <c r="CA17" s="640"/>
      <c r="CB17" s="644"/>
      <c r="CD17" s="633" t="s">
        <v>270</v>
      </c>
      <c r="CE17" s="634"/>
      <c r="CF17" s="634"/>
      <c r="CG17" s="634"/>
      <c r="CH17" s="634"/>
      <c r="CI17" s="634"/>
      <c r="CJ17" s="634"/>
      <c r="CK17" s="634"/>
      <c r="CL17" s="634"/>
      <c r="CM17" s="634"/>
      <c r="CN17" s="634"/>
      <c r="CO17" s="634"/>
      <c r="CP17" s="634"/>
      <c r="CQ17" s="635"/>
      <c r="CR17" s="636">
        <v>3694232</v>
      </c>
      <c r="CS17" s="637"/>
      <c r="CT17" s="637"/>
      <c r="CU17" s="637"/>
      <c r="CV17" s="637"/>
      <c r="CW17" s="637"/>
      <c r="CX17" s="637"/>
      <c r="CY17" s="638"/>
      <c r="CZ17" s="639">
        <v>11.1</v>
      </c>
      <c r="DA17" s="639"/>
      <c r="DB17" s="639"/>
      <c r="DC17" s="639"/>
      <c r="DD17" s="645" t="s">
        <v>128</v>
      </c>
      <c r="DE17" s="637"/>
      <c r="DF17" s="637"/>
      <c r="DG17" s="637"/>
      <c r="DH17" s="637"/>
      <c r="DI17" s="637"/>
      <c r="DJ17" s="637"/>
      <c r="DK17" s="637"/>
      <c r="DL17" s="637"/>
      <c r="DM17" s="637"/>
      <c r="DN17" s="637"/>
      <c r="DO17" s="637"/>
      <c r="DP17" s="638"/>
      <c r="DQ17" s="645">
        <v>3694232</v>
      </c>
      <c r="DR17" s="637"/>
      <c r="DS17" s="637"/>
      <c r="DT17" s="637"/>
      <c r="DU17" s="637"/>
      <c r="DV17" s="637"/>
      <c r="DW17" s="637"/>
      <c r="DX17" s="637"/>
      <c r="DY17" s="637"/>
      <c r="DZ17" s="637"/>
      <c r="EA17" s="637"/>
      <c r="EB17" s="637"/>
      <c r="EC17" s="646"/>
    </row>
    <row r="18" spans="2:133" ht="11.25" customHeight="1" x14ac:dyDescent="0.2">
      <c r="B18" s="633" t="s">
        <v>271</v>
      </c>
      <c r="C18" s="634"/>
      <c r="D18" s="634"/>
      <c r="E18" s="634"/>
      <c r="F18" s="634"/>
      <c r="G18" s="634"/>
      <c r="H18" s="634"/>
      <c r="I18" s="634"/>
      <c r="J18" s="634"/>
      <c r="K18" s="634"/>
      <c r="L18" s="634"/>
      <c r="M18" s="634"/>
      <c r="N18" s="634"/>
      <c r="O18" s="634"/>
      <c r="P18" s="634"/>
      <c r="Q18" s="635"/>
      <c r="R18" s="636">
        <v>76748</v>
      </c>
      <c r="S18" s="637"/>
      <c r="T18" s="637"/>
      <c r="U18" s="637"/>
      <c r="V18" s="637"/>
      <c r="W18" s="637"/>
      <c r="X18" s="637"/>
      <c r="Y18" s="638"/>
      <c r="Z18" s="639">
        <v>0.2</v>
      </c>
      <c r="AA18" s="639"/>
      <c r="AB18" s="639"/>
      <c r="AC18" s="639"/>
      <c r="AD18" s="640">
        <v>76748</v>
      </c>
      <c r="AE18" s="640"/>
      <c r="AF18" s="640"/>
      <c r="AG18" s="640"/>
      <c r="AH18" s="640"/>
      <c r="AI18" s="640"/>
      <c r="AJ18" s="640"/>
      <c r="AK18" s="640"/>
      <c r="AL18" s="641">
        <v>0.4</v>
      </c>
      <c r="AM18" s="642"/>
      <c r="AN18" s="642"/>
      <c r="AO18" s="643"/>
      <c r="AP18" s="633" t="s">
        <v>272</v>
      </c>
      <c r="AQ18" s="634"/>
      <c r="AR18" s="634"/>
      <c r="AS18" s="634"/>
      <c r="AT18" s="634"/>
      <c r="AU18" s="634"/>
      <c r="AV18" s="634"/>
      <c r="AW18" s="634"/>
      <c r="AX18" s="634"/>
      <c r="AY18" s="634"/>
      <c r="AZ18" s="634"/>
      <c r="BA18" s="634"/>
      <c r="BB18" s="634"/>
      <c r="BC18" s="634"/>
      <c r="BD18" s="634"/>
      <c r="BE18" s="634"/>
      <c r="BF18" s="635"/>
      <c r="BG18" s="636" t="s">
        <v>128</v>
      </c>
      <c r="BH18" s="637"/>
      <c r="BI18" s="637"/>
      <c r="BJ18" s="637"/>
      <c r="BK18" s="637"/>
      <c r="BL18" s="637"/>
      <c r="BM18" s="637"/>
      <c r="BN18" s="638"/>
      <c r="BO18" s="639" t="s">
        <v>128</v>
      </c>
      <c r="BP18" s="639"/>
      <c r="BQ18" s="639"/>
      <c r="BR18" s="639"/>
      <c r="BS18" s="640" t="s">
        <v>245</v>
      </c>
      <c r="BT18" s="640"/>
      <c r="BU18" s="640"/>
      <c r="BV18" s="640"/>
      <c r="BW18" s="640"/>
      <c r="BX18" s="640"/>
      <c r="BY18" s="640"/>
      <c r="BZ18" s="640"/>
      <c r="CA18" s="640"/>
      <c r="CB18" s="644"/>
      <c r="CD18" s="633" t="s">
        <v>273</v>
      </c>
      <c r="CE18" s="634"/>
      <c r="CF18" s="634"/>
      <c r="CG18" s="634"/>
      <c r="CH18" s="634"/>
      <c r="CI18" s="634"/>
      <c r="CJ18" s="634"/>
      <c r="CK18" s="634"/>
      <c r="CL18" s="634"/>
      <c r="CM18" s="634"/>
      <c r="CN18" s="634"/>
      <c r="CO18" s="634"/>
      <c r="CP18" s="634"/>
      <c r="CQ18" s="635"/>
      <c r="CR18" s="636" t="s">
        <v>128</v>
      </c>
      <c r="CS18" s="637"/>
      <c r="CT18" s="637"/>
      <c r="CU18" s="637"/>
      <c r="CV18" s="637"/>
      <c r="CW18" s="637"/>
      <c r="CX18" s="637"/>
      <c r="CY18" s="638"/>
      <c r="CZ18" s="639" t="s">
        <v>128</v>
      </c>
      <c r="DA18" s="639"/>
      <c r="DB18" s="639"/>
      <c r="DC18" s="639"/>
      <c r="DD18" s="645" t="s">
        <v>137</v>
      </c>
      <c r="DE18" s="637"/>
      <c r="DF18" s="637"/>
      <c r="DG18" s="637"/>
      <c r="DH18" s="637"/>
      <c r="DI18" s="637"/>
      <c r="DJ18" s="637"/>
      <c r="DK18" s="637"/>
      <c r="DL18" s="637"/>
      <c r="DM18" s="637"/>
      <c r="DN18" s="637"/>
      <c r="DO18" s="637"/>
      <c r="DP18" s="638"/>
      <c r="DQ18" s="645" t="s">
        <v>128</v>
      </c>
      <c r="DR18" s="637"/>
      <c r="DS18" s="637"/>
      <c r="DT18" s="637"/>
      <c r="DU18" s="637"/>
      <c r="DV18" s="637"/>
      <c r="DW18" s="637"/>
      <c r="DX18" s="637"/>
      <c r="DY18" s="637"/>
      <c r="DZ18" s="637"/>
      <c r="EA18" s="637"/>
      <c r="EB18" s="637"/>
      <c r="EC18" s="646"/>
    </row>
    <row r="19" spans="2:133" ht="11.25" customHeight="1" x14ac:dyDescent="0.2">
      <c r="B19" s="633" t="s">
        <v>274</v>
      </c>
      <c r="C19" s="634"/>
      <c r="D19" s="634"/>
      <c r="E19" s="634"/>
      <c r="F19" s="634"/>
      <c r="G19" s="634"/>
      <c r="H19" s="634"/>
      <c r="I19" s="634"/>
      <c r="J19" s="634"/>
      <c r="K19" s="634"/>
      <c r="L19" s="634"/>
      <c r="M19" s="634"/>
      <c r="N19" s="634"/>
      <c r="O19" s="634"/>
      <c r="P19" s="634"/>
      <c r="Q19" s="635"/>
      <c r="R19" s="636">
        <v>75311</v>
      </c>
      <c r="S19" s="637"/>
      <c r="T19" s="637"/>
      <c r="U19" s="637"/>
      <c r="V19" s="637"/>
      <c r="W19" s="637"/>
      <c r="X19" s="637"/>
      <c r="Y19" s="638"/>
      <c r="Z19" s="639">
        <v>0.2</v>
      </c>
      <c r="AA19" s="639"/>
      <c r="AB19" s="639"/>
      <c r="AC19" s="639"/>
      <c r="AD19" s="640">
        <v>75311</v>
      </c>
      <c r="AE19" s="640"/>
      <c r="AF19" s="640"/>
      <c r="AG19" s="640"/>
      <c r="AH19" s="640"/>
      <c r="AI19" s="640"/>
      <c r="AJ19" s="640"/>
      <c r="AK19" s="640"/>
      <c r="AL19" s="641">
        <v>0.4</v>
      </c>
      <c r="AM19" s="642"/>
      <c r="AN19" s="642"/>
      <c r="AO19" s="643"/>
      <c r="AP19" s="633" t="s">
        <v>275</v>
      </c>
      <c r="AQ19" s="634"/>
      <c r="AR19" s="634"/>
      <c r="AS19" s="634"/>
      <c r="AT19" s="634"/>
      <c r="AU19" s="634"/>
      <c r="AV19" s="634"/>
      <c r="AW19" s="634"/>
      <c r="AX19" s="634"/>
      <c r="AY19" s="634"/>
      <c r="AZ19" s="634"/>
      <c r="BA19" s="634"/>
      <c r="BB19" s="634"/>
      <c r="BC19" s="634"/>
      <c r="BD19" s="634"/>
      <c r="BE19" s="634"/>
      <c r="BF19" s="635"/>
      <c r="BG19" s="636">
        <v>461965</v>
      </c>
      <c r="BH19" s="637"/>
      <c r="BI19" s="637"/>
      <c r="BJ19" s="637"/>
      <c r="BK19" s="637"/>
      <c r="BL19" s="637"/>
      <c r="BM19" s="637"/>
      <c r="BN19" s="638"/>
      <c r="BO19" s="639">
        <v>3.6</v>
      </c>
      <c r="BP19" s="639"/>
      <c r="BQ19" s="639"/>
      <c r="BR19" s="639"/>
      <c r="BS19" s="640" t="s">
        <v>128</v>
      </c>
      <c r="BT19" s="640"/>
      <c r="BU19" s="640"/>
      <c r="BV19" s="640"/>
      <c r="BW19" s="640"/>
      <c r="BX19" s="640"/>
      <c r="BY19" s="640"/>
      <c r="BZ19" s="640"/>
      <c r="CA19" s="640"/>
      <c r="CB19" s="644"/>
      <c r="CD19" s="633" t="s">
        <v>276</v>
      </c>
      <c r="CE19" s="634"/>
      <c r="CF19" s="634"/>
      <c r="CG19" s="634"/>
      <c r="CH19" s="634"/>
      <c r="CI19" s="634"/>
      <c r="CJ19" s="634"/>
      <c r="CK19" s="634"/>
      <c r="CL19" s="634"/>
      <c r="CM19" s="634"/>
      <c r="CN19" s="634"/>
      <c r="CO19" s="634"/>
      <c r="CP19" s="634"/>
      <c r="CQ19" s="635"/>
      <c r="CR19" s="636" t="s">
        <v>245</v>
      </c>
      <c r="CS19" s="637"/>
      <c r="CT19" s="637"/>
      <c r="CU19" s="637"/>
      <c r="CV19" s="637"/>
      <c r="CW19" s="637"/>
      <c r="CX19" s="637"/>
      <c r="CY19" s="638"/>
      <c r="CZ19" s="639" t="s">
        <v>128</v>
      </c>
      <c r="DA19" s="639"/>
      <c r="DB19" s="639"/>
      <c r="DC19" s="639"/>
      <c r="DD19" s="645" t="s">
        <v>128</v>
      </c>
      <c r="DE19" s="637"/>
      <c r="DF19" s="637"/>
      <c r="DG19" s="637"/>
      <c r="DH19" s="637"/>
      <c r="DI19" s="637"/>
      <c r="DJ19" s="637"/>
      <c r="DK19" s="637"/>
      <c r="DL19" s="637"/>
      <c r="DM19" s="637"/>
      <c r="DN19" s="637"/>
      <c r="DO19" s="637"/>
      <c r="DP19" s="638"/>
      <c r="DQ19" s="645" t="s">
        <v>128</v>
      </c>
      <c r="DR19" s="637"/>
      <c r="DS19" s="637"/>
      <c r="DT19" s="637"/>
      <c r="DU19" s="637"/>
      <c r="DV19" s="637"/>
      <c r="DW19" s="637"/>
      <c r="DX19" s="637"/>
      <c r="DY19" s="637"/>
      <c r="DZ19" s="637"/>
      <c r="EA19" s="637"/>
      <c r="EB19" s="637"/>
      <c r="EC19" s="646"/>
    </row>
    <row r="20" spans="2:133" ht="11.25" customHeight="1" x14ac:dyDescent="0.2">
      <c r="B20" s="649" t="s">
        <v>277</v>
      </c>
      <c r="C20" s="650"/>
      <c r="D20" s="650"/>
      <c r="E20" s="650"/>
      <c r="F20" s="650"/>
      <c r="G20" s="650"/>
      <c r="H20" s="650"/>
      <c r="I20" s="650"/>
      <c r="J20" s="650"/>
      <c r="K20" s="650"/>
      <c r="L20" s="650"/>
      <c r="M20" s="650"/>
      <c r="N20" s="650"/>
      <c r="O20" s="650"/>
      <c r="P20" s="650"/>
      <c r="Q20" s="651"/>
      <c r="R20" s="636">
        <v>1437</v>
      </c>
      <c r="S20" s="637"/>
      <c r="T20" s="637"/>
      <c r="U20" s="637"/>
      <c r="V20" s="637"/>
      <c r="W20" s="637"/>
      <c r="X20" s="637"/>
      <c r="Y20" s="638"/>
      <c r="Z20" s="639">
        <v>0</v>
      </c>
      <c r="AA20" s="639"/>
      <c r="AB20" s="639"/>
      <c r="AC20" s="639"/>
      <c r="AD20" s="640">
        <v>1437</v>
      </c>
      <c r="AE20" s="640"/>
      <c r="AF20" s="640"/>
      <c r="AG20" s="640"/>
      <c r="AH20" s="640"/>
      <c r="AI20" s="640"/>
      <c r="AJ20" s="640"/>
      <c r="AK20" s="640"/>
      <c r="AL20" s="641">
        <v>0</v>
      </c>
      <c r="AM20" s="642"/>
      <c r="AN20" s="642"/>
      <c r="AO20" s="643"/>
      <c r="AP20" s="633" t="s">
        <v>278</v>
      </c>
      <c r="AQ20" s="634"/>
      <c r="AR20" s="634"/>
      <c r="AS20" s="634"/>
      <c r="AT20" s="634"/>
      <c r="AU20" s="634"/>
      <c r="AV20" s="634"/>
      <c r="AW20" s="634"/>
      <c r="AX20" s="634"/>
      <c r="AY20" s="634"/>
      <c r="AZ20" s="634"/>
      <c r="BA20" s="634"/>
      <c r="BB20" s="634"/>
      <c r="BC20" s="634"/>
      <c r="BD20" s="634"/>
      <c r="BE20" s="634"/>
      <c r="BF20" s="635"/>
      <c r="BG20" s="636">
        <v>461965</v>
      </c>
      <c r="BH20" s="637"/>
      <c r="BI20" s="637"/>
      <c r="BJ20" s="637"/>
      <c r="BK20" s="637"/>
      <c r="BL20" s="637"/>
      <c r="BM20" s="637"/>
      <c r="BN20" s="638"/>
      <c r="BO20" s="639">
        <v>3.6</v>
      </c>
      <c r="BP20" s="639"/>
      <c r="BQ20" s="639"/>
      <c r="BR20" s="639"/>
      <c r="BS20" s="640" t="s">
        <v>128</v>
      </c>
      <c r="BT20" s="640"/>
      <c r="BU20" s="640"/>
      <c r="BV20" s="640"/>
      <c r="BW20" s="640"/>
      <c r="BX20" s="640"/>
      <c r="BY20" s="640"/>
      <c r="BZ20" s="640"/>
      <c r="CA20" s="640"/>
      <c r="CB20" s="644"/>
      <c r="CD20" s="633" t="s">
        <v>279</v>
      </c>
      <c r="CE20" s="634"/>
      <c r="CF20" s="634"/>
      <c r="CG20" s="634"/>
      <c r="CH20" s="634"/>
      <c r="CI20" s="634"/>
      <c r="CJ20" s="634"/>
      <c r="CK20" s="634"/>
      <c r="CL20" s="634"/>
      <c r="CM20" s="634"/>
      <c r="CN20" s="634"/>
      <c r="CO20" s="634"/>
      <c r="CP20" s="634"/>
      <c r="CQ20" s="635"/>
      <c r="CR20" s="636">
        <v>33368379</v>
      </c>
      <c r="CS20" s="637"/>
      <c r="CT20" s="637"/>
      <c r="CU20" s="637"/>
      <c r="CV20" s="637"/>
      <c r="CW20" s="637"/>
      <c r="CX20" s="637"/>
      <c r="CY20" s="638"/>
      <c r="CZ20" s="639">
        <v>100</v>
      </c>
      <c r="DA20" s="639"/>
      <c r="DB20" s="639"/>
      <c r="DC20" s="639"/>
      <c r="DD20" s="645">
        <v>3002780</v>
      </c>
      <c r="DE20" s="637"/>
      <c r="DF20" s="637"/>
      <c r="DG20" s="637"/>
      <c r="DH20" s="637"/>
      <c r="DI20" s="637"/>
      <c r="DJ20" s="637"/>
      <c r="DK20" s="637"/>
      <c r="DL20" s="637"/>
      <c r="DM20" s="637"/>
      <c r="DN20" s="637"/>
      <c r="DO20" s="637"/>
      <c r="DP20" s="638"/>
      <c r="DQ20" s="645">
        <v>22296822</v>
      </c>
      <c r="DR20" s="637"/>
      <c r="DS20" s="637"/>
      <c r="DT20" s="637"/>
      <c r="DU20" s="637"/>
      <c r="DV20" s="637"/>
      <c r="DW20" s="637"/>
      <c r="DX20" s="637"/>
      <c r="DY20" s="637"/>
      <c r="DZ20" s="637"/>
      <c r="EA20" s="637"/>
      <c r="EB20" s="637"/>
      <c r="EC20" s="646"/>
    </row>
    <row r="21" spans="2:133" ht="11.25" customHeight="1" x14ac:dyDescent="0.2">
      <c r="B21" s="633" t="s">
        <v>280</v>
      </c>
      <c r="C21" s="634"/>
      <c r="D21" s="634"/>
      <c r="E21" s="634"/>
      <c r="F21" s="634"/>
      <c r="G21" s="634"/>
      <c r="H21" s="634"/>
      <c r="I21" s="634"/>
      <c r="J21" s="634"/>
      <c r="K21" s="634"/>
      <c r="L21" s="634"/>
      <c r="M21" s="634"/>
      <c r="N21" s="634"/>
      <c r="O21" s="634"/>
      <c r="P21" s="634"/>
      <c r="Q21" s="635"/>
      <c r="R21" s="636">
        <v>4202327</v>
      </c>
      <c r="S21" s="637"/>
      <c r="T21" s="637"/>
      <c r="U21" s="637"/>
      <c r="V21" s="637"/>
      <c r="W21" s="637"/>
      <c r="X21" s="637"/>
      <c r="Y21" s="638"/>
      <c r="Z21" s="639">
        <v>12.3</v>
      </c>
      <c r="AA21" s="639"/>
      <c r="AB21" s="639"/>
      <c r="AC21" s="639"/>
      <c r="AD21" s="640">
        <v>3778851</v>
      </c>
      <c r="AE21" s="640"/>
      <c r="AF21" s="640"/>
      <c r="AG21" s="640"/>
      <c r="AH21" s="640"/>
      <c r="AI21" s="640"/>
      <c r="AJ21" s="640"/>
      <c r="AK21" s="640"/>
      <c r="AL21" s="641">
        <v>19.600000000000001</v>
      </c>
      <c r="AM21" s="642"/>
      <c r="AN21" s="642"/>
      <c r="AO21" s="643"/>
      <c r="AP21" s="633" t="s">
        <v>281</v>
      </c>
      <c r="AQ21" s="652"/>
      <c r="AR21" s="652"/>
      <c r="AS21" s="652"/>
      <c r="AT21" s="652"/>
      <c r="AU21" s="652"/>
      <c r="AV21" s="652"/>
      <c r="AW21" s="652"/>
      <c r="AX21" s="652"/>
      <c r="AY21" s="652"/>
      <c r="AZ21" s="652"/>
      <c r="BA21" s="652"/>
      <c r="BB21" s="652"/>
      <c r="BC21" s="652"/>
      <c r="BD21" s="652"/>
      <c r="BE21" s="652"/>
      <c r="BF21" s="653"/>
      <c r="BG21" s="636">
        <v>420</v>
      </c>
      <c r="BH21" s="637"/>
      <c r="BI21" s="637"/>
      <c r="BJ21" s="637"/>
      <c r="BK21" s="637"/>
      <c r="BL21" s="637"/>
      <c r="BM21" s="637"/>
      <c r="BN21" s="638"/>
      <c r="BO21" s="639">
        <v>0</v>
      </c>
      <c r="BP21" s="639"/>
      <c r="BQ21" s="639"/>
      <c r="BR21" s="639"/>
      <c r="BS21" s="640" t="s">
        <v>128</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282</v>
      </c>
      <c r="C22" s="634"/>
      <c r="D22" s="634"/>
      <c r="E22" s="634"/>
      <c r="F22" s="634"/>
      <c r="G22" s="634"/>
      <c r="H22" s="634"/>
      <c r="I22" s="634"/>
      <c r="J22" s="634"/>
      <c r="K22" s="634"/>
      <c r="L22" s="634"/>
      <c r="M22" s="634"/>
      <c r="N22" s="634"/>
      <c r="O22" s="634"/>
      <c r="P22" s="634"/>
      <c r="Q22" s="635"/>
      <c r="R22" s="636">
        <v>3778851</v>
      </c>
      <c r="S22" s="637"/>
      <c r="T22" s="637"/>
      <c r="U22" s="637"/>
      <c r="V22" s="637"/>
      <c r="W22" s="637"/>
      <c r="X22" s="637"/>
      <c r="Y22" s="638"/>
      <c r="Z22" s="639">
        <v>11</v>
      </c>
      <c r="AA22" s="639"/>
      <c r="AB22" s="639"/>
      <c r="AC22" s="639"/>
      <c r="AD22" s="640">
        <v>3778851</v>
      </c>
      <c r="AE22" s="640"/>
      <c r="AF22" s="640"/>
      <c r="AG22" s="640"/>
      <c r="AH22" s="640"/>
      <c r="AI22" s="640"/>
      <c r="AJ22" s="640"/>
      <c r="AK22" s="640"/>
      <c r="AL22" s="641">
        <v>19.600000000000001</v>
      </c>
      <c r="AM22" s="642"/>
      <c r="AN22" s="642"/>
      <c r="AO22" s="643"/>
      <c r="AP22" s="633" t="s">
        <v>283</v>
      </c>
      <c r="AQ22" s="652"/>
      <c r="AR22" s="652"/>
      <c r="AS22" s="652"/>
      <c r="AT22" s="652"/>
      <c r="AU22" s="652"/>
      <c r="AV22" s="652"/>
      <c r="AW22" s="652"/>
      <c r="AX22" s="652"/>
      <c r="AY22" s="652"/>
      <c r="AZ22" s="652"/>
      <c r="BA22" s="652"/>
      <c r="BB22" s="652"/>
      <c r="BC22" s="652"/>
      <c r="BD22" s="652"/>
      <c r="BE22" s="652"/>
      <c r="BF22" s="653"/>
      <c r="BG22" s="636" t="s">
        <v>245</v>
      </c>
      <c r="BH22" s="637"/>
      <c r="BI22" s="637"/>
      <c r="BJ22" s="637"/>
      <c r="BK22" s="637"/>
      <c r="BL22" s="637"/>
      <c r="BM22" s="637"/>
      <c r="BN22" s="638"/>
      <c r="BO22" s="639" t="s">
        <v>128</v>
      </c>
      <c r="BP22" s="639"/>
      <c r="BQ22" s="639"/>
      <c r="BR22" s="639"/>
      <c r="BS22" s="640" t="s">
        <v>137</v>
      </c>
      <c r="BT22" s="640"/>
      <c r="BU22" s="640"/>
      <c r="BV22" s="640"/>
      <c r="BW22" s="640"/>
      <c r="BX22" s="640"/>
      <c r="BY22" s="640"/>
      <c r="BZ22" s="640"/>
      <c r="CA22" s="640"/>
      <c r="CB22" s="644"/>
      <c r="CD22" s="618" t="s">
        <v>284</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285</v>
      </c>
      <c r="C23" s="634"/>
      <c r="D23" s="634"/>
      <c r="E23" s="634"/>
      <c r="F23" s="634"/>
      <c r="G23" s="634"/>
      <c r="H23" s="634"/>
      <c r="I23" s="634"/>
      <c r="J23" s="634"/>
      <c r="K23" s="634"/>
      <c r="L23" s="634"/>
      <c r="M23" s="634"/>
      <c r="N23" s="634"/>
      <c r="O23" s="634"/>
      <c r="P23" s="634"/>
      <c r="Q23" s="635"/>
      <c r="R23" s="636">
        <v>423376</v>
      </c>
      <c r="S23" s="637"/>
      <c r="T23" s="637"/>
      <c r="U23" s="637"/>
      <c r="V23" s="637"/>
      <c r="W23" s="637"/>
      <c r="X23" s="637"/>
      <c r="Y23" s="638"/>
      <c r="Z23" s="639">
        <v>1.2</v>
      </c>
      <c r="AA23" s="639"/>
      <c r="AB23" s="639"/>
      <c r="AC23" s="639"/>
      <c r="AD23" s="640" t="s">
        <v>245</v>
      </c>
      <c r="AE23" s="640"/>
      <c r="AF23" s="640"/>
      <c r="AG23" s="640"/>
      <c r="AH23" s="640"/>
      <c r="AI23" s="640"/>
      <c r="AJ23" s="640"/>
      <c r="AK23" s="640"/>
      <c r="AL23" s="641" t="s">
        <v>128</v>
      </c>
      <c r="AM23" s="642"/>
      <c r="AN23" s="642"/>
      <c r="AO23" s="643"/>
      <c r="AP23" s="633" t="s">
        <v>286</v>
      </c>
      <c r="AQ23" s="652"/>
      <c r="AR23" s="652"/>
      <c r="AS23" s="652"/>
      <c r="AT23" s="652"/>
      <c r="AU23" s="652"/>
      <c r="AV23" s="652"/>
      <c r="AW23" s="652"/>
      <c r="AX23" s="652"/>
      <c r="AY23" s="652"/>
      <c r="AZ23" s="652"/>
      <c r="BA23" s="652"/>
      <c r="BB23" s="652"/>
      <c r="BC23" s="652"/>
      <c r="BD23" s="652"/>
      <c r="BE23" s="652"/>
      <c r="BF23" s="653"/>
      <c r="BG23" s="636">
        <v>461545</v>
      </c>
      <c r="BH23" s="637"/>
      <c r="BI23" s="637"/>
      <c r="BJ23" s="637"/>
      <c r="BK23" s="637"/>
      <c r="BL23" s="637"/>
      <c r="BM23" s="637"/>
      <c r="BN23" s="638"/>
      <c r="BO23" s="639">
        <v>3.6</v>
      </c>
      <c r="BP23" s="639"/>
      <c r="BQ23" s="639"/>
      <c r="BR23" s="639"/>
      <c r="BS23" s="640" t="s">
        <v>137</v>
      </c>
      <c r="BT23" s="640"/>
      <c r="BU23" s="640"/>
      <c r="BV23" s="640"/>
      <c r="BW23" s="640"/>
      <c r="BX23" s="640"/>
      <c r="BY23" s="640"/>
      <c r="BZ23" s="640"/>
      <c r="CA23" s="640"/>
      <c r="CB23" s="644"/>
      <c r="CD23" s="618" t="s">
        <v>225</v>
      </c>
      <c r="CE23" s="619"/>
      <c r="CF23" s="619"/>
      <c r="CG23" s="619"/>
      <c r="CH23" s="619"/>
      <c r="CI23" s="619"/>
      <c r="CJ23" s="619"/>
      <c r="CK23" s="619"/>
      <c r="CL23" s="619"/>
      <c r="CM23" s="619"/>
      <c r="CN23" s="619"/>
      <c r="CO23" s="619"/>
      <c r="CP23" s="619"/>
      <c r="CQ23" s="620"/>
      <c r="CR23" s="618" t="s">
        <v>287</v>
      </c>
      <c r="CS23" s="619"/>
      <c r="CT23" s="619"/>
      <c r="CU23" s="619"/>
      <c r="CV23" s="619"/>
      <c r="CW23" s="619"/>
      <c r="CX23" s="619"/>
      <c r="CY23" s="620"/>
      <c r="CZ23" s="618" t="s">
        <v>288</v>
      </c>
      <c r="DA23" s="619"/>
      <c r="DB23" s="619"/>
      <c r="DC23" s="620"/>
      <c r="DD23" s="618" t="s">
        <v>289</v>
      </c>
      <c r="DE23" s="619"/>
      <c r="DF23" s="619"/>
      <c r="DG23" s="619"/>
      <c r="DH23" s="619"/>
      <c r="DI23" s="619"/>
      <c r="DJ23" s="619"/>
      <c r="DK23" s="620"/>
      <c r="DL23" s="663" t="s">
        <v>290</v>
      </c>
      <c r="DM23" s="664"/>
      <c r="DN23" s="664"/>
      <c r="DO23" s="664"/>
      <c r="DP23" s="664"/>
      <c r="DQ23" s="664"/>
      <c r="DR23" s="664"/>
      <c r="DS23" s="664"/>
      <c r="DT23" s="664"/>
      <c r="DU23" s="664"/>
      <c r="DV23" s="665"/>
      <c r="DW23" s="618" t="s">
        <v>291</v>
      </c>
      <c r="DX23" s="619"/>
      <c r="DY23" s="619"/>
      <c r="DZ23" s="619"/>
      <c r="EA23" s="619"/>
      <c r="EB23" s="619"/>
      <c r="EC23" s="620"/>
    </row>
    <row r="24" spans="2:133" ht="11.25" customHeight="1" x14ac:dyDescent="0.2">
      <c r="B24" s="633" t="s">
        <v>292</v>
      </c>
      <c r="C24" s="634"/>
      <c r="D24" s="634"/>
      <c r="E24" s="634"/>
      <c r="F24" s="634"/>
      <c r="G24" s="634"/>
      <c r="H24" s="634"/>
      <c r="I24" s="634"/>
      <c r="J24" s="634"/>
      <c r="K24" s="634"/>
      <c r="L24" s="634"/>
      <c r="M24" s="634"/>
      <c r="N24" s="634"/>
      <c r="O24" s="634"/>
      <c r="P24" s="634"/>
      <c r="Q24" s="635"/>
      <c r="R24" s="636">
        <v>100</v>
      </c>
      <c r="S24" s="637"/>
      <c r="T24" s="637"/>
      <c r="U24" s="637"/>
      <c r="V24" s="637"/>
      <c r="W24" s="637"/>
      <c r="X24" s="637"/>
      <c r="Y24" s="638"/>
      <c r="Z24" s="639">
        <v>0</v>
      </c>
      <c r="AA24" s="639"/>
      <c r="AB24" s="639"/>
      <c r="AC24" s="639"/>
      <c r="AD24" s="640" t="s">
        <v>128</v>
      </c>
      <c r="AE24" s="640"/>
      <c r="AF24" s="640"/>
      <c r="AG24" s="640"/>
      <c r="AH24" s="640"/>
      <c r="AI24" s="640"/>
      <c r="AJ24" s="640"/>
      <c r="AK24" s="640"/>
      <c r="AL24" s="641" t="s">
        <v>128</v>
      </c>
      <c r="AM24" s="642"/>
      <c r="AN24" s="642"/>
      <c r="AO24" s="643"/>
      <c r="AP24" s="633" t="s">
        <v>293</v>
      </c>
      <c r="AQ24" s="652"/>
      <c r="AR24" s="652"/>
      <c r="AS24" s="652"/>
      <c r="AT24" s="652"/>
      <c r="AU24" s="652"/>
      <c r="AV24" s="652"/>
      <c r="AW24" s="652"/>
      <c r="AX24" s="652"/>
      <c r="AY24" s="652"/>
      <c r="AZ24" s="652"/>
      <c r="BA24" s="652"/>
      <c r="BB24" s="652"/>
      <c r="BC24" s="652"/>
      <c r="BD24" s="652"/>
      <c r="BE24" s="652"/>
      <c r="BF24" s="653"/>
      <c r="BG24" s="636" t="s">
        <v>128</v>
      </c>
      <c r="BH24" s="637"/>
      <c r="BI24" s="637"/>
      <c r="BJ24" s="637"/>
      <c r="BK24" s="637"/>
      <c r="BL24" s="637"/>
      <c r="BM24" s="637"/>
      <c r="BN24" s="638"/>
      <c r="BO24" s="639" t="s">
        <v>245</v>
      </c>
      <c r="BP24" s="639"/>
      <c r="BQ24" s="639"/>
      <c r="BR24" s="639"/>
      <c r="BS24" s="640" t="s">
        <v>137</v>
      </c>
      <c r="BT24" s="640"/>
      <c r="BU24" s="640"/>
      <c r="BV24" s="640"/>
      <c r="BW24" s="640"/>
      <c r="BX24" s="640"/>
      <c r="BY24" s="640"/>
      <c r="BZ24" s="640"/>
      <c r="CA24" s="640"/>
      <c r="CB24" s="644"/>
      <c r="CD24" s="622" t="s">
        <v>294</v>
      </c>
      <c r="CE24" s="623"/>
      <c r="CF24" s="623"/>
      <c r="CG24" s="623"/>
      <c r="CH24" s="623"/>
      <c r="CI24" s="623"/>
      <c r="CJ24" s="623"/>
      <c r="CK24" s="623"/>
      <c r="CL24" s="623"/>
      <c r="CM24" s="623"/>
      <c r="CN24" s="623"/>
      <c r="CO24" s="623"/>
      <c r="CP24" s="623"/>
      <c r="CQ24" s="624"/>
      <c r="CR24" s="625">
        <v>17036787</v>
      </c>
      <c r="CS24" s="626"/>
      <c r="CT24" s="626"/>
      <c r="CU24" s="626"/>
      <c r="CV24" s="626"/>
      <c r="CW24" s="626"/>
      <c r="CX24" s="626"/>
      <c r="CY24" s="627"/>
      <c r="CZ24" s="630">
        <v>51.1</v>
      </c>
      <c r="DA24" s="631"/>
      <c r="DB24" s="631"/>
      <c r="DC24" s="647"/>
      <c r="DD24" s="671">
        <v>10830200</v>
      </c>
      <c r="DE24" s="626"/>
      <c r="DF24" s="626"/>
      <c r="DG24" s="626"/>
      <c r="DH24" s="626"/>
      <c r="DI24" s="626"/>
      <c r="DJ24" s="626"/>
      <c r="DK24" s="627"/>
      <c r="DL24" s="671">
        <v>10731453</v>
      </c>
      <c r="DM24" s="626"/>
      <c r="DN24" s="626"/>
      <c r="DO24" s="626"/>
      <c r="DP24" s="626"/>
      <c r="DQ24" s="626"/>
      <c r="DR24" s="626"/>
      <c r="DS24" s="626"/>
      <c r="DT24" s="626"/>
      <c r="DU24" s="626"/>
      <c r="DV24" s="627"/>
      <c r="DW24" s="630">
        <v>54.3</v>
      </c>
      <c r="DX24" s="631"/>
      <c r="DY24" s="631"/>
      <c r="DZ24" s="631"/>
      <c r="EA24" s="631"/>
      <c r="EB24" s="631"/>
      <c r="EC24" s="632"/>
    </row>
    <row r="25" spans="2:133" ht="11.25" customHeight="1" x14ac:dyDescent="0.2">
      <c r="B25" s="633" t="s">
        <v>295</v>
      </c>
      <c r="C25" s="634"/>
      <c r="D25" s="634"/>
      <c r="E25" s="634"/>
      <c r="F25" s="634"/>
      <c r="G25" s="634"/>
      <c r="H25" s="634"/>
      <c r="I25" s="634"/>
      <c r="J25" s="634"/>
      <c r="K25" s="634"/>
      <c r="L25" s="634"/>
      <c r="M25" s="634"/>
      <c r="N25" s="634"/>
      <c r="O25" s="634"/>
      <c r="P25" s="634"/>
      <c r="Q25" s="635"/>
      <c r="R25" s="636">
        <v>19829028</v>
      </c>
      <c r="S25" s="637"/>
      <c r="T25" s="637"/>
      <c r="U25" s="637"/>
      <c r="V25" s="637"/>
      <c r="W25" s="637"/>
      <c r="X25" s="637"/>
      <c r="Y25" s="638"/>
      <c r="Z25" s="639">
        <v>57.9</v>
      </c>
      <c r="AA25" s="639"/>
      <c r="AB25" s="639"/>
      <c r="AC25" s="639"/>
      <c r="AD25" s="640">
        <v>18944007</v>
      </c>
      <c r="AE25" s="640"/>
      <c r="AF25" s="640"/>
      <c r="AG25" s="640"/>
      <c r="AH25" s="640"/>
      <c r="AI25" s="640"/>
      <c r="AJ25" s="640"/>
      <c r="AK25" s="640"/>
      <c r="AL25" s="641">
        <v>98.3</v>
      </c>
      <c r="AM25" s="642"/>
      <c r="AN25" s="642"/>
      <c r="AO25" s="643"/>
      <c r="AP25" s="633" t="s">
        <v>296</v>
      </c>
      <c r="AQ25" s="652"/>
      <c r="AR25" s="652"/>
      <c r="AS25" s="652"/>
      <c r="AT25" s="652"/>
      <c r="AU25" s="652"/>
      <c r="AV25" s="652"/>
      <c r="AW25" s="652"/>
      <c r="AX25" s="652"/>
      <c r="AY25" s="652"/>
      <c r="AZ25" s="652"/>
      <c r="BA25" s="652"/>
      <c r="BB25" s="652"/>
      <c r="BC25" s="652"/>
      <c r="BD25" s="652"/>
      <c r="BE25" s="652"/>
      <c r="BF25" s="653"/>
      <c r="BG25" s="636" t="s">
        <v>128</v>
      </c>
      <c r="BH25" s="637"/>
      <c r="BI25" s="637"/>
      <c r="BJ25" s="637"/>
      <c r="BK25" s="637"/>
      <c r="BL25" s="637"/>
      <c r="BM25" s="637"/>
      <c r="BN25" s="638"/>
      <c r="BO25" s="639" t="s">
        <v>245</v>
      </c>
      <c r="BP25" s="639"/>
      <c r="BQ25" s="639"/>
      <c r="BR25" s="639"/>
      <c r="BS25" s="640" t="s">
        <v>128</v>
      </c>
      <c r="BT25" s="640"/>
      <c r="BU25" s="640"/>
      <c r="BV25" s="640"/>
      <c r="BW25" s="640"/>
      <c r="BX25" s="640"/>
      <c r="BY25" s="640"/>
      <c r="BZ25" s="640"/>
      <c r="CA25" s="640"/>
      <c r="CB25" s="644"/>
      <c r="CD25" s="633" t="s">
        <v>297</v>
      </c>
      <c r="CE25" s="634"/>
      <c r="CF25" s="634"/>
      <c r="CG25" s="634"/>
      <c r="CH25" s="634"/>
      <c r="CI25" s="634"/>
      <c r="CJ25" s="634"/>
      <c r="CK25" s="634"/>
      <c r="CL25" s="634"/>
      <c r="CM25" s="634"/>
      <c r="CN25" s="634"/>
      <c r="CO25" s="634"/>
      <c r="CP25" s="634"/>
      <c r="CQ25" s="635"/>
      <c r="CR25" s="636">
        <v>5387975</v>
      </c>
      <c r="CS25" s="668"/>
      <c r="CT25" s="668"/>
      <c r="CU25" s="668"/>
      <c r="CV25" s="668"/>
      <c r="CW25" s="668"/>
      <c r="CX25" s="668"/>
      <c r="CY25" s="669"/>
      <c r="CZ25" s="641">
        <v>16.100000000000001</v>
      </c>
      <c r="DA25" s="666"/>
      <c r="DB25" s="666"/>
      <c r="DC25" s="670"/>
      <c r="DD25" s="645">
        <v>5043557</v>
      </c>
      <c r="DE25" s="668"/>
      <c r="DF25" s="668"/>
      <c r="DG25" s="668"/>
      <c r="DH25" s="668"/>
      <c r="DI25" s="668"/>
      <c r="DJ25" s="668"/>
      <c r="DK25" s="669"/>
      <c r="DL25" s="645">
        <v>4998272</v>
      </c>
      <c r="DM25" s="668"/>
      <c r="DN25" s="668"/>
      <c r="DO25" s="668"/>
      <c r="DP25" s="668"/>
      <c r="DQ25" s="668"/>
      <c r="DR25" s="668"/>
      <c r="DS25" s="668"/>
      <c r="DT25" s="668"/>
      <c r="DU25" s="668"/>
      <c r="DV25" s="669"/>
      <c r="DW25" s="641">
        <v>25.3</v>
      </c>
      <c r="DX25" s="666"/>
      <c r="DY25" s="666"/>
      <c r="DZ25" s="666"/>
      <c r="EA25" s="666"/>
      <c r="EB25" s="666"/>
      <c r="EC25" s="667"/>
    </row>
    <row r="26" spans="2:133" ht="11.25" customHeight="1" x14ac:dyDescent="0.2">
      <c r="B26" s="633" t="s">
        <v>298</v>
      </c>
      <c r="C26" s="634"/>
      <c r="D26" s="634"/>
      <c r="E26" s="634"/>
      <c r="F26" s="634"/>
      <c r="G26" s="634"/>
      <c r="H26" s="634"/>
      <c r="I26" s="634"/>
      <c r="J26" s="634"/>
      <c r="K26" s="634"/>
      <c r="L26" s="634"/>
      <c r="M26" s="634"/>
      <c r="N26" s="634"/>
      <c r="O26" s="634"/>
      <c r="P26" s="634"/>
      <c r="Q26" s="635"/>
      <c r="R26" s="636">
        <v>10932</v>
      </c>
      <c r="S26" s="637"/>
      <c r="T26" s="637"/>
      <c r="U26" s="637"/>
      <c r="V26" s="637"/>
      <c r="W26" s="637"/>
      <c r="X26" s="637"/>
      <c r="Y26" s="638"/>
      <c r="Z26" s="639">
        <v>0</v>
      </c>
      <c r="AA26" s="639"/>
      <c r="AB26" s="639"/>
      <c r="AC26" s="639"/>
      <c r="AD26" s="640">
        <v>10932</v>
      </c>
      <c r="AE26" s="640"/>
      <c r="AF26" s="640"/>
      <c r="AG26" s="640"/>
      <c r="AH26" s="640"/>
      <c r="AI26" s="640"/>
      <c r="AJ26" s="640"/>
      <c r="AK26" s="640"/>
      <c r="AL26" s="641">
        <v>0.1</v>
      </c>
      <c r="AM26" s="642"/>
      <c r="AN26" s="642"/>
      <c r="AO26" s="643"/>
      <c r="AP26" s="633" t="s">
        <v>299</v>
      </c>
      <c r="AQ26" s="652"/>
      <c r="AR26" s="652"/>
      <c r="AS26" s="652"/>
      <c r="AT26" s="652"/>
      <c r="AU26" s="652"/>
      <c r="AV26" s="652"/>
      <c r="AW26" s="652"/>
      <c r="AX26" s="652"/>
      <c r="AY26" s="652"/>
      <c r="AZ26" s="652"/>
      <c r="BA26" s="652"/>
      <c r="BB26" s="652"/>
      <c r="BC26" s="652"/>
      <c r="BD26" s="652"/>
      <c r="BE26" s="652"/>
      <c r="BF26" s="653"/>
      <c r="BG26" s="636" t="s">
        <v>128</v>
      </c>
      <c r="BH26" s="637"/>
      <c r="BI26" s="637"/>
      <c r="BJ26" s="637"/>
      <c r="BK26" s="637"/>
      <c r="BL26" s="637"/>
      <c r="BM26" s="637"/>
      <c r="BN26" s="638"/>
      <c r="BO26" s="639" t="s">
        <v>245</v>
      </c>
      <c r="BP26" s="639"/>
      <c r="BQ26" s="639"/>
      <c r="BR26" s="639"/>
      <c r="BS26" s="640" t="s">
        <v>245</v>
      </c>
      <c r="BT26" s="640"/>
      <c r="BU26" s="640"/>
      <c r="BV26" s="640"/>
      <c r="BW26" s="640"/>
      <c r="BX26" s="640"/>
      <c r="BY26" s="640"/>
      <c r="BZ26" s="640"/>
      <c r="CA26" s="640"/>
      <c r="CB26" s="644"/>
      <c r="CD26" s="633" t="s">
        <v>300</v>
      </c>
      <c r="CE26" s="634"/>
      <c r="CF26" s="634"/>
      <c r="CG26" s="634"/>
      <c r="CH26" s="634"/>
      <c r="CI26" s="634"/>
      <c r="CJ26" s="634"/>
      <c r="CK26" s="634"/>
      <c r="CL26" s="634"/>
      <c r="CM26" s="634"/>
      <c r="CN26" s="634"/>
      <c r="CO26" s="634"/>
      <c r="CP26" s="634"/>
      <c r="CQ26" s="635"/>
      <c r="CR26" s="636">
        <v>3652620</v>
      </c>
      <c r="CS26" s="637"/>
      <c r="CT26" s="637"/>
      <c r="CU26" s="637"/>
      <c r="CV26" s="637"/>
      <c r="CW26" s="637"/>
      <c r="CX26" s="637"/>
      <c r="CY26" s="638"/>
      <c r="CZ26" s="641">
        <v>10.9</v>
      </c>
      <c r="DA26" s="666"/>
      <c r="DB26" s="666"/>
      <c r="DC26" s="670"/>
      <c r="DD26" s="645">
        <v>3333968</v>
      </c>
      <c r="DE26" s="637"/>
      <c r="DF26" s="637"/>
      <c r="DG26" s="637"/>
      <c r="DH26" s="637"/>
      <c r="DI26" s="637"/>
      <c r="DJ26" s="637"/>
      <c r="DK26" s="638"/>
      <c r="DL26" s="645" t="s">
        <v>128</v>
      </c>
      <c r="DM26" s="637"/>
      <c r="DN26" s="637"/>
      <c r="DO26" s="637"/>
      <c r="DP26" s="637"/>
      <c r="DQ26" s="637"/>
      <c r="DR26" s="637"/>
      <c r="DS26" s="637"/>
      <c r="DT26" s="637"/>
      <c r="DU26" s="637"/>
      <c r="DV26" s="638"/>
      <c r="DW26" s="641" t="s">
        <v>128</v>
      </c>
      <c r="DX26" s="666"/>
      <c r="DY26" s="666"/>
      <c r="DZ26" s="666"/>
      <c r="EA26" s="666"/>
      <c r="EB26" s="666"/>
      <c r="EC26" s="667"/>
    </row>
    <row r="27" spans="2:133" ht="11.25" customHeight="1" x14ac:dyDescent="0.2">
      <c r="B27" s="633" t="s">
        <v>301</v>
      </c>
      <c r="C27" s="634"/>
      <c r="D27" s="634"/>
      <c r="E27" s="634"/>
      <c r="F27" s="634"/>
      <c r="G27" s="634"/>
      <c r="H27" s="634"/>
      <c r="I27" s="634"/>
      <c r="J27" s="634"/>
      <c r="K27" s="634"/>
      <c r="L27" s="634"/>
      <c r="M27" s="634"/>
      <c r="N27" s="634"/>
      <c r="O27" s="634"/>
      <c r="P27" s="634"/>
      <c r="Q27" s="635"/>
      <c r="R27" s="636">
        <v>51907</v>
      </c>
      <c r="S27" s="637"/>
      <c r="T27" s="637"/>
      <c r="U27" s="637"/>
      <c r="V27" s="637"/>
      <c r="W27" s="637"/>
      <c r="X27" s="637"/>
      <c r="Y27" s="638"/>
      <c r="Z27" s="639">
        <v>0.2</v>
      </c>
      <c r="AA27" s="639"/>
      <c r="AB27" s="639"/>
      <c r="AC27" s="639"/>
      <c r="AD27" s="640" t="s">
        <v>245</v>
      </c>
      <c r="AE27" s="640"/>
      <c r="AF27" s="640"/>
      <c r="AG27" s="640"/>
      <c r="AH27" s="640"/>
      <c r="AI27" s="640"/>
      <c r="AJ27" s="640"/>
      <c r="AK27" s="640"/>
      <c r="AL27" s="641" t="s">
        <v>128</v>
      </c>
      <c r="AM27" s="642"/>
      <c r="AN27" s="642"/>
      <c r="AO27" s="643"/>
      <c r="AP27" s="633" t="s">
        <v>302</v>
      </c>
      <c r="AQ27" s="634"/>
      <c r="AR27" s="634"/>
      <c r="AS27" s="634"/>
      <c r="AT27" s="634"/>
      <c r="AU27" s="634"/>
      <c r="AV27" s="634"/>
      <c r="AW27" s="634"/>
      <c r="AX27" s="634"/>
      <c r="AY27" s="634"/>
      <c r="AZ27" s="634"/>
      <c r="BA27" s="634"/>
      <c r="BB27" s="634"/>
      <c r="BC27" s="634"/>
      <c r="BD27" s="634"/>
      <c r="BE27" s="634"/>
      <c r="BF27" s="635"/>
      <c r="BG27" s="636">
        <v>12665668</v>
      </c>
      <c r="BH27" s="637"/>
      <c r="BI27" s="637"/>
      <c r="BJ27" s="637"/>
      <c r="BK27" s="637"/>
      <c r="BL27" s="637"/>
      <c r="BM27" s="637"/>
      <c r="BN27" s="638"/>
      <c r="BO27" s="639">
        <v>100</v>
      </c>
      <c r="BP27" s="639"/>
      <c r="BQ27" s="639"/>
      <c r="BR27" s="639"/>
      <c r="BS27" s="640">
        <v>158057</v>
      </c>
      <c r="BT27" s="640"/>
      <c r="BU27" s="640"/>
      <c r="BV27" s="640"/>
      <c r="BW27" s="640"/>
      <c r="BX27" s="640"/>
      <c r="BY27" s="640"/>
      <c r="BZ27" s="640"/>
      <c r="CA27" s="640"/>
      <c r="CB27" s="644"/>
      <c r="CD27" s="633" t="s">
        <v>303</v>
      </c>
      <c r="CE27" s="634"/>
      <c r="CF27" s="634"/>
      <c r="CG27" s="634"/>
      <c r="CH27" s="634"/>
      <c r="CI27" s="634"/>
      <c r="CJ27" s="634"/>
      <c r="CK27" s="634"/>
      <c r="CL27" s="634"/>
      <c r="CM27" s="634"/>
      <c r="CN27" s="634"/>
      <c r="CO27" s="634"/>
      <c r="CP27" s="634"/>
      <c r="CQ27" s="635"/>
      <c r="CR27" s="636">
        <v>7954580</v>
      </c>
      <c r="CS27" s="668"/>
      <c r="CT27" s="668"/>
      <c r="CU27" s="668"/>
      <c r="CV27" s="668"/>
      <c r="CW27" s="668"/>
      <c r="CX27" s="668"/>
      <c r="CY27" s="669"/>
      <c r="CZ27" s="641">
        <v>23.8</v>
      </c>
      <c r="DA27" s="666"/>
      <c r="DB27" s="666"/>
      <c r="DC27" s="670"/>
      <c r="DD27" s="645">
        <v>2092411</v>
      </c>
      <c r="DE27" s="668"/>
      <c r="DF27" s="668"/>
      <c r="DG27" s="668"/>
      <c r="DH27" s="668"/>
      <c r="DI27" s="668"/>
      <c r="DJ27" s="668"/>
      <c r="DK27" s="669"/>
      <c r="DL27" s="645">
        <v>2088949</v>
      </c>
      <c r="DM27" s="668"/>
      <c r="DN27" s="668"/>
      <c r="DO27" s="668"/>
      <c r="DP27" s="668"/>
      <c r="DQ27" s="668"/>
      <c r="DR27" s="668"/>
      <c r="DS27" s="668"/>
      <c r="DT27" s="668"/>
      <c r="DU27" s="668"/>
      <c r="DV27" s="669"/>
      <c r="DW27" s="641">
        <v>10.6</v>
      </c>
      <c r="DX27" s="666"/>
      <c r="DY27" s="666"/>
      <c r="DZ27" s="666"/>
      <c r="EA27" s="666"/>
      <c r="EB27" s="666"/>
      <c r="EC27" s="667"/>
    </row>
    <row r="28" spans="2:133" ht="11.25" customHeight="1" x14ac:dyDescent="0.2">
      <c r="B28" s="633" t="s">
        <v>304</v>
      </c>
      <c r="C28" s="634"/>
      <c r="D28" s="634"/>
      <c r="E28" s="634"/>
      <c r="F28" s="634"/>
      <c r="G28" s="634"/>
      <c r="H28" s="634"/>
      <c r="I28" s="634"/>
      <c r="J28" s="634"/>
      <c r="K28" s="634"/>
      <c r="L28" s="634"/>
      <c r="M28" s="634"/>
      <c r="N28" s="634"/>
      <c r="O28" s="634"/>
      <c r="P28" s="634"/>
      <c r="Q28" s="635"/>
      <c r="R28" s="636">
        <v>413157</v>
      </c>
      <c r="S28" s="637"/>
      <c r="T28" s="637"/>
      <c r="U28" s="637"/>
      <c r="V28" s="637"/>
      <c r="W28" s="637"/>
      <c r="X28" s="637"/>
      <c r="Y28" s="638"/>
      <c r="Z28" s="639">
        <v>1.2</v>
      </c>
      <c r="AA28" s="639"/>
      <c r="AB28" s="639"/>
      <c r="AC28" s="639"/>
      <c r="AD28" s="640">
        <v>223730</v>
      </c>
      <c r="AE28" s="640"/>
      <c r="AF28" s="640"/>
      <c r="AG28" s="640"/>
      <c r="AH28" s="640"/>
      <c r="AI28" s="640"/>
      <c r="AJ28" s="640"/>
      <c r="AK28" s="640"/>
      <c r="AL28" s="641">
        <v>1.2</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305</v>
      </c>
      <c r="CE28" s="634"/>
      <c r="CF28" s="634"/>
      <c r="CG28" s="634"/>
      <c r="CH28" s="634"/>
      <c r="CI28" s="634"/>
      <c r="CJ28" s="634"/>
      <c r="CK28" s="634"/>
      <c r="CL28" s="634"/>
      <c r="CM28" s="634"/>
      <c r="CN28" s="634"/>
      <c r="CO28" s="634"/>
      <c r="CP28" s="634"/>
      <c r="CQ28" s="635"/>
      <c r="CR28" s="636">
        <v>3694232</v>
      </c>
      <c r="CS28" s="637"/>
      <c r="CT28" s="637"/>
      <c r="CU28" s="637"/>
      <c r="CV28" s="637"/>
      <c r="CW28" s="637"/>
      <c r="CX28" s="637"/>
      <c r="CY28" s="638"/>
      <c r="CZ28" s="641">
        <v>11.1</v>
      </c>
      <c r="DA28" s="666"/>
      <c r="DB28" s="666"/>
      <c r="DC28" s="670"/>
      <c r="DD28" s="645">
        <v>3694232</v>
      </c>
      <c r="DE28" s="637"/>
      <c r="DF28" s="637"/>
      <c r="DG28" s="637"/>
      <c r="DH28" s="637"/>
      <c r="DI28" s="637"/>
      <c r="DJ28" s="637"/>
      <c r="DK28" s="638"/>
      <c r="DL28" s="645">
        <v>3644232</v>
      </c>
      <c r="DM28" s="637"/>
      <c r="DN28" s="637"/>
      <c r="DO28" s="637"/>
      <c r="DP28" s="637"/>
      <c r="DQ28" s="637"/>
      <c r="DR28" s="637"/>
      <c r="DS28" s="637"/>
      <c r="DT28" s="637"/>
      <c r="DU28" s="637"/>
      <c r="DV28" s="638"/>
      <c r="DW28" s="641">
        <v>18.399999999999999</v>
      </c>
      <c r="DX28" s="666"/>
      <c r="DY28" s="666"/>
      <c r="DZ28" s="666"/>
      <c r="EA28" s="666"/>
      <c r="EB28" s="666"/>
      <c r="EC28" s="667"/>
    </row>
    <row r="29" spans="2:133" ht="11.25" customHeight="1" x14ac:dyDescent="0.2">
      <c r="B29" s="633" t="s">
        <v>306</v>
      </c>
      <c r="C29" s="634"/>
      <c r="D29" s="634"/>
      <c r="E29" s="634"/>
      <c r="F29" s="634"/>
      <c r="G29" s="634"/>
      <c r="H29" s="634"/>
      <c r="I29" s="634"/>
      <c r="J29" s="634"/>
      <c r="K29" s="634"/>
      <c r="L29" s="634"/>
      <c r="M29" s="634"/>
      <c r="N29" s="634"/>
      <c r="O29" s="634"/>
      <c r="P29" s="634"/>
      <c r="Q29" s="635"/>
      <c r="R29" s="636">
        <v>44585</v>
      </c>
      <c r="S29" s="637"/>
      <c r="T29" s="637"/>
      <c r="U29" s="637"/>
      <c r="V29" s="637"/>
      <c r="W29" s="637"/>
      <c r="X29" s="637"/>
      <c r="Y29" s="638"/>
      <c r="Z29" s="639">
        <v>0.1</v>
      </c>
      <c r="AA29" s="639"/>
      <c r="AB29" s="639"/>
      <c r="AC29" s="639"/>
      <c r="AD29" s="640" t="s">
        <v>128</v>
      </c>
      <c r="AE29" s="640"/>
      <c r="AF29" s="640"/>
      <c r="AG29" s="640"/>
      <c r="AH29" s="640"/>
      <c r="AI29" s="640"/>
      <c r="AJ29" s="640"/>
      <c r="AK29" s="640"/>
      <c r="AL29" s="641" t="s">
        <v>245</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307</v>
      </c>
      <c r="CE29" s="673"/>
      <c r="CF29" s="633" t="s">
        <v>71</v>
      </c>
      <c r="CG29" s="634"/>
      <c r="CH29" s="634"/>
      <c r="CI29" s="634"/>
      <c r="CJ29" s="634"/>
      <c r="CK29" s="634"/>
      <c r="CL29" s="634"/>
      <c r="CM29" s="634"/>
      <c r="CN29" s="634"/>
      <c r="CO29" s="634"/>
      <c r="CP29" s="634"/>
      <c r="CQ29" s="635"/>
      <c r="CR29" s="636">
        <v>3694232</v>
      </c>
      <c r="CS29" s="668"/>
      <c r="CT29" s="668"/>
      <c r="CU29" s="668"/>
      <c r="CV29" s="668"/>
      <c r="CW29" s="668"/>
      <c r="CX29" s="668"/>
      <c r="CY29" s="669"/>
      <c r="CZ29" s="641">
        <v>11.1</v>
      </c>
      <c r="DA29" s="666"/>
      <c r="DB29" s="666"/>
      <c r="DC29" s="670"/>
      <c r="DD29" s="645">
        <v>3694232</v>
      </c>
      <c r="DE29" s="668"/>
      <c r="DF29" s="668"/>
      <c r="DG29" s="668"/>
      <c r="DH29" s="668"/>
      <c r="DI29" s="668"/>
      <c r="DJ29" s="668"/>
      <c r="DK29" s="669"/>
      <c r="DL29" s="645">
        <v>3644232</v>
      </c>
      <c r="DM29" s="668"/>
      <c r="DN29" s="668"/>
      <c r="DO29" s="668"/>
      <c r="DP29" s="668"/>
      <c r="DQ29" s="668"/>
      <c r="DR29" s="668"/>
      <c r="DS29" s="668"/>
      <c r="DT29" s="668"/>
      <c r="DU29" s="668"/>
      <c r="DV29" s="669"/>
      <c r="DW29" s="641">
        <v>18.399999999999999</v>
      </c>
      <c r="DX29" s="666"/>
      <c r="DY29" s="666"/>
      <c r="DZ29" s="666"/>
      <c r="EA29" s="666"/>
      <c r="EB29" s="666"/>
      <c r="EC29" s="667"/>
    </row>
    <row r="30" spans="2:133" ht="11.25" customHeight="1" x14ac:dyDescent="0.2">
      <c r="B30" s="633" t="s">
        <v>308</v>
      </c>
      <c r="C30" s="634"/>
      <c r="D30" s="634"/>
      <c r="E30" s="634"/>
      <c r="F30" s="634"/>
      <c r="G30" s="634"/>
      <c r="H30" s="634"/>
      <c r="I30" s="634"/>
      <c r="J30" s="634"/>
      <c r="K30" s="634"/>
      <c r="L30" s="634"/>
      <c r="M30" s="634"/>
      <c r="N30" s="634"/>
      <c r="O30" s="634"/>
      <c r="P30" s="634"/>
      <c r="Q30" s="635"/>
      <c r="R30" s="636">
        <v>6717825</v>
      </c>
      <c r="S30" s="637"/>
      <c r="T30" s="637"/>
      <c r="U30" s="637"/>
      <c r="V30" s="637"/>
      <c r="W30" s="637"/>
      <c r="X30" s="637"/>
      <c r="Y30" s="638"/>
      <c r="Z30" s="639">
        <v>19.600000000000001</v>
      </c>
      <c r="AA30" s="639"/>
      <c r="AB30" s="639"/>
      <c r="AC30" s="639"/>
      <c r="AD30" s="640" t="s">
        <v>137</v>
      </c>
      <c r="AE30" s="640"/>
      <c r="AF30" s="640"/>
      <c r="AG30" s="640"/>
      <c r="AH30" s="640"/>
      <c r="AI30" s="640"/>
      <c r="AJ30" s="640"/>
      <c r="AK30" s="640"/>
      <c r="AL30" s="641" t="s">
        <v>245</v>
      </c>
      <c r="AM30" s="642"/>
      <c r="AN30" s="642"/>
      <c r="AO30" s="643"/>
      <c r="AP30" s="618" t="s">
        <v>225</v>
      </c>
      <c r="AQ30" s="619"/>
      <c r="AR30" s="619"/>
      <c r="AS30" s="619"/>
      <c r="AT30" s="619"/>
      <c r="AU30" s="619"/>
      <c r="AV30" s="619"/>
      <c r="AW30" s="619"/>
      <c r="AX30" s="619"/>
      <c r="AY30" s="619"/>
      <c r="AZ30" s="619"/>
      <c r="BA30" s="619"/>
      <c r="BB30" s="619"/>
      <c r="BC30" s="619"/>
      <c r="BD30" s="619"/>
      <c r="BE30" s="619"/>
      <c r="BF30" s="620"/>
      <c r="BG30" s="618" t="s">
        <v>309</v>
      </c>
      <c r="BH30" s="678"/>
      <c r="BI30" s="678"/>
      <c r="BJ30" s="678"/>
      <c r="BK30" s="678"/>
      <c r="BL30" s="678"/>
      <c r="BM30" s="678"/>
      <c r="BN30" s="678"/>
      <c r="BO30" s="678"/>
      <c r="BP30" s="678"/>
      <c r="BQ30" s="679"/>
      <c r="BR30" s="618" t="s">
        <v>310</v>
      </c>
      <c r="BS30" s="678"/>
      <c r="BT30" s="678"/>
      <c r="BU30" s="678"/>
      <c r="BV30" s="678"/>
      <c r="BW30" s="678"/>
      <c r="BX30" s="678"/>
      <c r="BY30" s="678"/>
      <c r="BZ30" s="678"/>
      <c r="CA30" s="678"/>
      <c r="CB30" s="679"/>
      <c r="CD30" s="674"/>
      <c r="CE30" s="675"/>
      <c r="CF30" s="633" t="s">
        <v>311</v>
      </c>
      <c r="CG30" s="634"/>
      <c r="CH30" s="634"/>
      <c r="CI30" s="634"/>
      <c r="CJ30" s="634"/>
      <c r="CK30" s="634"/>
      <c r="CL30" s="634"/>
      <c r="CM30" s="634"/>
      <c r="CN30" s="634"/>
      <c r="CO30" s="634"/>
      <c r="CP30" s="634"/>
      <c r="CQ30" s="635"/>
      <c r="CR30" s="636">
        <v>3503456</v>
      </c>
      <c r="CS30" s="637"/>
      <c r="CT30" s="637"/>
      <c r="CU30" s="637"/>
      <c r="CV30" s="637"/>
      <c r="CW30" s="637"/>
      <c r="CX30" s="637"/>
      <c r="CY30" s="638"/>
      <c r="CZ30" s="641">
        <v>10.5</v>
      </c>
      <c r="DA30" s="666"/>
      <c r="DB30" s="666"/>
      <c r="DC30" s="670"/>
      <c r="DD30" s="645">
        <v>3503456</v>
      </c>
      <c r="DE30" s="637"/>
      <c r="DF30" s="637"/>
      <c r="DG30" s="637"/>
      <c r="DH30" s="637"/>
      <c r="DI30" s="637"/>
      <c r="DJ30" s="637"/>
      <c r="DK30" s="638"/>
      <c r="DL30" s="645">
        <v>3453456</v>
      </c>
      <c r="DM30" s="637"/>
      <c r="DN30" s="637"/>
      <c r="DO30" s="637"/>
      <c r="DP30" s="637"/>
      <c r="DQ30" s="637"/>
      <c r="DR30" s="637"/>
      <c r="DS30" s="637"/>
      <c r="DT30" s="637"/>
      <c r="DU30" s="637"/>
      <c r="DV30" s="638"/>
      <c r="DW30" s="641">
        <v>17.5</v>
      </c>
      <c r="DX30" s="666"/>
      <c r="DY30" s="666"/>
      <c r="DZ30" s="666"/>
      <c r="EA30" s="666"/>
      <c r="EB30" s="666"/>
      <c r="EC30" s="667"/>
    </row>
    <row r="31" spans="2:133" ht="11.25" customHeight="1" x14ac:dyDescent="0.2">
      <c r="B31" s="649" t="s">
        <v>312</v>
      </c>
      <c r="C31" s="650"/>
      <c r="D31" s="650"/>
      <c r="E31" s="650"/>
      <c r="F31" s="650"/>
      <c r="G31" s="650"/>
      <c r="H31" s="650"/>
      <c r="I31" s="650"/>
      <c r="J31" s="650"/>
      <c r="K31" s="650"/>
      <c r="L31" s="650"/>
      <c r="M31" s="650"/>
      <c r="N31" s="650"/>
      <c r="O31" s="650"/>
      <c r="P31" s="650"/>
      <c r="Q31" s="651"/>
      <c r="R31" s="636" t="s">
        <v>137</v>
      </c>
      <c r="S31" s="637"/>
      <c r="T31" s="637"/>
      <c r="U31" s="637"/>
      <c r="V31" s="637"/>
      <c r="W31" s="637"/>
      <c r="X31" s="637"/>
      <c r="Y31" s="638"/>
      <c r="Z31" s="639" t="s">
        <v>245</v>
      </c>
      <c r="AA31" s="639"/>
      <c r="AB31" s="639"/>
      <c r="AC31" s="639"/>
      <c r="AD31" s="640" t="s">
        <v>245</v>
      </c>
      <c r="AE31" s="640"/>
      <c r="AF31" s="640"/>
      <c r="AG31" s="640"/>
      <c r="AH31" s="640"/>
      <c r="AI31" s="640"/>
      <c r="AJ31" s="640"/>
      <c r="AK31" s="640"/>
      <c r="AL31" s="641" t="s">
        <v>137</v>
      </c>
      <c r="AM31" s="642"/>
      <c r="AN31" s="642"/>
      <c r="AO31" s="643"/>
      <c r="AP31" s="682" t="s">
        <v>313</v>
      </c>
      <c r="AQ31" s="683"/>
      <c r="AR31" s="683"/>
      <c r="AS31" s="683"/>
      <c r="AT31" s="688" t="s">
        <v>314</v>
      </c>
      <c r="AU31" s="212"/>
      <c r="AV31" s="212"/>
      <c r="AW31" s="212"/>
      <c r="AX31" s="622" t="s">
        <v>188</v>
      </c>
      <c r="AY31" s="623"/>
      <c r="AZ31" s="623"/>
      <c r="BA31" s="623"/>
      <c r="BB31" s="623"/>
      <c r="BC31" s="623"/>
      <c r="BD31" s="623"/>
      <c r="BE31" s="623"/>
      <c r="BF31" s="624"/>
      <c r="BG31" s="692">
        <v>98.8</v>
      </c>
      <c r="BH31" s="680"/>
      <c r="BI31" s="680"/>
      <c r="BJ31" s="680"/>
      <c r="BK31" s="680"/>
      <c r="BL31" s="680"/>
      <c r="BM31" s="631">
        <v>96.3</v>
      </c>
      <c r="BN31" s="680"/>
      <c r="BO31" s="680"/>
      <c r="BP31" s="680"/>
      <c r="BQ31" s="681"/>
      <c r="BR31" s="692">
        <v>99</v>
      </c>
      <c r="BS31" s="680"/>
      <c r="BT31" s="680"/>
      <c r="BU31" s="680"/>
      <c r="BV31" s="680"/>
      <c r="BW31" s="680"/>
      <c r="BX31" s="631">
        <v>96.4</v>
      </c>
      <c r="BY31" s="680"/>
      <c r="BZ31" s="680"/>
      <c r="CA31" s="680"/>
      <c r="CB31" s="681"/>
      <c r="CD31" s="674"/>
      <c r="CE31" s="675"/>
      <c r="CF31" s="633" t="s">
        <v>315</v>
      </c>
      <c r="CG31" s="634"/>
      <c r="CH31" s="634"/>
      <c r="CI31" s="634"/>
      <c r="CJ31" s="634"/>
      <c r="CK31" s="634"/>
      <c r="CL31" s="634"/>
      <c r="CM31" s="634"/>
      <c r="CN31" s="634"/>
      <c r="CO31" s="634"/>
      <c r="CP31" s="634"/>
      <c r="CQ31" s="635"/>
      <c r="CR31" s="636">
        <v>190776</v>
      </c>
      <c r="CS31" s="668"/>
      <c r="CT31" s="668"/>
      <c r="CU31" s="668"/>
      <c r="CV31" s="668"/>
      <c r="CW31" s="668"/>
      <c r="CX31" s="668"/>
      <c r="CY31" s="669"/>
      <c r="CZ31" s="641">
        <v>0.6</v>
      </c>
      <c r="DA31" s="666"/>
      <c r="DB31" s="666"/>
      <c r="DC31" s="670"/>
      <c r="DD31" s="645">
        <v>190776</v>
      </c>
      <c r="DE31" s="668"/>
      <c r="DF31" s="668"/>
      <c r="DG31" s="668"/>
      <c r="DH31" s="668"/>
      <c r="DI31" s="668"/>
      <c r="DJ31" s="668"/>
      <c r="DK31" s="669"/>
      <c r="DL31" s="645">
        <v>190776</v>
      </c>
      <c r="DM31" s="668"/>
      <c r="DN31" s="668"/>
      <c r="DO31" s="668"/>
      <c r="DP31" s="668"/>
      <c r="DQ31" s="668"/>
      <c r="DR31" s="668"/>
      <c r="DS31" s="668"/>
      <c r="DT31" s="668"/>
      <c r="DU31" s="668"/>
      <c r="DV31" s="669"/>
      <c r="DW31" s="641">
        <v>1</v>
      </c>
      <c r="DX31" s="666"/>
      <c r="DY31" s="666"/>
      <c r="DZ31" s="666"/>
      <c r="EA31" s="666"/>
      <c r="EB31" s="666"/>
      <c r="EC31" s="667"/>
    </row>
    <row r="32" spans="2:133" ht="11.25" customHeight="1" x14ac:dyDescent="0.2">
      <c r="B32" s="633" t="s">
        <v>316</v>
      </c>
      <c r="C32" s="634"/>
      <c r="D32" s="634"/>
      <c r="E32" s="634"/>
      <c r="F32" s="634"/>
      <c r="G32" s="634"/>
      <c r="H32" s="634"/>
      <c r="I32" s="634"/>
      <c r="J32" s="634"/>
      <c r="K32" s="634"/>
      <c r="L32" s="634"/>
      <c r="M32" s="634"/>
      <c r="N32" s="634"/>
      <c r="O32" s="634"/>
      <c r="P32" s="634"/>
      <c r="Q32" s="635"/>
      <c r="R32" s="636">
        <v>2280038</v>
      </c>
      <c r="S32" s="637"/>
      <c r="T32" s="637"/>
      <c r="U32" s="637"/>
      <c r="V32" s="637"/>
      <c r="W32" s="637"/>
      <c r="X32" s="637"/>
      <c r="Y32" s="638"/>
      <c r="Z32" s="639">
        <v>6.7</v>
      </c>
      <c r="AA32" s="639"/>
      <c r="AB32" s="639"/>
      <c r="AC32" s="639"/>
      <c r="AD32" s="640" t="s">
        <v>137</v>
      </c>
      <c r="AE32" s="640"/>
      <c r="AF32" s="640"/>
      <c r="AG32" s="640"/>
      <c r="AH32" s="640"/>
      <c r="AI32" s="640"/>
      <c r="AJ32" s="640"/>
      <c r="AK32" s="640"/>
      <c r="AL32" s="641" t="s">
        <v>128</v>
      </c>
      <c r="AM32" s="642"/>
      <c r="AN32" s="642"/>
      <c r="AO32" s="643"/>
      <c r="AP32" s="684"/>
      <c r="AQ32" s="685"/>
      <c r="AR32" s="685"/>
      <c r="AS32" s="685"/>
      <c r="AT32" s="689"/>
      <c r="AU32" s="208" t="s">
        <v>317</v>
      </c>
      <c r="AX32" s="633" t="s">
        <v>318</v>
      </c>
      <c r="AY32" s="634"/>
      <c r="AZ32" s="634"/>
      <c r="BA32" s="634"/>
      <c r="BB32" s="634"/>
      <c r="BC32" s="634"/>
      <c r="BD32" s="634"/>
      <c r="BE32" s="634"/>
      <c r="BF32" s="635"/>
      <c r="BG32" s="693">
        <v>98.6</v>
      </c>
      <c r="BH32" s="668"/>
      <c r="BI32" s="668"/>
      <c r="BJ32" s="668"/>
      <c r="BK32" s="668"/>
      <c r="BL32" s="668"/>
      <c r="BM32" s="642">
        <v>96.3</v>
      </c>
      <c r="BN32" s="668"/>
      <c r="BO32" s="668"/>
      <c r="BP32" s="668"/>
      <c r="BQ32" s="691"/>
      <c r="BR32" s="693">
        <v>99</v>
      </c>
      <c r="BS32" s="668"/>
      <c r="BT32" s="668"/>
      <c r="BU32" s="668"/>
      <c r="BV32" s="668"/>
      <c r="BW32" s="668"/>
      <c r="BX32" s="642">
        <v>96.5</v>
      </c>
      <c r="BY32" s="668"/>
      <c r="BZ32" s="668"/>
      <c r="CA32" s="668"/>
      <c r="CB32" s="691"/>
      <c r="CD32" s="676"/>
      <c r="CE32" s="677"/>
      <c r="CF32" s="633" t="s">
        <v>319</v>
      </c>
      <c r="CG32" s="634"/>
      <c r="CH32" s="634"/>
      <c r="CI32" s="634"/>
      <c r="CJ32" s="634"/>
      <c r="CK32" s="634"/>
      <c r="CL32" s="634"/>
      <c r="CM32" s="634"/>
      <c r="CN32" s="634"/>
      <c r="CO32" s="634"/>
      <c r="CP32" s="634"/>
      <c r="CQ32" s="635"/>
      <c r="CR32" s="636" t="s">
        <v>128</v>
      </c>
      <c r="CS32" s="637"/>
      <c r="CT32" s="637"/>
      <c r="CU32" s="637"/>
      <c r="CV32" s="637"/>
      <c r="CW32" s="637"/>
      <c r="CX32" s="637"/>
      <c r="CY32" s="638"/>
      <c r="CZ32" s="641" t="s">
        <v>128</v>
      </c>
      <c r="DA32" s="666"/>
      <c r="DB32" s="666"/>
      <c r="DC32" s="670"/>
      <c r="DD32" s="645" t="s">
        <v>128</v>
      </c>
      <c r="DE32" s="637"/>
      <c r="DF32" s="637"/>
      <c r="DG32" s="637"/>
      <c r="DH32" s="637"/>
      <c r="DI32" s="637"/>
      <c r="DJ32" s="637"/>
      <c r="DK32" s="638"/>
      <c r="DL32" s="645" t="s">
        <v>245</v>
      </c>
      <c r="DM32" s="637"/>
      <c r="DN32" s="637"/>
      <c r="DO32" s="637"/>
      <c r="DP32" s="637"/>
      <c r="DQ32" s="637"/>
      <c r="DR32" s="637"/>
      <c r="DS32" s="637"/>
      <c r="DT32" s="637"/>
      <c r="DU32" s="637"/>
      <c r="DV32" s="638"/>
      <c r="DW32" s="641" t="s">
        <v>245</v>
      </c>
      <c r="DX32" s="666"/>
      <c r="DY32" s="666"/>
      <c r="DZ32" s="666"/>
      <c r="EA32" s="666"/>
      <c r="EB32" s="666"/>
      <c r="EC32" s="667"/>
    </row>
    <row r="33" spans="2:133" ht="11.25" customHeight="1" x14ac:dyDescent="0.2">
      <c r="B33" s="633" t="s">
        <v>320</v>
      </c>
      <c r="C33" s="634"/>
      <c r="D33" s="634"/>
      <c r="E33" s="634"/>
      <c r="F33" s="634"/>
      <c r="G33" s="634"/>
      <c r="H33" s="634"/>
      <c r="I33" s="634"/>
      <c r="J33" s="634"/>
      <c r="K33" s="634"/>
      <c r="L33" s="634"/>
      <c r="M33" s="634"/>
      <c r="N33" s="634"/>
      <c r="O33" s="634"/>
      <c r="P33" s="634"/>
      <c r="Q33" s="635"/>
      <c r="R33" s="636">
        <v>35006</v>
      </c>
      <c r="S33" s="637"/>
      <c r="T33" s="637"/>
      <c r="U33" s="637"/>
      <c r="V33" s="637"/>
      <c r="W33" s="637"/>
      <c r="X33" s="637"/>
      <c r="Y33" s="638"/>
      <c r="Z33" s="639">
        <v>0.1</v>
      </c>
      <c r="AA33" s="639"/>
      <c r="AB33" s="639"/>
      <c r="AC33" s="639"/>
      <c r="AD33" s="640">
        <v>15753</v>
      </c>
      <c r="AE33" s="640"/>
      <c r="AF33" s="640"/>
      <c r="AG33" s="640"/>
      <c r="AH33" s="640"/>
      <c r="AI33" s="640"/>
      <c r="AJ33" s="640"/>
      <c r="AK33" s="640"/>
      <c r="AL33" s="641">
        <v>0.1</v>
      </c>
      <c r="AM33" s="642"/>
      <c r="AN33" s="642"/>
      <c r="AO33" s="643"/>
      <c r="AP33" s="686"/>
      <c r="AQ33" s="687"/>
      <c r="AR33" s="687"/>
      <c r="AS33" s="687"/>
      <c r="AT33" s="690"/>
      <c r="AU33" s="213"/>
      <c r="AV33" s="213"/>
      <c r="AW33" s="213"/>
      <c r="AX33" s="657" t="s">
        <v>321</v>
      </c>
      <c r="AY33" s="658"/>
      <c r="AZ33" s="658"/>
      <c r="BA33" s="658"/>
      <c r="BB33" s="658"/>
      <c r="BC33" s="658"/>
      <c r="BD33" s="658"/>
      <c r="BE33" s="658"/>
      <c r="BF33" s="659"/>
      <c r="BG33" s="694">
        <v>99</v>
      </c>
      <c r="BH33" s="695"/>
      <c r="BI33" s="695"/>
      <c r="BJ33" s="695"/>
      <c r="BK33" s="695"/>
      <c r="BL33" s="695"/>
      <c r="BM33" s="696">
        <v>96</v>
      </c>
      <c r="BN33" s="695"/>
      <c r="BO33" s="695"/>
      <c r="BP33" s="695"/>
      <c r="BQ33" s="697"/>
      <c r="BR33" s="694">
        <v>99</v>
      </c>
      <c r="BS33" s="695"/>
      <c r="BT33" s="695"/>
      <c r="BU33" s="695"/>
      <c r="BV33" s="695"/>
      <c r="BW33" s="695"/>
      <c r="BX33" s="696">
        <v>96.2</v>
      </c>
      <c r="BY33" s="695"/>
      <c r="BZ33" s="695"/>
      <c r="CA33" s="695"/>
      <c r="CB33" s="697"/>
      <c r="CD33" s="633" t="s">
        <v>322</v>
      </c>
      <c r="CE33" s="634"/>
      <c r="CF33" s="634"/>
      <c r="CG33" s="634"/>
      <c r="CH33" s="634"/>
      <c r="CI33" s="634"/>
      <c r="CJ33" s="634"/>
      <c r="CK33" s="634"/>
      <c r="CL33" s="634"/>
      <c r="CM33" s="634"/>
      <c r="CN33" s="634"/>
      <c r="CO33" s="634"/>
      <c r="CP33" s="634"/>
      <c r="CQ33" s="635"/>
      <c r="CR33" s="636">
        <v>13328812</v>
      </c>
      <c r="CS33" s="668"/>
      <c r="CT33" s="668"/>
      <c r="CU33" s="668"/>
      <c r="CV33" s="668"/>
      <c r="CW33" s="668"/>
      <c r="CX33" s="668"/>
      <c r="CY33" s="669"/>
      <c r="CZ33" s="641">
        <v>39.9</v>
      </c>
      <c r="DA33" s="666"/>
      <c r="DB33" s="666"/>
      <c r="DC33" s="670"/>
      <c r="DD33" s="645">
        <v>10636080</v>
      </c>
      <c r="DE33" s="668"/>
      <c r="DF33" s="668"/>
      <c r="DG33" s="668"/>
      <c r="DH33" s="668"/>
      <c r="DI33" s="668"/>
      <c r="DJ33" s="668"/>
      <c r="DK33" s="669"/>
      <c r="DL33" s="645">
        <v>8152879</v>
      </c>
      <c r="DM33" s="668"/>
      <c r="DN33" s="668"/>
      <c r="DO33" s="668"/>
      <c r="DP33" s="668"/>
      <c r="DQ33" s="668"/>
      <c r="DR33" s="668"/>
      <c r="DS33" s="668"/>
      <c r="DT33" s="668"/>
      <c r="DU33" s="668"/>
      <c r="DV33" s="669"/>
      <c r="DW33" s="641">
        <v>41.3</v>
      </c>
      <c r="DX33" s="666"/>
      <c r="DY33" s="666"/>
      <c r="DZ33" s="666"/>
      <c r="EA33" s="666"/>
      <c r="EB33" s="666"/>
      <c r="EC33" s="667"/>
    </row>
    <row r="34" spans="2:133" ht="11.25" customHeight="1" x14ac:dyDescent="0.2">
      <c r="B34" s="633" t="s">
        <v>323</v>
      </c>
      <c r="C34" s="634"/>
      <c r="D34" s="634"/>
      <c r="E34" s="634"/>
      <c r="F34" s="634"/>
      <c r="G34" s="634"/>
      <c r="H34" s="634"/>
      <c r="I34" s="634"/>
      <c r="J34" s="634"/>
      <c r="K34" s="634"/>
      <c r="L34" s="634"/>
      <c r="M34" s="634"/>
      <c r="N34" s="634"/>
      <c r="O34" s="634"/>
      <c r="P34" s="634"/>
      <c r="Q34" s="635"/>
      <c r="R34" s="636">
        <v>98594</v>
      </c>
      <c r="S34" s="637"/>
      <c r="T34" s="637"/>
      <c r="U34" s="637"/>
      <c r="V34" s="637"/>
      <c r="W34" s="637"/>
      <c r="X34" s="637"/>
      <c r="Y34" s="638"/>
      <c r="Z34" s="639">
        <v>0.3</v>
      </c>
      <c r="AA34" s="639"/>
      <c r="AB34" s="639"/>
      <c r="AC34" s="639"/>
      <c r="AD34" s="640" t="s">
        <v>245</v>
      </c>
      <c r="AE34" s="640"/>
      <c r="AF34" s="640"/>
      <c r="AG34" s="640"/>
      <c r="AH34" s="640"/>
      <c r="AI34" s="640"/>
      <c r="AJ34" s="640"/>
      <c r="AK34" s="640"/>
      <c r="AL34" s="641" t="s">
        <v>128</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324</v>
      </c>
      <c r="CE34" s="634"/>
      <c r="CF34" s="634"/>
      <c r="CG34" s="634"/>
      <c r="CH34" s="634"/>
      <c r="CI34" s="634"/>
      <c r="CJ34" s="634"/>
      <c r="CK34" s="634"/>
      <c r="CL34" s="634"/>
      <c r="CM34" s="634"/>
      <c r="CN34" s="634"/>
      <c r="CO34" s="634"/>
      <c r="CP34" s="634"/>
      <c r="CQ34" s="635"/>
      <c r="CR34" s="636">
        <v>4014984</v>
      </c>
      <c r="CS34" s="637"/>
      <c r="CT34" s="637"/>
      <c r="CU34" s="637"/>
      <c r="CV34" s="637"/>
      <c r="CW34" s="637"/>
      <c r="CX34" s="637"/>
      <c r="CY34" s="638"/>
      <c r="CZ34" s="641">
        <v>12</v>
      </c>
      <c r="DA34" s="666"/>
      <c r="DB34" s="666"/>
      <c r="DC34" s="670"/>
      <c r="DD34" s="645">
        <v>2707876</v>
      </c>
      <c r="DE34" s="637"/>
      <c r="DF34" s="637"/>
      <c r="DG34" s="637"/>
      <c r="DH34" s="637"/>
      <c r="DI34" s="637"/>
      <c r="DJ34" s="637"/>
      <c r="DK34" s="638"/>
      <c r="DL34" s="645">
        <v>2332916</v>
      </c>
      <c r="DM34" s="637"/>
      <c r="DN34" s="637"/>
      <c r="DO34" s="637"/>
      <c r="DP34" s="637"/>
      <c r="DQ34" s="637"/>
      <c r="DR34" s="637"/>
      <c r="DS34" s="637"/>
      <c r="DT34" s="637"/>
      <c r="DU34" s="637"/>
      <c r="DV34" s="638"/>
      <c r="DW34" s="641">
        <v>11.8</v>
      </c>
      <c r="DX34" s="666"/>
      <c r="DY34" s="666"/>
      <c r="DZ34" s="666"/>
      <c r="EA34" s="666"/>
      <c r="EB34" s="666"/>
      <c r="EC34" s="667"/>
    </row>
    <row r="35" spans="2:133" ht="11.25" customHeight="1" x14ac:dyDescent="0.2">
      <c r="B35" s="633" t="s">
        <v>325</v>
      </c>
      <c r="C35" s="634"/>
      <c r="D35" s="634"/>
      <c r="E35" s="634"/>
      <c r="F35" s="634"/>
      <c r="G35" s="634"/>
      <c r="H35" s="634"/>
      <c r="I35" s="634"/>
      <c r="J35" s="634"/>
      <c r="K35" s="634"/>
      <c r="L35" s="634"/>
      <c r="M35" s="634"/>
      <c r="N35" s="634"/>
      <c r="O35" s="634"/>
      <c r="P35" s="634"/>
      <c r="Q35" s="635"/>
      <c r="R35" s="636">
        <v>1030741</v>
      </c>
      <c r="S35" s="637"/>
      <c r="T35" s="637"/>
      <c r="U35" s="637"/>
      <c r="V35" s="637"/>
      <c r="W35" s="637"/>
      <c r="X35" s="637"/>
      <c r="Y35" s="638"/>
      <c r="Z35" s="639">
        <v>3</v>
      </c>
      <c r="AA35" s="639"/>
      <c r="AB35" s="639"/>
      <c r="AC35" s="639"/>
      <c r="AD35" s="640" t="s">
        <v>128</v>
      </c>
      <c r="AE35" s="640"/>
      <c r="AF35" s="640"/>
      <c r="AG35" s="640"/>
      <c r="AH35" s="640"/>
      <c r="AI35" s="640"/>
      <c r="AJ35" s="640"/>
      <c r="AK35" s="640"/>
      <c r="AL35" s="641" t="s">
        <v>245</v>
      </c>
      <c r="AM35" s="642"/>
      <c r="AN35" s="642"/>
      <c r="AO35" s="643"/>
      <c r="AP35" s="216"/>
      <c r="AQ35" s="618" t="s">
        <v>326</v>
      </c>
      <c r="AR35" s="619"/>
      <c r="AS35" s="619"/>
      <c r="AT35" s="619"/>
      <c r="AU35" s="619"/>
      <c r="AV35" s="619"/>
      <c r="AW35" s="619"/>
      <c r="AX35" s="619"/>
      <c r="AY35" s="619"/>
      <c r="AZ35" s="619"/>
      <c r="BA35" s="619"/>
      <c r="BB35" s="619"/>
      <c r="BC35" s="619"/>
      <c r="BD35" s="619"/>
      <c r="BE35" s="619"/>
      <c r="BF35" s="620"/>
      <c r="BG35" s="618" t="s">
        <v>327</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328</v>
      </c>
      <c r="CE35" s="634"/>
      <c r="CF35" s="634"/>
      <c r="CG35" s="634"/>
      <c r="CH35" s="634"/>
      <c r="CI35" s="634"/>
      <c r="CJ35" s="634"/>
      <c r="CK35" s="634"/>
      <c r="CL35" s="634"/>
      <c r="CM35" s="634"/>
      <c r="CN35" s="634"/>
      <c r="CO35" s="634"/>
      <c r="CP35" s="634"/>
      <c r="CQ35" s="635"/>
      <c r="CR35" s="636">
        <v>119261</v>
      </c>
      <c r="CS35" s="668"/>
      <c r="CT35" s="668"/>
      <c r="CU35" s="668"/>
      <c r="CV35" s="668"/>
      <c r="CW35" s="668"/>
      <c r="CX35" s="668"/>
      <c r="CY35" s="669"/>
      <c r="CZ35" s="641">
        <v>0.4</v>
      </c>
      <c r="DA35" s="666"/>
      <c r="DB35" s="666"/>
      <c r="DC35" s="670"/>
      <c r="DD35" s="645">
        <v>106306</v>
      </c>
      <c r="DE35" s="668"/>
      <c r="DF35" s="668"/>
      <c r="DG35" s="668"/>
      <c r="DH35" s="668"/>
      <c r="DI35" s="668"/>
      <c r="DJ35" s="668"/>
      <c r="DK35" s="669"/>
      <c r="DL35" s="645">
        <v>100421</v>
      </c>
      <c r="DM35" s="668"/>
      <c r="DN35" s="668"/>
      <c r="DO35" s="668"/>
      <c r="DP35" s="668"/>
      <c r="DQ35" s="668"/>
      <c r="DR35" s="668"/>
      <c r="DS35" s="668"/>
      <c r="DT35" s="668"/>
      <c r="DU35" s="668"/>
      <c r="DV35" s="669"/>
      <c r="DW35" s="641">
        <v>0.5</v>
      </c>
      <c r="DX35" s="666"/>
      <c r="DY35" s="666"/>
      <c r="DZ35" s="666"/>
      <c r="EA35" s="666"/>
      <c r="EB35" s="666"/>
      <c r="EC35" s="667"/>
    </row>
    <row r="36" spans="2:133" ht="11.25" customHeight="1" x14ac:dyDescent="0.2">
      <c r="B36" s="633" t="s">
        <v>329</v>
      </c>
      <c r="C36" s="634"/>
      <c r="D36" s="634"/>
      <c r="E36" s="634"/>
      <c r="F36" s="634"/>
      <c r="G36" s="634"/>
      <c r="H36" s="634"/>
      <c r="I36" s="634"/>
      <c r="J36" s="634"/>
      <c r="K36" s="634"/>
      <c r="L36" s="634"/>
      <c r="M36" s="634"/>
      <c r="N36" s="634"/>
      <c r="O36" s="634"/>
      <c r="P36" s="634"/>
      <c r="Q36" s="635"/>
      <c r="R36" s="636">
        <v>654122</v>
      </c>
      <c r="S36" s="637"/>
      <c r="T36" s="637"/>
      <c r="U36" s="637"/>
      <c r="V36" s="637"/>
      <c r="W36" s="637"/>
      <c r="X36" s="637"/>
      <c r="Y36" s="638"/>
      <c r="Z36" s="639">
        <v>1.9</v>
      </c>
      <c r="AA36" s="639"/>
      <c r="AB36" s="639"/>
      <c r="AC36" s="639"/>
      <c r="AD36" s="640" t="s">
        <v>245</v>
      </c>
      <c r="AE36" s="640"/>
      <c r="AF36" s="640"/>
      <c r="AG36" s="640"/>
      <c r="AH36" s="640"/>
      <c r="AI36" s="640"/>
      <c r="AJ36" s="640"/>
      <c r="AK36" s="640"/>
      <c r="AL36" s="641" t="s">
        <v>128</v>
      </c>
      <c r="AM36" s="642"/>
      <c r="AN36" s="642"/>
      <c r="AO36" s="643"/>
      <c r="AP36" s="216"/>
      <c r="AQ36" s="702" t="s">
        <v>330</v>
      </c>
      <c r="AR36" s="703"/>
      <c r="AS36" s="703"/>
      <c r="AT36" s="703"/>
      <c r="AU36" s="703"/>
      <c r="AV36" s="703"/>
      <c r="AW36" s="703"/>
      <c r="AX36" s="703"/>
      <c r="AY36" s="704"/>
      <c r="AZ36" s="625">
        <v>4417871</v>
      </c>
      <c r="BA36" s="626"/>
      <c r="BB36" s="626"/>
      <c r="BC36" s="626"/>
      <c r="BD36" s="626"/>
      <c r="BE36" s="626"/>
      <c r="BF36" s="698"/>
      <c r="BG36" s="622" t="s">
        <v>331</v>
      </c>
      <c r="BH36" s="623"/>
      <c r="BI36" s="623"/>
      <c r="BJ36" s="623"/>
      <c r="BK36" s="623"/>
      <c r="BL36" s="623"/>
      <c r="BM36" s="623"/>
      <c r="BN36" s="623"/>
      <c r="BO36" s="623"/>
      <c r="BP36" s="623"/>
      <c r="BQ36" s="623"/>
      <c r="BR36" s="623"/>
      <c r="BS36" s="623"/>
      <c r="BT36" s="623"/>
      <c r="BU36" s="624"/>
      <c r="BV36" s="625">
        <v>29311</v>
      </c>
      <c r="BW36" s="626"/>
      <c r="BX36" s="626"/>
      <c r="BY36" s="626"/>
      <c r="BZ36" s="626"/>
      <c r="CA36" s="626"/>
      <c r="CB36" s="698"/>
      <c r="CD36" s="633" t="s">
        <v>332</v>
      </c>
      <c r="CE36" s="634"/>
      <c r="CF36" s="634"/>
      <c r="CG36" s="634"/>
      <c r="CH36" s="634"/>
      <c r="CI36" s="634"/>
      <c r="CJ36" s="634"/>
      <c r="CK36" s="634"/>
      <c r="CL36" s="634"/>
      <c r="CM36" s="634"/>
      <c r="CN36" s="634"/>
      <c r="CO36" s="634"/>
      <c r="CP36" s="634"/>
      <c r="CQ36" s="635"/>
      <c r="CR36" s="636">
        <v>5077305</v>
      </c>
      <c r="CS36" s="637"/>
      <c r="CT36" s="637"/>
      <c r="CU36" s="637"/>
      <c r="CV36" s="637"/>
      <c r="CW36" s="637"/>
      <c r="CX36" s="637"/>
      <c r="CY36" s="638"/>
      <c r="CZ36" s="641">
        <v>15.2</v>
      </c>
      <c r="DA36" s="666"/>
      <c r="DB36" s="666"/>
      <c r="DC36" s="670"/>
      <c r="DD36" s="645">
        <v>4846130</v>
      </c>
      <c r="DE36" s="637"/>
      <c r="DF36" s="637"/>
      <c r="DG36" s="637"/>
      <c r="DH36" s="637"/>
      <c r="DI36" s="637"/>
      <c r="DJ36" s="637"/>
      <c r="DK36" s="638"/>
      <c r="DL36" s="645">
        <v>2899555</v>
      </c>
      <c r="DM36" s="637"/>
      <c r="DN36" s="637"/>
      <c r="DO36" s="637"/>
      <c r="DP36" s="637"/>
      <c r="DQ36" s="637"/>
      <c r="DR36" s="637"/>
      <c r="DS36" s="637"/>
      <c r="DT36" s="637"/>
      <c r="DU36" s="637"/>
      <c r="DV36" s="638"/>
      <c r="DW36" s="641">
        <v>14.7</v>
      </c>
      <c r="DX36" s="666"/>
      <c r="DY36" s="666"/>
      <c r="DZ36" s="666"/>
      <c r="EA36" s="666"/>
      <c r="EB36" s="666"/>
      <c r="EC36" s="667"/>
    </row>
    <row r="37" spans="2:133" ht="11.25" customHeight="1" x14ac:dyDescent="0.2">
      <c r="B37" s="633" t="s">
        <v>333</v>
      </c>
      <c r="C37" s="634"/>
      <c r="D37" s="634"/>
      <c r="E37" s="634"/>
      <c r="F37" s="634"/>
      <c r="G37" s="634"/>
      <c r="H37" s="634"/>
      <c r="I37" s="634"/>
      <c r="J37" s="634"/>
      <c r="K37" s="634"/>
      <c r="L37" s="634"/>
      <c r="M37" s="634"/>
      <c r="N37" s="634"/>
      <c r="O37" s="634"/>
      <c r="P37" s="634"/>
      <c r="Q37" s="635"/>
      <c r="R37" s="636">
        <v>1172746</v>
      </c>
      <c r="S37" s="637"/>
      <c r="T37" s="637"/>
      <c r="U37" s="637"/>
      <c r="V37" s="637"/>
      <c r="W37" s="637"/>
      <c r="X37" s="637"/>
      <c r="Y37" s="638"/>
      <c r="Z37" s="639">
        <v>3.4</v>
      </c>
      <c r="AA37" s="639"/>
      <c r="AB37" s="639"/>
      <c r="AC37" s="639"/>
      <c r="AD37" s="640">
        <v>70021</v>
      </c>
      <c r="AE37" s="640"/>
      <c r="AF37" s="640"/>
      <c r="AG37" s="640"/>
      <c r="AH37" s="640"/>
      <c r="AI37" s="640"/>
      <c r="AJ37" s="640"/>
      <c r="AK37" s="640"/>
      <c r="AL37" s="641">
        <v>0.4</v>
      </c>
      <c r="AM37" s="642"/>
      <c r="AN37" s="642"/>
      <c r="AO37" s="643"/>
      <c r="AQ37" s="699" t="s">
        <v>334</v>
      </c>
      <c r="AR37" s="700"/>
      <c r="AS37" s="700"/>
      <c r="AT37" s="700"/>
      <c r="AU37" s="700"/>
      <c r="AV37" s="700"/>
      <c r="AW37" s="700"/>
      <c r="AX37" s="700"/>
      <c r="AY37" s="701"/>
      <c r="AZ37" s="636">
        <v>558333</v>
      </c>
      <c r="BA37" s="637"/>
      <c r="BB37" s="637"/>
      <c r="BC37" s="637"/>
      <c r="BD37" s="668"/>
      <c r="BE37" s="668"/>
      <c r="BF37" s="691"/>
      <c r="BG37" s="633" t="s">
        <v>335</v>
      </c>
      <c r="BH37" s="634"/>
      <c r="BI37" s="634"/>
      <c r="BJ37" s="634"/>
      <c r="BK37" s="634"/>
      <c r="BL37" s="634"/>
      <c r="BM37" s="634"/>
      <c r="BN37" s="634"/>
      <c r="BO37" s="634"/>
      <c r="BP37" s="634"/>
      <c r="BQ37" s="634"/>
      <c r="BR37" s="634"/>
      <c r="BS37" s="634"/>
      <c r="BT37" s="634"/>
      <c r="BU37" s="635"/>
      <c r="BV37" s="636">
        <v>29311</v>
      </c>
      <c r="BW37" s="637"/>
      <c r="BX37" s="637"/>
      <c r="BY37" s="637"/>
      <c r="BZ37" s="637"/>
      <c r="CA37" s="637"/>
      <c r="CB37" s="646"/>
      <c r="CD37" s="633" t="s">
        <v>336</v>
      </c>
      <c r="CE37" s="634"/>
      <c r="CF37" s="634"/>
      <c r="CG37" s="634"/>
      <c r="CH37" s="634"/>
      <c r="CI37" s="634"/>
      <c r="CJ37" s="634"/>
      <c r="CK37" s="634"/>
      <c r="CL37" s="634"/>
      <c r="CM37" s="634"/>
      <c r="CN37" s="634"/>
      <c r="CO37" s="634"/>
      <c r="CP37" s="634"/>
      <c r="CQ37" s="635"/>
      <c r="CR37" s="636">
        <v>2833177</v>
      </c>
      <c r="CS37" s="668"/>
      <c r="CT37" s="668"/>
      <c r="CU37" s="668"/>
      <c r="CV37" s="668"/>
      <c r="CW37" s="668"/>
      <c r="CX37" s="668"/>
      <c r="CY37" s="669"/>
      <c r="CZ37" s="641">
        <v>8.5</v>
      </c>
      <c r="DA37" s="666"/>
      <c r="DB37" s="666"/>
      <c r="DC37" s="670"/>
      <c r="DD37" s="645">
        <v>2833177</v>
      </c>
      <c r="DE37" s="668"/>
      <c r="DF37" s="668"/>
      <c r="DG37" s="668"/>
      <c r="DH37" s="668"/>
      <c r="DI37" s="668"/>
      <c r="DJ37" s="668"/>
      <c r="DK37" s="669"/>
      <c r="DL37" s="645">
        <v>2013615</v>
      </c>
      <c r="DM37" s="668"/>
      <c r="DN37" s="668"/>
      <c r="DO37" s="668"/>
      <c r="DP37" s="668"/>
      <c r="DQ37" s="668"/>
      <c r="DR37" s="668"/>
      <c r="DS37" s="668"/>
      <c r="DT37" s="668"/>
      <c r="DU37" s="668"/>
      <c r="DV37" s="669"/>
      <c r="DW37" s="641">
        <v>10.199999999999999</v>
      </c>
      <c r="DX37" s="666"/>
      <c r="DY37" s="666"/>
      <c r="DZ37" s="666"/>
      <c r="EA37" s="666"/>
      <c r="EB37" s="666"/>
      <c r="EC37" s="667"/>
    </row>
    <row r="38" spans="2:133" ht="11.25" customHeight="1" x14ac:dyDescent="0.2">
      <c r="B38" s="633" t="s">
        <v>337</v>
      </c>
      <c r="C38" s="634"/>
      <c r="D38" s="634"/>
      <c r="E38" s="634"/>
      <c r="F38" s="634"/>
      <c r="G38" s="634"/>
      <c r="H38" s="634"/>
      <c r="I38" s="634"/>
      <c r="J38" s="634"/>
      <c r="K38" s="634"/>
      <c r="L38" s="634"/>
      <c r="M38" s="634"/>
      <c r="N38" s="634"/>
      <c r="O38" s="634"/>
      <c r="P38" s="634"/>
      <c r="Q38" s="635"/>
      <c r="R38" s="636">
        <v>1879800</v>
      </c>
      <c r="S38" s="637"/>
      <c r="T38" s="637"/>
      <c r="U38" s="637"/>
      <c r="V38" s="637"/>
      <c r="W38" s="637"/>
      <c r="X38" s="637"/>
      <c r="Y38" s="638"/>
      <c r="Z38" s="639">
        <v>5.5</v>
      </c>
      <c r="AA38" s="639"/>
      <c r="AB38" s="639"/>
      <c r="AC38" s="639"/>
      <c r="AD38" s="640" t="s">
        <v>128</v>
      </c>
      <c r="AE38" s="640"/>
      <c r="AF38" s="640"/>
      <c r="AG38" s="640"/>
      <c r="AH38" s="640"/>
      <c r="AI38" s="640"/>
      <c r="AJ38" s="640"/>
      <c r="AK38" s="640"/>
      <c r="AL38" s="641" t="s">
        <v>137</v>
      </c>
      <c r="AM38" s="642"/>
      <c r="AN38" s="642"/>
      <c r="AO38" s="643"/>
      <c r="AQ38" s="699" t="s">
        <v>338</v>
      </c>
      <c r="AR38" s="700"/>
      <c r="AS38" s="700"/>
      <c r="AT38" s="700"/>
      <c r="AU38" s="700"/>
      <c r="AV38" s="700"/>
      <c r="AW38" s="700"/>
      <c r="AX38" s="700"/>
      <c r="AY38" s="701"/>
      <c r="AZ38" s="636">
        <v>492548</v>
      </c>
      <c r="BA38" s="637"/>
      <c r="BB38" s="637"/>
      <c r="BC38" s="637"/>
      <c r="BD38" s="668"/>
      <c r="BE38" s="668"/>
      <c r="BF38" s="691"/>
      <c r="BG38" s="633" t="s">
        <v>339</v>
      </c>
      <c r="BH38" s="634"/>
      <c r="BI38" s="634"/>
      <c r="BJ38" s="634"/>
      <c r="BK38" s="634"/>
      <c r="BL38" s="634"/>
      <c r="BM38" s="634"/>
      <c r="BN38" s="634"/>
      <c r="BO38" s="634"/>
      <c r="BP38" s="634"/>
      <c r="BQ38" s="634"/>
      <c r="BR38" s="634"/>
      <c r="BS38" s="634"/>
      <c r="BT38" s="634"/>
      <c r="BU38" s="635"/>
      <c r="BV38" s="636">
        <v>13097</v>
      </c>
      <c r="BW38" s="637"/>
      <c r="BX38" s="637"/>
      <c r="BY38" s="637"/>
      <c r="BZ38" s="637"/>
      <c r="CA38" s="637"/>
      <c r="CB38" s="646"/>
      <c r="CD38" s="633" t="s">
        <v>340</v>
      </c>
      <c r="CE38" s="634"/>
      <c r="CF38" s="634"/>
      <c r="CG38" s="634"/>
      <c r="CH38" s="634"/>
      <c r="CI38" s="634"/>
      <c r="CJ38" s="634"/>
      <c r="CK38" s="634"/>
      <c r="CL38" s="634"/>
      <c r="CM38" s="634"/>
      <c r="CN38" s="634"/>
      <c r="CO38" s="634"/>
      <c r="CP38" s="634"/>
      <c r="CQ38" s="635"/>
      <c r="CR38" s="636">
        <v>3324131</v>
      </c>
      <c r="CS38" s="637"/>
      <c r="CT38" s="637"/>
      <c r="CU38" s="637"/>
      <c r="CV38" s="637"/>
      <c r="CW38" s="637"/>
      <c r="CX38" s="637"/>
      <c r="CY38" s="638"/>
      <c r="CZ38" s="641">
        <v>10</v>
      </c>
      <c r="DA38" s="666"/>
      <c r="DB38" s="666"/>
      <c r="DC38" s="670"/>
      <c r="DD38" s="645">
        <v>2723455</v>
      </c>
      <c r="DE38" s="637"/>
      <c r="DF38" s="637"/>
      <c r="DG38" s="637"/>
      <c r="DH38" s="637"/>
      <c r="DI38" s="637"/>
      <c r="DJ38" s="637"/>
      <c r="DK38" s="638"/>
      <c r="DL38" s="645">
        <v>2702085</v>
      </c>
      <c r="DM38" s="637"/>
      <c r="DN38" s="637"/>
      <c r="DO38" s="637"/>
      <c r="DP38" s="637"/>
      <c r="DQ38" s="637"/>
      <c r="DR38" s="637"/>
      <c r="DS38" s="637"/>
      <c r="DT38" s="637"/>
      <c r="DU38" s="637"/>
      <c r="DV38" s="638"/>
      <c r="DW38" s="641">
        <v>13.7</v>
      </c>
      <c r="DX38" s="666"/>
      <c r="DY38" s="666"/>
      <c r="DZ38" s="666"/>
      <c r="EA38" s="666"/>
      <c r="EB38" s="666"/>
      <c r="EC38" s="667"/>
    </row>
    <row r="39" spans="2:133" ht="11.25" customHeight="1" x14ac:dyDescent="0.2">
      <c r="B39" s="633" t="s">
        <v>341</v>
      </c>
      <c r="C39" s="634"/>
      <c r="D39" s="634"/>
      <c r="E39" s="634"/>
      <c r="F39" s="634"/>
      <c r="G39" s="634"/>
      <c r="H39" s="634"/>
      <c r="I39" s="634"/>
      <c r="J39" s="634"/>
      <c r="K39" s="634"/>
      <c r="L39" s="634"/>
      <c r="M39" s="634"/>
      <c r="N39" s="634"/>
      <c r="O39" s="634"/>
      <c r="P39" s="634"/>
      <c r="Q39" s="635"/>
      <c r="R39" s="636" t="s">
        <v>245</v>
      </c>
      <c r="S39" s="637"/>
      <c r="T39" s="637"/>
      <c r="U39" s="637"/>
      <c r="V39" s="637"/>
      <c r="W39" s="637"/>
      <c r="X39" s="637"/>
      <c r="Y39" s="638"/>
      <c r="Z39" s="639" t="s">
        <v>128</v>
      </c>
      <c r="AA39" s="639"/>
      <c r="AB39" s="639"/>
      <c r="AC39" s="639"/>
      <c r="AD39" s="640" t="s">
        <v>245</v>
      </c>
      <c r="AE39" s="640"/>
      <c r="AF39" s="640"/>
      <c r="AG39" s="640"/>
      <c r="AH39" s="640"/>
      <c r="AI39" s="640"/>
      <c r="AJ39" s="640"/>
      <c r="AK39" s="640"/>
      <c r="AL39" s="641" t="s">
        <v>128</v>
      </c>
      <c r="AM39" s="642"/>
      <c r="AN39" s="642"/>
      <c r="AO39" s="643"/>
      <c r="AQ39" s="699" t="s">
        <v>342</v>
      </c>
      <c r="AR39" s="700"/>
      <c r="AS39" s="700"/>
      <c r="AT39" s="700"/>
      <c r="AU39" s="700"/>
      <c r="AV39" s="700"/>
      <c r="AW39" s="700"/>
      <c r="AX39" s="700"/>
      <c r="AY39" s="701"/>
      <c r="AZ39" s="636">
        <v>212731</v>
      </c>
      <c r="BA39" s="637"/>
      <c r="BB39" s="637"/>
      <c r="BC39" s="637"/>
      <c r="BD39" s="668"/>
      <c r="BE39" s="668"/>
      <c r="BF39" s="691"/>
      <c r="BG39" s="633" t="s">
        <v>343</v>
      </c>
      <c r="BH39" s="634"/>
      <c r="BI39" s="634"/>
      <c r="BJ39" s="634"/>
      <c r="BK39" s="634"/>
      <c r="BL39" s="634"/>
      <c r="BM39" s="634"/>
      <c r="BN39" s="634"/>
      <c r="BO39" s="634"/>
      <c r="BP39" s="634"/>
      <c r="BQ39" s="634"/>
      <c r="BR39" s="634"/>
      <c r="BS39" s="634"/>
      <c r="BT39" s="634"/>
      <c r="BU39" s="635"/>
      <c r="BV39" s="636">
        <v>19489</v>
      </c>
      <c r="BW39" s="637"/>
      <c r="BX39" s="637"/>
      <c r="BY39" s="637"/>
      <c r="BZ39" s="637"/>
      <c r="CA39" s="637"/>
      <c r="CB39" s="646"/>
      <c r="CD39" s="633" t="s">
        <v>344</v>
      </c>
      <c r="CE39" s="634"/>
      <c r="CF39" s="634"/>
      <c r="CG39" s="634"/>
      <c r="CH39" s="634"/>
      <c r="CI39" s="634"/>
      <c r="CJ39" s="634"/>
      <c r="CK39" s="634"/>
      <c r="CL39" s="634"/>
      <c r="CM39" s="634"/>
      <c r="CN39" s="634"/>
      <c r="CO39" s="634"/>
      <c r="CP39" s="634"/>
      <c r="CQ39" s="635"/>
      <c r="CR39" s="636">
        <v>164331</v>
      </c>
      <c r="CS39" s="668"/>
      <c r="CT39" s="668"/>
      <c r="CU39" s="668"/>
      <c r="CV39" s="668"/>
      <c r="CW39" s="668"/>
      <c r="CX39" s="668"/>
      <c r="CY39" s="669"/>
      <c r="CZ39" s="641">
        <v>0.5</v>
      </c>
      <c r="DA39" s="666"/>
      <c r="DB39" s="666"/>
      <c r="DC39" s="670"/>
      <c r="DD39" s="645">
        <v>119813</v>
      </c>
      <c r="DE39" s="668"/>
      <c r="DF39" s="668"/>
      <c r="DG39" s="668"/>
      <c r="DH39" s="668"/>
      <c r="DI39" s="668"/>
      <c r="DJ39" s="668"/>
      <c r="DK39" s="669"/>
      <c r="DL39" s="645" t="s">
        <v>128</v>
      </c>
      <c r="DM39" s="668"/>
      <c r="DN39" s="668"/>
      <c r="DO39" s="668"/>
      <c r="DP39" s="668"/>
      <c r="DQ39" s="668"/>
      <c r="DR39" s="668"/>
      <c r="DS39" s="668"/>
      <c r="DT39" s="668"/>
      <c r="DU39" s="668"/>
      <c r="DV39" s="669"/>
      <c r="DW39" s="641" t="s">
        <v>128</v>
      </c>
      <c r="DX39" s="666"/>
      <c r="DY39" s="666"/>
      <c r="DZ39" s="666"/>
      <c r="EA39" s="666"/>
      <c r="EB39" s="666"/>
      <c r="EC39" s="667"/>
    </row>
    <row r="40" spans="2:133" ht="11.25" customHeight="1" x14ac:dyDescent="0.2">
      <c r="B40" s="633" t="s">
        <v>345</v>
      </c>
      <c r="C40" s="634"/>
      <c r="D40" s="634"/>
      <c r="E40" s="634"/>
      <c r="F40" s="634"/>
      <c r="G40" s="634"/>
      <c r="H40" s="634"/>
      <c r="I40" s="634"/>
      <c r="J40" s="634"/>
      <c r="K40" s="634"/>
      <c r="L40" s="634"/>
      <c r="M40" s="634"/>
      <c r="N40" s="634"/>
      <c r="O40" s="634"/>
      <c r="P40" s="634"/>
      <c r="Q40" s="635"/>
      <c r="R40" s="636">
        <v>491500</v>
      </c>
      <c r="S40" s="637"/>
      <c r="T40" s="637"/>
      <c r="U40" s="637"/>
      <c r="V40" s="637"/>
      <c r="W40" s="637"/>
      <c r="X40" s="637"/>
      <c r="Y40" s="638"/>
      <c r="Z40" s="639">
        <v>1.4</v>
      </c>
      <c r="AA40" s="639"/>
      <c r="AB40" s="639"/>
      <c r="AC40" s="639"/>
      <c r="AD40" s="640" t="s">
        <v>137</v>
      </c>
      <c r="AE40" s="640"/>
      <c r="AF40" s="640"/>
      <c r="AG40" s="640"/>
      <c r="AH40" s="640"/>
      <c r="AI40" s="640"/>
      <c r="AJ40" s="640"/>
      <c r="AK40" s="640"/>
      <c r="AL40" s="641" t="s">
        <v>128</v>
      </c>
      <c r="AM40" s="642"/>
      <c r="AN40" s="642"/>
      <c r="AO40" s="643"/>
      <c r="AQ40" s="699" t="s">
        <v>346</v>
      </c>
      <c r="AR40" s="700"/>
      <c r="AS40" s="700"/>
      <c r="AT40" s="700"/>
      <c r="AU40" s="700"/>
      <c r="AV40" s="700"/>
      <c r="AW40" s="700"/>
      <c r="AX40" s="700"/>
      <c r="AY40" s="701"/>
      <c r="AZ40" s="636">
        <v>10826</v>
      </c>
      <c r="BA40" s="637"/>
      <c r="BB40" s="637"/>
      <c r="BC40" s="637"/>
      <c r="BD40" s="668"/>
      <c r="BE40" s="668"/>
      <c r="BF40" s="691"/>
      <c r="BG40" s="684" t="s">
        <v>347</v>
      </c>
      <c r="BH40" s="685"/>
      <c r="BI40" s="685"/>
      <c r="BJ40" s="685"/>
      <c r="BK40" s="685"/>
      <c r="BL40" s="217"/>
      <c r="BM40" s="634" t="s">
        <v>348</v>
      </c>
      <c r="BN40" s="634"/>
      <c r="BO40" s="634"/>
      <c r="BP40" s="634"/>
      <c r="BQ40" s="634"/>
      <c r="BR40" s="634"/>
      <c r="BS40" s="634"/>
      <c r="BT40" s="634"/>
      <c r="BU40" s="635"/>
      <c r="BV40" s="636">
        <v>98</v>
      </c>
      <c r="BW40" s="637"/>
      <c r="BX40" s="637"/>
      <c r="BY40" s="637"/>
      <c r="BZ40" s="637"/>
      <c r="CA40" s="637"/>
      <c r="CB40" s="646"/>
      <c r="CD40" s="633" t="s">
        <v>349</v>
      </c>
      <c r="CE40" s="634"/>
      <c r="CF40" s="634"/>
      <c r="CG40" s="634"/>
      <c r="CH40" s="634"/>
      <c r="CI40" s="634"/>
      <c r="CJ40" s="634"/>
      <c r="CK40" s="634"/>
      <c r="CL40" s="634"/>
      <c r="CM40" s="634"/>
      <c r="CN40" s="634"/>
      <c r="CO40" s="634"/>
      <c r="CP40" s="634"/>
      <c r="CQ40" s="635"/>
      <c r="CR40" s="636">
        <v>628800</v>
      </c>
      <c r="CS40" s="637"/>
      <c r="CT40" s="637"/>
      <c r="CU40" s="637"/>
      <c r="CV40" s="637"/>
      <c r="CW40" s="637"/>
      <c r="CX40" s="637"/>
      <c r="CY40" s="638"/>
      <c r="CZ40" s="641">
        <v>1.9</v>
      </c>
      <c r="DA40" s="666"/>
      <c r="DB40" s="666"/>
      <c r="DC40" s="670"/>
      <c r="DD40" s="645">
        <v>132500</v>
      </c>
      <c r="DE40" s="637"/>
      <c r="DF40" s="637"/>
      <c r="DG40" s="637"/>
      <c r="DH40" s="637"/>
      <c r="DI40" s="637"/>
      <c r="DJ40" s="637"/>
      <c r="DK40" s="638"/>
      <c r="DL40" s="645">
        <v>117902</v>
      </c>
      <c r="DM40" s="637"/>
      <c r="DN40" s="637"/>
      <c r="DO40" s="637"/>
      <c r="DP40" s="637"/>
      <c r="DQ40" s="637"/>
      <c r="DR40" s="637"/>
      <c r="DS40" s="637"/>
      <c r="DT40" s="637"/>
      <c r="DU40" s="637"/>
      <c r="DV40" s="638"/>
      <c r="DW40" s="641">
        <v>0.6</v>
      </c>
      <c r="DX40" s="666"/>
      <c r="DY40" s="666"/>
      <c r="DZ40" s="666"/>
      <c r="EA40" s="666"/>
      <c r="EB40" s="666"/>
      <c r="EC40" s="667"/>
    </row>
    <row r="41" spans="2:133" ht="11.25" customHeight="1" x14ac:dyDescent="0.2">
      <c r="B41" s="657" t="s">
        <v>350</v>
      </c>
      <c r="C41" s="658"/>
      <c r="D41" s="658"/>
      <c r="E41" s="658"/>
      <c r="F41" s="658"/>
      <c r="G41" s="658"/>
      <c r="H41" s="658"/>
      <c r="I41" s="658"/>
      <c r="J41" s="658"/>
      <c r="K41" s="658"/>
      <c r="L41" s="658"/>
      <c r="M41" s="658"/>
      <c r="N41" s="658"/>
      <c r="O41" s="658"/>
      <c r="P41" s="658"/>
      <c r="Q41" s="659"/>
      <c r="R41" s="708">
        <v>34218481</v>
      </c>
      <c r="S41" s="709"/>
      <c r="T41" s="709"/>
      <c r="U41" s="709"/>
      <c r="V41" s="709"/>
      <c r="W41" s="709"/>
      <c r="X41" s="709"/>
      <c r="Y41" s="713"/>
      <c r="Z41" s="714">
        <v>100</v>
      </c>
      <c r="AA41" s="714"/>
      <c r="AB41" s="714"/>
      <c r="AC41" s="714"/>
      <c r="AD41" s="715">
        <v>19264443</v>
      </c>
      <c r="AE41" s="715"/>
      <c r="AF41" s="715"/>
      <c r="AG41" s="715"/>
      <c r="AH41" s="715"/>
      <c r="AI41" s="715"/>
      <c r="AJ41" s="715"/>
      <c r="AK41" s="715"/>
      <c r="AL41" s="716">
        <v>100</v>
      </c>
      <c r="AM41" s="696"/>
      <c r="AN41" s="696"/>
      <c r="AO41" s="717"/>
      <c r="AQ41" s="699" t="s">
        <v>351</v>
      </c>
      <c r="AR41" s="700"/>
      <c r="AS41" s="700"/>
      <c r="AT41" s="700"/>
      <c r="AU41" s="700"/>
      <c r="AV41" s="700"/>
      <c r="AW41" s="700"/>
      <c r="AX41" s="700"/>
      <c r="AY41" s="701"/>
      <c r="AZ41" s="636">
        <v>637013</v>
      </c>
      <c r="BA41" s="637"/>
      <c r="BB41" s="637"/>
      <c r="BC41" s="637"/>
      <c r="BD41" s="668"/>
      <c r="BE41" s="668"/>
      <c r="BF41" s="691"/>
      <c r="BG41" s="684"/>
      <c r="BH41" s="685"/>
      <c r="BI41" s="685"/>
      <c r="BJ41" s="685"/>
      <c r="BK41" s="685"/>
      <c r="BL41" s="217"/>
      <c r="BM41" s="634" t="s">
        <v>352</v>
      </c>
      <c r="BN41" s="634"/>
      <c r="BO41" s="634"/>
      <c r="BP41" s="634"/>
      <c r="BQ41" s="634"/>
      <c r="BR41" s="634"/>
      <c r="BS41" s="634"/>
      <c r="BT41" s="634"/>
      <c r="BU41" s="635"/>
      <c r="BV41" s="636" t="s">
        <v>128</v>
      </c>
      <c r="BW41" s="637"/>
      <c r="BX41" s="637"/>
      <c r="BY41" s="637"/>
      <c r="BZ41" s="637"/>
      <c r="CA41" s="637"/>
      <c r="CB41" s="646"/>
      <c r="CD41" s="633" t="s">
        <v>353</v>
      </c>
      <c r="CE41" s="634"/>
      <c r="CF41" s="634"/>
      <c r="CG41" s="634"/>
      <c r="CH41" s="634"/>
      <c r="CI41" s="634"/>
      <c r="CJ41" s="634"/>
      <c r="CK41" s="634"/>
      <c r="CL41" s="634"/>
      <c r="CM41" s="634"/>
      <c r="CN41" s="634"/>
      <c r="CO41" s="634"/>
      <c r="CP41" s="634"/>
      <c r="CQ41" s="635"/>
      <c r="CR41" s="636" t="s">
        <v>128</v>
      </c>
      <c r="CS41" s="668"/>
      <c r="CT41" s="668"/>
      <c r="CU41" s="668"/>
      <c r="CV41" s="668"/>
      <c r="CW41" s="668"/>
      <c r="CX41" s="668"/>
      <c r="CY41" s="669"/>
      <c r="CZ41" s="641" t="s">
        <v>245</v>
      </c>
      <c r="DA41" s="666"/>
      <c r="DB41" s="666"/>
      <c r="DC41" s="670"/>
      <c r="DD41" s="645" t="s">
        <v>245</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354</v>
      </c>
      <c r="AR42" s="706"/>
      <c r="AS42" s="706"/>
      <c r="AT42" s="706"/>
      <c r="AU42" s="706"/>
      <c r="AV42" s="706"/>
      <c r="AW42" s="706"/>
      <c r="AX42" s="706"/>
      <c r="AY42" s="707"/>
      <c r="AZ42" s="708">
        <v>2506420</v>
      </c>
      <c r="BA42" s="709"/>
      <c r="BB42" s="709"/>
      <c r="BC42" s="709"/>
      <c r="BD42" s="695"/>
      <c r="BE42" s="695"/>
      <c r="BF42" s="697"/>
      <c r="BG42" s="686"/>
      <c r="BH42" s="687"/>
      <c r="BI42" s="687"/>
      <c r="BJ42" s="687"/>
      <c r="BK42" s="687"/>
      <c r="BL42" s="218"/>
      <c r="BM42" s="658" t="s">
        <v>355</v>
      </c>
      <c r="BN42" s="658"/>
      <c r="BO42" s="658"/>
      <c r="BP42" s="658"/>
      <c r="BQ42" s="658"/>
      <c r="BR42" s="658"/>
      <c r="BS42" s="658"/>
      <c r="BT42" s="658"/>
      <c r="BU42" s="659"/>
      <c r="BV42" s="708">
        <v>360</v>
      </c>
      <c r="BW42" s="709"/>
      <c r="BX42" s="709"/>
      <c r="BY42" s="709"/>
      <c r="BZ42" s="709"/>
      <c r="CA42" s="709"/>
      <c r="CB42" s="718"/>
      <c r="CD42" s="633" t="s">
        <v>356</v>
      </c>
      <c r="CE42" s="634"/>
      <c r="CF42" s="634"/>
      <c r="CG42" s="634"/>
      <c r="CH42" s="634"/>
      <c r="CI42" s="634"/>
      <c r="CJ42" s="634"/>
      <c r="CK42" s="634"/>
      <c r="CL42" s="634"/>
      <c r="CM42" s="634"/>
      <c r="CN42" s="634"/>
      <c r="CO42" s="634"/>
      <c r="CP42" s="634"/>
      <c r="CQ42" s="635"/>
      <c r="CR42" s="636">
        <v>3002780</v>
      </c>
      <c r="CS42" s="668"/>
      <c r="CT42" s="668"/>
      <c r="CU42" s="668"/>
      <c r="CV42" s="668"/>
      <c r="CW42" s="668"/>
      <c r="CX42" s="668"/>
      <c r="CY42" s="669"/>
      <c r="CZ42" s="641">
        <v>9</v>
      </c>
      <c r="DA42" s="666"/>
      <c r="DB42" s="666"/>
      <c r="DC42" s="670"/>
      <c r="DD42" s="645">
        <v>830542</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357</v>
      </c>
      <c r="CD43" s="633" t="s">
        <v>358</v>
      </c>
      <c r="CE43" s="634"/>
      <c r="CF43" s="634"/>
      <c r="CG43" s="634"/>
      <c r="CH43" s="634"/>
      <c r="CI43" s="634"/>
      <c r="CJ43" s="634"/>
      <c r="CK43" s="634"/>
      <c r="CL43" s="634"/>
      <c r="CM43" s="634"/>
      <c r="CN43" s="634"/>
      <c r="CO43" s="634"/>
      <c r="CP43" s="634"/>
      <c r="CQ43" s="635"/>
      <c r="CR43" s="636">
        <v>116344</v>
      </c>
      <c r="CS43" s="668"/>
      <c r="CT43" s="668"/>
      <c r="CU43" s="668"/>
      <c r="CV43" s="668"/>
      <c r="CW43" s="668"/>
      <c r="CX43" s="668"/>
      <c r="CY43" s="669"/>
      <c r="CZ43" s="641">
        <v>0.3</v>
      </c>
      <c r="DA43" s="666"/>
      <c r="DB43" s="666"/>
      <c r="DC43" s="670"/>
      <c r="DD43" s="645">
        <v>116344</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359</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307</v>
      </c>
      <c r="CE44" s="673"/>
      <c r="CF44" s="633" t="s">
        <v>360</v>
      </c>
      <c r="CG44" s="634"/>
      <c r="CH44" s="634"/>
      <c r="CI44" s="634"/>
      <c r="CJ44" s="634"/>
      <c r="CK44" s="634"/>
      <c r="CL44" s="634"/>
      <c r="CM44" s="634"/>
      <c r="CN44" s="634"/>
      <c r="CO44" s="634"/>
      <c r="CP44" s="634"/>
      <c r="CQ44" s="635"/>
      <c r="CR44" s="636">
        <v>3002780</v>
      </c>
      <c r="CS44" s="637"/>
      <c r="CT44" s="637"/>
      <c r="CU44" s="637"/>
      <c r="CV44" s="637"/>
      <c r="CW44" s="637"/>
      <c r="CX44" s="637"/>
      <c r="CY44" s="638"/>
      <c r="CZ44" s="641">
        <v>9</v>
      </c>
      <c r="DA44" s="642"/>
      <c r="DB44" s="642"/>
      <c r="DC44" s="648"/>
      <c r="DD44" s="645">
        <v>830542</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361</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362</v>
      </c>
      <c r="CG45" s="634"/>
      <c r="CH45" s="634"/>
      <c r="CI45" s="634"/>
      <c r="CJ45" s="634"/>
      <c r="CK45" s="634"/>
      <c r="CL45" s="634"/>
      <c r="CM45" s="634"/>
      <c r="CN45" s="634"/>
      <c r="CO45" s="634"/>
      <c r="CP45" s="634"/>
      <c r="CQ45" s="635"/>
      <c r="CR45" s="636">
        <v>1003644</v>
      </c>
      <c r="CS45" s="668"/>
      <c r="CT45" s="668"/>
      <c r="CU45" s="668"/>
      <c r="CV45" s="668"/>
      <c r="CW45" s="668"/>
      <c r="CX45" s="668"/>
      <c r="CY45" s="669"/>
      <c r="CZ45" s="641">
        <v>3</v>
      </c>
      <c r="DA45" s="666"/>
      <c r="DB45" s="666"/>
      <c r="DC45" s="670"/>
      <c r="DD45" s="645">
        <v>28445</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4"/>
      <c r="CE46" s="675"/>
      <c r="CF46" s="633" t="s">
        <v>363</v>
      </c>
      <c r="CG46" s="634"/>
      <c r="CH46" s="634"/>
      <c r="CI46" s="634"/>
      <c r="CJ46" s="634"/>
      <c r="CK46" s="634"/>
      <c r="CL46" s="634"/>
      <c r="CM46" s="634"/>
      <c r="CN46" s="634"/>
      <c r="CO46" s="634"/>
      <c r="CP46" s="634"/>
      <c r="CQ46" s="635"/>
      <c r="CR46" s="636">
        <v>1992209</v>
      </c>
      <c r="CS46" s="637"/>
      <c r="CT46" s="637"/>
      <c r="CU46" s="637"/>
      <c r="CV46" s="637"/>
      <c r="CW46" s="637"/>
      <c r="CX46" s="637"/>
      <c r="CY46" s="638"/>
      <c r="CZ46" s="641">
        <v>6</v>
      </c>
      <c r="DA46" s="642"/>
      <c r="DB46" s="642"/>
      <c r="DC46" s="648"/>
      <c r="DD46" s="645">
        <v>796670</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4"/>
      <c r="CE47" s="675"/>
      <c r="CF47" s="633" t="s">
        <v>364</v>
      </c>
      <c r="CG47" s="634"/>
      <c r="CH47" s="634"/>
      <c r="CI47" s="634"/>
      <c r="CJ47" s="634"/>
      <c r="CK47" s="634"/>
      <c r="CL47" s="634"/>
      <c r="CM47" s="634"/>
      <c r="CN47" s="634"/>
      <c r="CO47" s="634"/>
      <c r="CP47" s="634"/>
      <c r="CQ47" s="635"/>
      <c r="CR47" s="636" t="s">
        <v>128</v>
      </c>
      <c r="CS47" s="668"/>
      <c r="CT47" s="668"/>
      <c r="CU47" s="668"/>
      <c r="CV47" s="668"/>
      <c r="CW47" s="668"/>
      <c r="CX47" s="668"/>
      <c r="CY47" s="669"/>
      <c r="CZ47" s="641" t="s">
        <v>137</v>
      </c>
      <c r="DA47" s="666"/>
      <c r="DB47" s="666"/>
      <c r="DC47" s="670"/>
      <c r="DD47" s="645" t="s">
        <v>137</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ht="10.8" x14ac:dyDescent="0.2">
      <c r="B48" s="219"/>
      <c r="CD48" s="676"/>
      <c r="CE48" s="677"/>
      <c r="CF48" s="633" t="s">
        <v>365</v>
      </c>
      <c r="CG48" s="634"/>
      <c r="CH48" s="634"/>
      <c r="CI48" s="634"/>
      <c r="CJ48" s="634"/>
      <c r="CK48" s="634"/>
      <c r="CL48" s="634"/>
      <c r="CM48" s="634"/>
      <c r="CN48" s="634"/>
      <c r="CO48" s="634"/>
      <c r="CP48" s="634"/>
      <c r="CQ48" s="635"/>
      <c r="CR48" s="636" t="s">
        <v>128</v>
      </c>
      <c r="CS48" s="637"/>
      <c r="CT48" s="637"/>
      <c r="CU48" s="637"/>
      <c r="CV48" s="637"/>
      <c r="CW48" s="637"/>
      <c r="CX48" s="637"/>
      <c r="CY48" s="638"/>
      <c r="CZ48" s="641" t="s">
        <v>137</v>
      </c>
      <c r="DA48" s="642"/>
      <c r="DB48" s="642"/>
      <c r="DC48" s="648"/>
      <c r="DD48" s="645" t="s">
        <v>128</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366</v>
      </c>
      <c r="CE49" s="658"/>
      <c r="CF49" s="658"/>
      <c r="CG49" s="658"/>
      <c r="CH49" s="658"/>
      <c r="CI49" s="658"/>
      <c r="CJ49" s="658"/>
      <c r="CK49" s="658"/>
      <c r="CL49" s="658"/>
      <c r="CM49" s="658"/>
      <c r="CN49" s="658"/>
      <c r="CO49" s="658"/>
      <c r="CP49" s="658"/>
      <c r="CQ49" s="659"/>
      <c r="CR49" s="708">
        <v>33368379</v>
      </c>
      <c r="CS49" s="695"/>
      <c r="CT49" s="695"/>
      <c r="CU49" s="695"/>
      <c r="CV49" s="695"/>
      <c r="CW49" s="695"/>
      <c r="CX49" s="695"/>
      <c r="CY49" s="724"/>
      <c r="CZ49" s="716">
        <v>100</v>
      </c>
      <c r="DA49" s="725"/>
      <c r="DB49" s="725"/>
      <c r="DC49" s="726"/>
      <c r="DD49" s="727">
        <v>22296822</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Uacb7SkgUd8VZVUpVJKUmGal6Zqxw62/hbY0vHbXXswZzFM/EQCI/jOIFZoweEu6ai+qnBz+E3s4OS/6XqUwTg==" saltValue="0ghQmZMBiUBtj8E7MtGbF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367</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368</v>
      </c>
      <c r="DK2" s="736"/>
      <c r="DL2" s="736"/>
      <c r="DM2" s="736"/>
      <c r="DN2" s="736"/>
      <c r="DO2" s="737"/>
      <c r="DP2" s="222"/>
      <c r="DQ2" s="735" t="s">
        <v>369</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370</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371</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372</v>
      </c>
      <c r="B5" s="741"/>
      <c r="C5" s="741"/>
      <c r="D5" s="741"/>
      <c r="E5" s="741"/>
      <c r="F5" s="741"/>
      <c r="G5" s="741"/>
      <c r="H5" s="741"/>
      <c r="I5" s="741"/>
      <c r="J5" s="741"/>
      <c r="K5" s="741"/>
      <c r="L5" s="741"/>
      <c r="M5" s="741"/>
      <c r="N5" s="741"/>
      <c r="O5" s="741"/>
      <c r="P5" s="742"/>
      <c r="Q5" s="746" t="s">
        <v>373</v>
      </c>
      <c r="R5" s="747"/>
      <c r="S5" s="747"/>
      <c r="T5" s="747"/>
      <c r="U5" s="748"/>
      <c r="V5" s="746" t="s">
        <v>374</v>
      </c>
      <c r="W5" s="747"/>
      <c r="X5" s="747"/>
      <c r="Y5" s="747"/>
      <c r="Z5" s="748"/>
      <c r="AA5" s="746" t="s">
        <v>375</v>
      </c>
      <c r="AB5" s="747"/>
      <c r="AC5" s="747"/>
      <c r="AD5" s="747"/>
      <c r="AE5" s="747"/>
      <c r="AF5" s="752" t="s">
        <v>376</v>
      </c>
      <c r="AG5" s="747"/>
      <c r="AH5" s="747"/>
      <c r="AI5" s="747"/>
      <c r="AJ5" s="753"/>
      <c r="AK5" s="747" t="s">
        <v>377</v>
      </c>
      <c r="AL5" s="747"/>
      <c r="AM5" s="747"/>
      <c r="AN5" s="747"/>
      <c r="AO5" s="748"/>
      <c r="AP5" s="746" t="s">
        <v>378</v>
      </c>
      <c r="AQ5" s="747"/>
      <c r="AR5" s="747"/>
      <c r="AS5" s="747"/>
      <c r="AT5" s="748"/>
      <c r="AU5" s="746" t="s">
        <v>379</v>
      </c>
      <c r="AV5" s="747"/>
      <c r="AW5" s="747"/>
      <c r="AX5" s="747"/>
      <c r="AY5" s="753"/>
      <c r="AZ5" s="226"/>
      <c r="BA5" s="226"/>
      <c r="BB5" s="226"/>
      <c r="BC5" s="226"/>
      <c r="BD5" s="226"/>
      <c r="BE5" s="227"/>
      <c r="BF5" s="227"/>
      <c r="BG5" s="227"/>
      <c r="BH5" s="227"/>
      <c r="BI5" s="227"/>
      <c r="BJ5" s="227"/>
      <c r="BK5" s="227"/>
      <c r="BL5" s="227"/>
      <c r="BM5" s="227"/>
      <c r="BN5" s="227"/>
      <c r="BO5" s="227"/>
      <c r="BP5" s="227"/>
      <c r="BQ5" s="740" t="s">
        <v>380</v>
      </c>
      <c r="BR5" s="741"/>
      <c r="BS5" s="741"/>
      <c r="BT5" s="741"/>
      <c r="BU5" s="741"/>
      <c r="BV5" s="741"/>
      <c r="BW5" s="741"/>
      <c r="BX5" s="741"/>
      <c r="BY5" s="741"/>
      <c r="BZ5" s="741"/>
      <c r="CA5" s="741"/>
      <c r="CB5" s="741"/>
      <c r="CC5" s="741"/>
      <c r="CD5" s="741"/>
      <c r="CE5" s="741"/>
      <c r="CF5" s="741"/>
      <c r="CG5" s="742"/>
      <c r="CH5" s="746" t="s">
        <v>381</v>
      </c>
      <c r="CI5" s="747"/>
      <c r="CJ5" s="747"/>
      <c r="CK5" s="747"/>
      <c r="CL5" s="748"/>
      <c r="CM5" s="746" t="s">
        <v>382</v>
      </c>
      <c r="CN5" s="747"/>
      <c r="CO5" s="747"/>
      <c r="CP5" s="747"/>
      <c r="CQ5" s="748"/>
      <c r="CR5" s="746" t="s">
        <v>383</v>
      </c>
      <c r="CS5" s="747"/>
      <c r="CT5" s="747"/>
      <c r="CU5" s="747"/>
      <c r="CV5" s="748"/>
      <c r="CW5" s="746" t="s">
        <v>384</v>
      </c>
      <c r="CX5" s="747"/>
      <c r="CY5" s="747"/>
      <c r="CZ5" s="747"/>
      <c r="DA5" s="748"/>
      <c r="DB5" s="746" t="s">
        <v>385</v>
      </c>
      <c r="DC5" s="747"/>
      <c r="DD5" s="747"/>
      <c r="DE5" s="747"/>
      <c r="DF5" s="748"/>
      <c r="DG5" s="776" t="s">
        <v>386</v>
      </c>
      <c r="DH5" s="777"/>
      <c r="DI5" s="777"/>
      <c r="DJ5" s="777"/>
      <c r="DK5" s="778"/>
      <c r="DL5" s="776" t="s">
        <v>387</v>
      </c>
      <c r="DM5" s="777"/>
      <c r="DN5" s="777"/>
      <c r="DO5" s="777"/>
      <c r="DP5" s="778"/>
      <c r="DQ5" s="746" t="s">
        <v>388</v>
      </c>
      <c r="DR5" s="747"/>
      <c r="DS5" s="747"/>
      <c r="DT5" s="747"/>
      <c r="DU5" s="748"/>
      <c r="DV5" s="746" t="s">
        <v>379</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389</v>
      </c>
      <c r="C7" s="763"/>
      <c r="D7" s="763"/>
      <c r="E7" s="763"/>
      <c r="F7" s="763"/>
      <c r="G7" s="763"/>
      <c r="H7" s="763"/>
      <c r="I7" s="763"/>
      <c r="J7" s="763"/>
      <c r="K7" s="763"/>
      <c r="L7" s="763"/>
      <c r="M7" s="763"/>
      <c r="N7" s="763"/>
      <c r="O7" s="763"/>
      <c r="P7" s="764"/>
      <c r="Q7" s="765">
        <v>34266</v>
      </c>
      <c r="R7" s="766"/>
      <c r="S7" s="766"/>
      <c r="T7" s="766"/>
      <c r="U7" s="766"/>
      <c r="V7" s="766">
        <v>33416</v>
      </c>
      <c r="W7" s="766"/>
      <c r="X7" s="766"/>
      <c r="Y7" s="766"/>
      <c r="Z7" s="766"/>
      <c r="AA7" s="766">
        <v>850</v>
      </c>
      <c r="AB7" s="766"/>
      <c r="AC7" s="766"/>
      <c r="AD7" s="766"/>
      <c r="AE7" s="767"/>
      <c r="AF7" s="768">
        <v>815</v>
      </c>
      <c r="AG7" s="769"/>
      <c r="AH7" s="769"/>
      <c r="AI7" s="769"/>
      <c r="AJ7" s="770"/>
      <c r="AK7" s="771">
        <v>1027</v>
      </c>
      <c r="AL7" s="772"/>
      <c r="AM7" s="772"/>
      <c r="AN7" s="772"/>
      <c r="AO7" s="772"/>
      <c r="AP7" s="772">
        <v>37461</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c r="BT7" s="760"/>
      <c r="BU7" s="760"/>
      <c r="BV7" s="760"/>
      <c r="BW7" s="760"/>
      <c r="BX7" s="760"/>
      <c r="BY7" s="760"/>
      <c r="BZ7" s="760"/>
      <c r="CA7" s="760"/>
      <c r="CB7" s="760"/>
      <c r="CC7" s="760"/>
      <c r="CD7" s="760"/>
      <c r="CE7" s="760"/>
      <c r="CF7" s="760"/>
      <c r="CG7" s="775"/>
      <c r="CH7" s="756"/>
      <c r="CI7" s="757"/>
      <c r="CJ7" s="757"/>
      <c r="CK7" s="757"/>
      <c r="CL7" s="758"/>
      <c r="CM7" s="756"/>
      <c r="CN7" s="757"/>
      <c r="CO7" s="757"/>
      <c r="CP7" s="757"/>
      <c r="CQ7" s="758"/>
      <c r="CR7" s="756"/>
      <c r="CS7" s="757"/>
      <c r="CT7" s="757"/>
      <c r="CU7" s="757"/>
      <c r="CV7" s="758"/>
      <c r="CW7" s="756"/>
      <c r="CX7" s="757"/>
      <c r="CY7" s="757"/>
      <c r="CZ7" s="757"/>
      <c r="DA7" s="758"/>
      <c r="DB7" s="756"/>
      <c r="DC7" s="757"/>
      <c r="DD7" s="757"/>
      <c r="DE7" s="757"/>
      <c r="DF7" s="758"/>
      <c r="DG7" s="756"/>
      <c r="DH7" s="757"/>
      <c r="DI7" s="757"/>
      <c r="DJ7" s="757"/>
      <c r="DK7" s="758"/>
      <c r="DL7" s="756"/>
      <c r="DM7" s="757"/>
      <c r="DN7" s="757"/>
      <c r="DO7" s="757"/>
      <c r="DP7" s="758"/>
      <c r="DQ7" s="756"/>
      <c r="DR7" s="757"/>
      <c r="DS7" s="757"/>
      <c r="DT7" s="757"/>
      <c r="DU7" s="758"/>
      <c r="DV7" s="759"/>
      <c r="DW7" s="760"/>
      <c r="DX7" s="760"/>
      <c r="DY7" s="760"/>
      <c r="DZ7" s="761"/>
      <c r="EA7" s="228"/>
    </row>
    <row r="8" spans="1:131" s="229" customFormat="1" ht="26.25" customHeight="1" x14ac:dyDescent="0.2">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8"/>
    </row>
    <row r="9" spans="1:131" s="229" customFormat="1" ht="26.25" customHeight="1" x14ac:dyDescent="0.2">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390</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391</v>
      </c>
      <c r="B23" s="802" t="s">
        <v>392</v>
      </c>
      <c r="C23" s="803"/>
      <c r="D23" s="803"/>
      <c r="E23" s="803"/>
      <c r="F23" s="803"/>
      <c r="G23" s="803"/>
      <c r="H23" s="803"/>
      <c r="I23" s="803"/>
      <c r="J23" s="803"/>
      <c r="K23" s="803"/>
      <c r="L23" s="803"/>
      <c r="M23" s="803"/>
      <c r="N23" s="803"/>
      <c r="O23" s="803"/>
      <c r="P23" s="804"/>
      <c r="Q23" s="805">
        <v>34266</v>
      </c>
      <c r="R23" s="806"/>
      <c r="S23" s="806"/>
      <c r="T23" s="806"/>
      <c r="U23" s="806"/>
      <c r="V23" s="806">
        <v>33416</v>
      </c>
      <c r="W23" s="806"/>
      <c r="X23" s="806"/>
      <c r="Y23" s="806"/>
      <c r="Z23" s="806"/>
      <c r="AA23" s="806">
        <v>850</v>
      </c>
      <c r="AB23" s="806"/>
      <c r="AC23" s="806"/>
      <c r="AD23" s="806"/>
      <c r="AE23" s="807"/>
      <c r="AF23" s="808">
        <v>815</v>
      </c>
      <c r="AG23" s="806"/>
      <c r="AH23" s="806"/>
      <c r="AI23" s="806"/>
      <c r="AJ23" s="809"/>
      <c r="AK23" s="810"/>
      <c r="AL23" s="811"/>
      <c r="AM23" s="811"/>
      <c r="AN23" s="811"/>
      <c r="AO23" s="811"/>
      <c r="AP23" s="806">
        <v>37461</v>
      </c>
      <c r="AQ23" s="806"/>
      <c r="AR23" s="806"/>
      <c r="AS23" s="806"/>
      <c r="AT23" s="806"/>
      <c r="AU23" s="822"/>
      <c r="AV23" s="822"/>
      <c r="AW23" s="822"/>
      <c r="AX23" s="822"/>
      <c r="AY23" s="823"/>
      <c r="AZ23" s="824" t="s">
        <v>393</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394</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395</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372</v>
      </c>
      <c r="B26" s="741"/>
      <c r="C26" s="741"/>
      <c r="D26" s="741"/>
      <c r="E26" s="741"/>
      <c r="F26" s="741"/>
      <c r="G26" s="741"/>
      <c r="H26" s="741"/>
      <c r="I26" s="741"/>
      <c r="J26" s="741"/>
      <c r="K26" s="741"/>
      <c r="L26" s="741"/>
      <c r="M26" s="741"/>
      <c r="N26" s="741"/>
      <c r="O26" s="741"/>
      <c r="P26" s="742"/>
      <c r="Q26" s="746" t="s">
        <v>396</v>
      </c>
      <c r="R26" s="747"/>
      <c r="S26" s="747"/>
      <c r="T26" s="747"/>
      <c r="U26" s="748"/>
      <c r="V26" s="746" t="s">
        <v>397</v>
      </c>
      <c r="W26" s="747"/>
      <c r="X26" s="747"/>
      <c r="Y26" s="747"/>
      <c r="Z26" s="748"/>
      <c r="AA26" s="746" t="s">
        <v>398</v>
      </c>
      <c r="AB26" s="747"/>
      <c r="AC26" s="747"/>
      <c r="AD26" s="747"/>
      <c r="AE26" s="747"/>
      <c r="AF26" s="827" t="s">
        <v>399</v>
      </c>
      <c r="AG26" s="828"/>
      <c r="AH26" s="828"/>
      <c r="AI26" s="828"/>
      <c r="AJ26" s="829"/>
      <c r="AK26" s="747" t="s">
        <v>400</v>
      </c>
      <c r="AL26" s="747"/>
      <c r="AM26" s="747"/>
      <c r="AN26" s="747"/>
      <c r="AO26" s="748"/>
      <c r="AP26" s="746" t="s">
        <v>401</v>
      </c>
      <c r="AQ26" s="747"/>
      <c r="AR26" s="747"/>
      <c r="AS26" s="747"/>
      <c r="AT26" s="748"/>
      <c r="AU26" s="746" t="s">
        <v>402</v>
      </c>
      <c r="AV26" s="747"/>
      <c r="AW26" s="747"/>
      <c r="AX26" s="747"/>
      <c r="AY26" s="748"/>
      <c r="AZ26" s="746" t="s">
        <v>403</v>
      </c>
      <c r="BA26" s="747"/>
      <c r="BB26" s="747"/>
      <c r="BC26" s="747"/>
      <c r="BD26" s="748"/>
      <c r="BE26" s="746" t="s">
        <v>379</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404</v>
      </c>
      <c r="C28" s="763"/>
      <c r="D28" s="763"/>
      <c r="E28" s="763"/>
      <c r="F28" s="763"/>
      <c r="G28" s="763"/>
      <c r="H28" s="763"/>
      <c r="I28" s="763"/>
      <c r="J28" s="763"/>
      <c r="K28" s="763"/>
      <c r="L28" s="763"/>
      <c r="M28" s="763"/>
      <c r="N28" s="763"/>
      <c r="O28" s="763"/>
      <c r="P28" s="764"/>
      <c r="Q28" s="836">
        <v>9761</v>
      </c>
      <c r="R28" s="837"/>
      <c r="S28" s="837"/>
      <c r="T28" s="837"/>
      <c r="U28" s="837"/>
      <c r="V28" s="837">
        <v>9730</v>
      </c>
      <c r="W28" s="837"/>
      <c r="X28" s="837"/>
      <c r="Y28" s="837"/>
      <c r="Z28" s="837"/>
      <c r="AA28" s="837">
        <v>30</v>
      </c>
      <c r="AB28" s="837"/>
      <c r="AC28" s="837"/>
      <c r="AD28" s="837"/>
      <c r="AE28" s="838"/>
      <c r="AF28" s="839">
        <v>30</v>
      </c>
      <c r="AG28" s="837"/>
      <c r="AH28" s="837"/>
      <c r="AI28" s="837"/>
      <c r="AJ28" s="840"/>
      <c r="AK28" s="841">
        <v>667</v>
      </c>
      <c r="AL28" s="842"/>
      <c r="AM28" s="842"/>
      <c r="AN28" s="842"/>
      <c r="AO28" s="842"/>
      <c r="AP28" s="842" t="s">
        <v>589</v>
      </c>
      <c r="AQ28" s="842"/>
      <c r="AR28" s="842"/>
      <c r="AS28" s="842"/>
      <c r="AT28" s="842"/>
      <c r="AU28" s="843" t="s">
        <v>524</v>
      </c>
      <c r="AV28" s="844"/>
      <c r="AW28" s="844"/>
      <c r="AX28" s="844"/>
      <c r="AY28" s="845"/>
      <c r="AZ28" s="846" t="s">
        <v>524</v>
      </c>
      <c r="BA28" s="847"/>
      <c r="BB28" s="847"/>
      <c r="BC28" s="847"/>
      <c r="BD28" s="848"/>
      <c r="BE28" s="833"/>
      <c r="BF28" s="834"/>
      <c r="BG28" s="834"/>
      <c r="BH28" s="834"/>
      <c r="BI28" s="835"/>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405</v>
      </c>
      <c r="C29" s="794"/>
      <c r="D29" s="794"/>
      <c r="E29" s="794"/>
      <c r="F29" s="794"/>
      <c r="G29" s="794"/>
      <c r="H29" s="794"/>
      <c r="I29" s="794"/>
      <c r="J29" s="794"/>
      <c r="K29" s="794"/>
      <c r="L29" s="794"/>
      <c r="M29" s="794"/>
      <c r="N29" s="794"/>
      <c r="O29" s="794"/>
      <c r="P29" s="795"/>
      <c r="Q29" s="796">
        <v>8409</v>
      </c>
      <c r="R29" s="797"/>
      <c r="S29" s="797"/>
      <c r="T29" s="797"/>
      <c r="U29" s="797"/>
      <c r="V29" s="797">
        <v>7969</v>
      </c>
      <c r="W29" s="797"/>
      <c r="X29" s="797"/>
      <c r="Y29" s="797"/>
      <c r="Z29" s="797"/>
      <c r="AA29" s="797">
        <v>440</v>
      </c>
      <c r="AB29" s="797"/>
      <c r="AC29" s="797"/>
      <c r="AD29" s="797"/>
      <c r="AE29" s="798"/>
      <c r="AF29" s="799">
        <v>440</v>
      </c>
      <c r="AG29" s="800"/>
      <c r="AH29" s="800"/>
      <c r="AI29" s="800"/>
      <c r="AJ29" s="801"/>
      <c r="AK29" s="851">
        <v>1433</v>
      </c>
      <c r="AL29" s="858"/>
      <c r="AM29" s="858"/>
      <c r="AN29" s="858"/>
      <c r="AO29" s="858"/>
      <c r="AP29" s="858" t="s">
        <v>589</v>
      </c>
      <c r="AQ29" s="858"/>
      <c r="AR29" s="858"/>
      <c r="AS29" s="858"/>
      <c r="AT29" s="858"/>
      <c r="AU29" s="849" t="s">
        <v>524</v>
      </c>
      <c r="AV29" s="850"/>
      <c r="AW29" s="850"/>
      <c r="AX29" s="850"/>
      <c r="AY29" s="851"/>
      <c r="AZ29" s="852" t="s">
        <v>524</v>
      </c>
      <c r="BA29" s="853"/>
      <c r="BB29" s="853"/>
      <c r="BC29" s="853"/>
      <c r="BD29" s="854"/>
      <c r="BE29" s="855"/>
      <c r="BF29" s="856"/>
      <c r="BG29" s="856"/>
      <c r="BH29" s="856"/>
      <c r="BI29" s="857"/>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406</v>
      </c>
      <c r="C30" s="794"/>
      <c r="D30" s="794"/>
      <c r="E30" s="794"/>
      <c r="F30" s="794"/>
      <c r="G30" s="794"/>
      <c r="H30" s="794"/>
      <c r="I30" s="794"/>
      <c r="J30" s="794"/>
      <c r="K30" s="794"/>
      <c r="L30" s="794"/>
      <c r="M30" s="794"/>
      <c r="N30" s="794"/>
      <c r="O30" s="794"/>
      <c r="P30" s="795"/>
      <c r="Q30" s="796">
        <v>1420</v>
      </c>
      <c r="R30" s="797"/>
      <c r="S30" s="797"/>
      <c r="T30" s="797"/>
      <c r="U30" s="797"/>
      <c r="V30" s="797">
        <v>1403</v>
      </c>
      <c r="W30" s="797"/>
      <c r="X30" s="797"/>
      <c r="Y30" s="797"/>
      <c r="Z30" s="797"/>
      <c r="AA30" s="797">
        <v>17</v>
      </c>
      <c r="AB30" s="797"/>
      <c r="AC30" s="797"/>
      <c r="AD30" s="797"/>
      <c r="AE30" s="798"/>
      <c r="AF30" s="799">
        <v>17</v>
      </c>
      <c r="AG30" s="800"/>
      <c r="AH30" s="800"/>
      <c r="AI30" s="800"/>
      <c r="AJ30" s="801"/>
      <c r="AK30" s="851">
        <v>306</v>
      </c>
      <c r="AL30" s="858"/>
      <c r="AM30" s="858"/>
      <c r="AN30" s="858"/>
      <c r="AO30" s="858"/>
      <c r="AP30" s="858" t="s">
        <v>589</v>
      </c>
      <c r="AQ30" s="858"/>
      <c r="AR30" s="858"/>
      <c r="AS30" s="858"/>
      <c r="AT30" s="858"/>
      <c r="AU30" s="849" t="s">
        <v>524</v>
      </c>
      <c r="AV30" s="850"/>
      <c r="AW30" s="850"/>
      <c r="AX30" s="850"/>
      <c r="AY30" s="851"/>
      <c r="AZ30" s="852" t="s">
        <v>524</v>
      </c>
      <c r="BA30" s="853"/>
      <c r="BB30" s="853"/>
      <c r="BC30" s="853"/>
      <c r="BD30" s="854"/>
      <c r="BE30" s="855"/>
      <c r="BF30" s="856"/>
      <c r="BG30" s="856"/>
      <c r="BH30" s="856"/>
      <c r="BI30" s="857"/>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407</v>
      </c>
      <c r="C31" s="794"/>
      <c r="D31" s="794"/>
      <c r="E31" s="794"/>
      <c r="F31" s="794"/>
      <c r="G31" s="794"/>
      <c r="H31" s="794"/>
      <c r="I31" s="794"/>
      <c r="J31" s="794"/>
      <c r="K31" s="794"/>
      <c r="L31" s="794"/>
      <c r="M31" s="794"/>
      <c r="N31" s="794"/>
      <c r="O31" s="794"/>
      <c r="P31" s="795"/>
      <c r="Q31" s="796">
        <v>45</v>
      </c>
      <c r="R31" s="797"/>
      <c r="S31" s="797"/>
      <c r="T31" s="797"/>
      <c r="U31" s="797"/>
      <c r="V31" s="797">
        <v>41</v>
      </c>
      <c r="W31" s="797"/>
      <c r="X31" s="797"/>
      <c r="Y31" s="797"/>
      <c r="Z31" s="797"/>
      <c r="AA31" s="797">
        <v>4</v>
      </c>
      <c r="AB31" s="797"/>
      <c r="AC31" s="797"/>
      <c r="AD31" s="797"/>
      <c r="AE31" s="798"/>
      <c r="AF31" s="799">
        <v>4</v>
      </c>
      <c r="AG31" s="800"/>
      <c r="AH31" s="800"/>
      <c r="AI31" s="800"/>
      <c r="AJ31" s="801"/>
      <c r="AK31" s="851">
        <v>11</v>
      </c>
      <c r="AL31" s="858"/>
      <c r="AM31" s="858"/>
      <c r="AN31" s="858"/>
      <c r="AO31" s="858"/>
      <c r="AP31" s="858" t="s">
        <v>589</v>
      </c>
      <c r="AQ31" s="858"/>
      <c r="AR31" s="858"/>
      <c r="AS31" s="858"/>
      <c r="AT31" s="858"/>
      <c r="AU31" s="858">
        <v>4</v>
      </c>
      <c r="AV31" s="858"/>
      <c r="AW31" s="858"/>
      <c r="AX31" s="858"/>
      <c r="AY31" s="858"/>
      <c r="AZ31" s="852" t="s">
        <v>589</v>
      </c>
      <c r="BA31" s="853"/>
      <c r="BB31" s="853"/>
      <c r="BC31" s="853"/>
      <c r="BD31" s="854"/>
      <c r="BE31" s="855"/>
      <c r="BF31" s="856"/>
      <c r="BG31" s="856"/>
      <c r="BH31" s="856"/>
      <c r="BI31" s="857"/>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t="s">
        <v>408</v>
      </c>
      <c r="C32" s="794"/>
      <c r="D32" s="794"/>
      <c r="E32" s="794"/>
      <c r="F32" s="794"/>
      <c r="G32" s="794"/>
      <c r="H32" s="794"/>
      <c r="I32" s="794"/>
      <c r="J32" s="794"/>
      <c r="K32" s="794"/>
      <c r="L32" s="794"/>
      <c r="M32" s="794"/>
      <c r="N32" s="794"/>
      <c r="O32" s="794"/>
      <c r="P32" s="795"/>
      <c r="Q32" s="796">
        <v>1320</v>
      </c>
      <c r="R32" s="797"/>
      <c r="S32" s="797"/>
      <c r="T32" s="797"/>
      <c r="U32" s="797"/>
      <c r="V32" s="797">
        <v>1250</v>
      </c>
      <c r="W32" s="797"/>
      <c r="X32" s="797"/>
      <c r="Y32" s="797"/>
      <c r="Z32" s="797"/>
      <c r="AA32" s="797">
        <v>70</v>
      </c>
      <c r="AB32" s="797"/>
      <c r="AC32" s="797"/>
      <c r="AD32" s="797"/>
      <c r="AE32" s="798"/>
      <c r="AF32" s="799">
        <v>283</v>
      </c>
      <c r="AG32" s="800"/>
      <c r="AH32" s="800"/>
      <c r="AI32" s="800"/>
      <c r="AJ32" s="801"/>
      <c r="AK32" s="851">
        <v>388</v>
      </c>
      <c r="AL32" s="858"/>
      <c r="AM32" s="858"/>
      <c r="AN32" s="858"/>
      <c r="AO32" s="858"/>
      <c r="AP32" s="858">
        <v>4916</v>
      </c>
      <c r="AQ32" s="858"/>
      <c r="AR32" s="858"/>
      <c r="AS32" s="858"/>
      <c r="AT32" s="858"/>
      <c r="AU32" s="858">
        <v>2138</v>
      </c>
      <c r="AV32" s="858"/>
      <c r="AW32" s="858"/>
      <c r="AX32" s="858"/>
      <c r="AY32" s="858"/>
      <c r="AZ32" s="859" t="s">
        <v>589</v>
      </c>
      <c r="BA32" s="859"/>
      <c r="BB32" s="859"/>
      <c r="BC32" s="859"/>
      <c r="BD32" s="859"/>
      <c r="BE32" s="860" t="s">
        <v>409</v>
      </c>
      <c r="BF32" s="860"/>
      <c r="BG32" s="860"/>
      <c r="BH32" s="860"/>
      <c r="BI32" s="861"/>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t="s">
        <v>410</v>
      </c>
      <c r="C33" s="794"/>
      <c r="D33" s="794"/>
      <c r="E33" s="794"/>
      <c r="F33" s="794"/>
      <c r="G33" s="794"/>
      <c r="H33" s="794"/>
      <c r="I33" s="794"/>
      <c r="J33" s="794"/>
      <c r="K33" s="794"/>
      <c r="L33" s="794"/>
      <c r="M33" s="794"/>
      <c r="N33" s="794"/>
      <c r="O33" s="794"/>
      <c r="P33" s="795"/>
      <c r="Q33" s="796">
        <v>637</v>
      </c>
      <c r="R33" s="797"/>
      <c r="S33" s="797"/>
      <c r="T33" s="797"/>
      <c r="U33" s="797"/>
      <c r="V33" s="797">
        <v>605</v>
      </c>
      <c r="W33" s="797"/>
      <c r="X33" s="797"/>
      <c r="Y33" s="797"/>
      <c r="Z33" s="797"/>
      <c r="AA33" s="797">
        <v>32</v>
      </c>
      <c r="AB33" s="797"/>
      <c r="AC33" s="797"/>
      <c r="AD33" s="797"/>
      <c r="AE33" s="798"/>
      <c r="AF33" s="799">
        <v>22</v>
      </c>
      <c r="AG33" s="800"/>
      <c r="AH33" s="800"/>
      <c r="AI33" s="800"/>
      <c r="AJ33" s="801"/>
      <c r="AK33" s="851">
        <v>170</v>
      </c>
      <c r="AL33" s="858"/>
      <c r="AM33" s="858"/>
      <c r="AN33" s="858"/>
      <c r="AO33" s="858"/>
      <c r="AP33" s="858">
        <v>1642</v>
      </c>
      <c r="AQ33" s="858"/>
      <c r="AR33" s="858"/>
      <c r="AS33" s="858"/>
      <c r="AT33" s="858"/>
      <c r="AU33" s="858">
        <v>1629</v>
      </c>
      <c r="AV33" s="858"/>
      <c r="AW33" s="858"/>
      <c r="AX33" s="858"/>
      <c r="AY33" s="858"/>
      <c r="AZ33" s="859" t="s">
        <v>589</v>
      </c>
      <c r="BA33" s="859"/>
      <c r="BB33" s="859"/>
      <c r="BC33" s="859"/>
      <c r="BD33" s="859"/>
      <c r="BE33" s="860" t="s">
        <v>411</v>
      </c>
      <c r="BF33" s="860"/>
      <c r="BG33" s="860"/>
      <c r="BH33" s="860"/>
      <c r="BI33" s="861"/>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51"/>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51"/>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51"/>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51"/>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51"/>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51"/>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51"/>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51"/>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51"/>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51"/>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51"/>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51"/>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51"/>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51"/>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51"/>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51"/>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62"/>
      <c r="R50" s="863"/>
      <c r="S50" s="863"/>
      <c r="T50" s="863"/>
      <c r="U50" s="863"/>
      <c r="V50" s="863"/>
      <c r="W50" s="863"/>
      <c r="X50" s="863"/>
      <c r="Y50" s="863"/>
      <c r="Z50" s="863"/>
      <c r="AA50" s="863"/>
      <c r="AB50" s="863"/>
      <c r="AC50" s="863"/>
      <c r="AD50" s="863"/>
      <c r="AE50" s="864"/>
      <c r="AF50" s="799"/>
      <c r="AG50" s="800"/>
      <c r="AH50" s="800"/>
      <c r="AI50" s="800"/>
      <c r="AJ50" s="801"/>
      <c r="AK50" s="866"/>
      <c r="AL50" s="863"/>
      <c r="AM50" s="863"/>
      <c r="AN50" s="863"/>
      <c r="AO50" s="863"/>
      <c r="AP50" s="863"/>
      <c r="AQ50" s="863"/>
      <c r="AR50" s="863"/>
      <c r="AS50" s="863"/>
      <c r="AT50" s="863"/>
      <c r="AU50" s="863"/>
      <c r="AV50" s="863"/>
      <c r="AW50" s="863"/>
      <c r="AX50" s="863"/>
      <c r="AY50" s="863"/>
      <c r="AZ50" s="865"/>
      <c r="BA50" s="865"/>
      <c r="BB50" s="865"/>
      <c r="BC50" s="865"/>
      <c r="BD50" s="865"/>
      <c r="BE50" s="860"/>
      <c r="BF50" s="860"/>
      <c r="BG50" s="860"/>
      <c r="BH50" s="860"/>
      <c r="BI50" s="861"/>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62"/>
      <c r="R51" s="863"/>
      <c r="S51" s="863"/>
      <c r="T51" s="863"/>
      <c r="U51" s="863"/>
      <c r="V51" s="863"/>
      <c r="W51" s="863"/>
      <c r="X51" s="863"/>
      <c r="Y51" s="863"/>
      <c r="Z51" s="863"/>
      <c r="AA51" s="863"/>
      <c r="AB51" s="863"/>
      <c r="AC51" s="863"/>
      <c r="AD51" s="863"/>
      <c r="AE51" s="864"/>
      <c r="AF51" s="799"/>
      <c r="AG51" s="800"/>
      <c r="AH51" s="800"/>
      <c r="AI51" s="800"/>
      <c r="AJ51" s="801"/>
      <c r="AK51" s="866"/>
      <c r="AL51" s="863"/>
      <c r="AM51" s="863"/>
      <c r="AN51" s="863"/>
      <c r="AO51" s="863"/>
      <c r="AP51" s="863"/>
      <c r="AQ51" s="863"/>
      <c r="AR51" s="863"/>
      <c r="AS51" s="863"/>
      <c r="AT51" s="863"/>
      <c r="AU51" s="863"/>
      <c r="AV51" s="863"/>
      <c r="AW51" s="863"/>
      <c r="AX51" s="863"/>
      <c r="AY51" s="863"/>
      <c r="AZ51" s="865"/>
      <c r="BA51" s="865"/>
      <c r="BB51" s="865"/>
      <c r="BC51" s="865"/>
      <c r="BD51" s="865"/>
      <c r="BE51" s="860"/>
      <c r="BF51" s="860"/>
      <c r="BG51" s="860"/>
      <c r="BH51" s="860"/>
      <c r="BI51" s="861"/>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62"/>
      <c r="R52" s="863"/>
      <c r="S52" s="863"/>
      <c r="T52" s="863"/>
      <c r="U52" s="863"/>
      <c r="V52" s="863"/>
      <c r="W52" s="863"/>
      <c r="X52" s="863"/>
      <c r="Y52" s="863"/>
      <c r="Z52" s="863"/>
      <c r="AA52" s="863"/>
      <c r="AB52" s="863"/>
      <c r="AC52" s="863"/>
      <c r="AD52" s="863"/>
      <c r="AE52" s="864"/>
      <c r="AF52" s="799"/>
      <c r="AG52" s="800"/>
      <c r="AH52" s="800"/>
      <c r="AI52" s="800"/>
      <c r="AJ52" s="801"/>
      <c r="AK52" s="866"/>
      <c r="AL52" s="863"/>
      <c r="AM52" s="863"/>
      <c r="AN52" s="863"/>
      <c r="AO52" s="863"/>
      <c r="AP52" s="863"/>
      <c r="AQ52" s="863"/>
      <c r="AR52" s="863"/>
      <c r="AS52" s="863"/>
      <c r="AT52" s="863"/>
      <c r="AU52" s="863"/>
      <c r="AV52" s="863"/>
      <c r="AW52" s="863"/>
      <c r="AX52" s="863"/>
      <c r="AY52" s="863"/>
      <c r="AZ52" s="865"/>
      <c r="BA52" s="865"/>
      <c r="BB52" s="865"/>
      <c r="BC52" s="865"/>
      <c r="BD52" s="865"/>
      <c r="BE52" s="860"/>
      <c r="BF52" s="860"/>
      <c r="BG52" s="860"/>
      <c r="BH52" s="860"/>
      <c r="BI52" s="861"/>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62"/>
      <c r="R53" s="863"/>
      <c r="S53" s="863"/>
      <c r="T53" s="863"/>
      <c r="U53" s="863"/>
      <c r="V53" s="863"/>
      <c r="W53" s="863"/>
      <c r="X53" s="863"/>
      <c r="Y53" s="863"/>
      <c r="Z53" s="863"/>
      <c r="AA53" s="863"/>
      <c r="AB53" s="863"/>
      <c r="AC53" s="863"/>
      <c r="AD53" s="863"/>
      <c r="AE53" s="864"/>
      <c r="AF53" s="799"/>
      <c r="AG53" s="800"/>
      <c r="AH53" s="800"/>
      <c r="AI53" s="800"/>
      <c r="AJ53" s="801"/>
      <c r="AK53" s="866"/>
      <c r="AL53" s="863"/>
      <c r="AM53" s="863"/>
      <c r="AN53" s="863"/>
      <c r="AO53" s="863"/>
      <c r="AP53" s="863"/>
      <c r="AQ53" s="863"/>
      <c r="AR53" s="863"/>
      <c r="AS53" s="863"/>
      <c r="AT53" s="863"/>
      <c r="AU53" s="863"/>
      <c r="AV53" s="863"/>
      <c r="AW53" s="863"/>
      <c r="AX53" s="863"/>
      <c r="AY53" s="863"/>
      <c r="AZ53" s="865"/>
      <c r="BA53" s="865"/>
      <c r="BB53" s="865"/>
      <c r="BC53" s="865"/>
      <c r="BD53" s="865"/>
      <c r="BE53" s="860"/>
      <c r="BF53" s="860"/>
      <c r="BG53" s="860"/>
      <c r="BH53" s="860"/>
      <c r="BI53" s="861"/>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62"/>
      <c r="R54" s="863"/>
      <c r="S54" s="863"/>
      <c r="T54" s="863"/>
      <c r="U54" s="863"/>
      <c r="V54" s="863"/>
      <c r="W54" s="863"/>
      <c r="X54" s="863"/>
      <c r="Y54" s="863"/>
      <c r="Z54" s="863"/>
      <c r="AA54" s="863"/>
      <c r="AB54" s="863"/>
      <c r="AC54" s="863"/>
      <c r="AD54" s="863"/>
      <c r="AE54" s="864"/>
      <c r="AF54" s="799"/>
      <c r="AG54" s="800"/>
      <c r="AH54" s="800"/>
      <c r="AI54" s="800"/>
      <c r="AJ54" s="801"/>
      <c r="AK54" s="866"/>
      <c r="AL54" s="863"/>
      <c r="AM54" s="863"/>
      <c r="AN54" s="863"/>
      <c r="AO54" s="863"/>
      <c r="AP54" s="863"/>
      <c r="AQ54" s="863"/>
      <c r="AR54" s="863"/>
      <c r="AS54" s="863"/>
      <c r="AT54" s="863"/>
      <c r="AU54" s="863"/>
      <c r="AV54" s="863"/>
      <c r="AW54" s="863"/>
      <c r="AX54" s="863"/>
      <c r="AY54" s="863"/>
      <c r="AZ54" s="865"/>
      <c r="BA54" s="865"/>
      <c r="BB54" s="865"/>
      <c r="BC54" s="865"/>
      <c r="BD54" s="865"/>
      <c r="BE54" s="860"/>
      <c r="BF54" s="860"/>
      <c r="BG54" s="860"/>
      <c r="BH54" s="860"/>
      <c r="BI54" s="861"/>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62"/>
      <c r="R55" s="863"/>
      <c r="S55" s="863"/>
      <c r="T55" s="863"/>
      <c r="U55" s="863"/>
      <c r="V55" s="863"/>
      <c r="W55" s="863"/>
      <c r="X55" s="863"/>
      <c r="Y55" s="863"/>
      <c r="Z55" s="863"/>
      <c r="AA55" s="863"/>
      <c r="AB55" s="863"/>
      <c r="AC55" s="863"/>
      <c r="AD55" s="863"/>
      <c r="AE55" s="864"/>
      <c r="AF55" s="799"/>
      <c r="AG55" s="800"/>
      <c r="AH55" s="800"/>
      <c r="AI55" s="800"/>
      <c r="AJ55" s="801"/>
      <c r="AK55" s="866"/>
      <c r="AL55" s="863"/>
      <c r="AM55" s="863"/>
      <c r="AN55" s="863"/>
      <c r="AO55" s="863"/>
      <c r="AP55" s="863"/>
      <c r="AQ55" s="863"/>
      <c r="AR55" s="863"/>
      <c r="AS55" s="863"/>
      <c r="AT55" s="863"/>
      <c r="AU55" s="863"/>
      <c r="AV55" s="863"/>
      <c r="AW55" s="863"/>
      <c r="AX55" s="863"/>
      <c r="AY55" s="863"/>
      <c r="AZ55" s="865"/>
      <c r="BA55" s="865"/>
      <c r="BB55" s="865"/>
      <c r="BC55" s="865"/>
      <c r="BD55" s="865"/>
      <c r="BE55" s="860"/>
      <c r="BF55" s="860"/>
      <c r="BG55" s="860"/>
      <c r="BH55" s="860"/>
      <c r="BI55" s="861"/>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62"/>
      <c r="R56" s="863"/>
      <c r="S56" s="863"/>
      <c r="T56" s="863"/>
      <c r="U56" s="863"/>
      <c r="V56" s="863"/>
      <c r="W56" s="863"/>
      <c r="X56" s="863"/>
      <c r="Y56" s="863"/>
      <c r="Z56" s="863"/>
      <c r="AA56" s="863"/>
      <c r="AB56" s="863"/>
      <c r="AC56" s="863"/>
      <c r="AD56" s="863"/>
      <c r="AE56" s="864"/>
      <c r="AF56" s="799"/>
      <c r="AG56" s="800"/>
      <c r="AH56" s="800"/>
      <c r="AI56" s="800"/>
      <c r="AJ56" s="801"/>
      <c r="AK56" s="866"/>
      <c r="AL56" s="863"/>
      <c r="AM56" s="863"/>
      <c r="AN56" s="863"/>
      <c r="AO56" s="863"/>
      <c r="AP56" s="863"/>
      <c r="AQ56" s="863"/>
      <c r="AR56" s="863"/>
      <c r="AS56" s="863"/>
      <c r="AT56" s="863"/>
      <c r="AU56" s="863"/>
      <c r="AV56" s="863"/>
      <c r="AW56" s="863"/>
      <c r="AX56" s="863"/>
      <c r="AY56" s="863"/>
      <c r="AZ56" s="865"/>
      <c r="BA56" s="865"/>
      <c r="BB56" s="865"/>
      <c r="BC56" s="865"/>
      <c r="BD56" s="865"/>
      <c r="BE56" s="860"/>
      <c r="BF56" s="860"/>
      <c r="BG56" s="860"/>
      <c r="BH56" s="860"/>
      <c r="BI56" s="861"/>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62"/>
      <c r="R57" s="863"/>
      <c r="S57" s="863"/>
      <c r="T57" s="863"/>
      <c r="U57" s="863"/>
      <c r="V57" s="863"/>
      <c r="W57" s="863"/>
      <c r="X57" s="863"/>
      <c r="Y57" s="863"/>
      <c r="Z57" s="863"/>
      <c r="AA57" s="863"/>
      <c r="AB57" s="863"/>
      <c r="AC57" s="863"/>
      <c r="AD57" s="863"/>
      <c r="AE57" s="864"/>
      <c r="AF57" s="799"/>
      <c r="AG57" s="800"/>
      <c r="AH57" s="800"/>
      <c r="AI57" s="800"/>
      <c r="AJ57" s="801"/>
      <c r="AK57" s="866"/>
      <c r="AL57" s="863"/>
      <c r="AM57" s="863"/>
      <c r="AN57" s="863"/>
      <c r="AO57" s="863"/>
      <c r="AP57" s="863"/>
      <c r="AQ57" s="863"/>
      <c r="AR57" s="863"/>
      <c r="AS57" s="863"/>
      <c r="AT57" s="863"/>
      <c r="AU57" s="863"/>
      <c r="AV57" s="863"/>
      <c r="AW57" s="863"/>
      <c r="AX57" s="863"/>
      <c r="AY57" s="863"/>
      <c r="AZ57" s="865"/>
      <c r="BA57" s="865"/>
      <c r="BB57" s="865"/>
      <c r="BC57" s="865"/>
      <c r="BD57" s="865"/>
      <c r="BE57" s="860"/>
      <c r="BF57" s="860"/>
      <c r="BG57" s="860"/>
      <c r="BH57" s="860"/>
      <c r="BI57" s="861"/>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62"/>
      <c r="R58" s="863"/>
      <c r="S58" s="863"/>
      <c r="T58" s="863"/>
      <c r="U58" s="863"/>
      <c r="V58" s="863"/>
      <c r="W58" s="863"/>
      <c r="X58" s="863"/>
      <c r="Y58" s="863"/>
      <c r="Z58" s="863"/>
      <c r="AA58" s="863"/>
      <c r="AB58" s="863"/>
      <c r="AC58" s="863"/>
      <c r="AD58" s="863"/>
      <c r="AE58" s="864"/>
      <c r="AF58" s="799"/>
      <c r="AG58" s="800"/>
      <c r="AH58" s="800"/>
      <c r="AI58" s="800"/>
      <c r="AJ58" s="801"/>
      <c r="AK58" s="866"/>
      <c r="AL58" s="863"/>
      <c r="AM58" s="863"/>
      <c r="AN58" s="863"/>
      <c r="AO58" s="863"/>
      <c r="AP58" s="863"/>
      <c r="AQ58" s="863"/>
      <c r="AR58" s="863"/>
      <c r="AS58" s="863"/>
      <c r="AT58" s="863"/>
      <c r="AU58" s="863"/>
      <c r="AV58" s="863"/>
      <c r="AW58" s="863"/>
      <c r="AX58" s="863"/>
      <c r="AY58" s="863"/>
      <c r="AZ58" s="865"/>
      <c r="BA58" s="865"/>
      <c r="BB58" s="865"/>
      <c r="BC58" s="865"/>
      <c r="BD58" s="865"/>
      <c r="BE58" s="860"/>
      <c r="BF58" s="860"/>
      <c r="BG58" s="860"/>
      <c r="BH58" s="860"/>
      <c r="BI58" s="861"/>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62"/>
      <c r="R59" s="863"/>
      <c r="S59" s="863"/>
      <c r="T59" s="863"/>
      <c r="U59" s="863"/>
      <c r="V59" s="863"/>
      <c r="W59" s="863"/>
      <c r="X59" s="863"/>
      <c r="Y59" s="863"/>
      <c r="Z59" s="863"/>
      <c r="AA59" s="863"/>
      <c r="AB59" s="863"/>
      <c r="AC59" s="863"/>
      <c r="AD59" s="863"/>
      <c r="AE59" s="864"/>
      <c r="AF59" s="799"/>
      <c r="AG59" s="800"/>
      <c r="AH59" s="800"/>
      <c r="AI59" s="800"/>
      <c r="AJ59" s="801"/>
      <c r="AK59" s="866"/>
      <c r="AL59" s="863"/>
      <c r="AM59" s="863"/>
      <c r="AN59" s="863"/>
      <c r="AO59" s="863"/>
      <c r="AP59" s="863"/>
      <c r="AQ59" s="863"/>
      <c r="AR59" s="863"/>
      <c r="AS59" s="863"/>
      <c r="AT59" s="863"/>
      <c r="AU59" s="863"/>
      <c r="AV59" s="863"/>
      <c r="AW59" s="863"/>
      <c r="AX59" s="863"/>
      <c r="AY59" s="863"/>
      <c r="AZ59" s="865"/>
      <c r="BA59" s="865"/>
      <c r="BB59" s="865"/>
      <c r="BC59" s="865"/>
      <c r="BD59" s="865"/>
      <c r="BE59" s="860"/>
      <c r="BF59" s="860"/>
      <c r="BG59" s="860"/>
      <c r="BH59" s="860"/>
      <c r="BI59" s="861"/>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62"/>
      <c r="R60" s="863"/>
      <c r="S60" s="863"/>
      <c r="T60" s="863"/>
      <c r="U60" s="863"/>
      <c r="V60" s="863"/>
      <c r="W60" s="863"/>
      <c r="X60" s="863"/>
      <c r="Y60" s="863"/>
      <c r="Z60" s="863"/>
      <c r="AA60" s="863"/>
      <c r="AB60" s="863"/>
      <c r="AC60" s="863"/>
      <c r="AD60" s="863"/>
      <c r="AE60" s="864"/>
      <c r="AF60" s="799"/>
      <c r="AG60" s="800"/>
      <c r="AH60" s="800"/>
      <c r="AI60" s="800"/>
      <c r="AJ60" s="801"/>
      <c r="AK60" s="866"/>
      <c r="AL60" s="863"/>
      <c r="AM60" s="863"/>
      <c r="AN60" s="863"/>
      <c r="AO60" s="863"/>
      <c r="AP60" s="863"/>
      <c r="AQ60" s="863"/>
      <c r="AR60" s="863"/>
      <c r="AS60" s="863"/>
      <c r="AT60" s="863"/>
      <c r="AU60" s="863"/>
      <c r="AV60" s="863"/>
      <c r="AW60" s="863"/>
      <c r="AX60" s="863"/>
      <c r="AY60" s="863"/>
      <c r="AZ60" s="865"/>
      <c r="BA60" s="865"/>
      <c r="BB60" s="865"/>
      <c r="BC60" s="865"/>
      <c r="BD60" s="865"/>
      <c r="BE60" s="860"/>
      <c r="BF60" s="860"/>
      <c r="BG60" s="860"/>
      <c r="BH60" s="860"/>
      <c r="BI60" s="861"/>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62"/>
      <c r="R61" s="863"/>
      <c r="S61" s="863"/>
      <c r="T61" s="863"/>
      <c r="U61" s="863"/>
      <c r="V61" s="863"/>
      <c r="W61" s="863"/>
      <c r="X61" s="863"/>
      <c r="Y61" s="863"/>
      <c r="Z61" s="863"/>
      <c r="AA61" s="863"/>
      <c r="AB61" s="863"/>
      <c r="AC61" s="863"/>
      <c r="AD61" s="863"/>
      <c r="AE61" s="864"/>
      <c r="AF61" s="799"/>
      <c r="AG61" s="800"/>
      <c r="AH61" s="800"/>
      <c r="AI61" s="800"/>
      <c r="AJ61" s="801"/>
      <c r="AK61" s="866"/>
      <c r="AL61" s="863"/>
      <c r="AM61" s="863"/>
      <c r="AN61" s="863"/>
      <c r="AO61" s="863"/>
      <c r="AP61" s="863"/>
      <c r="AQ61" s="863"/>
      <c r="AR61" s="863"/>
      <c r="AS61" s="863"/>
      <c r="AT61" s="863"/>
      <c r="AU61" s="863"/>
      <c r="AV61" s="863"/>
      <c r="AW61" s="863"/>
      <c r="AX61" s="863"/>
      <c r="AY61" s="863"/>
      <c r="AZ61" s="865"/>
      <c r="BA61" s="865"/>
      <c r="BB61" s="865"/>
      <c r="BC61" s="865"/>
      <c r="BD61" s="865"/>
      <c r="BE61" s="860"/>
      <c r="BF61" s="860"/>
      <c r="BG61" s="860"/>
      <c r="BH61" s="860"/>
      <c r="BI61" s="861"/>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62"/>
      <c r="R62" s="863"/>
      <c r="S62" s="863"/>
      <c r="T62" s="863"/>
      <c r="U62" s="863"/>
      <c r="V62" s="863"/>
      <c r="W62" s="863"/>
      <c r="X62" s="863"/>
      <c r="Y62" s="863"/>
      <c r="Z62" s="863"/>
      <c r="AA62" s="863"/>
      <c r="AB62" s="863"/>
      <c r="AC62" s="863"/>
      <c r="AD62" s="863"/>
      <c r="AE62" s="864"/>
      <c r="AF62" s="799"/>
      <c r="AG62" s="800"/>
      <c r="AH62" s="800"/>
      <c r="AI62" s="800"/>
      <c r="AJ62" s="801"/>
      <c r="AK62" s="866"/>
      <c r="AL62" s="863"/>
      <c r="AM62" s="863"/>
      <c r="AN62" s="863"/>
      <c r="AO62" s="863"/>
      <c r="AP62" s="863"/>
      <c r="AQ62" s="863"/>
      <c r="AR62" s="863"/>
      <c r="AS62" s="863"/>
      <c r="AT62" s="863"/>
      <c r="AU62" s="863"/>
      <c r="AV62" s="863"/>
      <c r="AW62" s="863"/>
      <c r="AX62" s="863"/>
      <c r="AY62" s="863"/>
      <c r="AZ62" s="865"/>
      <c r="BA62" s="865"/>
      <c r="BB62" s="865"/>
      <c r="BC62" s="865"/>
      <c r="BD62" s="865"/>
      <c r="BE62" s="860"/>
      <c r="BF62" s="860"/>
      <c r="BG62" s="860"/>
      <c r="BH62" s="860"/>
      <c r="BI62" s="861"/>
      <c r="BJ62" s="874" t="s">
        <v>412</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391</v>
      </c>
      <c r="B63" s="802" t="s">
        <v>413</v>
      </c>
      <c r="C63" s="803"/>
      <c r="D63" s="803"/>
      <c r="E63" s="803"/>
      <c r="F63" s="803"/>
      <c r="G63" s="803"/>
      <c r="H63" s="803"/>
      <c r="I63" s="803"/>
      <c r="J63" s="803"/>
      <c r="K63" s="803"/>
      <c r="L63" s="803"/>
      <c r="M63" s="803"/>
      <c r="N63" s="803"/>
      <c r="O63" s="803"/>
      <c r="P63" s="804"/>
      <c r="Q63" s="867"/>
      <c r="R63" s="868"/>
      <c r="S63" s="868"/>
      <c r="T63" s="868"/>
      <c r="U63" s="868"/>
      <c r="V63" s="868"/>
      <c r="W63" s="868"/>
      <c r="X63" s="868"/>
      <c r="Y63" s="868"/>
      <c r="Z63" s="868"/>
      <c r="AA63" s="868"/>
      <c r="AB63" s="868"/>
      <c r="AC63" s="868"/>
      <c r="AD63" s="868"/>
      <c r="AE63" s="869"/>
      <c r="AF63" s="870">
        <v>797</v>
      </c>
      <c r="AG63" s="871"/>
      <c r="AH63" s="871"/>
      <c r="AI63" s="871"/>
      <c r="AJ63" s="872"/>
      <c r="AK63" s="873"/>
      <c r="AL63" s="868"/>
      <c r="AM63" s="868"/>
      <c r="AN63" s="868"/>
      <c r="AO63" s="868"/>
      <c r="AP63" s="871">
        <v>6558</v>
      </c>
      <c r="AQ63" s="871"/>
      <c r="AR63" s="871"/>
      <c r="AS63" s="871"/>
      <c r="AT63" s="871"/>
      <c r="AU63" s="871">
        <v>3771</v>
      </c>
      <c r="AV63" s="871"/>
      <c r="AW63" s="871"/>
      <c r="AX63" s="871"/>
      <c r="AY63" s="871"/>
      <c r="AZ63" s="875"/>
      <c r="BA63" s="875"/>
      <c r="BB63" s="875"/>
      <c r="BC63" s="875"/>
      <c r="BD63" s="875"/>
      <c r="BE63" s="876"/>
      <c r="BF63" s="876"/>
      <c r="BG63" s="876"/>
      <c r="BH63" s="876"/>
      <c r="BI63" s="877"/>
      <c r="BJ63" s="878" t="s">
        <v>414</v>
      </c>
      <c r="BK63" s="879"/>
      <c r="BL63" s="879"/>
      <c r="BM63" s="879"/>
      <c r="BN63" s="880"/>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415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416</v>
      </c>
      <c r="B66" s="741"/>
      <c r="C66" s="741"/>
      <c r="D66" s="741"/>
      <c r="E66" s="741"/>
      <c r="F66" s="741"/>
      <c r="G66" s="741"/>
      <c r="H66" s="741"/>
      <c r="I66" s="741"/>
      <c r="J66" s="741"/>
      <c r="K66" s="741"/>
      <c r="L66" s="741"/>
      <c r="M66" s="741"/>
      <c r="N66" s="741"/>
      <c r="O66" s="741"/>
      <c r="P66" s="742"/>
      <c r="Q66" s="746" t="s">
        <v>417</v>
      </c>
      <c r="R66" s="747"/>
      <c r="S66" s="747"/>
      <c r="T66" s="747"/>
      <c r="U66" s="748"/>
      <c r="V66" s="746" t="s">
        <v>397</v>
      </c>
      <c r="W66" s="747"/>
      <c r="X66" s="747"/>
      <c r="Y66" s="747"/>
      <c r="Z66" s="748"/>
      <c r="AA66" s="746" t="s">
        <v>418</v>
      </c>
      <c r="AB66" s="747"/>
      <c r="AC66" s="747"/>
      <c r="AD66" s="747"/>
      <c r="AE66" s="748"/>
      <c r="AF66" s="881" t="s">
        <v>419</v>
      </c>
      <c r="AG66" s="828"/>
      <c r="AH66" s="828"/>
      <c r="AI66" s="828"/>
      <c r="AJ66" s="882"/>
      <c r="AK66" s="746" t="s">
        <v>420</v>
      </c>
      <c r="AL66" s="741"/>
      <c r="AM66" s="741"/>
      <c r="AN66" s="741"/>
      <c r="AO66" s="742"/>
      <c r="AP66" s="746" t="s">
        <v>421</v>
      </c>
      <c r="AQ66" s="747"/>
      <c r="AR66" s="747"/>
      <c r="AS66" s="747"/>
      <c r="AT66" s="748"/>
      <c r="AU66" s="746" t="s">
        <v>422</v>
      </c>
      <c r="AV66" s="747"/>
      <c r="AW66" s="747"/>
      <c r="AX66" s="747"/>
      <c r="AY66" s="748"/>
      <c r="AZ66" s="746" t="s">
        <v>379</v>
      </c>
      <c r="BA66" s="747"/>
      <c r="BB66" s="747"/>
      <c r="BC66" s="747"/>
      <c r="BD66" s="753"/>
      <c r="BE66" s="235"/>
      <c r="BF66" s="235"/>
      <c r="BG66" s="235"/>
      <c r="BH66" s="235"/>
      <c r="BI66" s="235"/>
      <c r="BJ66" s="235"/>
      <c r="BK66" s="235"/>
      <c r="BL66" s="235"/>
      <c r="BM66" s="235"/>
      <c r="BN66" s="235"/>
      <c r="BO66" s="235"/>
      <c r="BP66" s="235"/>
      <c r="BQ66" s="232">
        <v>60</v>
      </c>
      <c r="BR66" s="237"/>
      <c r="BS66" s="886"/>
      <c r="BT66" s="887"/>
      <c r="BU66" s="887"/>
      <c r="BV66" s="887"/>
      <c r="BW66" s="887"/>
      <c r="BX66" s="887"/>
      <c r="BY66" s="887"/>
      <c r="BZ66" s="887"/>
      <c r="CA66" s="887"/>
      <c r="CB66" s="887"/>
      <c r="CC66" s="887"/>
      <c r="CD66" s="887"/>
      <c r="CE66" s="887"/>
      <c r="CF66" s="887"/>
      <c r="CG66" s="892"/>
      <c r="CH66" s="889"/>
      <c r="CI66" s="890"/>
      <c r="CJ66" s="890"/>
      <c r="CK66" s="890"/>
      <c r="CL66" s="891"/>
      <c r="CM66" s="889"/>
      <c r="CN66" s="890"/>
      <c r="CO66" s="890"/>
      <c r="CP66" s="890"/>
      <c r="CQ66" s="891"/>
      <c r="CR66" s="889"/>
      <c r="CS66" s="890"/>
      <c r="CT66" s="890"/>
      <c r="CU66" s="890"/>
      <c r="CV66" s="891"/>
      <c r="CW66" s="889"/>
      <c r="CX66" s="890"/>
      <c r="CY66" s="890"/>
      <c r="CZ66" s="890"/>
      <c r="DA66" s="891"/>
      <c r="DB66" s="889"/>
      <c r="DC66" s="890"/>
      <c r="DD66" s="890"/>
      <c r="DE66" s="890"/>
      <c r="DF66" s="891"/>
      <c r="DG66" s="889"/>
      <c r="DH66" s="890"/>
      <c r="DI66" s="890"/>
      <c r="DJ66" s="890"/>
      <c r="DK66" s="891"/>
      <c r="DL66" s="889"/>
      <c r="DM66" s="890"/>
      <c r="DN66" s="890"/>
      <c r="DO66" s="890"/>
      <c r="DP66" s="891"/>
      <c r="DQ66" s="889"/>
      <c r="DR66" s="890"/>
      <c r="DS66" s="890"/>
      <c r="DT66" s="890"/>
      <c r="DU66" s="891"/>
      <c r="DV66" s="886"/>
      <c r="DW66" s="887"/>
      <c r="DX66" s="887"/>
      <c r="DY66" s="887"/>
      <c r="DZ66" s="888"/>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83"/>
      <c r="AG67" s="831"/>
      <c r="AH67" s="831"/>
      <c r="AI67" s="831"/>
      <c r="AJ67" s="884"/>
      <c r="AK67" s="885"/>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86"/>
      <c r="BT67" s="887"/>
      <c r="BU67" s="887"/>
      <c r="BV67" s="887"/>
      <c r="BW67" s="887"/>
      <c r="BX67" s="887"/>
      <c r="BY67" s="887"/>
      <c r="BZ67" s="887"/>
      <c r="CA67" s="887"/>
      <c r="CB67" s="887"/>
      <c r="CC67" s="887"/>
      <c r="CD67" s="887"/>
      <c r="CE67" s="887"/>
      <c r="CF67" s="887"/>
      <c r="CG67" s="892"/>
      <c r="CH67" s="889"/>
      <c r="CI67" s="890"/>
      <c r="CJ67" s="890"/>
      <c r="CK67" s="890"/>
      <c r="CL67" s="891"/>
      <c r="CM67" s="889"/>
      <c r="CN67" s="890"/>
      <c r="CO67" s="890"/>
      <c r="CP67" s="890"/>
      <c r="CQ67" s="891"/>
      <c r="CR67" s="889"/>
      <c r="CS67" s="890"/>
      <c r="CT67" s="890"/>
      <c r="CU67" s="890"/>
      <c r="CV67" s="891"/>
      <c r="CW67" s="889"/>
      <c r="CX67" s="890"/>
      <c r="CY67" s="890"/>
      <c r="CZ67" s="890"/>
      <c r="DA67" s="891"/>
      <c r="DB67" s="889"/>
      <c r="DC67" s="890"/>
      <c r="DD67" s="890"/>
      <c r="DE67" s="890"/>
      <c r="DF67" s="891"/>
      <c r="DG67" s="889"/>
      <c r="DH67" s="890"/>
      <c r="DI67" s="890"/>
      <c r="DJ67" s="890"/>
      <c r="DK67" s="891"/>
      <c r="DL67" s="889"/>
      <c r="DM67" s="890"/>
      <c r="DN67" s="890"/>
      <c r="DO67" s="890"/>
      <c r="DP67" s="891"/>
      <c r="DQ67" s="889"/>
      <c r="DR67" s="890"/>
      <c r="DS67" s="890"/>
      <c r="DT67" s="890"/>
      <c r="DU67" s="891"/>
      <c r="DV67" s="886"/>
      <c r="DW67" s="887"/>
      <c r="DX67" s="887"/>
      <c r="DY67" s="887"/>
      <c r="DZ67" s="888"/>
      <c r="EA67" s="224"/>
    </row>
    <row r="68" spans="1:131" ht="26.25" customHeight="1" thickTop="1" x14ac:dyDescent="0.2">
      <c r="A68" s="230">
        <v>1</v>
      </c>
      <c r="B68" s="896" t="s">
        <v>590</v>
      </c>
      <c r="C68" s="834"/>
      <c r="D68" s="834"/>
      <c r="E68" s="834"/>
      <c r="F68" s="834"/>
      <c r="G68" s="834"/>
      <c r="H68" s="834"/>
      <c r="I68" s="834"/>
      <c r="J68" s="834"/>
      <c r="K68" s="834"/>
      <c r="L68" s="834"/>
      <c r="M68" s="834"/>
      <c r="N68" s="834"/>
      <c r="O68" s="834"/>
      <c r="P68" s="897"/>
      <c r="Q68" s="898">
        <v>7504</v>
      </c>
      <c r="R68" s="893"/>
      <c r="S68" s="893"/>
      <c r="T68" s="893"/>
      <c r="U68" s="893"/>
      <c r="V68" s="893">
        <v>7333</v>
      </c>
      <c r="W68" s="893"/>
      <c r="X68" s="893"/>
      <c r="Y68" s="893"/>
      <c r="Z68" s="893"/>
      <c r="AA68" s="893">
        <v>170</v>
      </c>
      <c r="AB68" s="893"/>
      <c r="AC68" s="893"/>
      <c r="AD68" s="893"/>
      <c r="AE68" s="893"/>
      <c r="AF68" s="893">
        <v>97</v>
      </c>
      <c r="AG68" s="893"/>
      <c r="AH68" s="893"/>
      <c r="AI68" s="893"/>
      <c r="AJ68" s="893"/>
      <c r="AK68" s="893" t="s">
        <v>589</v>
      </c>
      <c r="AL68" s="893"/>
      <c r="AM68" s="893"/>
      <c r="AN68" s="893"/>
      <c r="AO68" s="893"/>
      <c r="AP68" s="893">
        <v>4444</v>
      </c>
      <c r="AQ68" s="893"/>
      <c r="AR68" s="893"/>
      <c r="AS68" s="893"/>
      <c r="AT68" s="893"/>
      <c r="AU68" s="893">
        <v>1742</v>
      </c>
      <c r="AV68" s="893"/>
      <c r="AW68" s="893"/>
      <c r="AX68" s="893"/>
      <c r="AY68" s="893"/>
      <c r="AZ68" s="894"/>
      <c r="BA68" s="894"/>
      <c r="BB68" s="894"/>
      <c r="BC68" s="894"/>
      <c r="BD68" s="895"/>
      <c r="BE68" s="235"/>
      <c r="BF68" s="235"/>
      <c r="BG68" s="235"/>
      <c r="BH68" s="235"/>
      <c r="BI68" s="235"/>
      <c r="BJ68" s="235"/>
      <c r="BK68" s="235"/>
      <c r="BL68" s="235"/>
      <c r="BM68" s="235"/>
      <c r="BN68" s="235"/>
      <c r="BO68" s="235"/>
      <c r="BP68" s="235"/>
      <c r="BQ68" s="232">
        <v>62</v>
      </c>
      <c r="BR68" s="237"/>
      <c r="BS68" s="886"/>
      <c r="BT68" s="887"/>
      <c r="BU68" s="887"/>
      <c r="BV68" s="887"/>
      <c r="BW68" s="887"/>
      <c r="BX68" s="887"/>
      <c r="BY68" s="887"/>
      <c r="BZ68" s="887"/>
      <c r="CA68" s="887"/>
      <c r="CB68" s="887"/>
      <c r="CC68" s="887"/>
      <c r="CD68" s="887"/>
      <c r="CE68" s="887"/>
      <c r="CF68" s="887"/>
      <c r="CG68" s="892"/>
      <c r="CH68" s="889"/>
      <c r="CI68" s="890"/>
      <c r="CJ68" s="890"/>
      <c r="CK68" s="890"/>
      <c r="CL68" s="891"/>
      <c r="CM68" s="889"/>
      <c r="CN68" s="890"/>
      <c r="CO68" s="890"/>
      <c r="CP68" s="890"/>
      <c r="CQ68" s="891"/>
      <c r="CR68" s="889"/>
      <c r="CS68" s="890"/>
      <c r="CT68" s="890"/>
      <c r="CU68" s="890"/>
      <c r="CV68" s="891"/>
      <c r="CW68" s="889"/>
      <c r="CX68" s="890"/>
      <c r="CY68" s="890"/>
      <c r="CZ68" s="890"/>
      <c r="DA68" s="891"/>
      <c r="DB68" s="889"/>
      <c r="DC68" s="890"/>
      <c r="DD68" s="890"/>
      <c r="DE68" s="890"/>
      <c r="DF68" s="891"/>
      <c r="DG68" s="889"/>
      <c r="DH68" s="890"/>
      <c r="DI68" s="890"/>
      <c r="DJ68" s="890"/>
      <c r="DK68" s="891"/>
      <c r="DL68" s="889"/>
      <c r="DM68" s="890"/>
      <c r="DN68" s="890"/>
      <c r="DO68" s="890"/>
      <c r="DP68" s="891"/>
      <c r="DQ68" s="889"/>
      <c r="DR68" s="890"/>
      <c r="DS68" s="890"/>
      <c r="DT68" s="890"/>
      <c r="DU68" s="891"/>
      <c r="DV68" s="886"/>
      <c r="DW68" s="887"/>
      <c r="DX68" s="887"/>
      <c r="DY68" s="887"/>
      <c r="DZ68" s="888"/>
      <c r="EA68" s="224"/>
    </row>
    <row r="69" spans="1:131" ht="26.25" customHeight="1" x14ac:dyDescent="0.2">
      <c r="A69" s="232">
        <v>2</v>
      </c>
      <c r="B69" s="899" t="s">
        <v>591</v>
      </c>
      <c r="C69" s="856"/>
      <c r="D69" s="856"/>
      <c r="E69" s="856"/>
      <c r="F69" s="856"/>
      <c r="G69" s="856"/>
      <c r="H69" s="856"/>
      <c r="I69" s="856"/>
      <c r="J69" s="856"/>
      <c r="K69" s="856"/>
      <c r="L69" s="856"/>
      <c r="M69" s="856"/>
      <c r="N69" s="856"/>
      <c r="O69" s="856"/>
      <c r="P69" s="900"/>
      <c r="Q69" s="901">
        <v>162</v>
      </c>
      <c r="R69" s="858"/>
      <c r="S69" s="858"/>
      <c r="T69" s="858"/>
      <c r="U69" s="858"/>
      <c r="V69" s="858">
        <v>151</v>
      </c>
      <c r="W69" s="858"/>
      <c r="X69" s="858"/>
      <c r="Y69" s="858"/>
      <c r="Z69" s="858"/>
      <c r="AA69" s="858">
        <v>11</v>
      </c>
      <c r="AB69" s="858"/>
      <c r="AC69" s="858"/>
      <c r="AD69" s="858"/>
      <c r="AE69" s="858"/>
      <c r="AF69" s="858">
        <v>11</v>
      </c>
      <c r="AG69" s="858"/>
      <c r="AH69" s="858"/>
      <c r="AI69" s="858"/>
      <c r="AJ69" s="858"/>
      <c r="AK69" s="858" t="s">
        <v>589</v>
      </c>
      <c r="AL69" s="858"/>
      <c r="AM69" s="858"/>
      <c r="AN69" s="858"/>
      <c r="AO69" s="858"/>
      <c r="AP69" s="858" t="s">
        <v>589</v>
      </c>
      <c r="AQ69" s="858"/>
      <c r="AR69" s="858"/>
      <c r="AS69" s="858"/>
      <c r="AT69" s="858"/>
      <c r="AU69" s="858" t="s">
        <v>589</v>
      </c>
      <c r="AV69" s="858"/>
      <c r="AW69" s="858"/>
      <c r="AX69" s="858"/>
      <c r="AY69" s="858"/>
      <c r="AZ69" s="860"/>
      <c r="BA69" s="860"/>
      <c r="BB69" s="860"/>
      <c r="BC69" s="860"/>
      <c r="BD69" s="861"/>
      <c r="BE69" s="235"/>
      <c r="BF69" s="235"/>
      <c r="BG69" s="235"/>
      <c r="BH69" s="235"/>
      <c r="BI69" s="235"/>
      <c r="BJ69" s="235"/>
      <c r="BK69" s="235"/>
      <c r="BL69" s="235"/>
      <c r="BM69" s="235"/>
      <c r="BN69" s="235"/>
      <c r="BO69" s="235"/>
      <c r="BP69" s="235"/>
      <c r="BQ69" s="232">
        <v>63</v>
      </c>
      <c r="BR69" s="237"/>
      <c r="BS69" s="886"/>
      <c r="BT69" s="887"/>
      <c r="BU69" s="887"/>
      <c r="BV69" s="887"/>
      <c r="BW69" s="887"/>
      <c r="BX69" s="887"/>
      <c r="BY69" s="887"/>
      <c r="BZ69" s="887"/>
      <c r="CA69" s="887"/>
      <c r="CB69" s="887"/>
      <c r="CC69" s="887"/>
      <c r="CD69" s="887"/>
      <c r="CE69" s="887"/>
      <c r="CF69" s="887"/>
      <c r="CG69" s="892"/>
      <c r="CH69" s="889"/>
      <c r="CI69" s="890"/>
      <c r="CJ69" s="890"/>
      <c r="CK69" s="890"/>
      <c r="CL69" s="891"/>
      <c r="CM69" s="889"/>
      <c r="CN69" s="890"/>
      <c r="CO69" s="890"/>
      <c r="CP69" s="890"/>
      <c r="CQ69" s="891"/>
      <c r="CR69" s="889"/>
      <c r="CS69" s="890"/>
      <c r="CT69" s="890"/>
      <c r="CU69" s="890"/>
      <c r="CV69" s="891"/>
      <c r="CW69" s="889"/>
      <c r="CX69" s="890"/>
      <c r="CY69" s="890"/>
      <c r="CZ69" s="890"/>
      <c r="DA69" s="891"/>
      <c r="DB69" s="889"/>
      <c r="DC69" s="890"/>
      <c r="DD69" s="890"/>
      <c r="DE69" s="890"/>
      <c r="DF69" s="891"/>
      <c r="DG69" s="889"/>
      <c r="DH69" s="890"/>
      <c r="DI69" s="890"/>
      <c r="DJ69" s="890"/>
      <c r="DK69" s="891"/>
      <c r="DL69" s="889"/>
      <c r="DM69" s="890"/>
      <c r="DN69" s="890"/>
      <c r="DO69" s="890"/>
      <c r="DP69" s="891"/>
      <c r="DQ69" s="889"/>
      <c r="DR69" s="890"/>
      <c r="DS69" s="890"/>
      <c r="DT69" s="890"/>
      <c r="DU69" s="891"/>
      <c r="DV69" s="886"/>
      <c r="DW69" s="887"/>
      <c r="DX69" s="887"/>
      <c r="DY69" s="887"/>
      <c r="DZ69" s="888"/>
      <c r="EA69" s="224"/>
    </row>
    <row r="70" spans="1:131" ht="26.25" customHeight="1" x14ac:dyDescent="0.2">
      <c r="A70" s="232">
        <v>3</v>
      </c>
      <c r="B70" s="899" t="s">
        <v>592</v>
      </c>
      <c r="C70" s="856"/>
      <c r="D70" s="856"/>
      <c r="E70" s="856"/>
      <c r="F70" s="856"/>
      <c r="G70" s="856"/>
      <c r="H70" s="856"/>
      <c r="I70" s="856"/>
      <c r="J70" s="856"/>
      <c r="K70" s="856"/>
      <c r="L70" s="856"/>
      <c r="M70" s="856"/>
      <c r="N70" s="856"/>
      <c r="O70" s="856"/>
      <c r="P70" s="900"/>
      <c r="Q70" s="901">
        <v>3494</v>
      </c>
      <c r="R70" s="858"/>
      <c r="S70" s="858"/>
      <c r="T70" s="858"/>
      <c r="U70" s="858"/>
      <c r="V70" s="858">
        <v>3184</v>
      </c>
      <c r="W70" s="858"/>
      <c r="X70" s="858"/>
      <c r="Y70" s="858"/>
      <c r="Z70" s="858"/>
      <c r="AA70" s="858">
        <v>311</v>
      </c>
      <c r="AB70" s="858"/>
      <c r="AC70" s="858"/>
      <c r="AD70" s="858"/>
      <c r="AE70" s="858"/>
      <c r="AF70" s="858">
        <v>2395</v>
      </c>
      <c r="AG70" s="858"/>
      <c r="AH70" s="858"/>
      <c r="AI70" s="858"/>
      <c r="AJ70" s="858"/>
      <c r="AK70" s="858" t="s">
        <v>589</v>
      </c>
      <c r="AL70" s="858"/>
      <c r="AM70" s="858"/>
      <c r="AN70" s="858"/>
      <c r="AO70" s="858"/>
      <c r="AP70" s="858">
        <v>889</v>
      </c>
      <c r="AQ70" s="858"/>
      <c r="AR70" s="858"/>
      <c r="AS70" s="858"/>
      <c r="AT70" s="858"/>
      <c r="AU70" s="858">
        <v>360</v>
      </c>
      <c r="AV70" s="858"/>
      <c r="AW70" s="858"/>
      <c r="AX70" s="858"/>
      <c r="AY70" s="858"/>
      <c r="AZ70" s="860"/>
      <c r="BA70" s="860"/>
      <c r="BB70" s="860"/>
      <c r="BC70" s="860"/>
      <c r="BD70" s="861"/>
      <c r="BE70" s="235"/>
      <c r="BF70" s="235"/>
      <c r="BG70" s="235"/>
      <c r="BH70" s="235"/>
      <c r="BI70" s="235"/>
      <c r="BJ70" s="235"/>
      <c r="BK70" s="235"/>
      <c r="BL70" s="235"/>
      <c r="BM70" s="235"/>
      <c r="BN70" s="235"/>
      <c r="BO70" s="235"/>
      <c r="BP70" s="235"/>
      <c r="BQ70" s="232">
        <v>64</v>
      </c>
      <c r="BR70" s="237"/>
      <c r="BS70" s="886"/>
      <c r="BT70" s="887"/>
      <c r="BU70" s="887"/>
      <c r="BV70" s="887"/>
      <c r="BW70" s="887"/>
      <c r="BX70" s="887"/>
      <c r="BY70" s="887"/>
      <c r="BZ70" s="887"/>
      <c r="CA70" s="887"/>
      <c r="CB70" s="887"/>
      <c r="CC70" s="887"/>
      <c r="CD70" s="887"/>
      <c r="CE70" s="887"/>
      <c r="CF70" s="887"/>
      <c r="CG70" s="892"/>
      <c r="CH70" s="889"/>
      <c r="CI70" s="890"/>
      <c r="CJ70" s="890"/>
      <c r="CK70" s="890"/>
      <c r="CL70" s="891"/>
      <c r="CM70" s="889"/>
      <c r="CN70" s="890"/>
      <c r="CO70" s="890"/>
      <c r="CP70" s="890"/>
      <c r="CQ70" s="891"/>
      <c r="CR70" s="889"/>
      <c r="CS70" s="890"/>
      <c r="CT70" s="890"/>
      <c r="CU70" s="890"/>
      <c r="CV70" s="891"/>
      <c r="CW70" s="889"/>
      <c r="CX70" s="890"/>
      <c r="CY70" s="890"/>
      <c r="CZ70" s="890"/>
      <c r="DA70" s="891"/>
      <c r="DB70" s="889"/>
      <c r="DC70" s="890"/>
      <c r="DD70" s="890"/>
      <c r="DE70" s="890"/>
      <c r="DF70" s="891"/>
      <c r="DG70" s="889"/>
      <c r="DH70" s="890"/>
      <c r="DI70" s="890"/>
      <c r="DJ70" s="890"/>
      <c r="DK70" s="891"/>
      <c r="DL70" s="889"/>
      <c r="DM70" s="890"/>
      <c r="DN70" s="890"/>
      <c r="DO70" s="890"/>
      <c r="DP70" s="891"/>
      <c r="DQ70" s="889"/>
      <c r="DR70" s="890"/>
      <c r="DS70" s="890"/>
      <c r="DT70" s="890"/>
      <c r="DU70" s="891"/>
      <c r="DV70" s="886"/>
      <c r="DW70" s="887"/>
      <c r="DX70" s="887"/>
      <c r="DY70" s="887"/>
      <c r="DZ70" s="888"/>
      <c r="EA70" s="224"/>
    </row>
    <row r="71" spans="1:131" ht="26.25" customHeight="1" x14ac:dyDescent="0.2">
      <c r="A71" s="232">
        <v>4</v>
      </c>
      <c r="B71" s="899" t="s">
        <v>593</v>
      </c>
      <c r="C71" s="856"/>
      <c r="D71" s="856"/>
      <c r="E71" s="856"/>
      <c r="F71" s="856"/>
      <c r="G71" s="856"/>
      <c r="H71" s="856"/>
      <c r="I71" s="856"/>
      <c r="J71" s="856"/>
      <c r="K71" s="856"/>
      <c r="L71" s="856"/>
      <c r="M71" s="856"/>
      <c r="N71" s="856"/>
      <c r="O71" s="856"/>
      <c r="P71" s="900"/>
      <c r="Q71" s="901">
        <v>4745</v>
      </c>
      <c r="R71" s="858"/>
      <c r="S71" s="858"/>
      <c r="T71" s="858"/>
      <c r="U71" s="858"/>
      <c r="V71" s="858">
        <v>4618</v>
      </c>
      <c r="W71" s="858"/>
      <c r="X71" s="858"/>
      <c r="Y71" s="858"/>
      <c r="Z71" s="858"/>
      <c r="AA71" s="858">
        <v>127</v>
      </c>
      <c r="AB71" s="858"/>
      <c r="AC71" s="858"/>
      <c r="AD71" s="858"/>
      <c r="AE71" s="858"/>
      <c r="AF71" s="858">
        <v>1160</v>
      </c>
      <c r="AG71" s="858"/>
      <c r="AH71" s="858"/>
      <c r="AI71" s="858"/>
      <c r="AJ71" s="858"/>
      <c r="AK71" s="858">
        <v>21</v>
      </c>
      <c r="AL71" s="858"/>
      <c r="AM71" s="858"/>
      <c r="AN71" s="858"/>
      <c r="AO71" s="858"/>
      <c r="AP71" s="858">
        <v>10551</v>
      </c>
      <c r="AQ71" s="858"/>
      <c r="AR71" s="858"/>
      <c r="AS71" s="858"/>
      <c r="AT71" s="858"/>
      <c r="AU71" s="858">
        <v>496</v>
      </c>
      <c r="AV71" s="858"/>
      <c r="AW71" s="858"/>
      <c r="AX71" s="858"/>
      <c r="AY71" s="858"/>
      <c r="AZ71" s="860"/>
      <c r="BA71" s="860"/>
      <c r="BB71" s="860"/>
      <c r="BC71" s="860"/>
      <c r="BD71" s="861"/>
      <c r="BE71" s="235"/>
      <c r="BF71" s="235"/>
      <c r="BG71" s="235"/>
      <c r="BH71" s="235"/>
      <c r="BI71" s="235"/>
      <c r="BJ71" s="235"/>
      <c r="BK71" s="235"/>
      <c r="BL71" s="235"/>
      <c r="BM71" s="235"/>
      <c r="BN71" s="235"/>
      <c r="BO71" s="235"/>
      <c r="BP71" s="235"/>
      <c r="BQ71" s="232">
        <v>65</v>
      </c>
      <c r="BR71" s="237"/>
      <c r="BS71" s="886"/>
      <c r="BT71" s="887"/>
      <c r="BU71" s="887"/>
      <c r="BV71" s="887"/>
      <c r="BW71" s="887"/>
      <c r="BX71" s="887"/>
      <c r="BY71" s="887"/>
      <c r="BZ71" s="887"/>
      <c r="CA71" s="887"/>
      <c r="CB71" s="887"/>
      <c r="CC71" s="887"/>
      <c r="CD71" s="887"/>
      <c r="CE71" s="887"/>
      <c r="CF71" s="887"/>
      <c r="CG71" s="892"/>
      <c r="CH71" s="889"/>
      <c r="CI71" s="890"/>
      <c r="CJ71" s="890"/>
      <c r="CK71" s="890"/>
      <c r="CL71" s="891"/>
      <c r="CM71" s="889"/>
      <c r="CN71" s="890"/>
      <c r="CO71" s="890"/>
      <c r="CP71" s="890"/>
      <c r="CQ71" s="891"/>
      <c r="CR71" s="889"/>
      <c r="CS71" s="890"/>
      <c r="CT71" s="890"/>
      <c r="CU71" s="890"/>
      <c r="CV71" s="891"/>
      <c r="CW71" s="889"/>
      <c r="CX71" s="890"/>
      <c r="CY71" s="890"/>
      <c r="CZ71" s="890"/>
      <c r="DA71" s="891"/>
      <c r="DB71" s="889"/>
      <c r="DC71" s="890"/>
      <c r="DD71" s="890"/>
      <c r="DE71" s="890"/>
      <c r="DF71" s="891"/>
      <c r="DG71" s="889"/>
      <c r="DH71" s="890"/>
      <c r="DI71" s="890"/>
      <c r="DJ71" s="890"/>
      <c r="DK71" s="891"/>
      <c r="DL71" s="889"/>
      <c r="DM71" s="890"/>
      <c r="DN71" s="890"/>
      <c r="DO71" s="890"/>
      <c r="DP71" s="891"/>
      <c r="DQ71" s="889"/>
      <c r="DR71" s="890"/>
      <c r="DS71" s="890"/>
      <c r="DT71" s="890"/>
      <c r="DU71" s="891"/>
      <c r="DV71" s="886"/>
      <c r="DW71" s="887"/>
      <c r="DX71" s="887"/>
      <c r="DY71" s="887"/>
      <c r="DZ71" s="888"/>
      <c r="EA71" s="224"/>
    </row>
    <row r="72" spans="1:131" ht="26.25" customHeight="1" x14ac:dyDescent="0.2">
      <c r="A72" s="232">
        <v>5</v>
      </c>
      <c r="B72" s="899" t="s">
        <v>594</v>
      </c>
      <c r="C72" s="856"/>
      <c r="D72" s="856"/>
      <c r="E72" s="856"/>
      <c r="F72" s="856"/>
      <c r="G72" s="856"/>
      <c r="H72" s="856"/>
      <c r="I72" s="856"/>
      <c r="J72" s="856"/>
      <c r="K72" s="856"/>
      <c r="L72" s="856"/>
      <c r="M72" s="856"/>
      <c r="N72" s="856"/>
      <c r="O72" s="856"/>
      <c r="P72" s="900"/>
      <c r="Q72" s="901">
        <v>6084</v>
      </c>
      <c r="R72" s="858"/>
      <c r="S72" s="858"/>
      <c r="T72" s="858"/>
      <c r="U72" s="858"/>
      <c r="V72" s="858">
        <v>5774</v>
      </c>
      <c r="W72" s="858"/>
      <c r="X72" s="858"/>
      <c r="Y72" s="858"/>
      <c r="Z72" s="858"/>
      <c r="AA72" s="858">
        <v>310</v>
      </c>
      <c r="AB72" s="858"/>
      <c r="AC72" s="858"/>
      <c r="AD72" s="858"/>
      <c r="AE72" s="858"/>
      <c r="AF72" s="858">
        <v>6094</v>
      </c>
      <c r="AG72" s="858"/>
      <c r="AH72" s="858"/>
      <c r="AI72" s="858"/>
      <c r="AJ72" s="858"/>
      <c r="AK72" s="858" t="s">
        <v>589</v>
      </c>
      <c r="AL72" s="858"/>
      <c r="AM72" s="858"/>
      <c r="AN72" s="858"/>
      <c r="AO72" s="858"/>
      <c r="AP72" s="858">
        <v>3912</v>
      </c>
      <c r="AQ72" s="858"/>
      <c r="AR72" s="858"/>
      <c r="AS72" s="858"/>
      <c r="AT72" s="858"/>
      <c r="AU72" s="858" t="s">
        <v>589</v>
      </c>
      <c r="AV72" s="858"/>
      <c r="AW72" s="858"/>
      <c r="AX72" s="858"/>
      <c r="AY72" s="858"/>
      <c r="AZ72" s="860"/>
      <c r="BA72" s="860"/>
      <c r="BB72" s="860"/>
      <c r="BC72" s="860"/>
      <c r="BD72" s="861"/>
      <c r="BE72" s="235"/>
      <c r="BF72" s="235"/>
      <c r="BG72" s="235"/>
      <c r="BH72" s="235"/>
      <c r="BI72" s="235"/>
      <c r="BJ72" s="235"/>
      <c r="BK72" s="235"/>
      <c r="BL72" s="235"/>
      <c r="BM72" s="235"/>
      <c r="BN72" s="235"/>
      <c r="BO72" s="235"/>
      <c r="BP72" s="235"/>
      <c r="BQ72" s="232">
        <v>66</v>
      </c>
      <c r="BR72" s="237"/>
      <c r="BS72" s="886"/>
      <c r="BT72" s="887"/>
      <c r="BU72" s="887"/>
      <c r="BV72" s="887"/>
      <c r="BW72" s="887"/>
      <c r="BX72" s="887"/>
      <c r="BY72" s="887"/>
      <c r="BZ72" s="887"/>
      <c r="CA72" s="887"/>
      <c r="CB72" s="887"/>
      <c r="CC72" s="887"/>
      <c r="CD72" s="887"/>
      <c r="CE72" s="887"/>
      <c r="CF72" s="887"/>
      <c r="CG72" s="892"/>
      <c r="CH72" s="889"/>
      <c r="CI72" s="890"/>
      <c r="CJ72" s="890"/>
      <c r="CK72" s="890"/>
      <c r="CL72" s="891"/>
      <c r="CM72" s="889"/>
      <c r="CN72" s="890"/>
      <c r="CO72" s="890"/>
      <c r="CP72" s="890"/>
      <c r="CQ72" s="891"/>
      <c r="CR72" s="889"/>
      <c r="CS72" s="890"/>
      <c r="CT72" s="890"/>
      <c r="CU72" s="890"/>
      <c r="CV72" s="891"/>
      <c r="CW72" s="889"/>
      <c r="CX72" s="890"/>
      <c r="CY72" s="890"/>
      <c r="CZ72" s="890"/>
      <c r="DA72" s="891"/>
      <c r="DB72" s="889"/>
      <c r="DC72" s="890"/>
      <c r="DD72" s="890"/>
      <c r="DE72" s="890"/>
      <c r="DF72" s="891"/>
      <c r="DG72" s="889"/>
      <c r="DH72" s="890"/>
      <c r="DI72" s="890"/>
      <c r="DJ72" s="890"/>
      <c r="DK72" s="891"/>
      <c r="DL72" s="889"/>
      <c r="DM72" s="890"/>
      <c r="DN72" s="890"/>
      <c r="DO72" s="890"/>
      <c r="DP72" s="891"/>
      <c r="DQ72" s="889"/>
      <c r="DR72" s="890"/>
      <c r="DS72" s="890"/>
      <c r="DT72" s="890"/>
      <c r="DU72" s="891"/>
      <c r="DV72" s="886"/>
      <c r="DW72" s="887"/>
      <c r="DX72" s="887"/>
      <c r="DY72" s="887"/>
      <c r="DZ72" s="888"/>
      <c r="EA72" s="224"/>
    </row>
    <row r="73" spans="1:131" ht="26.25" customHeight="1" x14ac:dyDescent="0.2">
      <c r="A73" s="232">
        <v>6</v>
      </c>
      <c r="B73" s="899" t="s">
        <v>595</v>
      </c>
      <c r="C73" s="856"/>
      <c r="D73" s="856"/>
      <c r="E73" s="856"/>
      <c r="F73" s="856"/>
      <c r="G73" s="856"/>
      <c r="H73" s="856"/>
      <c r="I73" s="856"/>
      <c r="J73" s="856"/>
      <c r="K73" s="856"/>
      <c r="L73" s="856"/>
      <c r="M73" s="856"/>
      <c r="N73" s="856"/>
      <c r="O73" s="856"/>
      <c r="P73" s="900"/>
      <c r="Q73" s="901">
        <v>21460</v>
      </c>
      <c r="R73" s="858"/>
      <c r="S73" s="858"/>
      <c r="T73" s="858"/>
      <c r="U73" s="858"/>
      <c r="V73" s="858">
        <v>20757</v>
      </c>
      <c r="W73" s="858"/>
      <c r="X73" s="858"/>
      <c r="Y73" s="858"/>
      <c r="Z73" s="858"/>
      <c r="AA73" s="858">
        <v>704</v>
      </c>
      <c r="AB73" s="858"/>
      <c r="AC73" s="858"/>
      <c r="AD73" s="858"/>
      <c r="AE73" s="858"/>
      <c r="AF73" s="858">
        <v>704</v>
      </c>
      <c r="AG73" s="858"/>
      <c r="AH73" s="858"/>
      <c r="AI73" s="858"/>
      <c r="AJ73" s="858"/>
      <c r="AK73" s="858">
        <v>118</v>
      </c>
      <c r="AL73" s="858"/>
      <c r="AM73" s="858"/>
      <c r="AN73" s="858"/>
      <c r="AO73" s="858"/>
      <c r="AP73" s="858" t="s">
        <v>524</v>
      </c>
      <c r="AQ73" s="858"/>
      <c r="AR73" s="858"/>
      <c r="AS73" s="858"/>
      <c r="AT73" s="858"/>
      <c r="AU73" s="858" t="s">
        <v>524</v>
      </c>
      <c r="AV73" s="858"/>
      <c r="AW73" s="858"/>
      <c r="AX73" s="858"/>
      <c r="AY73" s="858"/>
      <c r="AZ73" s="860"/>
      <c r="BA73" s="860"/>
      <c r="BB73" s="860"/>
      <c r="BC73" s="860"/>
      <c r="BD73" s="861"/>
      <c r="BE73" s="235"/>
      <c r="BF73" s="235"/>
      <c r="BG73" s="235"/>
      <c r="BH73" s="235"/>
      <c r="BI73" s="235"/>
      <c r="BJ73" s="235"/>
      <c r="BK73" s="235"/>
      <c r="BL73" s="235"/>
      <c r="BM73" s="235"/>
      <c r="BN73" s="235"/>
      <c r="BO73" s="235"/>
      <c r="BP73" s="235"/>
      <c r="BQ73" s="232">
        <v>67</v>
      </c>
      <c r="BR73" s="237"/>
      <c r="BS73" s="886"/>
      <c r="BT73" s="887"/>
      <c r="BU73" s="887"/>
      <c r="BV73" s="887"/>
      <c r="BW73" s="887"/>
      <c r="BX73" s="887"/>
      <c r="BY73" s="887"/>
      <c r="BZ73" s="887"/>
      <c r="CA73" s="887"/>
      <c r="CB73" s="887"/>
      <c r="CC73" s="887"/>
      <c r="CD73" s="887"/>
      <c r="CE73" s="887"/>
      <c r="CF73" s="887"/>
      <c r="CG73" s="892"/>
      <c r="CH73" s="889"/>
      <c r="CI73" s="890"/>
      <c r="CJ73" s="890"/>
      <c r="CK73" s="890"/>
      <c r="CL73" s="891"/>
      <c r="CM73" s="889"/>
      <c r="CN73" s="890"/>
      <c r="CO73" s="890"/>
      <c r="CP73" s="890"/>
      <c r="CQ73" s="891"/>
      <c r="CR73" s="889"/>
      <c r="CS73" s="890"/>
      <c r="CT73" s="890"/>
      <c r="CU73" s="890"/>
      <c r="CV73" s="891"/>
      <c r="CW73" s="889"/>
      <c r="CX73" s="890"/>
      <c r="CY73" s="890"/>
      <c r="CZ73" s="890"/>
      <c r="DA73" s="891"/>
      <c r="DB73" s="889"/>
      <c r="DC73" s="890"/>
      <c r="DD73" s="890"/>
      <c r="DE73" s="890"/>
      <c r="DF73" s="891"/>
      <c r="DG73" s="889"/>
      <c r="DH73" s="890"/>
      <c r="DI73" s="890"/>
      <c r="DJ73" s="890"/>
      <c r="DK73" s="891"/>
      <c r="DL73" s="889"/>
      <c r="DM73" s="890"/>
      <c r="DN73" s="890"/>
      <c r="DO73" s="890"/>
      <c r="DP73" s="891"/>
      <c r="DQ73" s="889"/>
      <c r="DR73" s="890"/>
      <c r="DS73" s="890"/>
      <c r="DT73" s="890"/>
      <c r="DU73" s="891"/>
      <c r="DV73" s="886"/>
      <c r="DW73" s="887"/>
      <c r="DX73" s="887"/>
      <c r="DY73" s="887"/>
      <c r="DZ73" s="888"/>
      <c r="EA73" s="224"/>
    </row>
    <row r="74" spans="1:131" ht="26.25" customHeight="1" x14ac:dyDescent="0.2">
      <c r="A74" s="232">
        <v>7</v>
      </c>
      <c r="B74" s="899" t="s">
        <v>596</v>
      </c>
      <c r="C74" s="856"/>
      <c r="D74" s="856"/>
      <c r="E74" s="856"/>
      <c r="F74" s="856"/>
      <c r="G74" s="856"/>
      <c r="H74" s="856"/>
      <c r="I74" s="856"/>
      <c r="J74" s="856"/>
      <c r="K74" s="856"/>
      <c r="L74" s="856"/>
      <c r="M74" s="856"/>
      <c r="N74" s="856"/>
      <c r="O74" s="856"/>
      <c r="P74" s="900"/>
      <c r="Q74" s="901">
        <v>179</v>
      </c>
      <c r="R74" s="858"/>
      <c r="S74" s="858"/>
      <c r="T74" s="858"/>
      <c r="U74" s="858"/>
      <c r="V74" s="858">
        <v>133</v>
      </c>
      <c r="W74" s="858"/>
      <c r="X74" s="858"/>
      <c r="Y74" s="858"/>
      <c r="Z74" s="858"/>
      <c r="AA74" s="858">
        <v>47</v>
      </c>
      <c r="AB74" s="858"/>
      <c r="AC74" s="858"/>
      <c r="AD74" s="858"/>
      <c r="AE74" s="858"/>
      <c r="AF74" s="858">
        <v>47</v>
      </c>
      <c r="AG74" s="858"/>
      <c r="AH74" s="858"/>
      <c r="AI74" s="858"/>
      <c r="AJ74" s="858"/>
      <c r="AK74" s="858" t="s">
        <v>589</v>
      </c>
      <c r="AL74" s="858"/>
      <c r="AM74" s="858"/>
      <c r="AN74" s="858"/>
      <c r="AO74" s="858"/>
      <c r="AP74" s="858" t="s">
        <v>524</v>
      </c>
      <c r="AQ74" s="858"/>
      <c r="AR74" s="858"/>
      <c r="AS74" s="858"/>
      <c r="AT74" s="858"/>
      <c r="AU74" s="858" t="s">
        <v>524</v>
      </c>
      <c r="AV74" s="858"/>
      <c r="AW74" s="858"/>
      <c r="AX74" s="858"/>
      <c r="AY74" s="858"/>
      <c r="AZ74" s="860"/>
      <c r="BA74" s="860"/>
      <c r="BB74" s="860"/>
      <c r="BC74" s="860"/>
      <c r="BD74" s="861"/>
      <c r="BE74" s="235"/>
      <c r="BF74" s="235"/>
      <c r="BG74" s="235"/>
      <c r="BH74" s="235"/>
      <c r="BI74" s="235"/>
      <c r="BJ74" s="235"/>
      <c r="BK74" s="235"/>
      <c r="BL74" s="235"/>
      <c r="BM74" s="235"/>
      <c r="BN74" s="235"/>
      <c r="BO74" s="235"/>
      <c r="BP74" s="235"/>
      <c r="BQ74" s="232">
        <v>68</v>
      </c>
      <c r="BR74" s="237"/>
      <c r="BS74" s="886"/>
      <c r="BT74" s="887"/>
      <c r="BU74" s="887"/>
      <c r="BV74" s="887"/>
      <c r="BW74" s="887"/>
      <c r="BX74" s="887"/>
      <c r="BY74" s="887"/>
      <c r="BZ74" s="887"/>
      <c r="CA74" s="887"/>
      <c r="CB74" s="887"/>
      <c r="CC74" s="887"/>
      <c r="CD74" s="887"/>
      <c r="CE74" s="887"/>
      <c r="CF74" s="887"/>
      <c r="CG74" s="892"/>
      <c r="CH74" s="889"/>
      <c r="CI74" s="890"/>
      <c r="CJ74" s="890"/>
      <c r="CK74" s="890"/>
      <c r="CL74" s="891"/>
      <c r="CM74" s="889"/>
      <c r="CN74" s="890"/>
      <c r="CO74" s="890"/>
      <c r="CP74" s="890"/>
      <c r="CQ74" s="891"/>
      <c r="CR74" s="889"/>
      <c r="CS74" s="890"/>
      <c r="CT74" s="890"/>
      <c r="CU74" s="890"/>
      <c r="CV74" s="891"/>
      <c r="CW74" s="889"/>
      <c r="CX74" s="890"/>
      <c r="CY74" s="890"/>
      <c r="CZ74" s="890"/>
      <c r="DA74" s="891"/>
      <c r="DB74" s="889"/>
      <c r="DC74" s="890"/>
      <c r="DD74" s="890"/>
      <c r="DE74" s="890"/>
      <c r="DF74" s="891"/>
      <c r="DG74" s="889"/>
      <c r="DH74" s="890"/>
      <c r="DI74" s="890"/>
      <c r="DJ74" s="890"/>
      <c r="DK74" s="891"/>
      <c r="DL74" s="889"/>
      <c r="DM74" s="890"/>
      <c r="DN74" s="890"/>
      <c r="DO74" s="890"/>
      <c r="DP74" s="891"/>
      <c r="DQ74" s="889"/>
      <c r="DR74" s="890"/>
      <c r="DS74" s="890"/>
      <c r="DT74" s="890"/>
      <c r="DU74" s="891"/>
      <c r="DV74" s="886"/>
      <c r="DW74" s="887"/>
      <c r="DX74" s="887"/>
      <c r="DY74" s="887"/>
      <c r="DZ74" s="888"/>
      <c r="EA74" s="224"/>
    </row>
    <row r="75" spans="1:131" ht="26.25" customHeight="1" x14ac:dyDescent="0.2">
      <c r="A75" s="232">
        <v>8</v>
      </c>
      <c r="B75" s="899" t="s">
        <v>597</v>
      </c>
      <c r="C75" s="856"/>
      <c r="D75" s="856"/>
      <c r="E75" s="856"/>
      <c r="F75" s="856"/>
      <c r="G75" s="856"/>
      <c r="H75" s="856"/>
      <c r="I75" s="856"/>
      <c r="J75" s="856"/>
      <c r="K75" s="856"/>
      <c r="L75" s="856"/>
      <c r="M75" s="856"/>
      <c r="N75" s="856"/>
      <c r="O75" s="856"/>
      <c r="P75" s="900"/>
      <c r="Q75" s="902">
        <v>107</v>
      </c>
      <c r="R75" s="850"/>
      <c r="S75" s="850"/>
      <c r="T75" s="850"/>
      <c r="U75" s="851"/>
      <c r="V75" s="849">
        <v>106</v>
      </c>
      <c r="W75" s="850"/>
      <c r="X75" s="850"/>
      <c r="Y75" s="850"/>
      <c r="Z75" s="851"/>
      <c r="AA75" s="849">
        <v>1</v>
      </c>
      <c r="AB75" s="850"/>
      <c r="AC75" s="850"/>
      <c r="AD75" s="850"/>
      <c r="AE75" s="851"/>
      <c r="AF75" s="849">
        <v>1</v>
      </c>
      <c r="AG75" s="850"/>
      <c r="AH75" s="850"/>
      <c r="AI75" s="850"/>
      <c r="AJ75" s="851"/>
      <c r="AK75" s="849">
        <v>8</v>
      </c>
      <c r="AL75" s="850"/>
      <c r="AM75" s="850"/>
      <c r="AN75" s="850"/>
      <c r="AO75" s="851"/>
      <c r="AP75" s="849" t="s">
        <v>524</v>
      </c>
      <c r="AQ75" s="850"/>
      <c r="AR75" s="850"/>
      <c r="AS75" s="850"/>
      <c r="AT75" s="851"/>
      <c r="AU75" s="849" t="s">
        <v>524</v>
      </c>
      <c r="AV75" s="850"/>
      <c r="AW75" s="850"/>
      <c r="AX75" s="850"/>
      <c r="AY75" s="851"/>
      <c r="AZ75" s="860"/>
      <c r="BA75" s="860"/>
      <c r="BB75" s="860"/>
      <c r="BC75" s="860"/>
      <c r="BD75" s="861"/>
      <c r="BE75" s="235"/>
      <c r="BF75" s="235"/>
      <c r="BG75" s="235"/>
      <c r="BH75" s="235"/>
      <c r="BI75" s="235"/>
      <c r="BJ75" s="235"/>
      <c r="BK75" s="235"/>
      <c r="BL75" s="235"/>
      <c r="BM75" s="235"/>
      <c r="BN75" s="235"/>
      <c r="BO75" s="235"/>
      <c r="BP75" s="235"/>
      <c r="BQ75" s="232">
        <v>69</v>
      </c>
      <c r="BR75" s="237"/>
      <c r="BS75" s="886"/>
      <c r="BT75" s="887"/>
      <c r="BU75" s="887"/>
      <c r="BV75" s="887"/>
      <c r="BW75" s="887"/>
      <c r="BX75" s="887"/>
      <c r="BY75" s="887"/>
      <c r="BZ75" s="887"/>
      <c r="CA75" s="887"/>
      <c r="CB75" s="887"/>
      <c r="CC75" s="887"/>
      <c r="CD75" s="887"/>
      <c r="CE75" s="887"/>
      <c r="CF75" s="887"/>
      <c r="CG75" s="892"/>
      <c r="CH75" s="889"/>
      <c r="CI75" s="890"/>
      <c r="CJ75" s="890"/>
      <c r="CK75" s="890"/>
      <c r="CL75" s="891"/>
      <c r="CM75" s="889"/>
      <c r="CN75" s="890"/>
      <c r="CO75" s="890"/>
      <c r="CP75" s="890"/>
      <c r="CQ75" s="891"/>
      <c r="CR75" s="889"/>
      <c r="CS75" s="890"/>
      <c r="CT75" s="890"/>
      <c r="CU75" s="890"/>
      <c r="CV75" s="891"/>
      <c r="CW75" s="889"/>
      <c r="CX75" s="890"/>
      <c r="CY75" s="890"/>
      <c r="CZ75" s="890"/>
      <c r="DA75" s="891"/>
      <c r="DB75" s="889"/>
      <c r="DC75" s="890"/>
      <c r="DD75" s="890"/>
      <c r="DE75" s="890"/>
      <c r="DF75" s="891"/>
      <c r="DG75" s="889"/>
      <c r="DH75" s="890"/>
      <c r="DI75" s="890"/>
      <c r="DJ75" s="890"/>
      <c r="DK75" s="891"/>
      <c r="DL75" s="889"/>
      <c r="DM75" s="890"/>
      <c r="DN75" s="890"/>
      <c r="DO75" s="890"/>
      <c r="DP75" s="891"/>
      <c r="DQ75" s="889"/>
      <c r="DR75" s="890"/>
      <c r="DS75" s="890"/>
      <c r="DT75" s="890"/>
      <c r="DU75" s="891"/>
      <c r="DV75" s="886"/>
      <c r="DW75" s="887"/>
      <c r="DX75" s="887"/>
      <c r="DY75" s="887"/>
      <c r="DZ75" s="888"/>
      <c r="EA75" s="224"/>
    </row>
    <row r="76" spans="1:131" ht="26.25" customHeight="1" x14ac:dyDescent="0.2">
      <c r="A76" s="232">
        <v>9</v>
      </c>
      <c r="B76" s="899" t="s">
        <v>598</v>
      </c>
      <c r="C76" s="856"/>
      <c r="D76" s="856"/>
      <c r="E76" s="856"/>
      <c r="F76" s="856"/>
      <c r="G76" s="856"/>
      <c r="H76" s="856"/>
      <c r="I76" s="856"/>
      <c r="J76" s="856"/>
      <c r="K76" s="856"/>
      <c r="L76" s="856"/>
      <c r="M76" s="856"/>
      <c r="N76" s="856"/>
      <c r="O76" s="856"/>
      <c r="P76" s="900"/>
      <c r="Q76" s="902">
        <v>101</v>
      </c>
      <c r="R76" s="850"/>
      <c r="S76" s="850"/>
      <c r="T76" s="850"/>
      <c r="U76" s="851"/>
      <c r="V76" s="849">
        <v>61</v>
      </c>
      <c r="W76" s="850"/>
      <c r="X76" s="850"/>
      <c r="Y76" s="850"/>
      <c r="Z76" s="851"/>
      <c r="AA76" s="849">
        <v>40</v>
      </c>
      <c r="AB76" s="850"/>
      <c r="AC76" s="850"/>
      <c r="AD76" s="850"/>
      <c r="AE76" s="851"/>
      <c r="AF76" s="849">
        <v>40</v>
      </c>
      <c r="AG76" s="850"/>
      <c r="AH76" s="850"/>
      <c r="AI76" s="850"/>
      <c r="AJ76" s="851"/>
      <c r="AK76" s="849" t="s">
        <v>524</v>
      </c>
      <c r="AL76" s="850"/>
      <c r="AM76" s="850"/>
      <c r="AN76" s="850"/>
      <c r="AO76" s="851"/>
      <c r="AP76" s="849" t="s">
        <v>524</v>
      </c>
      <c r="AQ76" s="850"/>
      <c r="AR76" s="850"/>
      <c r="AS76" s="850"/>
      <c r="AT76" s="851"/>
      <c r="AU76" s="849" t="s">
        <v>524</v>
      </c>
      <c r="AV76" s="850"/>
      <c r="AW76" s="850"/>
      <c r="AX76" s="850"/>
      <c r="AY76" s="851"/>
      <c r="AZ76" s="860"/>
      <c r="BA76" s="860"/>
      <c r="BB76" s="860"/>
      <c r="BC76" s="860"/>
      <c r="BD76" s="861"/>
      <c r="BE76" s="235"/>
      <c r="BF76" s="235"/>
      <c r="BG76" s="235"/>
      <c r="BH76" s="235"/>
      <c r="BI76" s="235"/>
      <c r="BJ76" s="235"/>
      <c r="BK76" s="235"/>
      <c r="BL76" s="235"/>
      <c r="BM76" s="235"/>
      <c r="BN76" s="235"/>
      <c r="BO76" s="235"/>
      <c r="BP76" s="235"/>
      <c r="BQ76" s="232">
        <v>70</v>
      </c>
      <c r="BR76" s="237"/>
      <c r="BS76" s="886"/>
      <c r="BT76" s="887"/>
      <c r="BU76" s="887"/>
      <c r="BV76" s="887"/>
      <c r="BW76" s="887"/>
      <c r="BX76" s="887"/>
      <c r="BY76" s="887"/>
      <c r="BZ76" s="887"/>
      <c r="CA76" s="887"/>
      <c r="CB76" s="887"/>
      <c r="CC76" s="887"/>
      <c r="CD76" s="887"/>
      <c r="CE76" s="887"/>
      <c r="CF76" s="887"/>
      <c r="CG76" s="892"/>
      <c r="CH76" s="889"/>
      <c r="CI76" s="890"/>
      <c r="CJ76" s="890"/>
      <c r="CK76" s="890"/>
      <c r="CL76" s="891"/>
      <c r="CM76" s="889"/>
      <c r="CN76" s="890"/>
      <c r="CO76" s="890"/>
      <c r="CP76" s="890"/>
      <c r="CQ76" s="891"/>
      <c r="CR76" s="889"/>
      <c r="CS76" s="890"/>
      <c r="CT76" s="890"/>
      <c r="CU76" s="890"/>
      <c r="CV76" s="891"/>
      <c r="CW76" s="889"/>
      <c r="CX76" s="890"/>
      <c r="CY76" s="890"/>
      <c r="CZ76" s="890"/>
      <c r="DA76" s="891"/>
      <c r="DB76" s="889"/>
      <c r="DC76" s="890"/>
      <c r="DD76" s="890"/>
      <c r="DE76" s="890"/>
      <c r="DF76" s="891"/>
      <c r="DG76" s="889"/>
      <c r="DH76" s="890"/>
      <c r="DI76" s="890"/>
      <c r="DJ76" s="890"/>
      <c r="DK76" s="891"/>
      <c r="DL76" s="889"/>
      <c r="DM76" s="890"/>
      <c r="DN76" s="890"/>
      <c r="DO76" s="890"/>
      <c r="DP76" s="891"/>
      <c r="DQ76" s="889"/>
      <c r="DR76" s="890"/>
      <c r="DS76" s="890"/>
      <c r="DT76" s="890"/>
      <c r="DU76" s="891"/>
      <c r="DV76" s="886"/>
      <c r="DW76" s="887"/>
      <c r="DX76" s="887"/>
      <c r="DY76" s="887"/>
      <c r="DZ76" s="888"/>
      <c r="EA76" s="224"/>
    </row>
    <row r="77" spans="1:131" ht="26.25" customHeight="1" x14ac:dyDescent="0.2">
      <c r="A77" s="232">
        <v>10</v>
      </c>
      <c r="B77" s="899" t="s">
        <v>599</v>
      </c>
      <c r="C77" s="856"/>
      <c r="D77" s="856"/>
      <c r="E77" s="856"/>
      <c r="F77" s="856"/>
      <c r="G77" s="856"/>
      <c r="H77" s="856"/>
      <c r="I77" s="856"/>
      <c r="J77" s="856"/>
      <c r="K77" s="856"/>
      <c r="L77" s="856"/>
      <c r="M77" s="856"/>
      <c r="N77" s="856"/>
      <c r="O77" s="856"/>
      <c r="P77" s="900"/>
      <c r="Q77" s="902">
        <v>2423</v>
      </c>
      <c r="R77" s="850"/>
      <c r="S77" s="850"/>
      <c r="T77" s="850"/>
      <c r="U77" s="851"/>
      <c r="V77" s="849">
        <v>2308</v>
      </c>
      <c r="W77" s="850"/>
      <c r="X77" s="850"/>
      <c r="Y77" s="850"/>
      <c r="Z77" s="851"/>
      <c r="AA77" s="849">
        <v>115</v>
      </c>
      <c r="AB77" s="850"/>
      <c r="AC77" s="850"/>
      <c r="AD77" s="850"/>
      <c r="AE77" s="851"/>
      <c r="AF77" s="849">
        <v>115</v>
      </c>
      <c r="AG77" s="850"/>
      <c r="AH77" s="850"/>
      <c r="AI77" s="850"/>
      <c r="AJ77" s="851"/>
      <c r="AK77" s="849">
        <v>130</v>
      </c>
      <c r="AL77" s="850"/>
      <c r="AM77" s="850"/>
      <c r="AN77" s="850"/>
      <c r="AO77" s="851"/>
      <c r="AP77" s="849" t="s">
        <v>524</v>
      </c>
      <c r="AQ77" s="850"/>
      <c r="AR77" s="850"/>
      <c r="AS77" s="850"/>
      <c r="AT77" s="851"/>
      <c r="AU77" s="849" t="s">
        <v>524</v>
      </c>
      <c r="AV77" s="850"/>
      <c r="AW77" s="850"/>
      <c r="AX77" s="850"/>
      <c r="AY77" s="851"/>
      <c r="AZ77" s="860"/>
      <c r="BA77" s="860"/>
      <c r="BB77" s="860"/>
      <c r="BC77" s="860"/>
      <c r="BD77" s="861"/>
      <c r="BE77" s="235"/>
      <c r="BF77" s="235"/>
      <c r="BG77" s="235"/>
      <c r="BH77" s="235"/>
      <c r="BI77" s="235"/>
      <c r="BJ77" s="235"/>
      <c r="BK77" s="235"/>
      <c r="BL77" s="235"/>
      <c r="BM77" s="235"/>
      <c r="BN77" s="235"/>
      <c r="BO77" s="235"/>
      <c r="BP77" s="235"/>
      <c r="BQ77" s="232">
        <v>71</v>
      </c>
      <c r="BR77" s="237"/>
      <c r="BS77" s="886"/>
      <c r="BT77" s="887"/>
      <c r="BU77" s="887"/>
      <c r="BV77" s="887"/>
      <c r="BW77" s="887"/>
      <c r="BX77" s="887"/>
      <c r="BY77" s="887"/>
      <c r="BZ77" s="887"/>
      <c r="CA77" s="887"/>
      <c r="CB77" s="887"/>
      <c r="CC77" s="887"/>
      <c r="CD77" s="887"/>
      <c r="CE77" s="887"/>
      <c r="CF77" s="887"/>
      <c r="CG77" s="892"/>
      <c r="CH77" s="889"/>
      <c r="CI77" s="890"/>
      <c r="CJ77" s="890"/>
      <c r="CK77" s="890"/>
      <c r="CL77" s="891"/>
      <c r="CM77" s="889"/>
      <c r="CN77" s="890"/>
      <c r="CO77" s="890"/>
      <c r="CP77" s="890"/>
      <c r="CQ77" s="891"/>
      <c r="CR77" s="889"/>
      <c r="CS77" s="890"/>
      <c r="CT77" s="890"/>
      <c r="CU77" s="890"/>
      <c r="CV77" s="891"/>
      <c r="CW77" s="889"/>
      <c r="CX77" s="890"/>
      <c r="CY77" s="890"/>
      <c r="CZ77" s="890"/>
      <c r="DA77" s="891"/>
      <c r="DB77" s="889"/>
      <c r="DC77" s="890"/>
      <c r="DD77" s="890"/>
      <c r="DE77" s="890"/>
      <c r="DF77" s="891"/>
      <c r="DG77" s="889"/>
      <c r="DH77" s="890"/>
      <c r="DI77" s="890"/>
      <c r="DJ77" s="890"/>
      <c r="DK77" s="891"/>
      <c r="DL77" s="889"/>
      <c r="DM77" s="890"/>
      <c r="DN77" s="890"/>
      <c r="DO77" s="890"/>
      <c r="DP77" s="891"/>
      <c r="DQ77" s="889"/>
      <c r="DR77" s="890"/>
      <c r="DS77" s="890"/>
      <c r="DT77" s="890"/>
      <c r="DU77" s="891"/>
      <c r="DV77" s="886"/>
      <c r="DW77" s="887"/>
      <c r="DX77" s="887"/>
      <c r="DY77" s="887"/>
      <c r="DZ77" s="888"/>
      <c r="EA77" s="224"/>
    </row>
    <row r="78" spans="1:131" ht="26.25" customHeight="1" x14ac:dyDescent="0.2">
      <c r="A78" s="232">
        <v>11</v>
      </c>
      <c r="B78" s="899" t="s">
        <v>600</v>
      </c>
      <c r="C78" s="856"/>
      <c r="D78" s="856"/>
      <c r="E78" s="856"/>
      <c r="F78" s="856"/>
      <c r="G78" s="856"/>
      <c r="H78" s="856"/>
      <c r="I78" s="856"/>
      <c r="J78" s="856"/>
      <c r="K78" s="856"/>
      <c r="L78" s="856"/>
      <c r="M78" s="856"/>
      <c r="N78" s="856"/>
      <c r="O78" s="856"/>
      <c r="P78" s="900"/>
      <c r="Q78" s="901">
        <v>719774</v>
      </c>
      <c r="R78" s="858"/>
      <c r="S78" s="858"/>
      <c r="T78" s="858"/>
      <c r="U78" s="858"/>
      <c r="V78" s="858">
        <v>711648</v>
      </c>
      <c r="W78" s="858"/>
      <c r="X78" s="858"/>
      <c r="Y78" s="858"/>
      <c r="Z78" s="858"/>
      <c r="AA78" s="858">
        <v>8126</v>
      </c>
      <c r="AB78" s="858"/>
      <c r="AC78" s="858"/>
      <c r="AD78" s="858"/>
      <c r="AE78" s="858"/>
      <c r="AF78" s="858">
        <v>8126</v>
      </c>
      <c r="AG78" s="858"/>
      <c r="AH78" s="858"/>
      <c r="AI78" s="858"/>
      <c r="AJ78" s="858"/>
      <c r="AK78" s="858">
        <v>4022</v>
      </c>
      <c r="AL78" s="858"/>
      <c r="AM78" s="858"/>
      <c r="AN78" s="858"/>
      <c r="AO78" s="858"/>
      <c r="AP78" s="858" t="s">
        <v>524</v>
      </c>
      <c r="AQ78" s="858"/>
      <c r="AR78" s="858"/>
      <c r="AS78" s="858"/>
      <c r="AT78" s="858"/>
      <c r="AU78" s="858" t="s">
        <v>524</v>
      </c>
      <c r="AV78" s="858"/>
      <c r="AW78" s="858"/>
      <c r="AX78" s="858"/>
      <c r="AY78" s="858"/>
      <c r="AZ78" s="860"/>
      <c r="BA78" s="860"/>
      <c r="BB78" s="860"/>
      <c r="BC78" s="860"/>
      <c r="BD78" s="861"/>
      <c r="BE78" s="235"/>
      <c r="BF78" s="235"/>
      <c r="BG78" s="235"/>
      <c r="BH78" s="235"/>
      <c r="BI78" s="235"/>
      <c r="BJ78" s="224"/>
      <c r="BK78" s="224"/>
      <c r="BL78" s="224"/>
      <c r="BM78" s="224"/>
      <c r="BN78" s="224"/>
      <c r="BO78" s="235"/>
      <c r="BP78" s="235"/>
      <c r="BQ78" s="232">
        <v>72</v>
      </c>
      <c r="BR78" s="237"/>
      <c r="BS78" s="886"/>
      <c r="BT78" s="887"/>
      <c r="BU78" s="887"/>
      <c r="BV78" s="887"/>
      <c r="BW78" s="887"/>
      <c r="BX78" s="887"/>
      <c r="BY78" s="887"/>
      <c r="BZ78" s="887"/>
      <c r="CA78" s="887"/>
      <c r="CB78" s="887"/>
      <c r="CC78" s="887"/>
      <c r="CD78" s="887"/>
      <c r="CE78" s="887"/>
      <c r="CF78" s="887"/>
      <c r="CG78" s="892"/>
      <c r="CH78" s="889"/>
      <c r="CI78" s="890"/>
      <c r="CJ78" s="890"/>
      <c r="CK78" s="890"/>
      <c r="CL78" s="891"/>
      <c r="CM78" s="889"/>
      <c r="CN78" s="890"/>
      <c r="CO78" s="890"/>
      <c r="CP78" s="890"/>
      <c r="CQ78" s="891"/>
      <c r="CR78" s="889"/>
      <c r="CS78" s="890"/>
      <c r="CT78" s="890"/>
      <c r="CU78" s="890"/>
      <c r="CV78" s="891"/>
      <c r="CW78" s="889"/>
      <c r="CX78" s="890"/>
      <c r="CY78" s="890"/>
      <c r="CZ78" s="890"/>
      <c r="DA78" s="891"/>
      <c r="DB78" s="889"/>
      <c r="DC78" s="890"/>
      <c r="DD78" s="890"/>
      <c r="DE78" s="890"/>
      <c r="DF78" s="891"/>
      <c r="DG78" s="889"/>
      <c r="DH78" s="890"/>
      <c r="DI78" s="890"/>
      <c r="DJ78" s="890"/>
      <c r="DK78" s="891"/>
      <c r="DL78" s="889"/>
      <c r="DM78" s="890"/>
      <c r="DN78" s="890"/>
      <c r="DO78" s="890"/>
      <c r="DP78" s="891"/>
      <c r="DQ78" s="889"/>
      <c r="DR78" s="890"/>
      <c r="DS78" s="890"/>
      <c r="DT78" s="890"/>
      <c r="DU78" s="891"/>
      <c r="DV78" s="886"/>
      <c r="DW78" s="887"/>
      <c r="DX78" s="887"/>
      <c r="DY78" s="887"/>
      <c r="DZ78" s="888"/>
      <c r="EA78" s="224"/>
    </row>
    <row r="79" spans="1:131" ht="26.25" customHeight="1" x14ac:dyDescent="0.2">
      <c r="A79" s="232">
        <v>12</v>
      </c>
      <c r="B79" s="899"/>
      <c r="C79" s="856"/>
      <c r="D79" s="856"/>
      <c r="E79" s="856"/>
      <c r="F79" s="856"/>
      <c r="G79" s="856"/>
      <c r="H79" s="856"/>
      <c r="I79" s="856"/>
      <c r="J79" s="856"/>
      <c r="K79" s="856"/>
      <c r="L79" s="856"/>
      <c r="M79" s="856"/>
      <c r="N79" s="856"/>
      <c r="O79" s="856"/>
      <c r="P79" s="900"/>
      <c r="Q79" s="901"/>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5"/>
      <c r="BF79" s="235"/>
      <c r="BG79" s="235"/>
      <c r="BH79" s="235"/>
      <c r="BI79" s="235"/>
      <c r="BJ79" s="224"/>
      <c r="BK79" s="224"/>
      <c r="BL79" s="224"/>
      <c r="BM79" s="224"/>
      <c r="BN79" s="224"/>
      <c r="BO79" s="235"/>
      <c r="BP79" s="235"/>
      <c r="BQ79" s="232">
        <v>73</v>
      </c>
      <c r="BR79" s="237"/>
      <c r="BS79" s="886"/>
      <c r="BT79" s="887"/>
      <c r="BU79" s="887"/>
      <c r="BV79" s="887"/>
      <c r="BW79" s="887"/>
      <c r="BX79" s="887"/>
      <c r="BY79" s="887"/>
      <c r="BZ79" s="887"/>
      <c r="CA79" s="887"/>
      <c r="CB79" s="887"/>
      <c r="CC79" s="887"/>
      <c r="CD79" s="887"/>
      <c r="CE79" s="887"/>
      <c r="CF79" s="887"/>
      <c r="CG79" s="892"/>
      <c r="CH79" s="889"/>
      <c r="CI79" s="890"/>
      <c r="CJ79" s="890"/>
      <c r="CK79" s="890"/>
      <c r="CL79" s="891"/>
      <c r="CM79" s="889"/>
      <c r="CN79" s="890"/>
      <c r="CO79" s="890"/>
      <c r="CP79" s="890"/>
      <c r="CQ79" s="891"/>
      <c r="CR79" s="889"/>
      <c r="CS79" s="890"/>
      <c r="CT79" s="890"/>
      <c r="CU79" s="890"/>
      <c r="CV79" s="891"/>
      <c r="CW79" s="889"/>
      <c r="CX79" s="890"/>
      <c r="CY79" s="890"/>
      <c r="CZ79" s="890"/>
      <c r="DA79" s="891"/>
      <c r="DB79" s="889"/>
      <c r="DC79" s="890"/>
      <c r="DD79" s="890"/>
      <c r="DE79" s="890"/>
      <c r="DF79" s="891"/>
      <c r="DG79" s="889"/>
      <c r="DH79" s="890"/>
      <c r="DI79" s="890"/>
      <c r="DJ79" s="890"/>
      <c r="DK79" s="891"/>
      <c r="DL79" s="889"/>
      <c r="DM79" s="890"/>
      <c r="DN79" s="890"/>
      <c r="DO79" s="890"/>
      <c r="DP79" s="891"/>
      <c r="DQ79" s="889"/>
      <c r="DR79" s="890"/>
      <c r="DS79" s="890"/>
      <c r="DT79" s="890"/>
      <c r="DU79" s="891"/>
      <c r="DV79" s="886"/>
      <c r="DW79" s="887"/>
      <c r="DX79" s="887"/>
      <c r="DY79" s="887"/>
      <c r="DZ79" s="888"/>
      <c r="EA79" s="224"/>
    </row>
    <row r="80" spans="1:131" ht="26.25" customHeight="1" x14ac:dyDescent="0.2">
      <c r="A80" s="232">
        <v>13</v>
      </c>
      <c r="B80" s="899"/>
      <c r="C80" s="856"/>
      <c r="D80" s="856"/>
      <c r="E80" s="856"/>
      <c r="F80" s="856"/>
      <c r="G80" s="856"/>
      <c r="H80" s="856"/>
      <c r="I80" s="856"/>
      <c r="J80" s="856"/>
      <c r="K80" s="856"/>
      <c r="L80" s="856"/>
      <c r="M80" s="856"/>
      <c r="N80" s="856"/>
      <c r="O80" s="856"/>
      <c r="P80" s="900"/>
      <c r="Q80" s="901"/>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5"/>
      <c r="BF80" s="235"/>
      <c r="BG80" s="235"/>
      <c r="BH80" s="235"/>
      <c r="BI80" s="235"/>
      <c r="BJ80" s="235"/>
      <c r="BK80" s="235"/>
      <c r="BL80" s="235"/>
      <c r="BM80" s="235"/>
      <c r="BN80" s="235"/>
      <c r="BO80" s="235"/>
      <c r="BP80" s="235"/>
      <c r="BQ80" s="232">
        <v>74</v>
      </c>
      <c r="BR80" s="237"/>
      <c r="BS80" s="886"/>
      <c r="BT80" s="887"/>
      <c r="BU80" s="887"/>
      <c r="BV80" s="887"/>
      <c r="BW80" s="887"/>
      <c r="BX80" s="887"/>
      <c r="BY80" s="887"/>
      <c r="BZ80" s="887"/>
      <c r="CA80" s="887"/>
      <c r="CB80" s="887"/>
      <c r="CC80" s="887"/>
      <c r="CD80" s="887"/>
      <c r="CE80" s="887"/>
      <c r="CF80" s="887"/>
      <c r="CG80" s="892"/>
      <c r="CH80" s="889"/>
      <c r="CI80" s="890"/>
      <c r="CJ80" s="890"/>
      <c r="CK80" s="890"/>
      <c r="CL80" s="891"/>
      <c r="CM80" s="889"/>
      <c r="CN80" s="890"/>
      <c r="CO80" s="890"/>
      <c r="CP80" s="890"/>
      <c r="CQ80" s="891"/>
      <c r="CR80" s="889"/>
      <c r="CS80" s="890"/>
      <c r="CT80" s="890"/>
      <c r="CU80" s="890"/>
      <c r="CV80" s="891"/>
      <c r="CW80" s="889"/>
      <c r="CX80" s="890"/>
      <c r="CY80" s="890"/>
      <c r="CZ80" s="890"/>
      <c r="DA80" s="891"/>
      <c r="DB80" s="889"/>
      <c r="DC80" s="890"/>
      <c r="DD80" s="890"/>
      <c r="DE80" s="890"/>
      <c r="DF80" s="891"/>
      <c r="DG80" s="889"/>
      <c r="DH80" s="890"/>
      <c r="DI80" s="890"/>
      <c r="DJ80" s="890"/>
      <c r="DK80" s="891"/>
      <c r="DL80" s="889"/>
      <c r="DM80" s="890"/>
      <c r="DN80" s="890"/>
      <c r="DO80" s="890"/>
      <c r="DP80" s="891"/>
      <c r="DQ80" s="889"/>
      <c r="DR80" s="890"/>
      <c r="DS80" s="890"/>
      <c r="DT80" s="890"/>
      <c r="DU80" s="891"/>
      <c r="DV80" s="886"/>
      <c r="DW80" s="887"/>
      <c r="DX80" s="887"/>
      <c r="DY80" s="887"/>
      <c r="DZ80" s="888"/>
      <c r="EA80" s="224"/>
    </row>
    <row r="81" spans="1:131" ht="26.25" customHeight="1" x14ac:dyDescent="0.2">
      <c r="A81" s="232">
        <v>14</v>
      </c>
      <c r="B81" s="899"/>
      <c r="C81" s="856"/>
      <c r="D81" s="856"/>
      <c r="E81" s="856"/>
      <c r="F81" s="856"/>
      <c r="G81" s="856"/>
      <c r="H81" s="856"/>
      <c r="I81" s="856"/>
      <c r="J81" s="856"/>
      <c r="K81" s="856"/>
      <c r="L81" s="856"/>
      <c r="M81" s="856"/>
      <c r="N81" s="856"/>
      <c r="O81" s="856"/>
      <c r="P81" s="900"/>
      <c r="Q81" s="901"/>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5"/>
      <c r="BF81" s="235"/>
      <c r="BG81" s="235"/>
      <c r="BH81" s="235"/>
      <c r="BI81" s="235"/>
      <c r="BJ81" s="235"/>
      <c r="BK81" s="235"/>
      <c r="BL81" s="235"/>
      <c r="BM81" s="235"/>
      <c r="BN81" s="235"/>
      <c r="BO81" s="235"/>
      <c r="BP81" s="235"/>
      <c r="BQ81" s="232">
        <v>75</v>
      </c>
      <c r="BR81" s="237"/>
      <c r="BS81" s="886"/>
      <c r="BT81" s="887"/>
      <c r="BU81" s="887"/>
      <c r="BV81" s="887"/>
      <c r="BW81" s="887"/>
      <c r="BX81" s="887"/>
      <c r="BY81" s="887"/>
      <c r="BZ81" s="887"/>
      <c r="CA81" s="887"/>
      <c r="CB81" s="887"/>
      <c r="CC81" s="887"/>
      <c r="CD81" s="887"/>
      <c r="CE81" s="887"/>
      <c r="CF81" s="887"/>
      <c r="CG81" s="892"/>
      <c r="CH81" s="889"/>
      <c r="CI81" s="890"/>
      <c r="CJ81" s="890"/>
      <c r="CK81" s="890"/>
      <c r="CL81" s="891"/>
      <c r="CM81" s="889"/>
      <c r="CN81" s="890"/>
      <c r="CO81" s="890"/>
      <c r="CP81" s="890"/>
      <c r="CQ81" s="891"/>
      <c r="CR81" s="889"/>
      <c r="CS81" s="890"/>
      <c r="CT81" s="890"/>
      <c r="CU81" s="890"/>
      <c r="CV81" s="891"/>
      <c r="CW81" s="889"/>
      <c r="CX81" s="890"/>
      <c r="CY81" s="890"/>
      <c r="CZ81" s="890"/>
      <c r="DA81" s="891"/>
      <c r="DB81" s="889"/>
      <c r="DC81" s="890"/>
      <c r="DD81" s="890"/>
      <c r="DE81" s="890"/>
      <c r="DF81" s="891"/>
      <c r="DG81" s="889"/>
      <c r="DH81" s="890"/>
      <c r="DI81" s="890"/>
      <c r="DJ81" s="890"/>
      <c r="DK81" s="891"/>
      <c r="DL81" s="889"/>
      <c r="DM81" s="890"/>
      <c r="DN81" s="890"/>
      <c r="DO81" s="890"/>
      <c r="DP81" s="891"/>
      <c r="DQ81" s="889"/>
      <c r="DR81" s="890"/>
      <c r="DS81" s="890"/>
      <c r="DT81" s="890"/>
      <c r="DU81" s="891"/>
      <c r="DV81" s="886"/>
      <c r="DW81" s="887"/>
      <c r="DX81" s="887"/>
      <c r="DY81" s="887"/>
      <c r="DZ81" s="888"/>
      <c r="EA81" s="224"/>
    </row>
    <row r="82" spans="1:131" ht="26.25" customHeight="1" x14ac:dyDescent="0.2">
      <c r="A82" s="232">
        <v>15</v>
      </c>
      <c r="B82" s="899"/>
      <c r="C82" s="856"/>
      <c r="D82" s="856"/>
      <c r="E82" s="856"/>
      <c r="F82" s="856"/>
      <c r="G82" s="856"/>
      <c r="H82" s="856"/>
      <c r="I82" s="856"/>
      <c r="J82" s="856"/>
      <c r="K82" s="856"/>
      <c r="L82" s="856"/>
      <c r="M82" s="856"/>
      <c r="N82" s="856"/>
      <c r="O82" s="856"/>
      <c r="P82" s="900"/>
      <c r="Q82" s="901"/>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5"/>
      <c r="BF82" s="235"/>
      <c r="BG82" s="235"/>
      <c r="BH82" s="235"/>
      <c r="BI82" s="235"/>
      <c r="BJ82" s="235"/>
      <c r="BK82" s="235"/>
      <c r="BL82" s="235"/>
      <c r="BM82" s="235"/>
      <c r="BN82" s="235"/>
      <c r="BO82" s="235"/>
      <c r="BP82" s="235"/>
      <c r="BQ82" s="232">
        <v>76</v>
      </c>
      <c r="BR82" s="237"/>
      <c r="BS82" s="886"/>
      <c r="BT82" s="887"/>
      <c r="BU82" s="887"/>
      <c r="BV82" s="887"/>
      <c r="BW82" s="887"/>
      <c r="BX82" s="887"/>
      <c r="BY82" s="887"/>
      <c r="BZ82" s="887"/>
      <c r="CA82" s="887"/>
      <c r="CB82" s="887"/>
      <c r="CC82" s="887"/>
      <c r="CD82" s="887"/>
      <c r="CE82" s="887"/>
      <c r="CF82" s="887"/>
      <c r="CG82" s="892"/>
      <c r="CH82" s="889"/>
      <c r="CI82" s="890"/>
      <c r="CJ82" s="890"/>
      <c r="CK82" s="890"/>
      <c r="CL82" s="891"/>
      <c r="CM82" s="889"/>
      <c r="CN82" s="890"/>
      <c r="CO82" s="890"/>
      <c r="CP82" s="890"/>
      <c r="CQ82" s="891"/>
      <c r="CR82" s="889"/>
      <c r="CS82" s="890"/>
      <c r="CT82" s="890"/>
      <c r="CU82" s="890"/>
      <c r="CV82" s="891"/>
      <c r="CW82" s="889"/>
      <c r="CX82" s="890"/>
      <c r="CY82" s="890"/>
      <c r="CZ82" s="890"/>
      <c r="DA82" s="891"/>
      <c r="DB82" s="889"/>
      <c r="DC82" s="890"/>
      <c r="DD82" s="890"/>
      <c r="DE82" s="890"/>
      <c r="DF82" s="891"/>
      <c r="DG82" s="889"/>
      <c r="DH82" s="890"/>
      <c r="DI82" s="890"/>
      <c r="DJ82" s="890"/>
      <c r="DK82" s="891"/>
      <c r="DL82" s="889"/>
      <c r="DM82" s="890"/>
      <c r="DN82" s="890"/>
      <c r="DO82" s="890"/>
      <c r="DP82" s="891"/>
      <c r="DQ82" s="889"/>
      <c r="DR82" s="890"/>
      <c r="DS82" s="890"/>
      <c r="DT82" s="890"/>
      <c r="DU82" s="891"/>
      <c r="DV82" s="886"/>
      <c r="DW82" s="887"/>
      <c r="DX82" s="887"/>
      <c r="DY82" s="887"/>
      <c r="DZ82" s="888"/>
      <c r="EA82" s="224"/>
    </row>
    <row r="83" spans="1:131" ht="26.25" customHeight="1" x14ac:dyDescent="0.2">
      <c r="A83" s="232">
        <v>16</v>
      </c>
      <c r="B83" s="899"/>
      <c r="C83" s="856"/>
      <c r="D83" s="856"/>
      <c r="E83" s="856"/>
      <c r="F83" s="856"/>
      <c r="G83" s="856"/>
      <c r="H83" s="856"/>
      <c r="I83" s="856"/>
      <c r="J83" s="856"/>
      <c r="K83" s="856"/>
      <c r="L83" s="856"/>
      <c r="M83" s="856"/>
      <c r="N83" s="856"/>
      <c r="O83" s="856"/>
      <c r="P83" s="900"/>
      <c r="Q83" s="901"/>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5"/>
      <c r="BF83" s="235"/>
      <c r="BG83" s="235"/>
      <c r="BH83" s="235"/>
      <c r="BI83" s="235"/>
      <c r="BJ83" s="235"/>
      <c r="BK83" s="235"/>
      <c r="BL83" s="235"/>
      <c r="BM83" s="235"/>
      <c r="BN83" s="235"/>
      <c r="BO83" s="235"/>
      <c r="BP83" s="235"/>
      <c r="BQ83" s="232">
        <v>77</v>
      </c>
      <c r="BR83" s="237"/>
      <c r="BS83" s="886"/>
      <c r="BT83" s="887"/>
      <c r="BU83" s="887"/>
      <c r="BV83" s="887"/>
      <c r="BW83" s="887"/>
      <c r="BX83" s="887"/>
      <c r="BY83" s="887"/>
      <c r="BZ83" s="887"/>
      <c r="CA83" s="887"/>
      <c r="CB83" s="887"/>
      <c r="CC83" s="887"/>
      <c r="CD83" s="887"/>
      <c r="CE83" s="887"/>
      <c r="CF83" s="887"/>
      <c r="CG83" s="892"/>
      <c r="CH83" s="889"/>
      <c r="CI83" s="890"/>
      <c r="CJ83" s="890"/>
      <c r="CK83" s="890"/>
      <c r="CL83" s="891"/>
      <c r="CM83" s="889"/>
      <c r="CN83" s="890"/>
      <c r="CO83" s="890"/>
      <c r="CP83" s="890"/>
      <c r="CQ83" s="891"/>
      <c r="CR83" s="889"/>
      <c r="CS83" s="890"/>
      <c r="CT83" s="890"/>
      <c r="CU83" s="890"/>
      <c r="CV83" s="891"/>
      <c r="CW83" s="889"/>
      <c r="CX83" s="890"/>
      <c r="CY83" s="890"/>
      <c r="CZ83" s="890"/>
      <c r="DA83" s="891"/>
      <c r="DB83" s="889"/>
      <c r="DC83" s="890"/>
      <c r="DD83" s="890"/>
      <c r="DE83" s="890"/>
      <c r="DF83" s="891"/>
      <c r="DG83" s="889"/>
      <c r="DH83" s="890"/>
      <c r="DI83" s="890"/>
      <c r="DJ83" s="890"/>
      <c r="DK83" s="891"/>
      <c r="DL83" s="889"/>
      <c r="DM83" s="890"/>
      <c r="DN83" s="890"/>
      <c r="DO83" s="890"/>
      <c r="DP83" s="891"/>
      <c r="DQ83" s="889"/>
      <c r="DR83" s="890"/>
      <c r="DS83" s="890"/>
      <c r="DT83" s="890"/>
      <c r="DU83" s="891"/>
      <c r="DV83" s="886"/>
      <c r="DW83" s="887"/>
      <c r="DX83" s="887"/>
      <c r="DY83" s="887"/>
      <c r="DZ83" s="888"/>
      <c r="EA83" s="224"/>
    </row>
    <row r="84" spans="1:131" ht="26.25" customHeight="1" x14ac:dyDescent="0.2">
      <c r="A84" s="232">
        <v>17</v>
      </c>
      <c r="B84" s="899"/>
      <c r="C84" s="856"/>
      <c r="D84" s="856"/>
      <c r="E84" s="856"/>
      <c r="F84" s="856"/>
      <c r="G84" s="856"/>
      <c r="H84" s="856"/>
      <c r="I84" s="856"/>
      <c r="J84" s="856"/>
      <c r="K84" s="856"/>
      <c r="L84" s="856"/>
      <c r="M84" s="856"/>
      <c r="N84" s="856"/>
      <c r="O84" s="856"/>
      <c r="P84" s="900"/>
      <c r="Q84" s="901"/>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5"/>
      <c r="BF84" s="235"/>
      <c r="BG84" s="235"/>
      <c r="BH84" s="235"/>
      <c r="BI84" s="235"/>
      <c r="BJ84" s="235"/>
      <c r="BK84" s="235"/>
      <c r="BL84" s="235"/>
      <c r="BM84" s="235"/>
      <c r="BN84" s="235"/>
      <c r="BO84" s="235"/>
      <c r="BP84" s="235"/>
      <c r="BQ84" s="232">
        <v>78</v>
      </c>
      <c r="BR84" s="237"/>
      <c r="BS84" s="886"/>
      <c r="BT84" s="887"/>
      <c r="BU84" s="887"/>
      <c r="BV84" s="887"/>
      <c r="BW84" s="887"/>
      <c r="BX84" s="887"/>
      <c r="BY84" s="887"/>
      <c r="BZ84" s="887"/>
      <c r="CA84" s="887"/>
      <c r="CB84" s="887"/>
      <c r="CC84" s="887"/>
      <c r="CD84" s="887"/>
      <c r="CE84" s="887"/>
      <c r="CF84" s="887"/>
      <c r="CG84" s="892"/>
      <c r="CH84" s="889"/>
      <c r="CI84" s="890"/>
      <c r="CJ84" s="890"/>
      <c r="CK84" s="890"/>
      <c r="CL84" s="891"/>
      <c r="CM84" s="889"/>
      <c r="CN84" s="890"/>
      <c r="CO84" s="890"/>
      <c r="CP84" s="890"/>
      <c r="CQ84" s="891"/>
      <c r="CR84" s="889"/>
      <c r="CS84" s="890"/>
      <c r="CT84" s="890"/>
      <c r="CU84" s="890"/>
      <c r="CV84" s="891"/>
      <c r="CW84" s="889"/>
      <c r="CX84" s="890"/>
      <c r="CY84" s="890"/>
      <c r="CZ84" s="890"/>
      <c r="DA84" s="891"/>
      <c r="DB84" s="889"/>
      <c r="DC84" s="890"/>
      <c r="DD84" s="890"/>
      <c r="DE84" s="890"/>
      <c r="DF84" s="891"/>
      <c r="DG84" s="889"/>
      <c r="DH84" s="890"/>
      <c r="DI84" s="890"/>
      <c r="DJ84" s="890"/>
      <c r="DK84" s="891"/>
      <c r="DL84" s="889"/>
      <c r="DM84" s="890"/>
      <c r="DN84" s="890"/>
      <c r="DO84" s="890"/>
      <c r="DP84" s="891"/>
      <c r="DQ84" s="889"/>
      <c r="DR84" s="890"/>
      <c r="DS84" s="890"/>
      <c r="DT84" s="890"/>
      <c r="DU84" s="891"/>
      <c r="DV84" s="886"/>
      <c r="DW84" s="887"/>
      <c r="DX84" s="887"/>
      <c r="DY84" s="887"/>
      <c r="DZ84" s="888"/>
      <c r="EA84" s="224"/>
    </row>
    <row r="85" spans="1:131" ht="26.25" customHeight="1" x14ac:dyDescent="0.2">
      <c r="A85" s="232">
        <v>18</v>
      </c>
      <c r="B85" s="899"/>
      <c r="C85" s="856"/>
      <c r="D85" s="856"/>
      <c r="E85" s="856"/>
      <c r="F85" s="856"/>
      <c r="G85" s="856"/>
      <c r="H85" s="856"/>
      <c r="I85" s="856"/>
      <c r="J85" s="856"/>
      <c r="K85" s="856"/>
      <c r="L85" s="856"/>
      <c r="M85" s="856"/>
      <c r="N85" s="856"/>
      <c r="O85" s="856"/>
      <c r="P85" s="900"/>
      <c r="Q85" s="901"/>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5"/>
      <c r="BF85" s="235"/>
      <c r="BG85" s="235"/>
      <c r="BH85" s="235"/>
      <c r="BI85" s="235"/>
      <c r="BJ85" s="235"/>
      <c r="BK85" s="235"/>
      <c r="BL85" s="235"/>
      <c r="BM85" s="235"/>
      <c r="BN85" s="235"/>
      <c r="BO85" s="235"/>
      <c r="BP85" s="235"/>
      <c r="BQ85" s="232">
        <v>79</v>
      </c>
      <c r="BR85" s="237"/>
      <c r="BS85" s="886"/>
      <c r="BT85" s="887"/>
      <c r="BU85" s="887"/>
      <c r="BV85" s="887"/>
      <c r="BW85" s="887"/>
      <c r="BX85" s="887"/>
      <c r="BY85" s="887"/>
      <c r="BZ85" s="887"/>
      <c r="CA85" s="887"/>
      <c r="CB85" s="887"/>
      <c r="CC85" s="887"/>
      <c r="CD85" s="887"/>
      <c r="CE85" s="887"/>
      <c r="CF85" s="887"/>
      <c r="CG85" s="892"/>
      <c r="CH85" s="889"/>
      <c r="CI85" s="890"/>
      <c r="CJ85" s="890"/>
      <c r="CK85" s="890"/>
      <c r="CL85" s="891"/>
      <c r="CM85" s="889"/>
      <c r="CN85" s="890"/>
      <c r="CO85" s="890"/>
      <c r="CP85" s="890"/>
      <c r="CQ85" s="891"/>
      <c r="CR85" s="889"/>
      <c r="CS85" s="890"/>
      <c r="CT85" s="890"/>
      <c r="CU85" s="890"/>
      <c r="CV85" s="891"/>
      <c r="CW85" s="889"/>
      <c r="CX85" s="890"/>
      <c r="CY85" s="890"/>
      <c r="CZ85" s="890"/>
      <c r="DA85" s="891"/>
      <c r="DB85" s="889"/>
      <c r="DC85" s="890"/>
      <c r="DD85" s="890"/>
      <c r="DE85" s="890"/>
      <c r="DF85" s="891"/>
      <c r="DG85" s="889"/>
      <c r="DH85" s="890"/>
      <c r="DI85" s="890"/>
      <c r="DJ85" s="890"/>
      <c r="DK85" s="891"/>
      <c r="DL85" s="889"/>
      <c r="DM85" s="890"/>
      <c r="DN85" s="890"/>
      <c r="DO85" s="890"/>
      <c r="DP85" s="891"/>
      <c r="DQ85" s="889"/>
      <c r="DR85" s="890"/>
      <c r="DS85" s="890"/>
      <c r="DT85" s="890"/>
      <c r="DU85" s="891"/>
      <c r="DV85" s="886"/>
      <c r="DW85" s="887"/>
      <c r="DX85" s="887"/>
      <c r="DY85" s="887"/>
      <c r="DZ85" s="888"/>
      <c r="EA85" s="224"/>
    </row>
    <row r="86" spans="1:131" ht="26.25" customHeight="1" x14ac:dyDescent="0.2">
      <c r="A86" s="232">
        <v>19</v>
      </c>
      <c r="B86" s="899"/>
      <c r="C86" s="856"/>
      <c r="D86" s="856"/>
      <c r="E86" s="856"/>
      <c r="F86" s="856"/>
      <c r="G86" s="856"/>
      <c r="H86" s="856"/>
      <c r="I86" s="856"/>
      <c r="J86" s="856"/>
      <c r="K86" s="856"/>
      <c r="L86" s="856"/>
      <c r="M86" s="856"/>
      <c r="N86" s="856"/>
      <c r="O86" s="856"/>
      <c r="P86" s="900"/>
      <c r="Q86" s="901"/>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5"/>
      <c r="BF86" s="235"/>
      <c r="BG86" s="235"/>
      <c r="BH86" s="235"/>
      <c r="BI86" s="235"/>
      <c r="BJ86" s="235"/>
      <c r="BK86" s="235"/>
      <c r="BL86" s="235"/>
      <c r="BM86" s="235"/>
      <c r="BN86" s="235"/>
      <c r="BO86" s="235"/>
      <c r="BP86" s="235"/>
      <c r="BQ86" s="232">
        <v>80</v>
      </c>
      <c r="BR86" s="237"/>
      <c r="BS86" s="886"/>
      <c r="BT86" s="887"/>
      <c r="BU86" s="887"/>
      <c r="BV86" s="887"/>
      <c r="BW86" s="887"/>
      <c r="BX86" s="887"/>
      <c r="BY86" s="887"/>
      <c r="BZ86" s="887"/>
      <c r="CA86" s="887"/>
      <c r="CB86" s="887"/>
      <c r="CC86" s="887"/>
      <c r="CD86" s="887"/>
      <c r="CE86" s="887"/>
      <c r="CF86" s="887"/>
      <c r="CG86" s="892"/>
      <c r="CH86" s="889"/>
      <c r="CI86" s="890"/>
      <c r="CJ86" s="890"/>
      <c r="CK86" s="890"/>
      <c r="CL86" s="891"/>
      <c r="CM86" s="889"/>
      <c r="CN86" s="890"/>
      <c r="CO86" s="890"/>
      <c r="CP86" s="890"/>
      <c r="CQ86" s="891"/>
      <c r="CR86" s="889"/>
      <c r="CS86" s="890"/>
      <c r="CT86" s="890"/>
      <c r="CU86" s="890"/>
      <c r="CV86" s="891"/>
      <c r="CW86" s="889"/>
      <c r="CX86" s="890"/>
      <c r="CY86" s="890"/>
      <c r="CZ86" s="890"/>
      <c r="DA86" s="891"/>
      <c r="DB86" s="889"/>
      <c r="DC86" s="890"/>
      <c r="DD86" s="890"/>
      <c r="DE86" s="890"/>
      <c r="DF86" s="891"/>
      <c r="DG86" s="889"/>
      <c r="DH86" s="890"/>
      <c r="DI86" s="890"/>
      <c r="DJ86" s="890"/>
      <c r="DK86" s="891"/>
      <c r="DL86" s="889"/>
      <c r="DM86" s="890"/>
      <c r="DN86" s="890"/>
      <c r="DO86" s="890"/>
      <c r="DP86" s="891"/>
      <c r="DQ86" s="889"/>
      <c r="DR86" s="890"/>
      <c r="DS86" s="890"/>
      <c r="DT86" s="890"/>
      <c r="DU86" s="891"/>
      <c r="DV86" s="886"/>
      <c r="DW86" s="887"/>
      <c r="DX86" s="887"/>
      <c r="DY86" s="887"/>
      <c r="DZ86" s="888"/>
      <c r="EA86" s="224"/>
    </row>
    <row r="87" spans="1:131" ht="26.25" customHeight="1" x14ac:dyDescent="0.2">
      <c r="A87" s="238">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35"/>
      <c r="BF87" s="235"/>
      <c r="BG87" s="235"/>
      <c r="BH87" s="235"/>
      <c r="BI87" s="235"/>
      <c r="BJ87" s="235"/>
      <c r="BK87" s="235"/>
      <c r="BL87" s="235"/>
      <c r="BM87" s="235"/>
      <c r="BN87" s="235"/>
      <c r="BO87" s="235"/>
      <c r="BP87" s="235"/>
      <c r="BQ87" s="232">
        <v>81</v>
      </c>
      <c r="BR87" s="237"/>
      <c r="BS87" s="886"/>
      <c r="BT87" s="887"/>
      <c r="BU87" s="887"/>
      <c r="BV87" s="887"/>
      <c r="BW87" s="887"/>
      <c r="BX87" s="887"/>
      <c r="BY87" s="887"/>
      <c r="BZ87" s="887"/>
      <c r="CA87" s="887"/>
      <c r="CB87" s="887"/>
      <c r="CC87" s="887"/>
      <c r="CD87" s="887"/>
      <c r="CE87" s="887"/>
      <c r="CF87" s="887"/>
      <c r="CG87" s="892"/>
      <c r="CH87" s="889"/>
      <c r="CI87" s="890"/>
      <c r="CJ87" s="890"/>
      <c r="CK87" s="890"/>
      <c r="CL87" s="891"/>
      <c r="CM87" s="889"/>
      <c r="CN87" s="890"/>
      <c r="CO87" s="890"/>
      <c r="CP87" s="890"/>
      <c r="CQ87" s="891"/>
      <c r="CR87" s="889"/>
      <c r="CS87" s="890"/>
      <c r="CT87" s="890"/>
      <c r="CU87" s="890"/>
      <c r="CV87" s="891"/>
      <c r="CW87" s="889"/>
      <c r="CX87" s="890"/>
      <c r="CY87" s="890"/>
      <c r="CZ87" s="890"/>
      <c r="DA87" s="891"/>
      <c r="DB87" s="889"/>
      <c r="DC87" s="890"/>
      <c r="DD87" s="890"/>
      <c r="DE87" s="890"/>
      <c r="DF87" s="891"/>
      <c r="DG87" s="889"/>
      <c r="DH87" s="890"/>
      <c r="DI87" s="890"/>
      <c r="DJ87" s="890"/>
      <c r="DK87" s="891"/>
      <c r="DL87" s="889"/>
      <c r="DM87" s="890"/>
      <c r="DN87" s="890"/>
      <c r="DO87" s="890"/>
      <c r="DP87" s="891"/>
      <c r="DQ87" s="889"/>
      <c r="DR87" s="890"/>
      <c r="DS87" s="890"/>
      <c r="DT87" s="890"/>
      <c r="DU87" s="891"/>
      <c r="DV87" s="886"/>
      <c r="DW87" s="887"/>
      <c r="DX87" s="887"/>
      <c r="DY87" s="887"/>
      <c r="DZ87" s="888"/>
      <c r="EA87" s="224"/>
    </row>
    <row r="88" spans="1:131" ht="26.25" customHeight="1" thickBot="1" x14ac:dyDescent="0.25">
      <c r="A88" s="234" t="s">
        <v>391</v>
      </c>
      <c r="B88" s="802" t="s">
        <v>423</v>
      </c>
      <c r="C88" s="803"/>
      <c r="D88" s="803"/>
      <c r="E88" s="803"/>
      <c r="F88" s="803"/>
      <c r="G88" s="803"/>
      <c r="H88" s="803"/>
      <c r="I88" s="803"/>
      <c r="J88" s="803"/>
      <c r="K88" s="803"/>
      <c r="L88" s="803"/>
      <c r="M88" s="803"/>
      <c r="N88" s="803"/>
      <c r="O88" s="803"/>
      <c r="P88" s="804"/>
      <c r="Q88" s="867"/>
      <c r="R88" s="868"/>
      <c r="S88" s="868"/>
      <c r="T88" s="868"/>
      <c r="U88" s="868"/>
      <c r="V88" s="868"/>
      <c r="W88" s="868"/>
      <c r="X88" s="868"/>
      <c r="Y88" s="868"/>
      <c r="Z88" s="868"/>
      <c r="AA88" s="868"/>
      <c r="AB88" s="868"/>
      <c r="AC88" s="868"/>
      <c r="AD88" s="868"/>
      <c r="AE88" s="868"/>
      <c r="AF88" s="871">
        <v>18790</v>
      </c>
      <c r="AG88" s="871"/>
      <c r="AH88" s="871"/>
      <c r="AI88" s="871"/>
      <c r="AJ88" s="871"/>
      <c r="AK88" s="868"/>
      <c r="AL88" s="868"/>
      <c r="AM88" s="868"/>
      <c r="AN88" s="868"/>
      <c r="AO88" s="868"/>
      <c r="AP88" s="871">
        <v>19797</v>
      </c>
      <c r="AQ88" s="871"/>
      <c r="AR88" s="871"/>
      <c r="AS88" s="871"/>
      <c r="AT88" s="871"/>
      <c r="AU88" s="871">
        <v>2598</v>
      </c>
      <c r="AV88" s="871"/>
      <c r="AW88" s="871"/>
      <c r="AX88" s="871"/>
      <c r="AY88" s="871"/>
      <c r="AZ88" s="876"/>
      <c r="BA88" s="876"/>
      <c r="BB88" s="876"/>
      <c r="BC88" s="876"/>
      <c r="BD88" s="877"/>
      <c r="BE88" s="235"/>
      <c r="BF88" s="235"/>
      <c r="BG88" s="235"/>
      <c r="BH88" s="235"/>
      <c r="BI88" s="235"/>
      <c r="BJ88" s="235"/>
      <c r="BK88" s="235"/>
      <c r="BL88" s="235"/>
      <c r="BM88" s="235"/>
      <c r="BN88" s="235"/>
      <c r="BO88" s="235"/>
      <c r="BP88" s="235"/>
      <c r="BQ88" s="232">
        <v>82</v>
      </c>
      <c r="BR88" s="237"/>
      <c r="BS88" s="886"/>
      <c r="BT88" s="887"/>
      <c r="BU88" s="887"/>
      <c r="BV88" s="887"/>
      <c r="BW88" s="887"/>
      <c r="BX88" s="887"/>
      <c r="BY88" s="887"/>
      <c r="BZ88" s="887"/>
      <c r="CA88" s="887"/>
      <c r="CB88" s="887"/>
      <c r="CC88" s="887"/>
      <c r="CD88" s="887"/>
      <c r="CE88" s="887"/>
      <c r="CF88" s="887"/>
      <c r="CG88" s="892"/>
      <c r="CH88" s="889"/>
      <c r="CI88" s="890"/>
      <c r="CJ88" s="890"/>
      <c r="CK88" s="890"/>
      <c r="CL88" s="891"/>
      <c r="CM88" s="889"/>
      <c r="CN88" s="890"/>
      <c r="CO88" s="890"/>
      <c r="CP88" s="890"/>
      <c r="CQ88" s="891"/>
      <c r="CR88" s="889"/>
      <c r="CS88" s="890"/>
      <c r="CT88" s="890"/>
      <c r="CU88" s="890"/>
      <c r="CV88" s="891"/>
      <c r="CW88" s="889"/>
      <c r="CX88" s="890"/>
      <c r="CY88" s="890"/>
      <c r="CZ88" s="890"/>
      <c r="DA88" s="891"/>
      <c r="DB88" s="889"/>
      <c r="DC88" s="890"/>
      <c r="DD88" s="890"/>
      <c r="DE88" s="890"/>
      <c r="DF88" s="891"/>
      <c r="DG88" s="889"/>
      <c r="DH88" s="890"/>
      <c r="DI88" s="890"/>
      <c r="DJ88" s="890"/>
      <c r="DK88" s="891"/>
      <c r="DL88" s="889"/>
      <c r="DM88" s="890"/>
      <c r="DN88" s="890"/>
      <c r="DO88" s="890"/>
      <c r="DP88" s="891"/>
      <c r="DQ88" s="889"/>
      <c r="DR88" s="890"/>
      <c r="DS88" s="890"/>
      <c r="DT88" s="890"/>
      <c r="DU88" s="891"/>
      <c r="DV88" s="886"/>
      <c r="DW88" s="887"/>
      <c r="DX88" s="887"/>
      <c r="DY88" s="887"/>
      <c r="DZ88" s="88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86"/>
      <c r="BT89" s="887"/>
      <c r="BU89" s="887"/>
      <c r="BV89" s="887"/>
      <c r="BW89" s="887"/>
      <c r="BX89" s="887"/>
      <c r="BY89" s="887"/>
      <c r="BZ89" s="887"/>
      <c r="CA89" s="887"/>
      <c r="CB89" s="887"/>
      <c r="CC89" s="887"/>
      <c r="CD89" s="887"/>
      <c r="CE89" s="887"/>
      <c r="CF89" s="887"/>
      <c r="CG89" s="892"/>
      <c r="CH89" s="889"/>
      <c r="CI89" s="890"/>
      <c r="CJ89" s="890"/>
      <c r="CK89" s="890"/>
      <c r="CL89" s="891"/>
      <c r="CM89" s="889"/>
      <c r="CN89" s="890"/>
      <c r="CO89" s="890"/>
      <c r="CP89" s="890"/>
      <c r="CQ89" s="891"/>
      <c r="CR89" s="889"/>
      <c r="CS89" s="890"/>
      <c r="CT89" s="890"/>
      <c r="CU89" s="890"/>
      <c r="CV89" s="891"/>
      <c r="CW89" s="889"/>
      <c r="CX89" s="890"/>
      <c r="CY89" s="890"/>
      <c r="CZ89" s="890"/>
      <c r="DA89" s="891"/>
      <c r="DB89" s="889"/>
      <c r="DC89" s="890"/>
      <c r="DD89" s="890"/>
      <c r="DE89" s="890"/>
      <c r="DF89" s="891"/>
      <c r="DG89" s="889"/>
      <c r="DH89" s="890"/>
      <c r="DI89" s="890"/>
      <c r="DJ89" s="890"/>
      <c r="DK89" s="891"/>
      <c r="DL89" s="889"/>
      <c r="DM89" s="890"/>
      <c r="DN89" s="890"/>
      <c r="DO89" s="890"/>
      <c r="DP89" s="891"/>
      <c r="DQ89" s="889"/>
      <c r="DR89" s="890"/>
      <c r="DS89" s="890"/>
      <c r="DT89" s="890"/>
      <c r="DU89" s="891"/>
      <c r="DV89" s="886"/>
      <c r="DW89" s="887"/>
      <c r="DX89" s="887"/>
      <c r="DY89" s="887"/>
      <c r="DZ89" s="88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86"/>
      <c r="BT90" s="887"/>
      <c r="BU90" s="887"/>
      <c r="BV90" s="887"/>
      <c r="BW90" s="887"/>
      <c r="BX90" s="887"/>
      <c r="BY90" s="887"/>
      <c r="BZ90" s="887"/>
      <c r="CA90" s="887"/>
      <c r="CB90" s="887"/>
      <c r="CC90" s="887"/>
      <c r="CD90" s="887"/>
      <c r="CE90" s="887"/>
      <c r="CF90" s="887"/>
      <c r="CG90" s="892"/>
      <c r="CH90" s="889"/>
      <c r="CI90" s="890"/>
      <c r="CJ90" s="890"/>
      <c r="CK90" s="890"/>
      <c r="CL90" s="891"/>
      <c r="CM90" s="889"/>
      <c r="CN90" s="890"/>
      <c r="CO90" s="890"/>
      <c r="CP90" s="890"/>
      <c r="CQ90" s="891"/>
      <c r="CR90" s="889"/>
      <c r="CS90" s="890"/>
      <c r="CT90" s="890"/>
      <c r="CU90" s="890"/>
      <c r="CV90" s="891"/>
      <c r="CW90" s="889"/>
      <c r="CX90" s="890"/>
      <c r="CY90" s="890"/>
      <c r="CZ90" s="890"/>
      <c r="DA90" s="891"/>
      <c r="DB90" s="889"/>
      <c r="DC90" s="890"/>
      <c r="DD90" s="890"/>
      <c r="DE90" s="890"/>
      <c r="DF90" s="891"/>
      <c r="DG90" s="889"/>
      <c r="DH90" s="890"/>
      <c r="DI90" s="890"/>
      <c r="DJ90" s="890"/>
      <c r="DK90" s="891"/>
      <c r="DL90" s="889"/>
      <c r="DM90" s="890"/>
      <c r="DN90" s="890"/>
      <c r="DO90" s="890"/>
      <c r="DP90" s="891"/>
      <c r="DQ90" s="889"/>
      <c r="DR90" s="890"/>
      <c r="DS90" s="890"/>
      <c r="DT90" s="890"/>
      <c r="DU90" s="891"/>
      <c r="DV90" s="886"/>
      <c r="DW90" s="887"/>
      <c r="DX90" s="887"/>
      <c r="DY90" s="887"/>
      <c r="DZ90" s="88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86"/>
      <c r="BT91" s="887"/>
      <c r="BU91" s="887"/>
      <c r="BV91" s="887"/>
      <c r="BW91" s="887"/>
      <c r="BX91" s="887"/>
      <c r="BY91" s="887"/>
      <c r="BZ91" s="887"/>
      <c r="CA91" s="887"/>
      <c r="CB91" s="887"/>
      <c r="CC91" s="887"/>
      <c r="CD91" s="887"/>
      <c r="CE91" s="887"/>
      <c r="CF91" s="887"/>
      <c r="CG91" s="892"/>
      <c r="CH91" s="889"/>
      <c r="CI91" s="890"/>
      <c r="CJ91" s="890"/>
      <c r="CK91" s="890"/>
      <c r="CL91" s="891"/>
      <c r="CM91" s="889"/>
      <c r="CN91" s="890"/>
      <c r="CO91" s="890"/>
      <c r="CP91" s="890"/>
      <c r="CQ91" s="891"/>
      <c r="CR91" s="889"/>
      <c r="CS91" s="890"/>
      <c r="CT91" s="890"/>
      <c r="CU91" s="890"/>
      <c r="CV91" s="891"/>
      <c r="CW91" s="889"/>
      <c r="CX91" s="890"/>
      <c r="CY91" s="890"/>
      <c r="CZ91" s="890"/>
      <c r="DA91" s="891"/>
      <c r="DB91" s="889"/>
      <c r="DC91" s="890"/>
      <c r="DD91" s="890"/>
      <c r="DE91" s="890"/>
      <c r="DF91" s="891"/>
      <c r="DG91" s="889"/>
      <c r="DH91" s="890"/>
      <c r="DI91" s="890"/>
      <c r="DJ91" s="890"/>
      <c r="DK91" s="891"/>
      <c r="DL91" s="889"/>
      <c r="DM91" s="890"/>
      <c r="DN91" s="890"/>
      <c r="DO91" s="890"/>
      <c r="DP91" s="891"/>
      <c r="DQ91" s="889"/>
      <c r="DR91" s="890"/>
      <c r="DS91" s="890"/>
      <c r="DT91" s="890"/>
      <c r="DU91" s="891"/>
      <c r="DV91" s="886"/>
      <c r="DW91" s="887"/>
      <c r="DX91" s="887"/>
      <c r="DY91" s="887"/>
      <c r="DZ91" s="88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86"/>
      <c r="BT92" s="887"/>
      <c r="BU92" s="887"/>
      <c r="BV92" s="887"/>
      <c r="BW92" s="887"/>
      <c r="BX92" s="887"/>
      <c r="BY92" s="887"/>
      <c r="BZ92" s="887"/>
      <c r="CA92" s="887"/>
      <c r="CB92" s="887"/>
      <c r="CC92" s="887"/>
      <c r="CD92" s="887"/>
      <c r="CE92" s="887"/>
      <c r="CF92" s="887"/>
      <c r="CG92" s="892"/>
      <c r="CH92" s="889"/>
      <c r="CI92" s="890"/>
      <c r="CJ92" s="890"/>
      <c r="CK92" s="890"/>
      <c r="CL92" s="891"/>
      <c r="CM92" s="889"/>
      <c r="CN92" s="890"/>
      <c r="CO92" s="890"/>
      <c r="CP92" s="890"/>
      <c r="CQ92" s="891"/>
      <c r="CR92" s="889"/>
      <c r="CS92" s="890"/>
      <c r="CT92" s="890"/>
      <c r="CU92" s="890"/>
      <c r="CV92" s="891"/>
      <c r="CW92" s="889"/>
      <c r="CX92" s="890"/>
      <c r="CY92" s="890"/>
      <c r="CZ92" s="890"/>
      <c r="DA92" s="891"/>
      <c r="DB92" s="889"/>
      <c r="DC92" s="890"/>
      <c r="DD92" s="890"/>
      <c r="DE92" s="890"/>
      <c r="DF92" s="891"/>
      <c r="DG92" s="889"/>
      <c r="DH92" s="890"/>
      <c r="DI92" s="890"/>
      <c r="DJ92" s="890"/>
      <c r="DK92" s="891"/>
      <c r="DL92" s="889"/>
      <c r="DM92" s="890"/>
      <c r="DN92" s="890"/>
      <c r="DO92" s="890"/>
      <c r="DP92" s="891"/>
      <c r="DQ92" s="889"/>
      <c r="DR92" s="890"/>
      <c r="DS92" s="890"/>
      <c r="DT92" s="890"/>
      <c r="DU92" s="891"/>
      <c r="DV92" s="886"/>
      <c r="DW92" s="887"/>
      <c r="DX92" s="887"/>
      <c r="DY92" s="887"/>
      <c r="DZ92" s="88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86"/>
      <c r="BT93" s="887"/>
      <c r="BU93" s="887"/>
      <c r="BV93" s="887"/>
      <c r="BW93" s="887"/>
      <c r="BX93" s="887"/>
      <c r="BY93" s="887"/>
      <c r="BZ93" s="887"/>
      <c r="CA93" s="887"/>
      <c r="CB93" s="887"/>
      <c r="CC93" s="887"/>
      <c r="CD93" s="887"/>
      <c r="CE93" s="887"/>
      <c r="CF93" s="887"/>
      <c r="CG93" s="892"/>
      <c r="CH93" s="889"/>
      <c r="CI93" s="890"/>
      <c r="CJ93" s="890"/>
      <c r="CK93" s="890"/>
      <c r="CL93" s="891"/>
      <c r="CM93" s="889"/>
      <c r="CN93" s="890"/>
      <c r="CO93" s="890"/>
      <c r="CP93" s="890"/>
      <c r="CQ93" s="891"/>
      <c r="CR93" s="889"/>
      <c r="CS93" s="890"/>
      <c r="CT93" s="890"/>
      <c r="CU93" s="890"/>
      <c r="CV93" s="891"/>
      <c r="CW93" s="889"/>
      <c r="CX93" s="890"/>
      <c r="CY93" s="890"/>
      <c r="CZ93" s="890"/>
      <c r="DA93" s="891"/>
      <c r="DB93" s="889"/>
      <c r="DC93" s="890"/>
      <c r="DD93" s="890"/>
      <c r="DE93" s="890"/>
      <c r="DF93" s="891"/>
      <c r="DG93" s="889"/>
      <c r="DH93" s="890"/>
      <c r="DI93" s="890"/>
      <c r="DJ93" s="890"/>
      <c r="DK93" s="891"/>
      <c r="DL93" s="889"/>
      <c r="DM93" s="890"/>
      <c r="DN93" s="890"/>
      <c r="DO93" s="890"/>
      <c r="DP93" s="891"/>
      <c r="DQ93" s="889"/>
      <c r="DR93" s="890"/>
      <c r="DS93" s="890"/>
      <c r="DT93" s="890"/>
      <c r="DU93" s="891"/>
      <c r="DV93" s="886"/>
      <c r="DW93" s="887"/>
      <c r="DX93" s="887"/>
      <c r="DY93" s="887"/>
      <c r="DZ93" s="88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86"/>
      <c r="BT94" s="887"/>
      <c r="BU94" s="887"/>
      <c r="BV94" s="887"/>
      <c r="BW94" s="887"/>
      <c r="BX94" s="887"/>
      <c r="BY94" s="887"/>
      <c r="BZ94" s="887"/>
      <c r="CA94" s="887"/>
      <c r="CB94" s="887"/>
      <c r="CC94" s="887"/>
      <c r="CD94" s="887"/>
      <c r="CE94" s="887"/>
      <c r="CF94" s="887"/>
      <c r="CG94" s="892"/>
      <c r="CH94" s="889"/>
      <c r="CI94" s="890"/>
      <c r="CJ94" s="890"/>
      <c r="CK94" s="890"/>
      <c r="CL94" s="891"/>
      <c r="CM94" s="889"/>
      <c r="CN94" s="890"/>
      <c r="CO94" s="890"/>
      <c r="CP94" s="890"/>
      <c r="CQ94" s="891"/>
      <c r="CR94" s="889"/>
      <c r="CS94" s="890"/>
      <c r="CT94" s="890"/>
      <c r="CU94" s="890"/>
      <c r="CV94" s="891"/>
      <c r="CW94" s="889"/>
      <c r="CX94" s="890"/>
      <c r="CY94" s="890"/>
      <c r="CZ94" s="890"/>
      <c r="DA94" s="891"/>
      <c r="DB94" s="889"/>
      <c r="DC94" s="890"/>
      <c r="DD94" s="890"/>
      <c r="DE94" s="890"/>
      <c r="DF94" s="891"/>
      <c r="DG94" s="889"/>
      <c r="DH94" s="890"/>
      <c r="DI94" s="890"/>
      <c r="DJ94" s="890"/>
      <c r="DK94" s="891"/>
      <c r="DL94" s="889"/>
      <c r="DM94" s="890"/>
      <c r="DN94" s="890"/>
      <c r="DO94" s="890"/>
      <c r="DP94" s="891"/>
      <c r="DQ94" s="889"/>
      <c r="DR94" s="890"/>
      <c r="DS94" s="890"/>
      <c r="DT94" s="890"/>
      <c r="DU94" s="891"/>
      <c r="DV94" s="886"/>
      <c r="DW94" s="887"/>
      <c r="DX94" s="887"/>
      <c r="DY94" s="887"/>
      <c r="DZ94" s="88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86"/>
      <c r="BT95" s="887"/>
      <c r="BU95" s="887"/>
      <c r="BV95" s="887"/>
      <c r="BW95" s="887"/>
      <c r="BX95" s="887"/>
      <c r="BY95" s="887"/>
      <c r="BZ95" s="887"/>
      <c r="CA95" s="887"/>
      <c r="CB95" s="887"/>
      <c r="CC95" s="887"/>
      <c r="CD95" s="887"/>
      <c r="CE95" s="887"/>
      <c r="CF95" s="887"/>
      <c r="CG95" s="892"/>
      <c r="CH95" s="889"/>
      <c r="CI95" s="890"/>
      <c r="CJ95" s="890"/>
      <c r="CK95" s="890"/>
      <c r="CL95" s="891"/>
      <c r="CM95" s="889"/>
      <c r="CN95" s="890"/>
      <c r="CO95" s="890"/>
      <c r="CP95" s="890"/>
      <c r="CQ95" s="891"/>
      <c r="CR95" s="889"/>
      <c r="CS95" s="890"/>
      <c r="CT95" s="890"/>
      <c r="CU95" s="890"/>
      <c r="CV95" s="891"/>
      <c r="CW95" s="889"/>
      <c r="CX95" s="890"/>
      <c r="CY95" s="890"/>
      <c r="CZ95" s="890"/>
      <c r="DA95" s="891"/>
      <c r="DB95" s="889"/>
      <c r="DC95" s="890"/>
      <c r="DD95" s="890"/>
      <c r="DE95" s="890"/>
      <c r="DF95" s="891"/>
      <c r="DG95" s="889"/>
      <c r="DH95" s="890"/>
      <c r="DI95" s="890"/>
      <c r="DJ95" s="890"/>
      <c r="DK95" s="891"/>
      <c r="DL95" s="889"/>
      <c r="DM95" s="890"/>
      <c r="DN95" s="890"/>
      <c r="DO95" s="890"/>
      <c r="DP95" s="891"/>
      <c r="DQ95" s="889"/>
      <c r="DR95" s="890"/>
      <c r="DS95" s="890"/>
      <c r="DT95" s="890"/>
      <c r="DU95" s="891"/>
      <c r="DV95" s="886"/>
      <c r="DW95" s="887"/>
      <c r="DX95" s="887"/>
      <c r="DY95" s="887"/>
      <c r="DZ95" s="88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86"/>
      <c r="BT96" s="887"/>
      <c r="BU96" s="887"/>
      <c r="BV96" s="887"/>
      <c r="BW96" s="887"/>
      <c r="BX96" s="887"/>
      <c r="BY96" s="887"/>
      <c r="BZ96" s="887"/>
      <c r="CA96" s="887"/>
      <c r="CB96" s="887"/>
      <c r="CC96" s="887"/>
      <c r="CD96" s="887"/>
      <c r="CE96" s="887"/>
      <c r="CF96" s="887"/>
      <c r="CG96" s="892"/>
      <c r="CH96" s="889"/>
      <c r="CI96" s="890"/>
      <c r="CJ96" s="890"/>
      <c r="CK96" s="890"/>
      <c r="CL96" s="891"/>
      <c r="CM96" s="889"/>
      <c r="CN96" s="890"/>
      <c r="CO96" s="890"/>
      <c r="CP96" s="890"/>
      <c r="CQ96" s="891"/>
      <c r="CR96" s="889"/>
      <c r="CS96" s="890"/>
      <c r="CT96" s="890"/>
      <c r="CU96" s="890"/>
      <c r="CV96" s="891"/>
      <c r="CW96" s="889"/>
      <c r="CX96" s="890"/>
      <c r="CY96" s="890"/>
      <c r="CZ96" s="890"/>
      <c r="DA96" s="891"/>
      <c r="DB96" s="889"/>
      <c r="DC96" s="890"/>
      <c r="DD96" s="890"/>
      <c r="DE96" s="890"/>
      <c r="DF96" s="891"/>
      <c r="DG96" s="889"/>
      <c r="DH96" s="890"/>
      <c r="DI96" s="890"/>
      <c r="DJ96" s="890"/>
      <c r="DK96" s="891"/>
      <c r="DL96" s="889"/>
      <c r="DM96" s="890"/>
      <c r="DN96" s="890"/>
      <c r="DO96" s="890"/>
      <c r="DP96" s="891"/>
      <c r="DQ96" s="889"/>
      <c r="DR96" s="890"/>
      <c r="DS96" s="890"/>
      <c r="DT96" s="890"/>
      <c r="DU96" s="891"/>
      <c r="DV96" s="886"/>
      <c r="DW96" s="887"/>
      <c r="DX96" s="887"/>
      <c r="DY96" s="887"/>
      <c r="DZ96" s="88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86"/>
      <c r="BT97" s="887"/>
      <c r="BU97" s="887"/>
      <c r="BV97" s="887"/>
      <c r="BW97" s="887"/>
      <c r="BX97" s="887"/>
      <c r="BY97" s="887"/>
      <c r="BZ97" s="887"/>
      <c r="CA97" s="887"/>
      <c r="CB97" s="887"/>
      <c r="CC97" s="887"/>
      <c r="CD97" s="887"/>
      <c r="CE97" s="887"/>
      <c r="CF97" s="887"/>
      <c r="CG97" s="892"/>
      <c r="CH97" s="889"/>
      <c r="CI97" s="890"/>
      <c r="CJ97" s="890"/>
      <c r="CK97" s="890"/>
      <c r="CL97" s="891"/>
      <c r="CM97" s="889"/>
      <c r="CN97" s="890"/>
      <c r="CO97" s="890"/>
      <c r="CP97" s="890"/>
      <c r="CQ97" s="891"/>
      <c r="CR97" s="889"/>
      <c r="CS97" s="890"/>
      <c r="CT97" s="890"/>
      <c r="CU97" s="890"/>
      <c r="CV97" s="891"/>
      <c r="CW97" s="889"/>
      <c r="CX97" s="890"/>
      <c r="CY97" s="890"/>
      <c r="CZ97" s="890"/>
      <c r="DA97" s="891"/>
      <c r="DB97" s="889"/>
      <c r="DC97" s="890"/>
      <c r="DD97" s="890"/>
      <c r="DE97" s="890"/>
      <c r="DF97" s="891"/>
      <c r="DG97" s="889"/>
      <c r="DH97" s="890"/>
      <c r="DI97" s="890"/>
      <c r="DJ97" s="890"/>
      <c r="DK97" s="891"/>
      <c r="DL97" s="889"/>
      <c r="DM97" s="890"/>
      <c r="DN97" s="890"/>
      <c r="DO97" s="890"/>
      <c r="DP97" s="891"/>
      <c r="DQ97" s="889"/>
      <c r="DR97" s="890"/>
      <c r="DS97" s="890"/>
      <c r="DT97" s="890"/>
      <c r="DU97" s="891"/>
      <c r="DV97" s="886"/>
      <c r="DW97" s="887"/>
      <c r="DX97" s="887"/>
      <c r="DY97" s="887"/>
      <c r="DZ97" s="88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86"/>
      <c r="BT98" s="887"/>
      <c r="BU98" s="887"/>
      <c r="BV98" s="887"/>
      <c r="BW98" s="887"/>
      <c r="BX98" s="887"/>
      <c r="BY98" s="887"/>
      <c r="BZ98" s="887"/>
      <c r="CA98" s="887"/>
      <c r="CB98" s="887"/>
      <c r="CC98" s="887"/>
      <c r="CD98" s="887"/>
      <c r="CE98" s="887"/>
      <c r="CF98" s="887"/>
      <c r="CG98" s="892"/>
      <c r="CH98" s="889"/>
      <c r="CI98" s="890"/>
      <c r="CJ98" s="890"/>
      <c r="CK98" s="890"/>
      <c r="CL98" s="891"/>
      <c r="CM98" s="889"/>
      <c r="CN98" s="890"/>
      <c r="CO98" s="890"/>
      <c r="CP98" s="890"/>
      <c r="CQ98" s="891"/>
      <c r="CR98" s="889"/>
      <c r="CS98" s="890"/>
      <c r="CT98" s="890"/>
      <c r="CU98" s="890"/>
      <c r="CV98" s="891"/>
      <c r="CW98" s="889"/>
      <c r="CX98" s="890"/>
      <c r="CY98" s="890"/>
      <c r="CZ98" s="890"/>
      <c r="DA98" s="891"/>
      <c r="DB98" s="889"/>
      <c r="DC98" s="890"/>
      <c r="DD98" s="890"/>
      <c r="DE98" s="890"/>
      <c r="DF98" s="891"/>
      <c r="DG98" s="889"/>
      <c r="DH98" s="890"/>
      <c r="DI98" s="890"/>
      <c r="DJ98" s="890"/>
      <c r="DK98" s="891"/>
      <c r="DL98" s="889"/>
      <c r="DM98" s="890"/>
      <c r="DN98" s="890"/>
      <c r="DO98" s="890"/>
      <c r="DP98" s="891"/>
      <c r="DQ98" s="889"/>
      <c r="DR98" s="890"/>
      <c r="DS98" s="890"/>
      <c r="DT98" s="890"/>
      <c r="DU98" s="891"/>
      <c r="DV98" s="886"/>
      <c r="DW98" s="887"/>
      <c r="DX98" s="887"/>
      <c r="DY98" s="887"/>
      <c r="DZ98" s="88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86"/>
      <c r="BT99" s="887"/>
      <c r="BU99" s="887"/>
      <c r="BV99" s="887"/>
      <c r="BW99" s="887"/>
      <c r="BX99" s="887"/>
      <c r="BY99" s="887"/>
      <c r="BZ99" s="887"/>
      <c r="CA99" s="887"/>
      <c r="CB99" s="887"/>
      <c r="CC99" s="887"/>
      <c r="CD99" s="887"/>
      <c r="CE99" s="887"/>
      <c r="CF99" s="887"/>
      <c r="CG99" s="892"/>
      <c r="CH99" s="889"/>
      <c r="CI99" s="890"/>
      <c r="CJ99" s="890"/>
      <c r="CK99" s="890"/>
      <c r="CL99" s="891"/>
      <c r="CM99" s="889"/>
      <c r="CN99" s="890"/>
      <c r="CO99" s="890"/>
      <c r="CP99" s="890"/>
      <c r="CQ99" s="891"/>
      <c r="CR99" s="889"/>
      <c r="CS99" s="890"/>
      <c r="CT99" s="890"/>
      <c r="CU99" s="890"/>
      <c r="CV99" s="891"/>
      <c r="CW99" s="889"/>
      <c r="CX99" s="890"/>
      <c r="CY99" s="890"/>
      <c r="CZ99" s="890"/>
      <c r="DA99" s="891"/>
      <c r="DB99" s="889"/>
      <c r="DC99" s="890"/>
      <c r="DD99" s="890"/>
      <c r="DE99" s="890"/>
      <c r="DF99" s="891"/>
      <c r="DG99" s="889"/>
      <c r="DH99" s="890"/>
      <c r="DI99" s="890"/>
      <c r="DJ99" s="890"/>
      <c r="DK99" s="891"/>
      <c r="DL99" s="889"/>
      <c r="DM99" s="890"/>
      <c r="DN99" s="890"/>
      <c r="DO99" s="890"/>
      <c r="DP99" s="891"/>
      <c r="DQ99" s="889"/>
      <c r="DR99" s="890"/>
      <c r="DS99" s="890"/>
      <c r="DT99" s="890"/>
      <c r="DU99" s="891"/>
      <c r="DV99" s="886"/>
      <c r="DW99" s="887"/>
      <c r="DX99" s="887"/>
      <c r="DY99" s="887"/>
      <c r="DZ99" s="88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86"/>
      <c r="BT100" s="887"/>
      <c r="BU100" s="887"/>
      <c r="BV100" s="887"/>
      <c r="BW100" s="887"/>
      <c r="BX100" s="887"/>
      <c r="BY100" s="887"/>
      <c r="BZ100" s="887"/>
      <c r="CA100" s="887"/>
      <c r="CB100" s="887"/>
      <c r="CC100" s="887"/>
      <c r="CD100" s="887"/>
      <c r="CE100" s="887"/>
      <c r="CF100" s="887"/>
      <c r="CG100" s="892"/>
      <c r="CH100" s="889"/>
      <c r="CI100" s="890"/>
      <c r="CJ100" s="890"/>
      <c r="CK100" s="890"/>
      <c r="CL100" s="891"/>
      <c r="CM100" s="889"/>
      <c r="CN100" s="890"/>
      <c r="CO100" s="890"/>
      <c r="CP100" s="890"/>
      <c r="CQ100" s="891"/>
      <c r="CR100" s="889"/>
      <c r="CS100" s="890"/>
      <c r="CT100" s="890"/>
      <c r="CU100" s="890"/>
      <c r="CV100" s="891"/>
      <c r="CW100" s="889"/>
      <c r="CX100" s="890"/>
      <c r="CY100" s="890"/>
      <c r="CZ100" s="890"/>
      <c r="DA100" s="891"/>
      <c r="DB100" s="889"/>
      <c r="DC100" s="890"/>
      <c r="DD100" s="890"/>
      <c r="DE100" s="890"/>
      <c r="DF100" s="891"/>
      <c r="DG100" s="889"/>
      <c r="DH100" s="890"/>
      <c r="DI100" s="890"/>
      <c r="DJ100" s="890"/>
      <c r="DK100" s="891"/>
      <c r="DL100" s="889"/>
      <c r="DM100" s="890"/>
      <c r="DN100" s="890"/>
      <c r="DO100" s="890"/>
      <c r="DP100" s="891"/>
      <c r="DQ100" s="889"/>
      <c r="DR100" s="890"/>
      <c r="DS100" s="890"/>
      <c r="DT100" s="890"/>
      <c r="DU100" s="891"/>
      <c r="DV100" s="886"/>
      <c r="DW100" s="887"/>
      <c r="DX100" s="887"/>
      <c r="DY100" s="887"/>
      <c r="DZ100" s="88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86"/>
      <c r="BT101" s="887"/>
      <c r="BU101" s="887"/>
      <c r="BV101" s="887"/>
      <c r="BW101" s="887"/>
      <c r="BX101" s="887"/>
      <c r="BY101" s="887"/>
      <c r="BZ101" s="887"/>
      <c r="CA101" s="887"/>
      <c r="CB101" s="887"/>
      <c r="CC101" s="887"/>
      <c r="CD101" s="887"/>
      <c r="CE101" s="887"/>
      <c r="CF101" s="887"/>
      <c r="CG101" s="892"/>
      <c r="CH101" s="889"/>
      <c r="CI101" s="890"/>
      <c r="CJ101" s="890"/>
      <c r="CK101" s="890"/>
      <c r="CL101" s="891"/>
      <c r="CM101" s="889"/>
      <c r="CN101" s="890"/>
      <c r="CO101" s="890"/>
      <c r="CP101" s="890"/>
      <c r="CQ101" s="891"/>
      <c r="CR101" s="889"/>
      <c r="CS101" s="890"/>
      <c r="CT101" s="890"/>
      <c r="CU101" s="890"/>
      <c r="CV101" s="891"/>
      <c r="CW101" s="889"/>
      <c r="CX101" s="890"/>
      <c r="CY101" s="890"/>
      <c r="CZ101" s="890"/>
      <c r="DA101" s="891"/>
      <c r="DB101" s="889"/>
      <c r="DC101" s="890"/>
      <c r="DD101" s="890"/>
      <c r="DE101" s="890"/>
      <c r="DF101" s="891"/>
      <c r="DG101" s="889"/>
      <c r="DH101" s="890"/>
      <c r="DI101" s="890"/>
      <c r="DJ101" s="890"/>
      <c r="DK101" s="891"/>
      <c r="DL101" s="889"/>
      <c r="DM101" s="890"/>
      <c r="DN101" s="890"/>
      <c r="DO101" s="890"/>
      <c r="DP101" s="891"/>
      <c r="DQ101" s="889"/>
      <c r="DR101" s="890"/>
      <c r="DS101" s="890"/>
      <c r="DT101" s="890"/>
      <c r="DU101" s="891"/>
      <c r="DV101" s="886"/>
      <c r="DW101" s="887"/>
      <c r="DX101" s="887"/>
      <c r="DY101" s="887"/>
      <c r="DZ101" s="88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391</v>
      </c>
      <c r="BR102" s="802" t="s">
        <v>424</v>
      </c>
      <c r="BS102" s="803"/>
      <c r="BT102" s="803"/>
      <c r="BU102" s="803"/>
      <c r="BV102" s="803"/>
      <c r="BW102" s="803"/>
      <c r="BX102" s="803"/>
      <c r="BY102" s="803"/>
      <c r="BZ102" s="803"/>
      <c r="CA102" s="803"/>
      <c r="CB102" s="803"/>
      <c r="CC102" s="803"/>
      <c r="CD102" s="803"/>
      <c r="CE102" s="803"/>
      <c r="CF102" s="803"/>
      <c r="CG102" s="804"/>
      <c r="CH102" s="910"/>
      <c r="CI102" s="911"/>
      <c r="CJ102" s="911"/>
      <c r="CK102" s="911"/>
      <c r="CL102" s="912"/>
      <c r="CM102" s="910"/>
      <c r="CN102" s="911"/>
      <c r="CO102" s="911"/>
      <c r="CP102" s="911"/>
      <c r="CQ102" s="912"/>
      <c r="CR102" s="913"/>
      <c r="CS102" s="879"/>
      <c r="CT102" s="879"/>
      <c r="CU102" s="879"/>
      <c r="CV102" s="914"/>
      <c r="CW102" s="913"/>
      <c r="CX102" s="879"/>
      <c r="CY102" s="879"/>
      <c r="CZ102" s="879"/>
      <c r="DA102" s="914"/>
      <c r="DB102" s="913"/>
      <c r="DC102" s="879"/>
      <c r="DD102" s="879"/>
      <c r="DE102" s="879"/>
      <c r="DF102" s="914"/>
      <c r="DG102" s="913"/>
      <c r="DH102" s="879"/>
      <c r="DI102" s="879"/>
      <c r="DJ102" s="879"/>
      <c r="DK102" s="914"/>
      <c r="DL102" s="913"/>
      <c r="DM102" s="879"/>
      <c r="DN102" s="879"/>
      <c r="DO102" s="879"/>
      <c r="DP102" s="914"/>
      <c r="DQ102" s="913"/>
      <c r="DR102" s="879"/>
      <c r="DS102" s="879"/>
      <c r="DT102" s="879"/>
      <c r="DU102" s="914"/>
      <c r="DV102" s="802"/>
      <c r="DW102" s="803"/>
      <c r="DX102" s="803"/>
      <c r="DY102" s="803"/>
      <c r="DZ102" s="93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38" t="s">
        <v>425</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39" t="s">
        <v>426</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40" t="s">
        <v>429</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430</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224" customFormat="1" ht="26.25" customHeight="1" x14ac:dyDescent="0.2">
      <c r="A109" s="935" t="s">
        <v>431</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432</v>
      </c>
      <c r="AB109" s="916"/>
      <c r="AC109" s="916"/>
      <c r="AD109" s="916"/>
      <c r="AE109" s="917"/>
      <c r="AF109" s="915" t="s">
        <v>433</v>
      </c>
      <c r="AG109" s="916"/>
      <c r="AH109" s="916"/>
      <c r="AI109" s="916"/>
      <c r="AJ109" s="917"/>
      <c r="AK109" s="915" t="s">
        <v>309</v>
      </c>
      <c r="AL109" s="916"/>
      <c r="AM109" s="916"/>
      <c r="AN109" s="916"/>
      <c r="AO109" s="917"/>
      <c r="AP109" s="915" t="s">
        <v>434</v>
      </c>
      <c r="AQ109" s="916"/>
      <c r="AR109" s="916"/>
      <c r="AS109" s="916"/>
      <c r="AT109" s="918"/>
      <c r="AU109" s="935" t="s">
        <v>431</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432</v>
      </c>
      <c r="BR109" s="916"/>
      <c r="BS109" s="916"/>
      <c r="BT109" s="916"/>
      <c r="BU109" s="917"/>
      <c r="BV109" s="915" t="s">
        <v>433</v>
      </c>
      <c r="BW109" s="916"/>
      <c r="BX109" s="916"/>
      <c r="BY109" s="916"/>
      <c r="BZ109" s="917"/>
      <c r="CA109" s="915" t="s">
        <v>309</v>
      </c>
      <c r="CB109" s="916"/>
      <c r="CC109" s="916"/>
      <c r="CD109" s="916"/>
      <c r="CE109" s="917"/>
      <c r="CF109" s="936" t="s">
        <v>434</v>
      </c>
      <c r="CG109" s="936"/>
      <c r="CH109" s="936"/>
      <c r="CI109" s="936"/>
      <c r="CJ109" s="936"/>
      <c r="CK109" s="915" t="s">
        <v>435</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432</v>
      </c>
      <c r="DH109" s="916"/>
      <c r="DI109" s="916"/>
      <c r="DJ109" s="916"/>
      <c r="DK109" s="917"/>
      <c r="DL109" s="915" t="s">
        <v>433</v>
      </c>
      <c r="DM109" s="916"/>
      <c r="DN109" s="916"/>
      <c r="DO109" s="916"/>
      <c r="DP109" s="917"/>
      <c r="DQ109" s="915" t="s">
        <v>309</v>
      </c>
      <c r="DR109" s="916"/>
      <c r="DS109" s="916"/>
      <c r="DT109" s="916"/>
      <c r="DU109" s="917"/>
      <c r="DV109" s="915" t="s">
        <v>434</v>
      </c>
      <c r="DW109" s="916"/>
      <c r="DX109" s="916"/>
      <c r="DY109" s="916"/>
      <c r="DZ109" s="918"/>
    </row>
    <row r="110" spans="1:131" s="224" customFormat="1" ht="26.25" customHeight="1" x14ac:dyDescent="0.2">
      <c r="A110" s="919" t="s">
        <v>436</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3514354</v>
      </c>
      <c r="AB110" s="923"/>
      <c r="AC110" s="923"/>
      <c r="AD110" s="923"/>
      <c r="AE110" s="924"/>
      <c r="AF110" s="925">
        <v>3728304</v>
      </c>
      <c r="AG110" s="923"/>
      <c r="AH110" s="923"/>
      <c r="AI110" s="923"/>
      <c r="AJ110" s="924"/>
      <c r="AK110" s="925">
        <v>3643229</v>
      </c>
      <c r="AL110" s="923"/>
      <c r="AM110" s="923"/>
      <c r="AN110" s="923"/>
      <c r="AO110" s="924"/>
      <c r="AP110" s="926">
        <v>21.7</v>
      </c>
      <c r="AQ110" s="927"/>
      <c r="AR110" s="927"/>
      <c r="AS110" s="927"/>
      <c r="AT110" s="928"/>
      <c r="AU110" s="929" t="s">
        <v>74</v>
      </c>
      <c r="AV110" s="930"/>
      <c r="AW110" s="930"/>
      <c r="AX110" s="930"/>
      <c r="AY110" s="930"/>
      <c r="AZ110" s="952" t="s">
        <v>437</v>
      </c>
      <c r="BA110" s="920"/>
      <c r="BB110" s="920"/>
      <c r="BC110" s="920"/>
      <c r="BD110" s="920"/>
      <c r="BE110" s="920"/>
      <c r="BF110" s="920"/>
      <c r="BG110" s="920"/>
      <c r="BH110" s="920"/>
      <c r="BI110" s="920"/>
      <c r="BJ110" s="920"/>
      <c r="BK110" s="920"/>
      <c r="BL110" s="920"/>
      <c r="BM110" s="920"/>
      <c r="BN110" s="920"/>
      <c r="BO110" s="920"/>
      <c r="BP110" s="921"/>
      <c r="BQ110" s="953">
        <v>40007152</v>
      </c>
      <c r="BR110" s="954"/>
      <c r="BS110" s="954"/>
      <c r="BT110" s="954"/>
      <c r="BU110" s="954"/>
      <c r="BV110" s="954">
        <v>39084490</v>
      </c>
      <c r="BW110" s="954"/>
      <c r="BX110" s="954"/>
      <c r="BY110" s="954"/>
      <c r="BZ110" s="954"/>
      <c r="CA110" s="954">
        <v>37460834</v>
      </c>
      <c r="CB110" s="954"/>
      <c r="CC110" s="954"/>
      <c r="CD110" s="954"/>
      <c r="CE110" s="954"/>
      <c r="CF110" s="967">
        <v>223.6</v>
      </c>
      <c r="CG110" s="968"/>
      <c r="CH110" s="968"/>
      <c r="CI110" s="968"/>
      <c r="CJ110" s="968"/>
      <c r="CK110" s="969" t="s">
        <v>438</v>
      </c>
      <c r="CL110" s="970"/>
      <c r="CM110" s="952" t="s">
        <v>439</v>
      </c>
      <c r="CN110" s="920"/>
      <c r="CO110" s="920"/>
      <c r="CP110" s="920"/>
      <c r="CQ110" s="920"/>
      <c r="CR110" s="920"/>
      <c r="CS110" s="920"/>
      <c r="CT110" s="920"/>
      <c r="CU110" s="920"/>
      <c r="CV110" s="920"/>
      <c r="CW110" s="920"/>
      <c r="CX110" s="920"/>
      <c r="CY110" s="920"/>
      <c r="CZ110" s="920"/>
      <c r="DA110" s="920"/>
      <c r="DB110" s="920"/>
      <c r="DC110" s="920"/>
      <c r="DD110" s="920"/>
      <c r="DE110" s="920"/>
      <c r="DF110" s="921"/>
      <c r="DG110" s="953">
        <v>1502608</v>
      </c>
      <c r="DH110" s="954"/>
      <c r="DI110" s="954"/>
      <c r="DJ110" s="954"/>
      <c r="DK110" s="954"/>
      <c r="DL110" s="954">
        <v>1394533</v>
      </c>
      <c r="DM110" s="954"/>
      <c r="DN110" s="954"/>
      <c r="DO110" s="954"/>
      <c r="DP110" s="954"/>
      <c r="DQ110" s="954">
        <v>1285951</v>
      </c>
      <c r="DR110" s="954"/>
      <c r="DS110" s="954"/>
      <c r="DT110" s="954"/>
      <c r="DU110" s="954"/>
      <c r="DV110" s="955">
        <v>7.7</v>
      </c>
      <c r="DW110" s="955"/>
      <c r="DX110" s="955"/>
      <c r="DY110" s="955"/>
      <c r="DZ110" s="956"/>
    </row>
    <row r="111" spans="1:131" s="224" customFormat="1" ht="26.25" customHeight="1" x14ac:dyDescent="0.2">
      <c r="A111" s="957" t="s">
        <v>440</v>
      </c>
      <c r="B111" s="958"/>
      <c r="C111" s="958"/>
      <c r="D111" s="958"/>
      <c r="E111" s="958"/>
      <c r="F111" s="958"/>
      <c r="G111" s="958"/>
      <c r="H111" s="958"/>
      <c r="I111" s="958"/>
      <c r="J111" s="958"/>
      <c r="K111" s="958"/>
      <c r="L111" s="958"/>
      <c r="M111" s="958"/>
      <c r="N111" s="958"/>
      <c r="O111" s="958"/>
      <c r="P111" s="958"/>
      <c r="Q111" s="958"/>
      <c r="R111" s="958"/>
      <c r="S111" s="958"/>
      <c r="T111" s="958"/>
      <c r="U111" s="958"/>
      <c r="V111" s="958"/>
      <c r="W111" s="958"/>
      <c r="X111" s="958"/>
      <c r="Y111" s="958"/>
      <c r="Z111" s="959"/>
      <c r="AA111" s="960" t="s">
        <v>441</v>
      </c>
      <c r="AB111" s="961"/>
      <c r="AC111" s="961"/>
      <c r="AD111" s="961"/>
      <c r="AE111" s="962"/>
      <c r="AF111" s="963" t="s">
        <v>441</v>
      </c>
      <c r="AG111" s="961"/>
      <c r="AH111" s="961"/>
      <c r="AI111" s="961"/>
      <c r="AJ111" s="962"/>
      <c r="AK111" s="963" t="s">
        <v>442</v>
      </c>
      <c r="AL111" s="961"/>
      <c r="AM111" s="961"/>
      <c r="AN111" s="961"/>
      <c r="AO111" s="962"/>
      <c r="AP111" s="964" t="s">
        <v>441</v>
      </c>
      <c r="AQ111" s="965"/>
      <c r="AR111" s="965"/>
      <c r="AS111" s="965"/>
      <c r="AT111" s="966"/>
      <c r="AU111" s="931"/>
      <c r="AV111" s="932"/>
      <c r="AW111" s="932"/>
      <c r="AX111" s="932"/>
      <c r="AY111" s="932"/>
      <c r="AZ111" s="945" t="s">
        <v>443</v>
      </c>
      <c r="BA111" s="946"/>
      <c r="BB111" s="946"/>
      <c r="BC111" s="946"/>
      <c r="BD111" s="946"/>
      <c r="BE111" s="946"/>
      <c r="BF111" s="946"/>
      <c r="BG111" s="946"/>
      <c r="BH111" s="946"/>
      <c r="BI111" s="946"/>
      <c r="BJ111" s="946"/>
      <c r="BK111" s="946"/>
      <c r="BL111" s="946"/>
      <c r="BM111" s="946"/>
      <c r="BN111" s="946"/>
      <c r="BO111" s="946"/>
      <c r="BP111" s="947"/>
      <c r="BQ111" s="948">
        <v>1502608</v>
      </c>
      <c r="BR111" s="949"/>
      <c r="BS111" s="949"/>
      <c r="BT111" s="949"/>
      <c r="BU111" s="949"/>
      <c r="BV111" s="949">
        <v>1394533</v>
      </c>
      <c r="BW111" s="949"/>
      <c r="BX111" s="949"/>
      <c r="BY111" s="949"/>
      <c r="BZ111" s="949"/>
      <c r="CA111" s="949">
        <v>1285951</v>
      </c>
      <c r="CB111" s="949"/>
      <c r="CC111" s="949"/>
      <c r="CD111" s="949"/>
      <c r="CE111" s="949"/>
      <c r="CF111" s="943">
        <v>7.7</v>
      </c>
      <c r="CG111" s="944"/>
      <c r="CH111" s="944"/>
      <c r="CI111" s="944"/>
      <c r="CJ111" s="944"/>
      <c r="CK111" s="971"/>
      <c r="CL111" s="972"/>
      <c r="CM111" s="945" t="s">
        <v>444</v>
      </c>
      <c r="CN111" s="946"/>
      <c r="CO111" s="946"/>
      <c r="CP111" s="946"/>
      <c r="CQ111" s="946"/>
      <c r="CR111" s="946"/>
      <c r="CS111" s="946"/>
      <c r="CT111" s="946"/>
      <c r="CU111" s="946"/>
      <c r="CV111" s="946"/>
      <c r="CW111" s="946"/>
      <c r="CX111" s="946"/>
      <c r="CY111" s="946"/>
      <c r="CZ111" s="946"/>
      <c r="DA111" s="946"/>
      <c r="DB111" s="946"/>
      <c r="DC111" s="946"/>
      <c r="DD111" s="946"/>
      <c r="DE111" s="946"/>
      <c r="DF111" s="947"/>
      <c r="DG111" s="948" t="s">
        <v>441</v>
      </c>
      <c r="DH111" s="949"/>
      <c r="DI111" s="949"/>
      <c r="DJ111" s="949"/>
      <c r="DK111" s="949"/>
      <c r="DL111" s="949" t="s">
        <v>441</v>
      </c>
      <c r="DM111" s="949"/>
      <c r="DN111" s="949"/>
      <c r="DO111" s="949"/>
      <c r="DP111" s="949"/>
      <c r="DQ111" s="949" t="s">
        <v>441</v>
      </c>
      <c r="DR111" s="949"/>
      <c r="DS111" s="949"/>
      <c r="DT111" s="949"/>
      <c r="DU111" s="949"/>
      <c r="DV111" s="950" t="s">
        <v>441</v>
      </c>
      <c r="DW111" s="950"/>
      <c r="DX111" s="950"/>
      <c r="DY111" s="950"/>
      <c r="DZ111" s="951"/>
    </row>
    <row r="112" spans="1:131" s="224" customFormat="1" ht="26.25" customHeight="1" x14ac:dyDescent="0.2">
      <c r="A112" s="975" t="s">
        <v>445</v>
      </c>
      <c r="B112" s="976"/>
      <c r="C112" s="946" t="s">
        <v>446</v>
      </c>
      <c r="D112" s="946"/>
      <c r="E112" s="946"/>
      <c r="F112" s="946"/>
      <c r="G112" s="946"/>
      <c r="H112" s="946"/>
      <c r="I112" s="946"/>
      <c r="J112" s="946"/>
      <c r="K112" s="946"/>
      <c r="L112" s="946"/>
      <c r="M112" s="946"/>
      <c r="N112" s="946"/>
      <c r="O112" s="946"/>
      <c r="P112" s="946"/>
      <c r="Q112" s="946"/>
      <c r="R112" s="946"/>
      <c r="S112" s="946"/>
      <c r="T112" s="946"/>
      <c r="U112" s="946"/>
      <c r="V112" s="946"/>
      <c r="W112" s="946"/>
      <c r="X112" s="946"/>
      <c r="Y112" s="946"/>
      <c r="Z112" s="947"/>
      <c r="AA112" s="981" t="s">
        <v>441</v>
      </c>
      <c r="AB112" s="982"/>
      <c r="AC112" s="982"/>
      <c r="AD112" s="982"/>
      <c r="AE112" s="983"/>
      <c r="AF112" s="984" t="s">
        <v>441</v>
      </c>
      <c r="AG112" s="982"/>
      <c r="AH112" s="982"/>
      <c r="AI112" s="982"/>
      <c r="AJ112" s="983"/>
      <c r="AK112" s="984" t="s">
        <v>441</v>
      </c>
      <c r="AL112" s="982"/>
      <c r="AM112" s="982"/>
      <c r="AN112" s="982"/>
      <c r="AO112" s="983"/>
      <c r="AP112" s="985" t="s">
        <v>441</v>
      </c>
      <c r="AQ112" s="986"/>
      <c r="AR112" s="986"/>
      <c r="AS112" s="986"/>
      <c r="AT112" s="987"/>
      <c r="AU112" s="931"/>
      <c r="AV112" s="932"/>
      <c r="AW112" s="932"/>
      <c r="AX112" s="932"/>
      <c r="AY112" s="932"/>
      <c r="AZ112" s="945" t="s">
        <v>447</v>
      </c>
      <c r="BA112" s="946"/>
      <c r="BB112" s="946"/>
      <c r="BC112" s="946"/>
      <c r="BD112" s="946"/>
      <c r="BE112" s="946"/>
      <c r="BF112" s="946"/>
      <c r="BG112" s="946"/>
      <c r="BH112" s="946"/>
      <c r="BI112" s="946"/>
      <c r="BJ112" s="946"/>
      <c r="BK112" s="946"/>
      <c r="BL112" s="946"/>
      <c r="BM112" s="946"/>
      <c r="BN112" s="946"/>
      <c r="BO112" s="946"/>
      <c r="BP112" s="947"/>
      <c r="BQ112" s="948">
        <v>3678453</v>
      </c>
      <c r="BR112" s="949"/>
      <c r="BS112" s="949"/>
      <c r="BT112" s="949"/>
      <c r="BU112" s="949"/>
      <c r="BV112" s="949">
        <v>3705814</v>
      </c>
      <c r="BW112" s="949"/>
      <c r="BX112" s="949"/>
      <c r="BY112" s="949"/>
      <c r="BZ112" s="949"/>
      <c r="CA112" s="949">
        <v>3771403</v>
      </c>
      <c r="CB112" s="949"/>
      <c r="CC112" s="949"/>
      <c r="CD112" s="949"/>
      <c r="CE112" s="949"/>
      <c r="CF112" s="943">
        <v>22.5</v>
      </c>
      <c r="CG112" s="944"/>
      <c r="CH112" s="944"/>
      <c r="CI112" s="944"/>
      <c r="CJ112" s="944"/>
      <c r="CK112" s="971"/>
      <c r="CL112" s="972"/>
      <c r="CM112" s="945" t="s">
        <v>448</v>
      </c>
      <c r="CN112" s="946"/>
      <c r="CO112" s="946"/>
      <c r="CP112" s="946"/>
      <c r="CQ112" s="946"/>
      <c r="CR112" s="946"/>
      <c r="CS112" s="946"/>
      <c r="CT112" s="946"/>
      <c r="CU112" s="946"/>
      <c r="CV112" s="946"/>
      <c r="CW112" s="946"/>
      <c r="CX112" s="946"/>
      <c r="CY112" s="946"/>
      <c r="CZ112" s="946"/>
      <c r="DA112" s="946"/>
      <c r="DB112" s="946"/>
      <c r="DC112" s="946"/>
      <c r="DD112" s="946"/>
      <c r="DE112" s="946"/>
      <c r="DF112" s="947"/>
      <c r="DG112" s="948" t="s">
        <v>441</v>
      </c>
      <c r="DH112" s="949"/>
      <c r="DI112" s="949"/>
      <c r="DJ112" s="949"/>
      <c r="DK112" s="949"/>
      <c r="DL112" s="949" t="s">
        <v>441</v>
      </c>
      <c r="DM112" s="949"/>
      <c r="DN112" s="949"/>
      <c r="DO112" s="949"/>
      <c r="DP112" s="949"/>
      <c r="DQ112" s="949" t="s">
        <v>128</v>
      </c>
      <c r="DR112" s="949"/>
      <c r="DS112" s="949"/>
      <c r="DT112" s="949"/>
      <c r="DU112" s="949"/>
      <c r="DV112" s="950" t="s">
        <v>441</v>
      </c>
      <c r="DW112" s="950"/>
      <c r="DX112" s="950"/>
      <c r="DY112" s="950"/>
      <c r="DZ112" s="951"/>
    </row>
    <row r="113" spans="1:130" s="224" customFormat="1" ht="26.25" customHeight="1" x14ac:dyDescent="0.2">
      <c r="A113" s="977"/>
      <c r="B113" s="978"/>
      <c r="C113" s="946" t="s">
        <v>449</v>
      </c>
      <c r="D113" s="946"/>
      <c r="E113" s="946"/>
      <c r="F113" s="946"/>
      <c r="G113" s="946"/>
      <c r="H113" s="946"/>
      <c r="I113" s="946"/>
      <c r="J113" s="946"/>
      <c r="K113" s="946"/>
      <c r="L113" s="946"/>
      <c r="M113" s="946"/>
      <c r="N113" s="946"/>
      <c r="O113" s="946"/>
      <c r="P113" s="946"/>
      <c r="Q113" s="946"/>
      <c r="R113" s="946"/>
      <c r="S113" s="946"/>
      <c r="T113" s="946"/>
      <c r="U113" s="946"/>
      <c r="V113" s="946"/>
      <c r="W113" s="946"/>
      <c r="X113" s="946"/>
      <c r="Y113" s="946"/>
      <c r="Z113" s="947"/>
      <c r="AA113" s="960">
        <v>424780</v>
      </c>
      <c r="AB113" s="961"/>
      <c r="AC113" s="961"/>
      <c r="AD113" s="961"/>
      <c r="AE113" s="962"/>
      <c r="AF113" s="963">
        <v>433693</v>
      </c>
      <c r="AG113" s="961"/>
      <c r="AH113" s="961"/>
      <c r="AI113" s="961"/>
      <c r="AJ113" s="962"/>
      <c r="AK113" s="963">
        <v>405079</v>
      </c>
      <c r="AL113" s="961"/>
      <c r="AM113" s="961"/>
      <c r="AN113" s="961"/>
      <c r="AO113" s="962"/>
      <c r="AP113" s="964">
        <v>2.4</v>
      </c>
      <c r="AQ113" s="965"/>
      <c r="AR113" s="965"/>
      <c r="AS113" s="965"/>
      <c r="AT113" s="966"/>
      <c r="AU113" s="931"/>
      <c r="AV113" s="932"/>
      <c r="AW113" s="932"/>
      <c r="AX113" s="932"/>
      <c r="AY113" s="932"/>
      <c r="AZ113" s="945" t="s">
        <v>450</v>
      </c>
      <c r="BA113" s="946"/>
      <c r="BB113" s="946"/>
      <c r="BC113" s="946"/>
      <c r="BD113" s="946"/>
      <c r="BE113" s="946"/>
      <c r="BF113" s="946"/>
      <c r="BG113" s="946"/>
      <c r="BH113" s="946"/>
      <c r="BI113" s="946"/>
      <c r="BJ113" s="946"/>
      <c r="BK113" s="946"/>
      <c r="BL113" s="946"/>
      <c r="BM113" s="946"/>
      <c r="BN113" s="946"/>
      <c r="BO113" s="946"/>
      <c r="BP113" s="947"/>
      <c r="BQ113" s="948">
        <v>2412781</v>
      </c>
      <c r="BR113" s="949"/>
      <c r="BS113" s="949"/>
      <c r="BT113" s="949"/>
      <c r="BU113" s="949"/>
      <c r="BV113" s="949">
        <v>2362834</v>
      </c>
      <c r="BW113" s="949"/>
      <c r="BX113" s="949"/>
      <c r="BY113" s="949"/>
      <c r="BZ113" s="949"/>
      <c r="CA113" s="949">
        <v>2598025</v>
      </c>
      <c r="CB113" s="949"/>
      <c r="CC113" s="949"/>
      <c r="CD113" s="949"/>
      <c r="CE113" s="949"/>
      <c r="CF113" s="943">
        <v>15.5</v>
      </c>
      <c r="CG113" s="944"/>
      <c r="CH113" s="944"/>
      <c r="CI113" s="944"/>
      <c r="CJ113" s="944"/>
      <c r="CK113" s="971"/>
      <c r="CL113" s="972"/>
      <c r="CM113" s="945" t="s">
        <v>451</v>
      </c>
      <c r="CN113" s="946"/>
      <c r="CO113" s="946"/>
      <c r="CP113" s="946"/>
      <c r="CQ113" s="946"/>
      <c r="CR113" s="946"/>
      <c r="CS113" s="946"/>
      <c r="CT113" s="946"/>
      <c r="CU113" s="946"/>
      <c r="CV113" s="946"/>
      <c r="CW113" s="946"/>
      <c r="CX113" s="946"/>
      <c r="CY113" s="946"/>
      <c r="CZ113" s="946"/>
      <c r="DA113" s="946"/>
      <c r="DB113" s="946"/>
      <c r="DC113" s="946"/>
      <c r="DD113" s="946"/>
      <c r="DE113" s="946"/>
      <c r="DF113" s="947"/>
      <c r="DG113" s="981" t="s">
        <v>441</v>
      </c>
      <c r="DH113" s="982"/>
      <c r="DI113" s="982"/>
      <c r="DJ113" s="982"/>
      <c r="DK113" s="983"/>
      <c r="DL113" s="984" t="s">
        <v>441</v>
      </c>
      <c r="DM113" s="982"/>
      <c r="DN113" s="982"/>
      <c r="DO113" s="982"/>
      <c r="DP113" s="983"/>
      <c r="DQ113" s="984" t="s">
        <v>128</v>
      </c>
      <c r="DR113" s="982"/>
      <c r="DS113" s="982"/>
      <c r="DT113" s="982"/>
      <c r="DU113" s="983"/>
      <c r="DV113" s="985" t="s">
        <v>441</v>
      </c>
      <c r="DW113" s="986"/>
      <c r="DX113" s="986"/>
      <c r="DY113" s="986"/>
      <c r="DZ113" s="987"/>
    </row>
    <row r="114" spans="1:130" s="224" customFormat="1" ht="26.25" customHeight="1" x14ac:dyDescent="0.2">
      <c r="A114" s="977"/>
      <c r="B114" s="978"/>
      <c r="C114" s="946" t="s">
        <v>452</v>
      </c>
      <c r="D114" s="946"/>
      <c r="E114" s="946"/>
      <c r="F114" s="946"/>
      <c r="G114" s="946"/>
      <c r="H114" s="946"/>
      <c r="I114" s="946"/>
      <c r="J114" s="946"/>
      <c r="K114" s="946"/>
      <c r="L114" s="946"/>
      <c r="M114" s="946"/>
      <c r="N114" s="946"/>
      <c r="O114" s="946"/>
      <c r="P114" s="946"/>
      <c r="Q114" s="946"/>
      <c r="R114" s="946"/>
      <c r="S114" s="946"/>
      <c r="T114" s="946"/>
      <c r="U114" s="946"/>
      <c r="V114" s="946"/>
      <c r="W114" s="946"/>
      <c r="X114" s="946"/>
      <c r="Y114" s="946"/>
      <c r="Z114" s="947"/>
      <c r="AA114" s="981">
        <v>280120</v>
      </c>
      <c r="AB114" s="982"/>
      <c r="AC114" s="982"/>
      <c r="AD114" s="982"/>
      <c r="AE114" s="983"/>
      <c r="AF114" s="984">
        <v>272157</v>
      </c>
      <c r="AG114" s="982"/>
      <c r="AH114" s="982"/>
      <c r="AI114" s="982"/>
      <c r="AJ114" s="983"/>
      <c r="AK114" s="984">
        <v>257892</v>
      </c>
      <c r="AL114" s="982"/>
      <c r="AM114" s="982"/>
      <c r="AN114" s="982"/>
      <c r="AO114" s="983"/>
      <c r="AP114" s="985">
        <v>1.5</v>
      </c>
      <c r="AQ114" s="986"/>
      <c r="AR114" s="986"/>
      <c r="AS114" s="986"/>
      <c r="AT114" s="987"/>
      <c r="AU114" s="931"/>
      <c r="AV114" s="932"/>
      <c r="AW114" s="932"/>
      <c r="AX114" s="932"/>
      <c r="AY114" s="932"/>
      <c r="AZ114" s="945" t="s">
        <v>453</v>
      </c>
      <c r="BA114" s="946"/>
      <c r="BB114" s="946"/>
      <c r="BC114" s="946"/>
      <c r="BD114" s="946"/>
      <c r="BE114" s="946"/>
      <c r="BF114" s="946"/>
      <c r="BG114" s="946"/>
      <c r="BH114" s="946"/>
      <c r="BI114" s="946"/>
      <c r="BJ114" s="946"/>
      <c r="BK114" s="946"/>
      <c r="BL114" s="946"/>
      <c r="BM114" s="946"/>
      <c r="BN114" s="946"/>
      <c r="BO114" s="946"/>
      <c r="BP114" s="947"/>
      <c r="BQ114" s="948">
        <v>5602559</v>
      </c>
      <c r="BR114" s="949"/>
      <c r="BS114" s="949"/>
      <c r="BT114" s="949"/>
      <c r="BU114" s="949"/>
      <c r="BV114" s="949">
        <v>5464760</v>
      </c>
      <c r="BW114" s="949"/>
      <c r="BX114" s="949"/>
      <c r="BY114" s="949"/>
      <c r="BZ114" s="949"/>
      <c r="CA114" s="949">
        <v>5448357</v>
      </c>
      <c r="CB114" s="949"/>
      <c r="CC114" s="949"/>
      <c r="CD114" s="949"/>
      <c r="CE114" s="949"/>
      <c r="CF114" s="943">
        <v>32.5</v>
      </c>
      <c r="CG114" s="944"/>
      <c r="CH114" s="944"/>
      <c r="CI114" s="944"/>
      <c r="CJ114" s="944"/>
      <c r="CK114" s="971"/>
      <c r="CL114" s="972"/>
      <c r="CM114" s="945" t="s">
        <v>454</v>
      </c>
      <c r="CN114" s="946"/>
      <c r="CO114" s="946"/>
      <c r="CP114" s="946"/>
      <c r="CQ114" s="946"/>
      <c r="CR114" s="946"/>
      <c r="CS114" s="946"/>
      <c r="CT114" s="946"/>
      <c r="CU114" s="946"/>
      <c r="CV114" s="946"/>
      <c r="CW114" s="946"/>
      <c r="CX114" s="946"/>
      <c r="CY114" s="946"/>
      <c r="CZ114" s="946"/>
      <c r="DA114" s="946"/>
      <c r="DB114" s="946"/>
      <c r="DC114" s="946"/>
      <c r="DD114" s="946"/>
      <c r="DE114" s="946"/>
      <c r="DF114" s="947"/>
      <c r="DG114" s="981" t="s">
        <v>441</v>
      </c>
      <c r="DH114" s="982"/>
      <c r="DI114" s="982"/>
      <c r="DJ114" s="982"/>
      <c r="DK114" s="983"/>
      <c r="DL114" s="984" t="s">
        <v>441</v>
      </c>
      <c r="DM114" s="982"/>
      <c r="DN114" s="982"/>
      <c r="DO114" s="982"/>
      <c r="DP114" s="983"/>
      <c r="DQ114" s="984" t="s">
        <v>441</v>
      </c>
      <c r="DR114" s="982"/>
      <c r="DS114" s="982"/>
      <c r="DT114" s="982"/>
      <c r="DU114" s="983"/>
      <c r="DV114" s="985" t="s">
        <v>441</v>
      </c>
      <c r="DW114" s="986"/>
      <c r="DX114" s="986"/>
      <c r="DY114" s="986"/>
      <c r="DZ114" s="987"/>
    </row>
    <row r="115" spans="1:130" s="224" customFormat="1" ht="26.25" customHeight="1" x14ac:dyDescent="0.2">
      <c r="A115" s="977"/>
      <c r="B115" s="978"/>
      <c r="C115" s="946" t="s">
        <v>455</v>
      </c>
      <c r="D115" s="946"/>
      <c r="E115" s="946"/>
      <c r="F115" s="946"/>
      <c r="G115" s="946"/>
      <c r="H115" s="946"/>
      <c r="I115" s="946"/>
      <c r="J115" s="946"/>
      <c r="K115" s="946"/>
      <c r="L115" s="946"/>
      <c r="M115" s="946"/>
      <c r="N115" s="946"/>
      <c r="O115" s="946"/>
      <c r="P115" s="946"/>
      <c r="Q115" s="946"/>
      <c r="R115" s="946"/>
      <c r="S115" s="946"/>
      <c r="T115" s="946"/>
      <c r="U115" s="946"/>
      <c r="V115" s="946"/>
      <c r="W115" s="946"/>
      <c r="X115" s="946"/>
      <c r="Y115" s="946"/>
      <c r="Z115" s="947"/>
      <c r="AA115" s="960">
        <v>107569</v>
      </c>
      <c r="AB115" s="961"/>
      <c r="AC115" s="961"/>
      <c r="AD115" s="961"/>
      <c r="AE115" s="962"/>
      <c r="AF115" s="963">
        <v>108074</v>
      </c>
      <c r="AG115" s="961"/>
      <c r="AH115" s="961"/>
      <c r="AI115" s="961"/>
      <c r="AJ115" s="962"/>
      <c r="AK115" s="963">
        <v>108582</v>
      </c>
      <c r="AL115" s="961"/>
      <c r="AM115" s="961"/>
      <c r="AN115" s="961"/>
      <c r="AO115" s="962"/>
      <c r="AP115" s="964">
        <v>0.6</v>
      </c>
      <c r="AQ115" s="965"/>
      <c r="AR115" s="965"/>
      <c r="AS115" s="965"/>
      <c r="AT115" s="966"/>
      <c r="AU115" s="931"/>
      <c r="AV115" s="932"/>
      <c r="AW115" s="932"/>
      <c r="AX115" s="932"/>
      <c r="AY115" s="932"/>
      <c r="AZ115" s="945" t="s">
        <v>456</v>
      </c>
      <c r="BA115" s="946"/>
      <c r="BB115" s="946"/>
      <c r="BC115" s="946"/>
      <c r="BD115" s="946"/>
      <c r="BE115" s="946"/>
      <c r="BF115" s="946"/>
      <c r="BG115" s="946"/>
      <c r="BH115" s="946"/>
      <c r="BI115" s="946"/>
      <c r="BJ115" s="946"/>
      <c r="BK115" s="946"/>
      <c r="BL115" s="946"/>
      <c r="BM115" s="946"/>
      <c r="BN115" s="946"/>
      <c r="BO115" s="946"/>
      <c r="BP115" s="947"/>
      <c r="BQ115" s="948" t="s">
        <v>441</v>
      </c>
      <c r="BR115" s="949"/>
      <c r="BS115" s="949"/>
      <c r="BT115" s="949"/>
      <c r="BU115" s="949"/>
      <c r="BV115" s="949">
        <v>1993</v>
      </c>
      <c r="BW115" s="949"/>
      <c r="BX115" s="949"/>
      <c r="BY115" s="949"/>
      <c r="BZ115" s="949"/>
      <c r="CA115" s="949" t="s">
        <v>441</v>
      </c>
      <c r="CB115" s="949"/>
      <c r="CC115" s="949"/>
      <c r="CD115" s="949"/>
      <c r="CE115" s="949"/>
      <c r="CF115" s="943" t="s">
        <v>441</v>
      </c>
      <c r="CG115" s="944"/>
      <c r="CH115" s="944"/>
      <c r="CI115" s="944"/>
      <c r="CJ115" s="944"/>
      <c r="CK115" s="971"/>
      <c r="CL115" s="972"/>
      <c r="CM115" s="945" t="s">
        <v>457</v>
      </c>
      <c r="CN115" s="946"/>
      <c r="CO115" s="946"/>
      <c r="CP115" s="946"/>
      <c r="CQ115" s="946"/>
      <c r="CR115" s="946"/>
      <c r="CS115" s="946"/>
      <c r="CT115" s="946"/>
      <c r="CU115" s="946"/>
      <c r="CV115" s="946"/>
      <c r="CW115" s="946"/>
      <c r="CX115" s="946"/>
      <c r="CY115" s="946"/>
      <c r="CZ115" s="946"/>
      <c r="DA115" s="946"/>
      <c r="DB115" s="946"/>
      <c r="DC115" s="946"/>
      <c r="DD115" s="946"/>
      <c r="DE115" s="946"/>
      <c r="DF115" s="947"/>
      <c r="DG115" s="981" t="s">
        <v>441</v>
      </c>
      <c r="DH115" s="982"/>
      <c r="DI115" s="982"/>
      <c r="DJ115" s="982"/>
      <c r="DK115" s="983"/>
      <c r="DL115" s="984" t="s">
        <v>441</v>
      </c>
      <c r="DM115" s="982"/>
      <c r="DN115" s="982"/>
      <c r="DO115" s="982"/>
      <c r="DP115" s="983"/>
      <c r="DQ115" s="984" t="s">
        <v>441</v>
      </c>
      <c r="DR115" s="982"/>
      <c r="DS115" s="982"/>
      <c r="DT115" s="982"/>
      <c r="DU115" s="983"/>
      <c r="DV115" s="985" t="s">
        <v>441</v>
      </c>
      <c r="DW115" s="986"/>
      <c r="DX115" s="986"/>
      <c r="DY115" s="986"/>
      <c r="DZ115" s="987"/>
    </row>
    <row r="116" spans="1:130" s="224" customFormat="1" ht="26.25" customHeight="1" x14ac:dyDescent="0.2">
      <c r="A116" s="979"/>
      <c r="B116" s="980"/>
      <c r="C116" s="988" t="s">
        <v>458</v>
      </c>
      <c r="D116" s="988"/>
      <c r="E116" s="988"/>
      <c r="F116" s="988"/>
      <c r="G116" s="988"/>
      <c r="H116" s="988"/>
      <c r="I116" s="988"/>
      <c r="J116" s="988"/>
      <c r="K116" s="988"/>
      <c r="L116" s="988"/>
      <c r="M116" s="988"/>
      <c r="N116" s="988"/>
      <c r="O116" s="988"/>
      <c r="P116" s="988"/>
      <c r="Q116" s="988"/>
      <c r="R116" s="988"/>
      <c r="S116" s="988"/>
      <c r="T116" s="988"/>
      <c r="U116" s="988"/>
      <c r="V116" s="988"/>
      <c r="W116" s="988"/>
      <c r="X116" s="988"/>
      <c r="Y116" s="988"/>
      <c r="Z116" s="989"/>
      <c r="AA116" s="981">
        <v>426</v>
      </c>
      <c r="AB116" s="982"/>
      <c r="AC116" s="982"/>
      <c r="AD116" s="982"/>
      <c r="AE116" s="983"/>
      <c r="AF116" s="984">
        <v>562</v>
      </c>
      <c r="AG116" s="982"/>
      <c r="AH116" s="982"/>
      <c r="AI116" s="982"/>
      <c r="AJ116" s="983"/>
      <c r="AK116" s="984">
        <v>1003</v>
      </c>
      <c r="AL116" s="982"/>
      <c r="AM116" s="982"/>
      <c r="AN116" s="982"/>
      <c r="AO116" s="983"/>
      <c r="AP116" s="985">
        <v>0</v>
      </c>
      <c r="AQ116" s="986"/>
      <c r="AR116" s="986"/>
      <c r="AS116" s="986"/>
      <c r="AT116" s="987"/>
      <c r="AU116" s="931"/>
      <c r="AV116" s="932"/>
      <c r="AW116" s="932"/>
      <c r="AX116" s="932"/>
      <c r="AY116" s="932"/>
      <c r="AZ116" s="990" t="s">
        <v>459</v>
      </c>
      <c r="BA116" s="991"/>
      <c r="BB116" s="991"/>
      <c r="BC116" s="991"/>
      <c r="BD116" s="991"/>
      <c r="BE116" s="991"/>
      <c r="BF116" s="991"/>
      <c r="BG116" s="991"/>
      <c r="BH116" s="991"/>
      <c r="BI116" s="991"/>
      <c r="BJ116" s="991"/>
      <c r="BK116" s="991"/>
      <c r="BL116" s="991"/>
      <c r="BM116" s="991"/>
      <c r="BN116" s="991"/>
      <c r="BO116" s="991"/>
      <c r="BP116" s="992"/>
      <c r="BQ116" s="948" t="s">
        <v>441</v>
      </c>
      <c r="BR116" s="949"/>
      <c r="BS116" s="949"/>
      <c r="BT116" s="949"/>
      <c r="BU116" s="949"/>
      <c r="BV116" s="949" t="s">
        <v>441</v>
      </c>
      <c r="BW116" s="949"/>
      <c r="BX116" s="949"/>
      <c r="BY116" s="949"/>
      <c r="BZ116" s="949"/>
      <c r="CA116" s="949" t="s">
        <v>441</v>
      </c>
      <c r="CB116" s="949"/>
      <c r="CC116" s="949"/>
      <c r="CD116" s="949"/>
      <c r="CE116" s="949"/>
      <c r="CF116" s="943" t="s">
        <v>441</v>
      </c>
      <c r="CG116" s="944"/>
      <c r="CH116" s="944"/>
      <c r="CI116" s="944"/>
      <c r="CJ116" s="944"/>
      <c r="CK116" s="971"/>
      <c r="CL116" s="972"/>
      <c r="CM116" s="945" t="s">
        <v>460</v>
      </c>
      <c r="CN116" s="946"/>
      <c r="CO116" s="946"/>
      <c r="CP116" s="946"/>
      <c r="CQ116" s="946"/>
      <c r="CR116" s="946"/>
      <c r="CS116" s="946"/>
      <c r="CT116" s="946"/>
      <c r="CU116" s="946"/>
      <c r="CV116" s="946"/>
      <c r="CW116" s="946"/>
      <c r="CX116" s="946"/>
      <c r="CY116" s="946"/>
      <c r="CZ116" s="946"/>
      <c r="DA116" s="946"/>
      <c r="DB116" s="946"/>
      <c r="DC116" s="946"/>
      <c r="DD116" s="946"/>
      <c r="DE116" s="946"/>
      <c r="DF116" s="947"/>
      <c r="DG116" s="981" t="s">
        <v>441</v>
      </c>
      <c r="DH116" s="982"/>
      <c r="DI116" s="982"/>
      <c r="DJ116" s="982"/>
      <c r="DK116" s="983"/>
      <c r="DL116" s="984" t="s">
        <v>441</v>
      </c>
      <c r="DM116" s="982"/>
      <c r="DN116" s="982"/>
      <c r="DO116" s="982"/>
      <c r="DP116" s="983"/>
      <c r="DQ116" s="984" t="s">
        <v>441</v>
      </c>
      <c r="DR116" s="982"/>
      <c r="DS116" s="982"/>
      <c r="DT116" s="982"/>
      <c r="DU116" s="983"/>
      <c r="DV116" s="985" t="s">
        <v>441</v>
      </c>
      <c r="DW116" s="986"/>
      <c r="DX116" s="986"/>
      <c r="DY116" s="986"/>
      <c r="DZ116" s="987"/>
    </row>
    <row r="117" spans="1:130" s="224" customFormat="1" ht="26.25" customHeight="1" x14ac:dyDescent="0.2">
      <c r="A117" s="935" t="s">
        <v>188</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00" t="s">
        <v>461</v>
      </c>
      <c r="Z117" s="917"/>
      <c r="AA117" s="1001">
        <v>4327249</v>
      </c>
      <c r="AB117" s="1002"/>
      <c r="AC117" s="1002"/>
      <c r="AD117" s="1002"/>
      <c r="AE117" s="1003"/>
      <c r="AF117" s="1004">
        <v>4542790</v>
      </c>
      <c r="AG117" s="1002"/>
      <c r="AH117" s="1002"/>
      <c r="AI117" s="1002"/>
      <c r="AJ117" s="1003"/>
      <c r="AK117" s="1004">
        <v>4415785</v>
      </c>
      <c r="AL117" s="1002"/>
      <c r="AM117" s="1002"/>
      <c r="AN117" s="1002"/>
      <c r="AO117" s="1003"/>
      <c r="AP117" s="1005"/>
      <c r="AQ117" s="1006"/>
      <c r="AR117" s="1006"/>
      <c r="AS117" s="1006"/>
      <c r="AT117" s="1007"/>
      <c r="AU117" s="931"/>
      <c r="AV117" s="932"/>
      <c r="AW117" s="932"/>
      <c r="AX117" s="932"/>
      <c r="AY117" s="932"/>
      <c r="AZ117" s="997" t="s">
        <v>462</v>
      </c>
      <c r="BA117" s="998"/>
      <c r="BB117" s="998"/>
      <c r="BC117" s="998"/>
      <c r="BD117" s="998"/>
      <c r="BE117" s="998"/>
      <c r="BF117" s="998"/>
      <c r="BG117" s="998"/>
      <c r="BH117" s="998"/>
      <c r="BI117" s="998"/>
      <c r="BJ117" s="998"/>
      <c r="BK117" s="998"/>
      <c r="BL117" s="998"/>
      <c r="BM117" s="998"/>
      <c r="BN117" s="998"/>
      <c r="BO117" s="998"/>
      <c r="BP117" s="999"/>
      <c r="BQ117" s="948" t="s">
        <v>463</v>
      </c>
      <c r="BR117" s="949"/>
      <c r="BS117" s="949"/>
      <c r="BT117" s="949"/>
      <c r="BU117" s="949"/>
      <c r="BV117" s="949" t="s">
        <v>463</v>
      </c>
      <c r="BW117" s="949"/>
      <c r="BX117" s="949"/>
      <c r="BY117" s="949"/>
      <c r="BZ117" s="949"/>
      <c r="CA117" s="949" t="s">
        <v>463</v>
      </c>
      <c r="CB117" s="949"/>
      <c r="CC117" s="949"/>
      <c r="CD117" s="949"/>
      <c r="CE117" s="949"/>
      <c r="CF117" s="943" t="s">
        <v>442</v>
      </c>
      <c r="CG117" s="944"/>
      <c r="CH117" s="944"/>
      <c r="CI117" s="944"/>
      <c r="CJ117" s="944"/>
      <c r="CK117" s="971"/>
      <c r="CL117" s="972"/>
      <c r="CM117" s="945" t="s">
        <v>464</v>
      </c>
      <c r="CN117" s="946"/>
      <c r="CO117" s="946"/>
      <c r="CP117" s="946"/>
      <c r="CQ117" s="946"/>
      <c r="CR117" s="946"/>
      <c r="CS117" s="946"/>
      <c r="CT117" s="946"/>
      <c r="CU117" s="946"/>
      <c r="CV117" s="946"/>
      <c r="CW117" s="946"/>
      <c r="CX117" s="946"/>
      <c r="CY117" s="946"/>
      <c r="CZ117" s="946"/>
      <c r="DA117" s="946"/>
      <c r="DB117" s="946"/>
      <c r="DC117" s="946"/>
      <c r="DD117" s="946"/>
      <c r="DE117" s="946"/>
      <c r="DF117" s="947"/>
      <c r="DG117" s="981" t="s">
        <v>463</v>
      </c>
      <c r="DH117" s="982"/>
      <c r="DI117" s="982"/>
      <c r="DJ117" s="982"/>
      <c r="DK117" s="983"/>
      <c r="DL117" s="984" t="s">
        <v>463</v>
      </c>
      <c r="DM117" s="982"/>
      <c r="DN117" s="982"/>
      <c r="DO117" s="982"/>
      <c r="DP117" s="983"/>
      <c r="DQ117" s="984" t="s">
        <v>463</v>
      </c>
      <c r="DR117" s="982"/>
      <c r="DS117" s="982"/>
      <c r="DT117" s="982"/>
      <c r="DU117" s="983"/>
      <c r="DV117" s="985" t="s">
        <v>463</v>
      </c>
      <c r="DW117" s="986"/>
      <c r="DX117" s="986"/>
      <c r="DY117" s="986"/>
      <c r="DZ117" s="987"/>
    </row>
    <row r="118" spans="1:130" s="224" customFormat="1" ht="26.25" customHeight="1" x14ac:dyDescent="0.2">
      <c r="A118" s="935" t="s">
        <v>435</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432</v>
      </c>
      <c r="AB118" s="916"/>
      <c r="AC118" s="916"/>
      <c r="AD118" s="916"/>
      <c r="AE118" s="917"/>
      <c r="AF118" s="915" t="s">
        <v>433</v>
      </c>
      <c r="AG118" s="916"/>
      <c r="AH118" s="916"/>
      <c r="AI118" s="916"/>
      <c r="AJ118" s="917"/>
      <c r="AK118" s="915" t="s">
        <v>309</v>
      </c>
      <c r="AL118" s="916"/>
      <c r="AM118" s="916"/>
      <c r="AN118" s="916"/>
      <c r="AO118" s="917"/>
      <c r="AP118" s="993" t="s">
        <v>434</v>
      </c>
      <c r="AQ118" s="994"/>
      <c r="AR118" s="994"/>
      <c r="AS118" s="994"/>
      <c r="AT118" s="995"/>
      <c r="AU118" s="931"/>
      <c r="AV118" s="932"/>
      <c r="AW118" s="932"/>
      <c r="AX118" s="932"/>
      <c r="AY118" s="932"/>
      <c r="AZ118" s="996" t="s">
        <v>465</v>
      </c>
      <c r="BA118" s="988"/>
      <c r="BB118" s="988"/>
      <c r="BC118" s="988"/>
      <c r="BD118" s="988"/>
      <c r="BE118" s="988"/>
      <c r="BF118" s="988"/>
      <c r="BG118" s="988"/>
      <c r="BH118" s="988"/>
      <c r="BI118" s="988"/>
      <c r="BJ118" s="988"/>
      <c r="BK118" s="988"/>
      <c r="BL118" s="988"/>
      <c r="BM118" s="988"/>
      <c r="BN118" s="988"/>
      <c r="BO118" s="988"/>
      <c r="BP118" s="989"/>
      <c r="BQ118" s="1022" t="s">
        <v>466</v>
      </c>
      <c r="BR118" s="1023"/>
      <c r="BS118" s="1023"/>
      <c r="BT118" s="1023"/>
      <c r="BU118" s="1023"/>
      <c r="BV118" s="1023" t="s">
        <v>466</v>
      </c>
      <c r="BW118" s="1023"/>
      <c r="BX118" s="1023"/>
      <c r="BY118" s="1023"/>
      <c r="BZ118" s="1023"/>
      <c r="CA118" s="1023" t="s">
        <v>466</v>
      </c>
      <c r="CB118" s="1023"/>
      <c r="CC118" s="1023"/>
      <c r="CD118" s="1023"/>
      <c r="CE118" s="1023"/>
      <c r="CF118" s="943" t="s">
        <v>466</v>
      </c>
      <c r="CG118" s="944"/>
      <c r="CH118" s="944"/>
      <c r="CI118" s="944"/>
      <c r="CJ118" s="944"/>
      <c r="CK118" s="971"/>
      <c r="CL118" s="972"/>
      <c r="CM118" s="945" t="s">
        <v>467</v>
      </c>
      <c r="CN118" s="946"/>
      <c r="CO118" s="946"/>
      <c r="CP118" s="946"/>
      <c r="CQ118" s="946"/>
      <c r="CR118" s="946"/>
      <c r="CS118" s="946"/>
      <c r="CT118" s="946"/>
      <c r="CU118" s="946"/>
      <c r="CV118" s="946"/>
      <c r="CW118" s="946"/>
      <c r="CX118" s="946"/>
      <c r="CY118" s="946"/>
      <c r="CZ118" s="946"/>
      <c r="DA118" s="946"/>
      <c r="DB118" s="946"/>
      <c r="DC118" s="946"/>
      <c r="DD118" s="946"/>
      <c r="DE118" s="946"/>
      <c r="DF118" s="947"/>
      <c r="DG118" s="981" t="s">
        <v>466</v>
      </c>
      <c r="DH118" s="982"/>
      <c r="DI118" s="982"/>
      <c r="DJ118" s="982"/>
      <c r="DK118" s="983"/>
      <c r="DL118" s="984" t="s">
        <v>466</v>
      </c>
      <c r="DM118" s="982"/>
      <c r="DN118" s="982"/>
      <c r="DO118" s="982"/>
      <c r="DP118" s="983"/>
      <c r="DQ118" s="984" t="s">
        <v>466</v>
      </c>
      <c r="DR118" s="982"/>
      <c r="DS118" s="982"/>
      <c r="DT118" s="982"/>
      <c r="DU118" s="983"/>
      <c r="DV118" s="985" t="s">
        <v>466</v>
      </c>
      <c r="DW118" s="986"/>
      <c r="DX118" s="986"/>
      <c r="DY118" s="986"/>
      <c r="DZ118" s="987"/>
    </row>
    <row r="119" spans="1:130" s="224" customFormat="1" ht="26.25" customHeight="1" x14ac:dyDescent="0.2">
      <c r="A119" s="1079" t="s">
        <v>438</v>
      </c>
      <c r="B119" s="970"/>
      <c r="C119" s="952" t="s">
        <v>439</v>
      </c>
      <c r="D119" s="920"/>
      <c r="E119" s="920"/>
      <c r="F119" s="920"/>
      <c r="G119" s="920"/>
      <c r="H119" s="920"/>
      <c r="I119" s="920"/>
      <c r="J119" s="920"/>
      <c r="K119" s="920"/>
      <c r="L119" s="920"/>
      <c r="M119" s="920"/>
      <c r="N119" s="920"/>
      <c r="O119" s="920"/>
      <c r="P119" s="920"/>
      <c r="Q119" s="920"/>
      <c r="R119" s="920"/>
      <c r="S119" s="920"/>
      <c r="T119" s="920"/>
      <c r="U119" s="920"/>
      <c r="V119" s="920"/>
      <c r="W119" s="920"/>
      <c r="X119" s="920"/>
      <c r="Y119" s="920"/>
      <c r="Z119" s="921"/>
      <c r="AA119" s="922">
        <v>107569</v>
      </c>
      <c r="AB119" s="923"/>
      <c r="AC119" s="923"/>
      <c r="AD119" s="923"/>
      <c r="AE119" s="924"/>
      <c r="AF119" s="925">
        <v>108074</v>
      </c>
      <c r="AG119" s="923"/>
      <c r="AH119" s="923"/>
      <c r="AI119" s="923"/>
      <c r="AJ119" s="924"/>
      <c r="AK119" s="925">
        <v>108582</v>
      </c>
      <c r="AL119" s="923"/>
      <c r="AM119" s="923"/>
      <c r="AN119" s="923"/>
      <c r="AO119" s="924"/>
      <c r="AP119" s="926">
        <v>0.6</v>
      </c>
      <c r="AQ119" s="927"/>
      <c r="AR119" s="927"/>
      <c r="AS119" s="927"/>
      <c r="AT119" s="928"/>
      <c r="AU119" s="933"/>
      <c r="AV119" s="934"/>
      <c r="AW119" s="934"/>
      <c r="AX119" s="934"/>
      <c r="AY119" s="934"/>
      <c r="AZ119" s="245" t="s">
        <v>188</v>
      </c>
      <c r="BA119" s="245"/>
      <c r="BB119" s="245"/>
      <c r="BC119" s="245"/>
      <c r="BD119" s="245"/>
      <c r="BE119" s="245"/>
      <c r="BF119" s="245"/>
      <c r="BG119" s="245"/>
      <c r="BH119" s="245"/>
      <c r="BI119" s="245"/>
      <c r="BJ119" s="245"/>
      <c r="BK119" s="245"/>
      <c r="BL119" s="245"/>
      <c r="BM119" s="245"/>
      <c r="BN119" s="245"/>
      <c r="BO119" s="1000" t="s">
        <v>468</v>
      </c>
      <c r="BP119" s="1028"/>
      <c r="BQ119" s="1022">
        <v>53203553</v>
      </c>
      <c r="BR119" s="1023"/>
      <c r="BS119" s="1023"/>
      <c r="BT119" s="1023"/>
      <c r="BU119" s="1023"/>
      <c r="BV119" s="1023">
        <v>52014424</v>
      </c>
      <c r="BW119" s="1023"/>
      <c r="BX119" s="1023"/>
      <c r="BY119" s="1023"/>
      <c r="BZ119" s="1023"/>
      <c r="CA119" s="1023">
        <v>50564570</v>
      </c>
      <c r="CB119" s="1023"/>
      <c r="CC119" s="1023"/>
      <c r="CD119" s="1023"/>
      <c r="CE119" s="1023"/>
      <c r="CF119" s="1024"/>
      <c r="CG119" s="1025"/>
      <c r="CH119" s="1025"/>
      <c r="CI119" s="1025"/>
      <c r="CJ119" s="1026"/>
      <c r="CK119" s="973"/>
      <c r="CL119" s="974"/>
      <c r="CM119" s="996" t="s">
        <v>469</v>
      </c>
      <c r="CN119" s="988"/>
      <c r="CO119" s="988"/>
      <c r="CP119" s="988"/>
      <c r="CQ119" s="988"/>
      <c r="CR119" s="988"/>
      <c r="CS119" s="988"/>
      <c r="CT119" s="988"/>
      <c r="CU119" s="988"/>
      <c r="CV119" s="988"/>
      <c r="CW119" s="988"/>
      <c r="CX119" s="988"/>
      <c r="CY119" s="988"/>
      <c r="CZ119" s="988"/>
      <c r="DA119" s="988"/>
      <c r="DB119" s="988"/>
      <c r="DC119" s="988"/>
      <c r="DD119" s="988"/>
      <c r="DE119" s="988"/>
      <c r="DF119" s="989"/>
      <c r="DG119" s="1027" t="s">
        <v>466</v>
      </c>
      <c r="DH119" s="1009"/>
      <c r="DI119" s="1009"/>
      <c r="DJ119" s="1009"/>
      <c r="DK119" s="1010"/>
      <c r="DL119" s="1008" t="s">
        <v>466</v>
      </c>
      <c r="DM119" s="1009"/>
      <c r="DN119" s="1009"/>
      <c r="DO119" s="1009"/>
      <c r="DP119" s="1010"/>
      <c r="DQ119" s="1008" t="s">
        <v>466</v>
      </c>
      <c r="DR119" s="1009"/>
      <c r="DS119" s="1009"/>
      <c r="DT119" s="1009"/>
      <c r="DU119" s="1010"/>
      <c r="DV119" s="1011" t="s">
        <v>466</v>
      </c>
      <c r="DW119" s="1012"/>
      <c r="DX119" s="1012"/>
      <c r="DY119" s="1012"/>
      <c r="DZ119" s="1013"/>
    </row>
    <row r="120" spans="1:130" s="224" customFormat="1" ht="26.25" customHeight="1" x14ac:dyDescent="0.2">
      <c r="A120" s="1080"/>
      <c r="B120" s="972"/>
      <c r="C120" s="945" t="s">
        <v>444</v>
      </c>
      <c r="D120" s="946"/>
      <c r="E120" s="946"/>
      <c r="F120" s="946"/>
      <c r="G120" s="946"/>
      <c r="H120" s="946"/>
      <c r="I120" s="946"/>
      <c r="J120" s="946"/>
      <c r="K120" s="946"/>
      <c r="L120" s="946"/>
      <c r="M120" s="946"/>
      <c r="N120" s="946"/>
      <c r="O120" s="946"/>
      <c r="P120" s="946"/>
      <c r="Q120" s="946"/>
      <c r="R120" s="946"/>
      <c r="S120" s="946"/>
      <c r="T120" s="946"/>
      <c r="U120" s="946"/>
      <c r="V120" s="946"/>
      <c r="W120" s="946"/>
      <c r="X120" s="946"/>
      <c r="Y120" s="946"/>
      <c r="Z120" s="947"/>
      <c r="AA120" s="981" t="s">
        <v>466</v>
      </c>
      <c r="AB120" s="982"/>
      <c r="AC120" s="982"/>
      <c r="AD120" s="982"/>
      <c r="AE120" s="983"/>
      <c r="AF120" s="984" t="s">
        <v>466</v>
      </c>
      <c r="AG120" s="982"/>
      <c r="AH120" s="982"/>
      <c r="AI120" s="982"/>
      <c r="AJ120" s="983"/>
      <c r="AK120" s="984" t="s">
        <v>466</v>
      </c>
      <c r="AL120" s="982"/>
      <c r="AM120" s="982"/>
      <c r="AN120" s="982"/>
      <c r="AO120" s="983"/>
      <c r="AP120" s="985" t="s">
        <v>466</v>
      </c>
      <c r="AQ120" s="986"/>
      <c r="AR120" s="986"/>
      <c r="AS120" s="986"/>
      <c r="AT120" s="987"/>
      <c r="AU120" s="1014" t="s">
        <v>470</v>
      </c>
      <c r="AV120" s="1015"/>
      <c r="AW120" s="1015"/>
      <c r="AX120" s="1015"/>
      <c r="AY120" s="1016"/>
      <c r="AZ120" s="952" t="s">
        <v>471</v>
      </c>
      <c r="BA120" s="920"/>
      <c r="BB120" s="920"/>
      <c r="BC120" s="920"/>
      <c r="BD120" s="920"/>
      <c r="BE120" s="920"/>
      <c r="BF120" s="920"/>
      <c r="BG120" s="920"/>
      <c r="BH120" s="920"/>
      <c r="BI120" s="920"/>
      <c r="BJ120" s="920"/>
      <c r="BK120" s="920"/>
      <c r="BL120" s="920"/>
      <c r="BM120" s="920"/>
      <c r="BN120" s="920"/>
      <c r="BO120" s="920"/>
      <c r="BP120" s="921"/>
      <c r="BQ120" s="953">
        <v>5032087</v>
      </c>
      <c r="BR120" s="954"/>
      <c r="BS120" s="954"/>
      <c r="BT120" s="954"/>
      <c r="BU120" s="954"/>
      <c r="BV120" s="954">
        <v>6780531</v>
      </c>
      <c r="BW120" s="954"/>
      <c r="BX120" s="954"/>
      <c r="BY120" s="954"/>
      <c r="BZ120" s="954"/>
      <c r="CA120" s="954">
        <v>6956666</v>
      </c>
      <c r="CB120" s="954"/>
      <c r="CC120" s="954"/>
      <c r="CD120" s="954"/>
      <c r="CE120" s="954"/>
      <c r="CF120" s="967">
        <v>41.5</v>
      </c>
      <c r="CG120" s="968"/>
      <c r="CH120" s="968"/>
      <c r="CI120" s="968"/>
      <c r="CJ120" s="968"/>
      <c r="CK120" s="1029" t="s">
        <v>472</v>
      </c>
      <c r="CL120" s="1030"/>
      <c r="CM120" s="1030"/>
      <c r="CN120" s="1030"/>
      <c r="CO120" s="1031"/>
      <c r="CP120" s="1037" t="s">
        <v>473</v>
      </c>
      <c r="CQ120" s="1038"/>
      <c r="CR120" s="1038"/>
      <c r="CS120" s="1038"/>
      <c r="CT120" s="1038"/>
      <c r="CU120" s="1038"/>
      <c r="CV120" s="1038"/>
      <c r="CW120" s="1038"/>
      <c r="CX120" s="1038"/>
      <c r="CY120" s="1038"/>
      <c r="CZ120" s="1038"/>
      <c r="DA120" s="1038"/>
      <c r="DB120" s="1038"/>
      <c r="DC120" s="1038"/>
      <c r="DD120" s="1038"/>
      <c r="DE120" s="1038"/>
      <c r="DF120" s="1039"/>
      <c r="DG120" s="953">
        <v>1900330</v>
      </c>
      <c r="DH120" s="954"/>
      <c r="DI120" s="954"/>
      <c r="DJ120" s="954"/>
      <c r="DK120" s="954"/>
      <c r="DL120" s="954">
        <v>2054997</v>
      </c>
      <c r="DM120" s="954"/>
      <c r="DN120" s="954"/>
      <c r="DO120" s="954"/>
      <c r="DP120" s="954"/>
      <c r="DQ120" s="954">
        <v>2138361</v>
      </c>
      <c r="DR120" s="954"/>
      <c r="DS120" s="954"/>
      <c r="DT120" s="954"/>
      <c r="DU120" s="954"/>
      <c r="DV120" s="955">
        <v>12.8</v>
      </c>
      <c r="DW120" s="955"/>
      <c r="DX120" s="955"/>
      <c r="DY120" s="955"/>
      <c r="DZ120" s="956"/>
    </row>
    <row r="121" spans="1:130" s="224" customFormat="1" ht="26.25" customHeight="1" x14ac:dyDescent="0.2">
      <c r="A121" s="1080"/>
      <c r="B121" s="972"/>
      <c r="C121" s="997" t="s">
        <v>474</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1" t="s">
        <v>466</v>
      </c>
      <c r="AB121" s="982"/>
      <c r="AC121" s="982"/>
      <c r="AD121" s="982"/>
      <c r="AE121" s="983"/>
      <c r="AF121" s="984" t="s">
        <v>466</v>
      </c>
      <c r="AG121" s="982"/>
      <c r="AH121" s="982"/>
      <c r="AI121" s="982"/>
      <c r="AJ121" s="983"/>
      <c r="AK121" s="984" t="s">
        <v>466</v>
      </c>
      <c r="AL121" s="982"/>
      <c r="AM121" s="982"/>
      <c r="AN121" s="982"/>
      <c r="AO121" s="983"/>
      <c r="AP121" s="985" t="s">
        <v>466</v>
      </c>
      <c r="AQ121" s="986"/>
      <c r="AR121" s="986"/>
      <c r="AS121" s="986"/>
      <c r="AT121" s="987"/>
      <c r="AU121" s="1017"/>
      <c r="AV121" s="1018"/>
      <c r="AW121" s="1018"/>
      <c r="AX121" s="1018"/>
      <c r="AY121" s="1019"/>
      <c r="AZ121" s="945" t="s">
        <v>475</v>
      </c>
      <c r="BA121" s="946"/>
      <c r="BB121" s="946"/>
      <c r="BC121" s="946"/>
      <c r="BD121" s="946"/>
      <c r="BE121" s="946"/>
      <c r="BF121" s="946"/>
      <c r="BG121" s="946"/>
      <c r="BH121" s="946"/>
      <c r="BI121" s="946"/>
      <c r="BJ121" s="946"/>
      <c r="BK121" s="946"/>
      <c r="BL121" s="946"/>
      <c r="BM121" s="946"/>
      <c r="BN121" s="946"/>
      <c r="BO121" s="946"/>
      <c r="BP121" s="947"/>
      <c r="BQ121" s="948">
        <v>2995126</v>
      </c>
      <c r="BR121" s="949"/>
      <c r="BS121" s="949"/>
      <c r="BT121" s="949"/>
      <c r="BU121" s="949"/>
      <c r="BV121" s="949">
        <v>3218988</v>
      </c>
      <c r="BW121" s="949"/>
      <c r="BX121" s="949"/>
      <c r="BY121" s="949"/>
      <c r="BZ121" s="949"/>
      <c r="CA121" s="949">
        <v>3258210</v>
      </c>
      <c r="CB121" s="949"/>
      <c r="CC121" s="949"/>
      <c r="CD121" s="949"/>
      <c r="CE121" s="949"/>
      <c r="CF121" s="943">
        <v>19.5</v>
      </c>
      <c r="CG121" s="944"/>
      <c r="CH121" s="944"/>
      <c r="CI121" s="944"/>
      <c r="CJ121" s="944"/>
      <c r="CK121" s="1032"/>
      <c r="CL121" s="1033"/>
      <c r="CM121" s="1033"/>
      <c r="CN121" s="1033"/>
      <c r="CO121" s="1034"/>
      <c r="CP121" s="1042" t="s">
        <v>476</v>
      </c>
      <c r="CQ121" s="1043"/>
      <c r="CR121" s="1043"/>
      <c r="CS121" s="1043"/>
      <c r="CT121" s="1043"/>
      <c r="CU121" s="1043"/>
      <c r="CV121" s="1043"/>
      <c r="CW121" s="1043"/>
      <c r="CX121" s="1043"/>
      <c r="CY121" s="1043"/>
      <c r="CZ121" s="1043"/>
      <c r="DA121" s="1043"/>
      <c r="DB121" s="1043"/>
      <c r="DC121" s="1043"/>
      <c r="DD121" s="1043"/>
      <c r="DE121" s="1043"/>
      <c r="DF121" s="1044"/>
      <c r="DG121" s="948">
        <v>1751846</v>
      </c>
      <c r="DH121" s="949"/>
      <c r="DI121" s="949"/>
      <c r="DJ121" s="949"/>
      <c r="DK121" s="949"/>
      <c r="DL121" s="949">
        <v>1637829</v>
      </c>
      <c r="DM121" s="949"/>
      <c r="DN121" s="949"/>
      <c r="DO121" s="949"/>
      <c r="DP121" s="949"/>
      <c r="DQ121" s="949">
        <v>1629259</v>
      </c>
      <c r="DR121" s="949"/>
      <c r="DS121" s="949"/>
      <c r="DT121" s="949"/>
      <c r="DU121" s="949"/>
      <c r="DV121" s="950">
        <v>9.6999999999999993</v>
      </c>
      <c r="DW121" s="950"/>
      <c r="DX121" s="950"/>
      <c r="DY121" s="950"/>
      <c r="DZ121" s="951"/>
    </row>
    <row r="122" spans="1:130" s="224" customFormat="1" ht="26.25" customHeight="1" x14ac:dyDescent="0.2">
      <c r="A122" s="1080"/>
      <c r="B122" s="972"/>
      <c r="C122" s="945" t="s">
        <v>454</v>
      </c>
      <c r="D122" s="946"/>
      <c r="E122" s="946"/>
      <c r="F122" s="946"/>
      <c r="G122" s="946"/>
      <c r="H122" s="946"/>
      <c r="I122" s="946"/>
      <c r="J122" s="946"/>
      <c r="K122" s="946"/>
      <c r="L122" s="946"/>
      <c r="M122" s="946"/>
      <c r="N122" s="946"/>
      <c r="O122" s="946"/>
      <c r="P122" s="946"/>
      <c r="Q122" s="946"/>
      <c r="R122" s="946"/>
      <c r="S122" s="946"/>
      <c r="T122" s="946"/>
      <c r="U122" s="946"/>
      <c r="V122" s="946"/>
      <c r="W122" s="946"/>
      <c r="X122" s="946"/>
      <c r="Y122" s="946"/>
      <c r="Z122" s="947"/>
      <c r="AA122" s="981" t="s">
        <v>466</v>
      </c>
      <c r="AB122" s="982"/>
      <c r="AC122" s="982"/>
      <c r="AD122" s="982"/>
      <c r="AE122" s="983"/>
      <c r="AF122" s="984" t="s">
        <v>466</v>
      </c>
      <c r="AG122" s="982"/>
      <c r="AH122" s="982"/>
      <c r="AI122" s="982"/>
      <c r="AJ122" s="983"/>
      <c r="AK122" s="984" t="s">
        <v>466</v>
      </c>
      <c r="AL122" s="982"/>
      <c r="AM122" s="982"/>
      <c r="AN122" s="982"/>
      <c r="AO122" s="983"/>
      <c r="AP122" s="985" t="s">
        <v>466</v>
      </c>
      <c r="AQ122" s="986"/>
      <c r="AR122" s="986"/>
      <c r="AS122" s="986"/>
      <c r="AT122" s="987"/>
      <c r="AU122" s="1017"/>
      <c r="AV122" s="1018"/>
      <c r="AW122" s="1018"/>
      <c r="AX122" s="1018"/>
      <c r="AY122" s="1019"/>
      <c r="AZ122" s="996" t="s">
        <v>477</v>
      </c>
      <c r="BA122" s="988"/>
      <c r="BB122" s="988"/>
      <c r="BC122" s="988"/>
      <c r="BD122" s="988"/>
      <c r="BE122" s="988"/>
      <c r="BF122" s="988"/>
      <c r="BG122" s="988"/>
      <c r="BH122" s="988"/>
      <c r="BI122" s="988"/>
      <c r="BJ122" s="988"/>
      <c r="BK122" s="988"/>
      <c r="BL122" s="988"/>
      <c r="BM122" s="988"/>
      <c r="BN122" s="988"/>
      <c r="BO122" s="988"/>
      <c r="BP122" s="989"/>
      <c r="BQ122" s="1022">
        <v>27376871</v>
      </c>
      <c r="BR122" s="1023"/>
      <c r="BS122" s="1023"/>
      <c r="BT122" s="1023"/>
      <c r="BU122" s="1023"/>
      <c r="BV122" s="1023">
        <v>27286949</v>
      </c>
      <c r="BW122" s="1023"/>
      <c r="BX122" s="1023"/>
      <c r="BY122" s="1023"/>
      <c r="BZ122" s="1023"/>
      <c r="CA122" s="1023">
        <v>26623057</v>
      </c>
      <c r="CB122" s="1023"/>
      <c r="CC122" s="1023"/>
      <c r="CD122" s="1023"/>
      <c r="CE122" s="1023"/>
      <c r="CF122" s="1040">
        <v>158.9</v>
      </c>
      <c r="CG122" s="1041"/>
      <c r="CH122" s="1041"/>
      <c r="CI122" s="1041"/>
      <c r="CJ122" s="1041"/>
      <c r="CK122" s="1032"/>
      <c r="CL122" s="1033"/>
      <c r="CM122" s="1033"/>
      <c r="CN122" s="1033"/>
      <c r="CO122" s="1034"/>
      <c r="CP122" s="1042" t="s">
        <v>478</v>
      </c>
      <c r="CQ122" s="1043"/>
      <c r="CR122" s="1043"/>
      <c r="CS122" s="1043"/>
      <c r="CT122" s="1043"/>
      <c r="CU122" s="1043"/>
      <c r="CV122" s="1043"/>
      <c r="CW122" s="1043"/>
      <c r="CX122" s="1043"/>
      <c r="CY122" s="1043"/>
      <c r="CZ122" s="1043"/>
      <c r="DA122" s="1043"/>
      <c r="DB122" s="1043"/>
      <c r="DC122" s="1043"/>
      <c r="DD122" s="1043"/>
      <c r="DE122" s="1043"/>
      <c r="DF122" s="1044"/>
      <c r="DG122" s="948">
        <v>26277</v>
      </c>
      <c r="DH122" s="949"/>
      <c r="DI122" s="949"/>
      <c r="DJ122" s="949"/>
      <c r="DK122" s="949"/>
      <c r="DL122" s="949">
        <v>12988</v>
      </c>
      <c r="DM122" s="949"/>
      <c r="DN122" s="949"/>
      <c r="DO122" s="949"/>
      <c r="DP122" s="949"/>
      <c r="DQ122" s="949">
        <v>3783</v>
      </c>
      <c r="DR122" s="949"/>
      <c r="DS122" s="949"/>
      <c r="DT122" s="949"/>
      <c r="DU122" s="949"/>
      <c r="DV122" s="950">
        <v>0</v>
      </c>
      <c r="DW122" s="950"/>
      <c r="DX122" s="950"/>
      <c r="DY122" s="950"/>
      <c r="DZ122" s="951"/>
    </row>
    <row r="123" spans="1:130" s="224" customFormat="1" ht="26.25" customHeight="1" x14ac:dyDescent="0.2">
      <c r="A123" s="1080"/>
      <c r="B123" s="972"/>
      <c r="C123" s="945" t="s">
        <v>460</v>
      </c>
      <c r="D123" s="946"/>
      <c r="E123" s="946"/>
      <c r="F123" s="946"/>
      <c r="G123" s="946"/>
      <c r="H123" s="946"/>
      <c r="I123" s="946"/>
      <c r="J123" s="946"/>
      <c r="K123" s="946"/>
      <c r="L123" s="946"/>
      <c r="M123" s="946"/>
      <c r="N123" s="946"/>
      <c r="O123" s="946"/>
      <c r="P123" s="946"/>
      <c r="Q123" s="946"/>
      <c r="R123" s="946"/>
      <c r="S123" s="946"/>
      <c r="T123" s="946"/>
      <c r="U123" s="946"/>
      <c r="V123" s="946"/>
      <c r="W123" s="946"/>
      <c r="X123" s="946"/>
      <c r="Y123" s="946"/>
      <c r="Z123" s="947"/>
      <c r="AA123" s="981" t="s">
        <v>466</v>
      </c>
      <c r="AB123" s="982"/>
      <c r="AC123" s="982"/>
      <c r="AD123" s="982"/>
      <c r="AE123" s="983"/>
      <c r="AF123" s="984" t="s">
        <v>466</v>
      </c>
      <c r="AG123" s="982"/>
      <c r="AH123" s="982"/>
      <c r="AI123" s="982"/>
      <c r="AJ123" s="983"/>
      <c r="AK123" s="984" t="s">
        <v>466</v>
      </c>
      <c r="AL123" s="982"/>
      <c r="AM123" s="982"/>
      <c r="AN123" s="982"/>
      <c r="AO123" s="983"/>
      <c r="AP123" s="985" t="s">
        <v>466</v>
      </c>
      <c r="AQ123" s="986"/>
      <c r="AR123" s="986"/>
      <c r="AS123" s="986"/>
      <c r="AT123" s="987"/>
      <c r="AU123" s="1020"/>
      <c r="AV123" s="1021"/>
      <c r="AW123" s="1021"/>
      <c r="AX123" s="1021"/>
      <c r="AY123" s="1021"/>
      <c r="AZ123" s="245" t="s">
        <v>188</v>
      </c>
      <c r="BA123" s="245"/>
      <c r="BB123" s="245"/>
      <c r="BC123" s="245"/>
      <c r="BD123" s="245"/>
      <c r="BE123" s="245"/>
      <c r="BF123" s="245"/>
      <c r="BG123" s="245"/>
      <c r="BH123" s="245"/>
      <c r="BI123" s="245"/>
      <c r="BJ123" s="245"/>
      <c r="BK123" s="245"/>
      <c r="BL123" s="245"/>
      <c r="BM123" s="245"/>
      <c r="BN123" s="245"/>
      <c r="BO123" s="1000" t="s">
        <v>479</v>
      </c>
      <c r="BP123" s="1028"/>
      <c r="BQ123" s="1086">
        <v>35404084</v>
      </c>
      <c r="BR123" s="1087"/>
      <c r="BS123" s="1087"/>
      <c r="BT123" s="1087"/>
      <c r="BU123" s="1087"/>
      <c r="BV123" s="1087">
        <v>37286468</v>
      </c>
      <c r="BW123" s="1087"/>
      <c r="BX123" s="1087"/>
      <c r="BY123" s="1087"/>
      <c r="BZ123" s="1087"/>
      <c r="CA123" s="1087">
        <v>36837933</v>
      </c>
      <c r="CB123" s="1087"/>
      <c r="CC123" s="1087"/>
      <c r="CD123" s="1087"/>
      <c r="CE123" s="1087"/>
      <c r="CF123" s="1024"/>
      <c r="CG123" s="1025"/>
      <c r="CH123" s="1025"/>
      <c r="CI123" s="1025"/>
      <c r="CJ123" s="1026"/>
      <c r="CK123" s="1032"/>
      <c r="CL123" s="1033"/>
      <c r="CM123" s="1033"/>
      <c r="CN123" s="1033"/>
      <c r="CO123" s="1034"/>
      <c r="CP123" s="1042" t="s">
        <v>480</v>
      </c>
      <c r="CQ123" s="1043"/>
      <c r="CR123" s="1043"/>
      <c r="CS123" s="1043"/>
      <c r="CT123" s="1043"/>
      <c r="CU123" s="1043"/>
      <c r="CV123" s="1043"/>
      <c r="CW123" s="1043"/>
      <c r="CX123" s="1043"/>
      <c r="CY123" s="1043"/>
      <c r="CZ123" s="1043"/>
      <c r="DA123" s="1043"/>
      <c r="DB123" s="1043"/>
      <c r="DC123" s="1043"/>
      <c r="DD123" s="1043"/>
      <c r="DE123" s="1043"/>
      <c r="DF123" s="1044"/>
      <c r="DG123" s="981" t="s">
        <v>466</v>
      </c>
      <c r="DH123" s="982"/>
      <c r="DI123" s="982"/>
      <c r="DJ123" s="982"/>
      <c r="DK123" s="983"/>
      <c r="DL123" s="984" t="s">
        <v>481</v>
      </c>
      <c r="DM123" s="982"/>
      <c r="DN123" s="982"/>
      <c r="DO123" s="982"/>
      <c r="DP123" s="983"/>
      <c r="DQ123" s="984" t="s">
        <v>466</v>
      </c>
      <c r="DR123" s="982"/>
      <c r="DS123" s="982"/>
      <c r="DT123" s="982"/>
      <c r="DU123" s="983"/>
      <c r="DV123" s="985" t="s">
        <v>466</v>
      </c>
      <c r="DW123" s="986"/>
      <c r="DX123" s="986"/>
      <c r="DY123" s="986"/>
      <c r="DZ123" s="987"/>
    </row>
    <row r="124" spans="1:130" s="224" customFormat="1" ht="26.25" customHeight="1" thickBot="1" x14ac:dyDescent="0.25">
      <c r="A124" s="1080"/>
      <c r="B124" s="972"/>
      <c r="C124" s="945" t="s">
        <v>464</v>
      </c>
      <c r="D124" s="946"/>
      <c r="E124" s="946"/>
      <c r="F124" s="946"/>
      <c r="G124" s="946"/>
      <c r="H124" s="946"/>
      <c r="I124" s="946"/>
      <c r="J124" s="946"/>
      <c r="K124" s="946"/>
      <c r="L124" s="946"/>
      <c r="M124" s="946"/>
      <c r="N124" s="946"/>
      <c r="O124" s="946"/>
      <c r="P124" s="946"/>
      <c r="Q124" s="946"/>
      <c r="R124" s="946"/>
      <c r="S124" s="946"/>
      <c r="T124" s="946"/>
      <c r="U124" s="946"/>
      <c r="V124" s="946"/>
      <c r="W124" s="946"/>
      <c r="X124" s="946"/>
      <c r="Y124" s="946"/>
      <c r="Z124" s="947"/>
      <c r="AA124" s="981" t="s">
        <v>466</v>
      </c>
      <c r="AB124" s="982"/>
      <c r="AC124" s="982"/>
      <c r="AD124" s="982"/>
      <c r="AE124" s="983"/>
      <c r="AF124" s="984" t="s">
        <v>466</v>
      </c>
      <c r="AG124" s="982"/>
      <c r="AH124" s="982"/>
      <c r="AI124" s="982"/>
      <c r="AJ124" s="983"/>
      <c r="AK124" s="984" t="s">
        <v>466</v>
      </c>
      <c r="AL124" s="982"/>
      <c r="AM124" s="982"/>
      <c r="AN124" s="982"/>
      <c r="AO124" s="983"/>
      <c r="AP124" s="985" t="s">
        <v>466</v>
      </c>
      <c r="AQ124" s="986"/>
      <c r="AR124" s="986"/>
      <c r="AS124" s="986"/>
      <c r="AT124" s="987"/>
      <c r="AU124" s="1082" t="s">
        <v>482</v>
      </c>
      <c r="AV124" s="1083"/>
      <c r="AW124" s="1083"/>
      <c r="AX124" s="1083"/>
      <c r="AY124" s="1083"/>
      <c r="AZ124" s="1083"/>
      <c r="BA124" s="1083"/>
      <c r="BB124" s="1083"/>
      <c r="BC124" s="1083"/>
      <c r="BD124" s="1083"/>
      <c r="BE124" s="1083"/>
      <c r="BF124" s="1083"/>
      <c r="BG124" s="1083"/>
      <c r="BH124" s="1083"/>
      <c r="BI124" s="1083"/>
      <c r="BJ124" s="1083"/>
      <c r="BK124" s="1083"/>
      <c r="BL124" s="1083"/>
      <c r="BM124" s="1083"/>
      <c r="BN124" s="1083"/>
      <c r="BO124" s="1083"/>
      <c r="BP124" s="1084"/>
      <c r="BQ124" s="1085">
        <v>107.4</v>
      </c>
      <c r="BR124" s="1050"/>
      <c r="BS124" s="1050"/>
      <c r="BT124" s="1050"/>
      <c r="BU124" s="1050"/>
      <c r="BV124" s="1050">
        <v>84.3</v>
      </c>
      <c r="BW124" s="1050"/>
      <c r="BX124" s="1050"/>
      <c r="BY124" s="1050"/>
      <c r="BZ124" s="1050"/>
      <c r="CA124" s="1050">
        <v>81.900000000000006</v>
      </c>
      <c r="CB124" s="1050"/>
      <c r="CC124" s="1050"/>
      <c r="CD124" s="1050"/>
      <c r="CE124" s="1050"/>
      <c r="CF124" s="1051"/>
      <c r="CG124" s="1052"/>
      <c r="CH124" s="1052"/>
      <c r="CI124" s="1052"/>
      <c r="CJ124" s="1053"/>
      <c r="CK124" s="1035"/>
      <c r="CL124" s="1035"/>
      <c r="CM124" s="1035"/>
      <c r="CN124" s="1035"/>
      <c r="CO124" s="1036"/>
      <c r="CP124" s="1042" t="s">
        <v>483</v>
      </c>
      <c r="CQ124" s="1043"/>
      <c r="CR124" s="1043"/>
      <c r="CS124" s="1043"/>
      <c r="CT124" s="1043"/>
      <c r="CU124" s="1043"/>
      <c r="CV124" s="1043"/>
      <c r="CW124" s="1043"/>
      <c r="CX124" s="1043"/>
      <c r="CY124" s="1043"/>
      <c r="CZ124" s="1043"/>
      <c r="DA124" s="1043"/>
      <c r="DB124" s="1043"/>
      <c r="DC124" s="1043"/>
      <c r="DD124" s="1043"/>
      <c r="DE124" s="1043"/>
      <c r="DF124" s="1044"/>
      <c r="DG124" s="1027" t="s">
        <v>484</v>
      </c>
      <c r="DH124" s="1009"/>
      <c r="DI124" s="1009"/>
      <c r="DJ124" s="1009"/>
      <c r="DK124" s="1010"/>
      <c r="DL124" s="1008" t="s">
        <v>484</v>
      </c>
      <c r="DM124" s="1009"/>
      <c r="DN124" s="1009"/>
      <c r="DO124" s="1009"/>
      <c r="DP124" s="1010"/>
      <c r="DQ124" s="1008" t="s">
        <v>484</v>
      </c>
      <c r="DR124" s="1009"/>
      <c r="DS124" s="1009"/>
      <c r="DT124" s="1009"/>
      <c r="DU124" s="1010"/>
      <c r="DV124" s="1011" t="s">
        <v>484</v>
      </c>
      <c r="DW124" s="1012"/>
      <c r="DX124" s="1012"/>
      <c r="DY124" s="1012"/>
      <c r="DZ124" s="1013"/>
    </row>
    <row r="125" spans="1:130" s="224" customFormat="1" ht="26.25" customHeight="1" x14ac:dyDescent="0.2">
      <c r="A125" s="1080"/>
      <c r="B125" s="972"/>
      <c r="C125" s="945" t="s">
        <v>467</v>
      </c>
      <c r="D125" s="946"/>
      <c r="E125" s="946"/>
      <c r="F125" s="946"/>
      <c r="G125" s="946"/>
      <c r="H125" s="946"/>
      <c r="I125" s="946"/>
      <c r="J125" s="946"/>
      <c r="K125" s="946"/>
      <c r="L125" s="946"/>
      <c r="M125" s="946"/>
      <c r="N125" s="946"/>
      <c r="O125" s="946"/>
      <c r="P125" s="946"/>
      <c r="Q125" s="946"/>
      <c r="R125" s="946"/>
      <c r="S125" s="946"/>
      <c r="T125" s="946"/>
      <c r="U125" s="946"/>
      <c r="V125" s="946"/>
      <c r="W125" s="946"/>
      <c r="X125" s="946"/>
      <c r="Y125" s="946"/>
      <c r="Z125" s="947"/>
      <c r="AA125" s="981" t="s">
        <v>484</v>
      </c>
      <c r="AB125" s="982"/>
      <c r="AC125" s="982"/>
      <c r="AD125" s="982"/>
      <c r="AE125" s="983"/>
      <c r="AF125" s="984" t="s">
        <v>484</v>
      </c>
      <c r="AG125" s="982"/>
      <c r="AH125" s="982"/>
      <c r="AI125" s="982"/>
      <c r="AJ125" s="983"/>
      <c r="AK125" s="984" t="s">
        <v>484</v>
      </c>
      <c r="AL125" s="982"/>
      <c r="AM125" s="982"/>
      <c r="AN125" s="982"/>
      <c r="AO125" s="983"/>
      <c r="AP125" s="985" t="s">
        <v>484</v>
      </c>
      <c r="AQ125" s="986"/>
      <c r="AR125" s="986"/>
      <c r="AS125" s="986"/>
      <c r="AT125" s="98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45" t="s">
        <v>485</v>
      </c>
      <c r="CL125" s="1030"/>
      <c r="CM125" s="1030"/>
      <c r="CN125" s="1030"/>
      <c r="CO125" s="1031"/>
      <c r="CP125" s="952" t="s">
        <v>486</v>
      </c>
      <c r="CQ125" s="920"/>
      <c r="CR125" s="920"/>
      <c r="CS125" s="920"/>
      <c r="CT125" s="920"/>
      <c r="CU125" s="920"/>
      <c r="CV125" s="920"/>
      <c r="CW125" s="920"/>
      <c r="CX125" s="920"/>
      <c r="CY125" s="920"/>
      <c r="CZ125" s="920"/>
      <c r="DA125" s="920"/>
      <c r="DB125" s="920"/>
      <c r="DC125" s="920"/>
      <c r="DD125" s="920"/>
      <c r="DE125" s="920"/>
      <c r="DF125" s="921"/>
      <c r="DG125" s="953" t="s">
        <v>484</v>
      </c>
      <c r="DH125" s="954"/>
      <c r="DI125" s="954"/>
      <c r="DJ125" s="954"/>
      <c r="DK125" s="954"/>
      <c r="DL125" s="954" t="s">
        <v>484</v>
      </c>
      <c r="DM125" s="954"/>
      <c r="DN125" s="954"/>
      <c r="DO125" s="954"/>
      <c r="DP125" s="954"/>
      <c r="DQ125" s="954" t="s">
        <v>484</v>
      </c>
      <c r="DR125" s="954"/>
      <c r="DS125" s="954"/>
      <c r="DT125" s="954"/>
      <c r="DU125" s="954"/>
      <c r="DV125" s="955" t="s">
        <v>484</v>
      </c>
      <c r="DW125" s="955"/>
      <c r="DX125" s="955"/>
      <c r="DY125" s="955"/>
      <c r="DZ125" s="956"/>
    </row>
    <row r="126" spans="1:130" s="224" customFormat="1" ht="26.25" customHeight="1" thickBot="1" x14ac:dyDescent="0.25">
      <c r="A126" s="1080"/>
      <c r="B126" s="972"/>
      <c r="C126" s="945" t="s">
        <v>469</v>
      </c>
      <c r="D126" s="946"/>
      <c r="E126" s="946"/>
      <c r="F126" s="946"/>
      <c r="G126" s="946"/>
      <c r="H126" s="946"/>
      <c r="I126" s="946"/>
      <c r="J126" s="946"/>
      <c r="K126" s="946"/>
      <c r="L126" s="946"/>
      <c r="M126" s="946"/>
      <c r="N126" s="946"/>
      <c r="O126" s="946"/>
      <c r="P126" s="946"/>
      <c r="Q126" s="946"/>
      <c r="R126" s="946"/>
      <c r="S126" s="946"/>
      <c r="T126" s="946"/>
      <c r="U126" s="946"/>
      <c r="V126" s="946"/>
      <c r="W126" s="946"/>
      <c r="X126" s="946"/>
      <c r="Y126" s="946"/>
      <c r="Z126" s="947"/>
      <c r="AA126" s="981" t="s">
        <v>484</v>
      </c>
      <c r="AB126" s="982"/>
      <c r="AC126" s="982"/>
      <c r="AD126" s="982"/>
      <c r="AE126" s="983"/>
      <c r="AF126" s="984" t="s">
        <v>484</v>
      </c>
      <c r="AG126" s="982"/>
      <c r="AH126" s="982"/>
      <c r="AI126" s="982"/>
      <c r="AJ126" s="983"/>
      <c r="AK126" s="984" t="s">
        <v>484</v>
      </c>
      <c r="AL126" s="982"/>
      <c r="AM126" s="982"/>
      <c r="AN126" s="982"/>
      <c r="AO126" s="983"/>
      <c r="AP126" s="985" t="s">
        <v>484</v>
      </c>
      <c r="AQ126" s="986"/>
      <c r="AR126" s="986"/>
      <c r="AS126" s="986"/>
      <c r="AT126" s="98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46"/>
      <c r="CL126" s="1033"/>
      <c r="CM126" s="1033"/>
      <c r="CN126" s="1033"/>
      <c r="CO126" s="1034"/>
      <c r="CP126" s="945" t="s">
        <v>487</v>
      </c>
      <c r="CQ126" s="946"/>
      <c r="CR126" s="946"/>
      <c r="CS126" s="946"/>
      <c r="CT126" s="946"/>
      <c r="CU126" s="946"/>
      <c r="CV126" s="946"/>
      <c r="CW126" s="946"/>
      <c r="CX126" s="946"/>
      <c r="CY126" s="946"/>
      <c r="CZ126" s="946"/>
      <c r="DA126" s="946"/>
      <c r="DB126" s="946"/>
      <c r="DC126" s="946"/>
      <c r="DD126" s="946"/>
      <c r="DE126" s="946"/>
      <c r="DF126" s="947"/>
      <c r="DG126" s="948" t="s">
        <v>484</v>
      </c>
      <c r="DH126" s="949"/>
      <c r="DI126" s="949"/>
      <c r="DJ126" s="949"/>
      <c r="DK126" s="949"/>
      <c r="DL126" s="949" t="s">
        <v>484</v>
      </c>
      <c r="DM126" s="949"/>
      <c r="DN126" s="949"/>
      <c r="DO126" s="949"/>
      <c r="DP126" s="949"/>
      <c r="DQ126" s="949" t="s">
        <v>484</v>
      </c>
      <c r="DR126" s="949"/>
      <c r="DS126" s="949"/>
      <c r="DT126" s="949"/>
      <c r="DU126" s="949"/>
      <c r="DV126" s="950" t="s">
        <v>484</v>
      </c>
      <c r="DW126" s="950"/>
      <c r="DX126" s="950"/>
      <c r="DY126" s="950"/>
      <c r="DZ126" s="951"/>
    </row>
    <row r="127" spans="1:130" s="224" customFormat="1" ht="26.25" customHeight="1" x14ac:dyDescent="0.2">
      <c r="A127" s="1081"/>
      <c r="B127" s="974"/>
      <c r="C127" s="996" t="s">
        <v>488</v>
      </c>
      <c r="D127" s="988"/>
      <c r="E127" s="988"/>
      <c r="F127" s="988"/>
      <c r="G127" s="988"/>
      <c r="H127" s="988"/>
      <c r="I127" s="988"/>
      <c r="J127" s="988"/>
      <c r="K127" s="988"/>
      <c r="L127" s="988"/>
      <c r="M127" s="988"/>
      <c r="N127" s="988"/>
      <c r="O127" s="988"/>
      <c r="P127" s="988"/>
      <c r="Q127" s="988"/>
      <c r="R127" s="988"/>
      <c r="S127" s="988"/>
      <c r="T127" s="988"/>
      <c r="U127" s="988"/>
      <c r="V127" s="988"/>
      <c r="W127" s="988"/>
      <c r="X127" s="988"/>
      <c r="Y127" s="988"/>
      <c r="Z127" s="989"/>
      <c r="AA127" s="981" t="s">
        <v>484</v>
      </c>
      <c r="AB127" s="982"/>
      <c r="AC127" s="982"/>
      <c r="AD127" s="982"/>
      <c r="AE127" s="983"/>
      <c r="AF127" s="984" t="s">
        <v>484</v>
      </c>
      <c r="AG127" s="982"/>
      <c r="AH127" s="982"/>
      <c r="AI127" s="982"/>
      <c r="AJ127" s="983"/>
      <c r="AK127" s="984" t="s">
        <v>484</v>
      </c>
      <c r="AL127" s="982"/>
      <c r="AM127" s="982"/>
      <c r="AN127" s="982"/>
      <c r="AO127" s="983"/>
      <c r="AP127" s="985" t="s">
        <v>484</v>
      </c>
      <c r="AQ127" s="986"/>
      <c r="AR127" s="986"/>
      <c r="AS127" s="986"/>
      <c r="AT127" s="987"/>
      <c r="AU127" s="226"/>
      <c r="AV127" s="226"/>
      <c r="AW127" s="226"/>
      <c r="AX127" s="1054" t="s">
        <v>489</v>
      </c>
      <c r="AY127" s="1055"/>
      <c r="AZ127" s="1055"/>
      <c r="BA127" s="1055"/>
      <c r="BB127" s="1055"/>
      <c r="BC127" s="1055"/>
      <c r="BD127" s="1055"/>
      <c r="BE127" s="1056"/>
      <c r="BF127" s="1057" t="s">
        <v>490</v>
      </c>
      <c r="BG127" s="1055"/>
      <c r="BH127" s="1055"/>
      <c r="BI127" s="1055"/>
      <c r="BJ127" s="1055"/>
      <c r="BK127" s="1055"/>
      <c r="BL127" s="1056"/>
      <c r="BM127" s="1057" t="s">
        <v>491</v>
      </c>
      <c r="BN127" s="1055"/>
      <c r="BO127" s="1055"/>
      <c r="BP127" s="1055"/>
      <c r="BQ127" s="1055"/>
      <c r="BR127" s="1055"/>
      <c r="BS127" s="1056"/>
      <c r="BT127" s="1057" t="s">
        <v>492</v>
      </c>
      <c r="BU127" s="1055"/>
      <c r="BV127" s="1055"/>
      <c r="BW127" s="1055"/>
      <c r="BX127" s="1055"/>
      <c r="BY127" s="1055"/>
      <c r="BZ127" s="1078"/>
      <c r="CA127" s="226"/>
      <c r="CB127" s="226"/>
      <c r="CC127" s="226"/>
      <c r="CD127" s="249"/>
      <c r="CE127" s="249"/>
      <c r="CF127" s="249"/>
      <c r="CG127" s="226"/>
      <c r="CH127" s="226"/>
      <c r="CI127" s="226"/>
      <c r="CJ127" s="248"/>
      <c r="CK127" s="1046"/>
      <c r="CL127" s="1033"/>
      <c r="CM127" s="1033"/>
      <c r="CN127" s="1033"/>
      <c r="CO127" s="1034"/>
      <c r="CP127" s="945" t="s">
        <v>493</v>
      </c>
      <c r="CQ127" s="946"/>
      <c r="CR127" s="946"/>
      <c r="CS127" s="946"/>
      <c r="CT127" s="946"/>
      <c r="CU127" s="946"/>
      <c r="CV127" s="946"/>
      <c r="CW127" s="946"/>
      <c r="CX127" s="946"/>
      <c r="CY127" s="946"/>
      <c r="CZ127" s="946"/>
      <c r="DA127" s="946"/>
      <c r="DB127" s="946"/>
      <c r="DC127" s="946"/>
      <c r="DD127" s="946"/>
      <c r="DE127" s="946"/>
      <c r="DF127" s="947"/>
      <c r="DG127" s="948" t="s">
        <v>484</v>
      </c>
      <c r="DH127" s="949"/>
      <c r="DI127" s="949"/>
      <c r="DJ127" s="949"/>
      <c r="DK127" s="949"/>
      <c r="DL127" s="949" t="s">
        <v>484</v>
      </c>
      <c r="DM127" s="949"/>
      <c r="DN127" s="949"/>
      <c r="DO127" s="949"/>
      <c r="DP127" s="949"/>
      <c r="DQ127" s="949" t="s">
        <v>484</v>
      </c>
      <c r="DR127" s="949"/>
      <c r="DS127" s="949"/>
      <c r="DT127" s="949"/>
      <c r="DU127" s="949"/>
      <c r="DV127" s="950" t="s">
        <v>484</v>
      </c>
      <c r="DW127" s="950"/>
      <c r="DX127" s="950"/>
      <c r="DY127" s="950"/>
      <c r="DZ127" s="951"/>
    </row>
    <row r="128" spans="1:130" s="224" customFormat="1" ht="26.25" customHeight="1" thickBot="1" x14ac:dyDescent="0.25">
      <c r="A128" s="1064" t="s">
        <v>494</v>
      </c>
      <c r="B128" s="1065"/>
      <c r="C128" s="1065"/>
      <c r="D128" s="1065"/>
      <c r="E128" s="1065"/>
      <c r="F128" s="1065"/>
      <c r="G128" s="1065"/>
      <c r="H128" s="1065"/>
      <c r="I128" s="1065"/>
      <c r="J128" s="1065"/>
      <c r="K128" s="1065"/>
      <c r="L128" s="1065"/>
      <c r="M128" s="1065"/>
      <c r="N128" s="1065"/>
      <c r="O128" s="1065"/>
      <c r="P128" s="1065"/>
      <c r="Q128" s="1065"/>
      <c r="R128" s="1065"/>
      <c r="S128" s="1065"/>
      <c r="T128" s="1065"/>
      <c r="U128" s="1065"/>
      <c r="V128" s="1065"/>
      <c r="W128" s="1066" t="s">
        <v>495</v>
      </c>
      <c r="X128" s="1066"/>
      <c r="Y128" s="1066"/>
      <c r="Z128" s="1067"/>
      <c r="AA128" s="1068">
        <v>333515</v>
      </c>
      <c r="AB128" s="1069"/>
      <c r="AC128" s="1069"/>
      <c r="AD128" s="1069"/>
      <c r="AE128" s="1070"/>
      <c r="AF128" s="1071">
        <v>374897</v>
      </c>
      <c r="AG128" s="1069"/>
      <c r="AH128" s="1069"/>
      <c r="AI128" s="1069"/>
      <c r="AJ128" s="1070"/>
      <c r="AK128" s="1071">
        <v>344133</v>
      </c>
      <c r="AL128" s="1069"/>
      <c r="AM128" s="1069"/>
      <c r="AN128" s="1069"/>
      <c r="AO128" s="1070"/>
      <c r="AP128" s="1072"/>
      <c r="AQ128" s="1073"/>
      <c r="AR128" s="1073"/>
      <c r="AS128" s="1073"/>
      <c r="AT128" s="1074"/>
      <c r="AU128" s="226"/>
      <c r="AV128" s="226"/>
      <c r="AW128" s="226"/>
      <c r="AX128" s="919" t="s">
        <v>496</v>
      </c>
      <c r="AY128" s="920"/>
      <c r="AZ128" s="920"/>
      <c r="BA128" s="920"/>
      <c r="BB128" s="920"/>
      <c r="BC128" s="920"/>
      <c r="BD128" s="920"/>
      <c r="BE128" s="921"/>
      <c r="BF128" s="1075" t="s">
        <v>497</v>
      </c>
      <c r="BG128" s="1076"/>
      <c r="BH128" s="1076"/>
      <c r="BI128" s="1076"/>
      <c r="BJ128" s="1076"/>
      <c r="BK128" s="1076"/>
      <c r="BL128" s="1077"/>
      <c r="BM128" s="1075">
        <v>12.54</v>
      </c>
      <c r="BN128" s="1076"/>
      <c r="BO128" s="1076"/>
      <c r="BP128" s="1076"/>
      <c r="BQ128" s="1076"/>
      <c r="BR128" s="1076"/>
      <c r="BS128" s="1077"/>
      <c r="BT128" s="1075">
        <v>20</v>
      </c>
      <c r="BU128" s="1076"/>
      <c r="BV128" s="1076"/>
      <c r="BW128" s="1076"/>
      <c r="BX128" s="1076"/>
      <c r="BY128" s="1076"/>
      <c r="BZ128" s="1099"/>
      <c r="CA128" s="249"/>
      <c r="CB128" s="249"/>
      <c r="CC128" s="249"/>
      <c r="CD128" s="249"/>
      <c r="CE128" s="249"/>
      <c r="CF128" s="249"/>
      <c r="CG128" s="226"/>
      <c r="CH128" s="226"/>
      <c r="CI128" s="226"/>
      <c r="CJ128" s="248"/>
      <c r="CK128" s="1047"/>
      <c r="CL128" s="1048"/>
      <c r="CM128" s="1048"/>
      <c r="CN128" s="1048"/>
      <c r="CO128" s="1049"/>
      <c r="CP128" s="1058" t="s">
        <v>498</v>
      </c>
      <c r="CQ128" s="739"/>
      <c r="CR128" s="739"/>
      <c r="CS128" s="739"/>
      <c r="CT128" s="739"/>
      <c r="CU128" s="739"/>
      <c r="CV128" s="739"/>
      <c r="CW128" s="739"/>
      <c r="CX128" s="739"/>
      <c r="CY128" s="739"/>
      <c r="CZ128" s="739"/>
      <c r="DA128" s="739"/>
      <c r="DB128" s="739"/>
      <c r="DC128" s="739"/>
      <c r="DD128" s="739"/>
      <c r="DE128" s="739"/>
      <c r="DF128" s="1059"/>
      <c r="DG128" s="1060" t="s">
        <v>466</v>
      </c>
      <c r="DH128" s="1061"/>
      <c r="DI128" s="1061"/>
      <c r="DJ128" s="1061"/>
      <c r="DK128" s="1061"/>
      <c r="DL128" s="1061">
        <v>1993</v>
      </c>
      <c r="DM128" s="1061"/>
      <c r="DN128" s="1061"/>
      <c r="DO128" s="1061"/>
      <c r="DP128" s="1061"/>
      <c r="DQ128" s="1061" t="s">
        <v>499</v>
      </c>
      <c r="DR128" s="1061"/>
      <c r="DS128" s="1061"/>
      <c r="DT128" s="1061"/>
      <c r="DU128" s="1061"/>
      <c r="DV128" s="1062" t="s">
        <v>500</v>
      </c>
      <c r="DW128" s="1062"/>
      <c r="DX128" s="1062"/>
      <c r="DY128" s="1062"/>
      <c r="DZ128" s="1063"/>
    </row>
    <row r="129" spans="1:131" s="224" customFormat="1" ht="26.25" customHeight="1" x14ac:dyDescent="0.2">
      <c r="A129" s="957" t="s">
        <v>108</v>
      </c>
      <c r="B129" s="958"/>
      <c r="C129" s="958"/>
      <c r="D129" s="958"/>
      <c r="E129" s="958"/>
      <c r="F129" s="958"/>
      <c r="G129" s="958"/>
      <c r="H129" s="958"/>
      <c r="I129" s="958"/>
      <c r="J129" s="958"/>
      <c r="K129" s="958"/>
      <c r="L129" s="958"/>
      <c r="M129" s="958"/>
      <c r="N129" s="958"/>
      <c r="O129" s="958"/>
      <c r="P129" s="958"/>
      <c r="Q129" s="958"/>
      <c r="R129" s="958"/>
      <c r="S129" s="958"/>
      <c r="T129" s="958"/>
      <c r="U129" s="958"/>
      <c r="V129" s="958"/>
      <c r="W129" s="1093" t="s">
        <v>501</v>
      </c>
      <c r="X129" s="1094"/>
      <c r="Y129" s="1094"/>
      <c r="Z129" s="1095"/>
      <c r="AA129" s="981">
        <v>18752687</v>
      </c>
      <c r="AB129" s="982"/>
      <c r="AC129" s="982"/>
      <c r="AD129" s="982"/>
      <c r="AE129" s="983"/>
      <c r="AF129" s="984">
        <v>19677640</v>
      </c>
      <c r="AG129" s="982"/>
      <c r="AH129" s="982"/>
      <c r="AI129" s="982"/>
      <c r="AJ129" s="983"/>
      <c r="AK129" s="984">
        <v>18980335</v>
      </c>
      <c r="AL129" s="982"/>
      <c r="AM129" s="982"/>
      <c r="AN129" s="982"/>
      <c r="AO129" s="983"/>
      <c r="AP129" s="1096"/>
      <c r="AQ129" s="1097"/>
      <c r="AR129" s="1097"/>
      <c r="AS129" s="1097"/>
      <c r="AT129" s="1098"/>
      <c r="AU129" s="227"/>
      <c r="AV129" s="227"/>
      <c r="AW129" s="227"/>
      <c r="AX129" s="1088" t="s">
        <v>502</v>
      </c>
      <c r="AY129" s="946"/>
      <c r="AZ129" s="946"/>
      <c r="BA129" s="946"/>
      <c r="BB129" s="946"/>
      <c r="BC129" s="946"/>
      <c r="BD129" s="946"/>
      <c r="BE129" s="947"/>
      <c r="BF129" s="1089" t="s">
        <v>503</v>
      </c>
      <c r="BG129" s="1090"/>
      <c r="BH129" s="1090"/>
      <c r="BI129" s="1090"/>
      <c r="BJ129" s="1090"/>
      <c r="BK129" s="1090"/>
      <c r="BL129" s="1091"/>
      <c r="BM129" s="1089">
        <v>17.54</v>
      </c>
      <c r="BN129" s="1090"/>
      <c r="BO129" s="1090"/>
      <c r="BP129" s="1090"/>
      <c r="BQ129" s="1090"/>
      <c r="BR129" s="1090"/>
      <c r="BS129" s="1091"/>
      <c r="BT129" s="1089">
        <v>30</v>
      </c>
      <c r="BU129" s="1090"/>
      <c r="BV129" s="1090"/>
      <c r="BW129" s="1090"/>
      <c r="BX129" s="1090"/>
      <c r="BY129" s="1090"/>
      <c r="BZ129" s="109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57" t="s">
        <v>504</v>
      </c>
      <c r="B130" s="958"/>
      <c r="C130" s="958"/>
      <c r="D130" s="958"/>
      <c r="E130" s="958"/>
      <c r="F130" s="958"/>
      <c r="G130" s="958"/>
      <c r="H130" s="958"/>
      <c r="I130" s="958"/>
      <c r="J130" s="958"/>
      <c r="K130" s="958"/>
      <c r="L130" s="958"/>
      <c r="M130" s="958"/>
      <c r="N130" s="958"/>
      <c r="O130" s="958"/>
      <c r="P130" s="958"/>
      <c r="Q130" s="958"/>
      <c r="R130" s="958"/>
      <c r="S130" s="958"/>
      <c r="T130" s="958"/>
      <c r="U130" s="958"/>
      <c r="V130" s="958"/>
      <c r="W130" s="1093" t="s">
        <v>505</v>
      </c>
      <c r="X130" s="1094"/>
      <c r="Y130" s="1094"/>
      <c r="Z130" s="1095"/>
      <c r="AA130" s="981">
        <v>2183253</v>
      </c>
      <c r="AB130" s="982"/>
      <c r="AC130" s="982"/>
      <c r="AD130" s="982"/>
      <c r="AE130" s="983"/>
      <c r="AF130" s="984">
        <v>2221929</v>
      </c>
      <c r="AG130" s="982"/>
      <c r="AH130" s="982"/>
      <c r="AI130" s="982"/>
      <c r="AJ130" s="983"/>
      <c r="AK130" s="984">
        <v>2229775</v>
      </c>
      <c r="AL130" s="982"/>
      <c r="AM130" s="982"/>
      <c r="AN130" s="982"/>
      <c r="AO130" s="983"/>
      <c r="AP130" s="1096"/>
      <c r="AQ130" s="1097"/>
      <c r="AR130" s="1097"/>
      <c r="AS130" s="1097"/>
      <c r="AT130" s="1098"/>
      <c r="AU130" s="227"/>
      <c r="AV130" s="227"/>
      <c r="AW130" s="227"/>
      <c r="AX130" s="1088" t="s">
        <v>506</v>
      </c>
      <c r="AY130" s="946"/>
      <c r="AZ130" s="946"/>
      <c r="BA130" s="946"/>
      <c r="BB130" s="946"/>
      <c r="BC130" s="946"/>
      <c r="BD130" s="946"/>
      <c r="BE130" s="947"/>
      <c r="BF130" s="1124">
        <v>11</v>
      </c>
      <c r="BG130" s="1125"/>
      <c r="BH130" s="1125"/>
      <c r="BI130" s="1125"/>
      <c r="BJ130" s="1125"/>
      <c r="BK130" s="1125"/>
      <c r="BL130" s="1126"/>
      <c r="BM130" s="1124">
        <v>25</v>
      </c>
      <c r="BN130" s="1125"/>
      <c r="BO130" s="1125"/>
      <c r="BP130" s="1125"/>
      <c r="BQ130" s="1125"/>
      <c r="BR130" s="1125"/>
      <c r="BS130" s="1126"/>
      <c r="BT130" s="1124">
        <v>35</v>
      </c>
      <c r="BU130" s="1125"/>
      <c r="BV130" s="1125"/>
      <c r="BW130" s="1125"/>
      <c r="BX130" s="1125"/>
      <c r="BY130" s="1125"/>
      <c r="BZ130" s="112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28"/>
      <c r="B131" s="1129"/>
      <c r="C131" s="1129"/>
      <c r="D131" s="1129"/>
      <c r="E131" s="1129"/>
      <c r="F131" s="1129"/>
      <c r="G131" s="1129"/>
      <c r="H131" s="1129"/>
      <c r="I131" s="1129"/>
      <c r="J131" s="1129"/>
      <c r="K131" s="1129"/>
      <c r="L131" s="1129"/>
      <c r="M131" s="1129"/>
      <c r="N131" s="1129"/>
      <c r="O131" s="1129"/>
      <c r="P131" s="1129"/>
      <c r="Q131" s="1129"/>
      <c r="R131" s="1129"/>
      <c r="S131" s="1129"/>
      <c r="T131" s="1129"/>
      <c r="U131" s="1129"/>
      <c r="V131" s="1129"/>
      <c r="W131" s="1130" t="s">
        <v>507</v>
      </c>
      <c r="X131" s="1131"/>
      <c r="Y131" s="1131"/>
      <c r="Z131" s="1132"/>
      <c r="AA131" s="1027">
        <v>16569434</v>
      </c>
      <c r="AB131" s="1009"/>
      <c r="AC131" s="1009"/>
      <c r="AD131" s="1009"/>
      <c r="AE131" s="1010"/>
      <c r="AF131" s="1008">
        <v>17455711</v>
      </c>
      <c r="AG131" s="1009"/>
      <c r="AH131" s="1009"/>
      <c r="AI131" s="1009"/>
      <c r="AJ131" s="1010"/>
      <c r="AK131" s="1008">
        <v>16750560</v>
      </c>
      <c r="AL131" s="1009"/>
      <c r="AM131" s="1009"/>
      <c r="AN131" s="1009"/>
      <c r="AO131" s="1010"/>
      <c r="AP131" s="1133"/>
      <c r="AQ131" s="1134"/>
      <c r="AR131" s="1134"/>
      <c r="AS131" s="1134"/>
      <c r="AT131" s="1135"/>
      <c r="AU131" s="227"/>
      <c r="AV131" s="227"/>
      <c r="AW131" s="227"/>
      <c r="AX131" s="1106" t="s">
        <v>508</v>
      </c>
      <c r="AY131" s="739"/>
      <c r="AZ131" s="739"/>
      <c r="BA131" s="739"/>
      <c r="BB131" s="739"/>
      <c r="BC131" s="739"/>
      <c r="BD131" s="739"/>
      <c r="BE131" s="1059"/>
      <c r="BF131" s="1107">
        <v>81.900000000000006</v>
      </c>
      <c r="BG131" s="1108"/>
      <c r="BH131" s="1108"/>
      <c r="BI131" s="1108"/>
      <c r="BJ131" s="1108"/>
      <c r="BK131" s="1108"/>
      <c r="BL131" s="1109"/>
      <c r="BM131" s="1107">
        <v>350</v>
      </c>
      <c r="BN131" s="1108"/>
      <c r="BO131" s="1108"/>
      <c r="BP131" s="1108"/>
      <c r="BQ131" s="1108"/>
      <c r="BR131" s="1108"/>
      <c r="BS131" s="1109"/>
      <c r="BT131" s="1110"/>
      <c r="BU131" s="1111"/>
      <c r="BV131" s="1111"/>
      <c r="BW131" s="1111"/>
      <c r="BX131" s="1111"/>
      <c r="BY131" s="1111"/>
      <c r="BZ131" s="111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13" t="s">
        <v>509</v>
      </c>
      <c r="B132" s="1114"/>
      <c r="C132" s="1114"/>
      <c r="D132" s="1114"/>
      <c r="E132" s="1114"/>
      <c r="F132" s="1114"/>
      <c r="G132" s="1114"/>
      <c r="H132" s="1114"/>
      <c r="I132" s="1114"/>
      <c r="J132" s="1114"/>
      <c r="K132" s="1114"/>
      <c r="L132" s="1114"/>
      <c r="M132" s="1114"/>
      <c r="N132" s="1114"/>
      <c r="O132" s="1114"/>
      <c r="P132" s="1114"/>
      <c r="Q132" s="1114"/>
      <c r="R132" s="1114"/>
      <c r="S132" s="1114"/>
      <c r="T132" s="1114"/>
      <c r="U132" s="1114"/>
      <c r="V132" s="1117" t="s">
        <v>510</v>
      </c>
      <c r="W132" s="1117"/>
      <c r="X132" s="1117"/>
      <c r="Y132" s="1117"/>
      <c r="Z132" s="1118"/>
      <c r="AA132" s="1119">
        <v>10.92663153</v>
      </c>
      <c r="AB132" s="1120"/>
      <c r="AC132" s="1120"/>
      <c r="AD132" s="1120"/>
      <c r="AE132" s="1121"/>
      <c r="AF132" s="1122">
        <v>11.148007659999999</v>
      </c>
      <c r="AG132" s="1120"/>
      <c r="AH132" s="1120"/>
      <c r="AI132" s="1120"/>
      <c r="AJ132" s="1121"/>
      <c r="AK132" s="1122">
        <v>10.995912969999999</v>
      </c>
      <c r="AL132" s="1120"/>
      <c r="AM132" s="1120"/>
      <c r="AN132" s="1120"/>
      <c r="AO132" s="1121"/>
      <c r="AP132" s="1024"/>
      <c r="AQ132" s="1025"/>
      <c r="AR132" s="1025"/>
      <c r="AS132" s="1025"/>
      <c r="AT132" s="112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15"/>
      <c r="B133" s="1116"/>
      <c r="C133" s="1116"/>
      <c r="D133" s="1116"/>
      <c r="E133" s="1116"/>
      <c r="F133" s="1116"/>
      <c r="G133" s="1116"/>
      <c r="H133" s="1116"/>
      <c r="I133" s="1116"/>
      <c r="J133" s="1116"/>
      <c r="K133" s="1116"/>
      <c r="L133" s="1116"/>
      <c r="M133" s="1116"/>
      <c r="N133" s="1116"/>
      <c r="O133" s="1116"/>
      <c r="P133" s="1116"/>
      <c r="Q133" s="1116"/>
      <c r="R133" s="1116"/>
      <c r="S133" s="1116"/>
      <c r="T133" s="1116"/>
      <c r="U133" s="1116"/>
      <c r="V133" s="1100" t="s">
        <v>511</v>
      </c>
      <c r="W133" s="1100"/>
      <c r="X133" s="1100"/>
      <c r="Y133" s="1100"/>
      <c r="Z133" s="1101"/>
      <c r="AA133" s="1102">
        <v>10.199999999999999</v>
      </c>
      <c r="AB133" s="1103"/>
      <c r="AC133" s="1103"/>
      <c r="AD133" s="1103"/>
      <c r="AE133" s="1104"/>
      <c r="AF133" s="1102">
        <v>10.6</v>
      </c>
      <c r="AG133" s="1103"/>
      <c r="AH133" s="1103"/>
      <c r="AI133" s="1103"/>
      <c r="AJ133" s="1104"/>
      <c r="AK133" s="1102">
        <v>11</v>
      </c>
      <c r="AL133" s="1103"/>
      <c r="AM133" s="1103"/>
      <c r="AN133" s="1103"/>
      <c r="AO133" s="1104"/>
      <c r="AP133" s="1051"/>
      <c r="AQ133" s="1052"/>
      <c r="AR133" s="1052"/>
      <c r="AS133" s="1052"/>
      <c r="AT133" s="110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ISkp22h2k3QMVfPfOU5CqcXpOhB3B4Xk8LeZ6YcauP5iJWOpYE7fNdg1uGQN0LZjR+/fxm3EE954Aft9AU8U1w==" saltValue="FN1mR2LAcW7sBkeqGZ8rf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512</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Tr9/CdHXqkcz0H8Ul/0x2ub4A/Xh0Ij7zaFstCK4w8rTqqMgH4EqCxttVWTkV/AvWah3KivxlJ0XKZvcSdLOUA==" saltValue="3WkC7C0WufGFj7RE03iI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Gv5DSjSAhXWg2KFTzUY3/i1LEcYfJReR10wr4b5M4P1U4sLgn/Sz10Jc8GiuSF778EbCQHQPnXUwMgBm0B8CGA==" saltValue="cFA5k/zM5iXVdG639kvCq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67"/>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513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514</v>
      </c>
      <c r="AL6" s="260"/>
      <c r="AM6" s="260"/>
      <c r="AN6" s="260"/>
    </row>
    <row r="7" spans="1:46" ht="13.5" customHeight="1" x14ac:dyDescent="0.2">
      <c r="A7" s="259"/>
      <c r="AK7" s="262"/>
      <c r="AL7" s="263"/>
      <c r="AM7" s="263"/>
      <c r="AN7" s="264"/>
      <c r="AO7" s="1137" t="s">
        <v>515</v>
      </c>
      <c r="AP7" s="265"/>
      <c r="AQ7" s="266" t="s">
        <v>516</v>
      </c>
      <c r="AR7" s="267"/>
    </row>
    <row r="8" spans="1:46" ht="13.2" x14ac:dyDescent="0.2">
      <c r="A8" s="259"/>
      <c r="AK8" s="268"/>
      <c r="AL8" s="269"/>
      <c r="AM8" s="269"/>
      <c r="AN8" s="270"/>
      <c r="AO8" s="1138"/>
      <c r="AP8" s="271" t="s">
        <v>517</v>
      </c>
      <c r="AQ8" s="272" t="s">
        <v>518</v>
      </c>
      <c r="AR8" s="273" t="s">
        <v>519</v>
      </c>
    </row>
    <row r="9" spans="1:46" ht="13.2" x14ac:dyDescent="0.2">
      <c r="A9" s="259"/>
      <c r="AK9" s="1139" t="s">
        <v>520</v>
      </c>
      <c r="AL9" s="1140"/>
      <c r="AM9" s="1140"/>
      <c r="AN9" s="1141"/>
      <c r="AO9" s="274">
        <v>5387975</v>
      </c>
      <c r="AP9" s="274">
        <v>61677</v>
      </c>
      <c r="AQ9" s="275">
        <v>65316</v>
      </c>
      <c r="AR9" s="276">
        <v>-5.6</v>
      </c>
    </row>
    <row r="10" spans="1:46" ht="13.5" customHeight="1" x14ac:dyDescent="0.2">
      <c r="A10" s="259"/>
      <c r="AK10" s="1139" t="s">
        <v>521</v>
      </c>
      <c r="AL10" s="1140"/>
      <c r="AM10" s="1140"/>
      <c r="AN10" s="1141"/>
      <c r="AO10" s="277">
        <v>892206</v>
      </c>
      <c r="AP10" s="277">
        <v>10213</v>
      </c>
      <c r="AQ10" s="278">
        <v>6075</v>
      </c>
      <c r="AR10" s="279">
        <v>68.099999999999994</v>
      </c>
    </row>
    <row r="11" spans="1:46" ht="13.5" customHeight="1" x14ac:dyDescent="0.2">
      <c r="A11" s="259"/>
      <c r="AK11" s="1139" t="s">
        <v>522</v>
      </c>
      <c r="AL11" s="1140"/>
      <c r="AM11" s="1140"/>
      <c r="AN11" s="1141"/>
      <c r="AO11" s="277">
        <v>399916</v>
      </c>
      <c r="AP11" s="277">
        <v>4578</v>
      </c>
      <c r="AQ11" s="278">
        <v>1232</v>
      </c>
      <c r="AR11" s="279">
        <v>271.60000000000002</v>
      </c>
    </row>
    <row r="12" spans="1:46" ht="13.5" customHeight="1" x14ac:dyDescent="0.2">
      <c r="A12" s="259"/>
      <c r="AK12" s="1139" t="s">
        <v>523</v>
      </c>
      <c r="AL12" s="1140"/>
      <c r="AM12" s="1140"/>
      <c r="AN12" s="1141"/>
      <c r="AO12" s="277" t="s">
        <v>524</v>
      </c>
      <c r="AP12" s="277" t="s">
        <v>524</v>
      </c>
      <c r="AQ12" s="278">
        <v>18</v>
      </c>
      <c r="AR12" s="279" t="s">
        <v>524</v>
      </c>
    </row>
    <row r="13" spans="1:46" ht="13.5" customHeight="1" x14ac:dyDescent="0.2">
      <c r="A13" s="259"/>
      <c r="AK13" s="1139" t="s">
        <v>525</v>
      </c>
      <c r="AL13" s="1140"/>
      <c r="AM13" s="1140"/>
      <c r="AN13" s="1141"/>
      <c r="AO13" s="277">
        <v>282796</v>
      </c>
      <c r="AP13" s="277">
        <v>3237</v>
      </c>
      <c r="AQ13" s="278">
        <v>2791</v>
      </c>
      <c r="AR13" s="279">
        <v>16</v>
      </c>
    </row>
    <row r="14" spans="1:46" ht="13.5" customHeight="1" x14ac:dyDescent="0.2">
      <c r="A14" s="259"/>
      <c r="AK14" s="1139" t="s">
        <v>526</v>
      </c>
      <c r="AL14" s="1140"/>
      <c r="AM14" s="1140"/>
      <c r="AN14" s="1141"/>
      <c r="AO14" s="277">
        <v>116344</v>
      </c>
      <c r="AP14" s="277">
        <v>1332</v>
      </c>
      <c r="AQ14" s="278">
        <v>1364</v>
      </c>
      <c r="AR14" s="279">
        <v>-2.2999999999999998</v>
      </c>
    </row>
    <row r="15" spans="1:46" ht="13.5" customHeight="1" x14ac:dyDescent="0.2">
      <c r="A15" s="259"/>
      <c r="AK15" s="1142" t="s">
        <v>527</v>
      </c>
      <c r="AL15" s="1143"/>
      <c r="AM15" s="1143"/>
      <c r="AN15" s="1144"/>
      <c r="AO15" s="277">
        <v>-571487</v>
      </c>
      <c r="AP15" s="277">
        <v>-6542</v>
      </c>
      <c r="AQ15" s="278">
        <v>-4006</v>
      </c>
      <c r="AR15" s="279">
        <v>63.3</v>
      </c>
    </row>
    <row r="16" spans="1:46" ht="13.2" x14ac:dyDescent="0.2">
      <c r="A16" s="259"/>
      <c r="AK16" s="1142" t="s">
        <v>188</v>
      </c>
      <c r="AL16" s="1143"/>
      <c r="AM16" s="1143"/>
      <c r="AN16" s="1144"/>
      <c r="AO16" s="277">
        <v>6507750</v>
      </c>
      <c r="AP16" s="277">
        <v>74495</v>
      </c>
      <c r="AQ16" s="278">
        <v>72790</v>
      </c>
      <c r="AR16" s="279">
        <v>2.2999999999999998</v>
      </c>
    </row>
    <row r="17" spans="1:46" ht="13.2" x14ac:dyDescent="0.2">
      <c r="A17" s="259"/>
    </row>
    <row r="18" spans="1:46" ht="13.2" x14ac:dyDescent="0.2">
      <c r="A18" s="259"/>
      <c r="AQ18" s="280"/>
      <c r="AR18" s="280"/>
    </row>
    <row r="19" spans="1:46" ht="13.2" x14ac:dyDescent="0.2">
      <c r="A19" s="259"/>
      <c r="AK19" s="255" t="s">
        <v>528</v>
      </c>
    </row>
    <row r="20" spans="1:46" ht="13.2" x14ac:dyDescent="0.2">
      <c r="A20" s="259"/>
      <c r="AK20" s="281"/>
      <c r="AL20" s="282"/>
      <c r="AM20" s="282"/>
      <c r="AN20" s="283"/>
      <c r="AO20" s="284" t="s">
        <v>529</v>
      </c>
      <c r="AP20" s="285" t="s">
        <v>530</v>
      </c>
      <c r="AQ20" s="286" t="s">
        <v>531</v>
      </c>
      <c r="AR20" s="287"/>
    </row>
    <row r="21" spans="1:46" s="260" customFormat="1" ht="13.2" x14ac:dyDescent="0.2">
      <c r="A21" s="288"/>
      <c r="AK21" s="1145" t="s">
        <v>532</v>
      </c>
      <c r="AL21" s="1146"/>
      <c r="AM21" s="1146"/>
      <c r="AN21" s="1147"/>
      <c r="AO21" s="289">
        <v>6.5</v>
      </c>
      <c r="AP21" s="290">
        <v>6.54</v>
      </c>
      <c r="AQ21" s="291">
        <v>-0.04</v>
      </c>
      <c r="AS21" s="292"/>
      <c r="AT21" s="288"/>
    </row>
    <row r="22" spans="1:46" s="260" customFormat="1" ht="13.2" x14ac:dyDescent="0.2">
      <c r="A22" s="288"/>
      <c r="AK22" s="1145" t="s">
        <v>533</v>
      </c>
      <c r="AL22" s="1146"/>
      <c r="AM22" s="1146"/>
      <c r="AN22" s="1147"/>
      <c r="AO22" s="293">
        <v>100.6</v>
      </c>
      <c r="AP22" s="294">
        <v>98.3</v>
      </c>
      <c r="AQ22" s="295">
        <v>2.2999999999999998</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36" t="s">
        <v>534</v>
      </c>
      <c r="B26" s="1136"/>
      <c r="C26" s="1136"/>
      <c r="D26" s="1136"/>
      <c r="E26" s="1136"/>
      <c r="F26" s="1136"/>
      <c r="G26" s="1136"/>
      <c r="H26" s="1136"/>
      <c r="I26" s="1136"/>
      <c r="J26" s="1136"/>
      <c r="K26" s="1136"/>
      <c r="L26" s="1136"/>
      <c r="M26" s="1136"/>
      <c r="N26" s="1136"/>
      <c r="O26" s="1136"/>
      <c r="P26" s="1136"/>
      <c r="Q26" s="1136"/>
      <c r="R26" s="1136"/>
      <c r="S26" s="1136"/>
      <c r="T26" s="1136"/>
      <c r="U26" s="1136"/>
      <c r="V26" s="1136"/>
      <c r="W26" s="1136"/>
      <c r="X26" s="1136"/>
      <c r="Y26" s="1136"/>
      <c r="Z26" s="1136"/>
      <c r="AA26" s="1136"/>
      <c r="AB26" s="1136"/>
      <c r="AC26" s="1136"/>
      <c r="AD26" s="1136"/>
      <c r="AE26" s="1136"/>
      <c r="AF26" s="1136"/>
      <c r="AG26" s="1136"/>
      <c r="AH26" s="1136"/>
      <c r="AI26" s="1136"/>
      <c r="AJ26" s="1136"/>
      <c r="AK26" s="1136"/>
      <c r="AL26" s="1136"/>
      <c r="AM26" s="1136"/>
      <c r="AN26" s="1136"/>
      <c r="AO26" s="1136"/>
      <c r="AP26" s="1136"/>
      <c r="AQ26" s="1136"/>
      <c r="AR26" s="1136"/>
      <c r="AS26" s="1136"/>
    </row>
    <row r="27" spans="1:46" ht="13.2" x14ac:dyDescent="0.2">
      <c r="A27" s="300"/>
      <c r="AS27" s="255"/>
      <c r="AT27" s="255"/>
    </row>
    <row r="28" spans="1:46" ht="16.2" x14ac:dyDescent="0.2">
      <c r="A28" s="256" t="s">
        <v>535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536</v>
      </c>
      <c r="AL29" s="260"/>
      <c r="AM29" s="260"/>
      <c r="AN29" s="260"/>
      <c r="AS29" s="302"/>
    </row>
    <row r="30" spans="1:46" ht="13.5" customHeight="1" x14ac:dyDescent="0.2">
      <c r="A30" s="259"/>
      <c r="AK30" s="262"/>
      <c r="AL30" s="263"/>
      <c r="AM30" s="263"/>
      <c r="AN30" s="264"/>
      <c r="AO30" s="1137" t="s">
        <v>515</v>
      </c>
      <c r="AP30" s="265"/>
      <c r="AQ30" s="266" t="s">
        <v>516</v>
      </c>
      <c r="AR30" s="267"/>
    </row>
    <row r="31" spans="1:46" ht="13.2" x14ac:dyDescent="0.2">
      <c r="A31" s="259"/>
      <c r="AK31" s="268"/>
      <c r="AL31" s="269"/>
      <c r="AM31" s="269"/>
      <c r="AN31" s="270"/>
      <c r="AO31" s="1138"/>
      <c r="AP31" s="271" t="s">
        <v>517</v>
      </c>
      <c r="AQ31" s="272" t="s">
        <v>518</v>
      </c>
      <c r="AR31" s="273" t="s">
        <v>519</v>
      </c>
    </row>
    <row r="32" spans="1:46" ht="27" customHeight="1" x14ac:dyDescent="0.2">
      <c r="A32" s="259"/>
      <c r="AK32" s="1153" t="s">
        <v>537</v>
      </c>
      <c r="AL32" s="1154"/>
      <c r="AM32" s="1154"/>
      <c r="AN32" s="1155"/>
      <c r="AO32" s="303">
        <v>3643229</v>
      </c>
      <c r="AP32" s="303">
        <v>41705</v>
      </c>
      <c r="AQ32" s="304">
        <v>35011</v>
      </c>
      <c r="AR32" s="305">
        <v>19.100000000000001</v>
      </c>
    </row>
    <row r="33" spans="1:46" ht="13.5" customHeight="1" x14ac:dyDescent="0.2">
      <c r="A33" s="259"/>
      <c r="AK33" s="1153" t="s">
        <v>538</v>
      </c>
      <c r="AL33" s="1154"/>
      <c r="AM33" s="1154"/>
      <c r="AN33" s="1155"/>
      <c r="AO33" s="303" t="s">
        <v>524</v>
      </c>
      <c r="AP33" s="303" t="s">
        <v>524</v>
      </c>
      <c r="AQ33" s="304" t="s">
        <v>524</v>
      </c>
      <c r="AR33" s="305" t="s">
        <v>524</v>
      </c>
    </row>
    <row r="34" spans="1:46" ht="27" customHeight="1" x14ac:dyDescent="0.2">
      <c r="A34" s="259"/>
      <c r="AK34" s="1153" t="s">
        <v>539</v>
      </c>
      <c r="AL34" s="1154"/>
      <c r="AM34" s="1154"/>
      <c r="AN34" s="1155"/>
      <c r="AO34" s="303" t="s">
        <v>524</v>
      </c>
      <c r="AP34" s="303" t="s">
        <v>524</v>
      </c>
      <c r="AQ34" s="304">
        <v>4</v>
      </c>
      <c r="AR34" s="305" t="s">
        <v>524</v>
      </c>
    </row>
    <row r="35" spans="1:46" ht="27" customHeight="1" x14ac:dyDescent="0.2">
      <c r="A35" s="259"/>
      <c r="AK35" s="1153" t="s">
        <v>540</v>
      </c>
      <c r="AL35" s="1154"/>
      <c r="AM35" s="1154"/>
      <c r="AN35" s="1155"/>
      <c r="AO35" s="303">
        <v>405079</v>
      </c>
      <c r="AP35" s="303">
        <v>4637</v>
      </c>
      <c r="AQ35" s="304">
        <v>8351</v>
      </c>
      <c r="AR35" s="305">
        <v>-44.5</v>
      </c>
    </row>
    <row r="36" spans="1:46" ht="27" customHeight="1" x14ac:dyDescent="0.2">
      <c r="A36" s="259"/>
      <c r="AK36" s="1153" t="s">
        <v>541</v>
      </c>
      <c r="AL36" s="1154"/>
      <c r="AM36" s="1154"/>
      <c r="AN36" s="1155"/>
      <c r="AO36" s="303">
        <v>257892</v>
      </c>
      <c r="AP36" s="303">
        <v>2952</v>
      </c>
      <c r="AQ36" s="304">
        <v>1645</v>
      </c>
      <c r="AR36" s="305">
        <v>79.5</v>
      </c>
    </row>
    <row r="37" spans="1:46" ht="13.5" customHeight="1" x14ac:dyDescent="0.2">
      <c r="A37" s="259"/>
      <c r="AK37" s="1153" t="s">
        <v>542</v>
      </c>
      <c r="AL37" s="1154"/>
      <c r="AM37" s="1154"/>
      <c r="AN37" s="1155"/>
      <c r="AO37" s="303">
        <v>108582</v>
      </c>
      <c r="AP37" s="303">
        <v>1243</v>
      </c>
      <c r="AQ37" s="304">
        <v>1050</v>
      </c>
      <c r="AR37" s="305">
        <v>18.399999999999999</v>
      </c>
    </row>
    <row r="38" spans="1:46" ht="27" customHeight="1" x14ac:dyDescent="0.2">
      <c r="A38" s="259"/>
      <c r="AK38" s="1156" t="s">
        <v>543</v>
      </c>
      <c r="AL38" s="1157"/>
      <c r="AM38" s="1157"/>
      <c r="AN38" s="1158"/>
      <c r="AO38" s="306">
        <v>1003</v>
      </c>
      <c r="AP38" s="306">
        <v>11</v>
      </c>
      <c r="AQ38" s="307">
        <v>1</v>
      </c>
      <c r="AR38" s="295">
        <v>1000</v>
      </c>
      <c r="AS38" s="302"/>
    </row>
    <row r="39" spans="1:46" ht="13.2" x14ac:dyDescent="0.2">
      <c r="A39" s="259"/>
      <c r="AK39" s="1156" t="s">
        <v>544</v>
      </c>
      <c r="AL39" s="1157"/>
      <c r="AM39" s="1157"/>
      <c r="AN39" s="1158"/>
      <c r="AO39" s="303">
        <v>-344133</v>
      </c>
      <c r="AP39" s="303">
        <v>-3939</v>
      </c>
      <c r="AQ39" s="304">
        <v>-5851</v>
      </c>
      <c r="AR39" s="305">
        <v>-32.700000000000003</v>
      </c>
      <c r="AS39" s="302"/>
    </row>
    <row r="40" spans="1:46" ht="27" customHeight="1" x14ac:dyDescent="0.2">
      <c r="A40" s="259"/>
      <c r="AK40" s="1153" t="s">
        <v>545</v>
      </c>
      <c r="AL40" s="1154"/>
      <c r="AM40" s="1154"/>
      <c r="AN40" s="1155"/>
      <c r="AO40" s="303">
        <v>-2229775</v>
      </c>
      <c r="AP40" s="303">
        <v>-25525</v>
      </c>
      <c r="AQ40" s="304">
        <v>-27858</v>
      </c>
      <c r="AR40" s="305">
        <v>-8.4</v>
      </c>
      <c r="AS40" s="302"/>
    </row>
    <row r="41" spans="1:46" ht="13.2" x14ac:dyDescent="0.2">
      <c r="A41" s="259"/>
      <c r="AK41" s="1159" t="s">
        <v>302</v>
      </c>
      <c r="AL41" s="1160"/>
      <c r="AM41" s="1160"/>
      <c r="AN41" s="1161"/>
      <c r="AO41" s="303">
        <v>1841877</v>
      </c>
      <c r="AP41" s="303">
        <v>21084</v>
      </c>
      <c r="AQ41" s="304">
        <v>12351</v>
      </c>
      <c r="AR41" s="305">
        <v>70.7</v>
      </c>
      <c r="AS41" s="302"/>
    </row>
    <row r="42" spans="1:46" ht="13.2" x14ac:dyDescent="0.2">
      <c r="A42" s="259"/>
      <c r="AK42" s="308" t="s">
        <v>546</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547</v>
      </c>
    </row>
    <row r="48" spans="1:46" ht="13.2" x14ac:dyDescent="0.2">
      <c r="A48" s="259"/>
      <c r="AK48" s="313" t="s">
        <v>548</v>
      </c>
      <c r="AL48" s="313"/>
      <c r="AM48" s="313"/>
      <c r="AN48" s="313"/>
      <c r="AO48" s="313"/>
      <c r="AP48" s="313"/>
      <c r="AQ48" s="314"/>
      <c r="AR48" s="313"/>
    </row>
    <row r="49" spans="1:44" ht="13.5" customHeight="1" x14ac:dyDescent="0.2">
      <c r="A49" s="259"/>
      <c r="AK49" s="315"/>
      <c r="AL49" s="316"/>
      <c r="AM49" s="1148" t="s">
        <v>515</v>
      </c>
      <c r="AN49" s="1150" t="s">
        <v>549</v>
      </c>
      <c r="AO49" s="1151"/>
      <c r="AP49" s="1151"/>
      <c r="AQ49" s="1151"/>
      <c r="AR49" s="1152"/>
    </row>
    <row r="50" spans="1:44" ht="13.2" x14ac:dyDescent="0.2">
      <c r="A50" s="259"/>
      <c r="AK50" s="317"/>
      <c r="AL50" s="318"/>
      <c r="AM50" s="1149"/>
      <c r="AN50" s="319" t="s">
        <v>550</v>
      </c>
      <c r="AO50" s="320" t="s">
        <v>551</v>
      </c>
      <c r="AP50" s="321" t="s">
        <v>552</v>
      </c>
      <c r="AQ50" s="322" t="s">
        <v>553</v>
      </c>
      <c r="AR50" s="323" t="s">
        <v>554</v>
      </c>
    </row>
    <row r="51" spans="1:44" ht="13.2" x14ac:dyDescent="0.2">
      <c r="A51" s="259"/>
      <c r="AK51" s="315" t="s">
        <v>555</v>
      </c>
      <c r="AL51" s="316"/>
      <c r="AM51" s="324">
        <v>2477935</v>
      </c>
      <c r="AN51" s="325">
        <v>27609</v>
      </c>
      <c r="AO51" s="326">
        <v>-23.2</v>
      </c>
      <c r="AP51" s="327">
        <v>41934</v>
      </c>
      <c r="AQ51" s="328">
        <v>-12.3</v>
      </c>
      <c r="AR51" s="329">
        <v>-10.9</v>
      </c>
    </row>
    <row r="52" spans="1:44" ht="13.2" x14ac:dyDescent="0.2">
      <c r="A52" s="259"/>
      <c r="AK52" s="330"/>
      <c r="AL52" s="331" t="s">
        <v>556</v>
      </c>
      <c r="AM52" s="332">
        <v>1639756</v>
      </c>
      <c r="AN52" s="333">
        <v>18270</v>
      </c>
      <c r="AO52" s="334">
        <v>-4.2</v>
      </c>
      <c r="AP52" s="335">
        <v>23352</v>
      </c>
      <c r="AQ52" s="336">
        <v>-9.6999999999999993</v>
      </c>
      <c r="AR52" s="337">
        <v>5.5</v>
      </c>
    </row>
    <row r="53" spans="1:44" ht="13.2" x14ac:dyDescent="0.2">
      <c r="A53" s="259"/>
      <c r="AK53" s="315" t="s">
        <v>557</v>
      </c>
      <c r="AL53" s="316"/>
      <c r="AM53" s="324">
        <v>4471109</v>
      </c>
      <c r="AN53" s="325">
        <v>50165</v>
      </c>
      <c r="AO53" s="326">
        <v>81.7</v>
      </c>
      <c r="AP53" s="327">
        <v>45588</v>
      </c>
      <c r="AQ53" s="328">
        <v>8.6999999999999993</v>
      </c>
      <c r="AR53" s="329">
        <v>73</v>
      </c>
    </row>
    <row r="54" spans="1:44" ht="13.2" x14ac:dyDescent="0.2">
      <c r="A54" s="259"/>
      <c r="AK54" s="330"/>
      <c r="AL54" s="331" t="s">
        <v>556</v>
      </c>
      <c r="AM54" s="332">
        <v>1388822</v>
      </c>
      <c r="AN54" s="333">
        <v>15582</v>
      </c>
      <c r="AO54" s="334">
        <v>-14.7</v>
      </c>
      <c r="AP54" s="335">
        <v>24150</v>
      </c>
      <c r="AQ54" s="336">
        <v>3.4</v>
      </c>
      <c r="AR54" s="337">
        <v>-18.100000000000001</v>
      </c>
    </row>
    <row r="55" spans="1:44" ht="13.2" x14ac:dyDescent="0.2">
      <c r="A55" s="259"/>
      <c r="AK55" s="315" t="s">
        <v>558</v>
      </c>
      <c r="AL55" s="316"/>
      <c r="AM55" s="324">
        <v>4576887</v>
      </c>
      <c r="AN55" s="325">
        <v>51845</v>
      </c>
      <c r="AO55" s="326">
        <v>3.3</v>
      </c>
      <c r="AP55" s="327">
        <v>45483</v>
      </c>
      <c r="AQ55" s="328">
        <v>-0.2</v>
      </c>
      <c r="AR55" s="329">
        <v>3.5</v>
      </c>
    </row>
    <row r="56" spans="1:44" ht="13.2" x14ac:dyDescent="0.2">
      <c r="A56" s="259"/>
      <c r="AK56" s="330"/>
      <c r="AL56" s="331" t="s">
        <v>556</v>
      </c>
      <c r="AM56" s="332">
        <v>2072521</v>
      </c>
      <c r="AN56" s="333">
        <v>23477</v>
      </c>
      <c r="AO56" s="334">
        <v>50.7</v>
      </c>
      <c r="AP56" s="335">
        <v>24241</v>
      </c>
      <c r="AQ56" s="336">
        <v>0.4</v>
      </c>
      <c r="AR56" s="337">
        <v>50.3</v>
      </c>
    </row>
    <row r="57" spans="1:44" ht="13.2" x14ac:dyDescent="0.2">
      <c r="A57" s="259"/>
      <c r="AK57" s="315" t="s">
        <v>559</v>
      </c>
      <c r="AL57" s="316"/>
      <c r="AM57" s="324">
        <v>3562617</v>
      </c>
      <c r="AN57" s="325">
        <v>40570</v>
      </c>
      <c r="AO57" s="326">
        <v>-21.7</v>
      </c>
      <c r="AP57" s="327">
        <v>45945</v>
      </c>
      <c r="AQ57" s="328">
        <v>1</v>
      </c>
      <c r="AR57" s="329">
        <v>-22.7</v>
      </c>
    </row>
    <row r="58" spans="1:44" ht="13.2" x14ac:dyDescent="0.2">
      <c r="A58" s="259"/>
      <c r="AK58" s="330"/>
      <c r="AL58" s="331" t="s">
        <v>556</v>
      </c>
      <c r="AM58" s="332">
        <v>1400373</v>
      </c>
      <c r="AN58" s="333">
        <v>15947</v>
      </c>
      <c r="AO58" s="334">
        <v>-32.1</v>
      </c>
      <c r="AP58" s="335">
        <v>25180</v>
      </c>
      <c r="AQ58" s="336">
        <v>3.9</v>
      </c>
      <c r="AR58" s="337">
        <v>-36</v>
      </c>
    </row>
    <row r="59" spans="1:44" ht="13.2" x14ac:dyDescent="0.2">
      <c r="A59" s="259"/>
      <c r="AK59" s="315" t="s">
        <v>560</v>
      </c>
      <c r="AL59" s="316"/>
      <c r="AM59" s="324">
        <v>3002780</v>
      </c>
      <c r="AN59" s="325">
        <v>34373</v>
      </c>
      <c r="AO59" s="326">
        <v>-15.3</v>
      </c>
      <c r="AP59" s="327">
        <v>44475</v>
      </c>
      <c r="AQ59" s="328">
        <v>-3.2</v>
      </c>
      <c r="AR59" s="329">
        <v>-12.1</v>
      </c>
    </row>
    <row r="60" spans="1:44" ht="13.2" x14ac:dyDescent="0.2">
      <c r="A60" s="259"/>
      <c r="AK60" s="330"/>
      <c r="AL60" s="331" t="s">
        <v>556</v>
      </c>
      <c r="AM60" s="332">
        <v>1992209</v>
      </c>
      <c r="AN60" s="333">
        <v>22805</v>
      </c>
      <c r="AO60" s="334">
        <v>43</v>
      </c>
      <c r="AP60" s="335">
        <v>24780</v>
      </c>
      <c r="AQ60" s="336">
        <v>-1.6</v>
      </c>
      <c r="AR60" s="337">
        <v>44.6</v>
      </c>
    </row>
    <row r="61" spans="1:44" ht="13.2" x14ac:dyDescent="0.2">
      <c r="A61" s="259"/>
      <c r="AK61" s="315" t="s">
        <v>561</v>
      </c>
      <c r="AL61" s="338"/>
      <c r="AM61" s="324">
        <v>3618266</v>
      </c>
      <c r="AN61" s="325">
        <v>40912</v>
      </c>
      <c r="AO61" s="326">
        <v>5</v>
      </c>
      <c r="AP61" s="327">
        <v>44685</v>
      </c>
      <c r="AQ61" s="339">
        <v>-1.2</v>
      </c>
      <c r="AR61" s="329">
        <v>6.2</v>
      </c>
    </row>
    <row r="62" spans="1:44" ht="13.2" x14ac:dyDescent="0.2">
      <c r="A62" s="259"/>
      <c r="AK62" s="330"/>
      <c r="AL62" s="331" t="s">
        <v>556</v>
      </c>
      <c r="AM62" s="332">
        <v>1698736</v>
      </c>
      <c r="AN62" s="333">
        <v>19216</v>
      </c>
      <c r="AO62" s="334">
        <v>8.5</v>
      </c>
      <c r="AP62" s="335">
        <v>24341</v>
      </c>
      <c r="AQ62" s="336">
        <v>-0.7</v>
      </c>
      <c r="AR62" s="337">
        <v>9.1999999999999993</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sheetData>
  <sheetProtection algorithmName="SHA-512" hashValue="e1jaY8G8+2XuacVrf2Bql2AcEYH88qJ+Xl6ftoS6R1FOE5iMXW4PtUhJMikJ14lrEqQUk5vtOMPNVCGHyfYIEw==" saltValue="3P8f5eMSCycnS2QBLLDR9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563</v>
      </c>
    </row>
    <row r="121" spans="125:125" ht="13.5" hidden="1" customHeight="1" x14ac:dyDescent="0.2">
      <c r="DU121" s="253"/>
    </row>
  </sheetData>
  <sheetProtection algorithmName="SHA-512" hashValue="NRtlQcnF39i8nEkQhgDAFHPI6EeTsb5v0g02rp9zIDe7JBLqD+fs1aY9o4nWrgCfsUp6OGAlFTOqMKduhJgOcA==" saltValue="OqtID2DsZcbsXMm+9cTb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564</v>
      </c>
    </row>
  </sheetData>
  <sheetProtection algorithmName="SHA-512" hashValue="PitfeMpPonTAzm076kmEyCG1fHGmv66muZxA8mIH0kYNNpBgPi+T5WYbU6vJLnaAK9Rw/yAnYzpQELlHEyWNpg==" saltValue="/Taz/gp8d5RGFCc2bLmX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162" t="s">
        <v>3</v>
      </c>
      <c r="D47" s="1162"/>
      <c r="E47" s="1163"/>
      <c r="F47" s="11">
        <v>27.56</v>
      </c>
      <c r="G47" s="12">
        <v>17.809999999999999</v>
      </c>
      <c r="H47" s="12">
        <v>14.64</v>
      </c>
      <c r="I47" s="12">
        <v>18.02</v>
      </c>
      <c r="J47" s="13">
        <v>18.170000000000002</v>
      </c>
    </row>
    <row r="48" spans="2:10" ht="57.75" customHeight="1" x14ac:dyDescent="0.2">
      <c r="B48" s="14"/>
      <c r="C48" s="1164" t="s">
        <v>4</v>
      </c>
      <c r="D48" s="1164"/>
      <c r="E48" s="1165"/>
      <c r="F48" s="15">
        <v>1.42</v>
      </c>
      <c r="G48" s="16">
        <v>8.59</v>
      </c>
      <c r="H48" s="16">
        <v>3.93</v>
      </c>
      <c r="I48" s="16">
        <v>6.6</v>
      </c>
      <c r="J48" s="17">
        <v>4.3</v>
      </c>
    </row>
    <row r="49" spans="2:10" ht="57.75" customHeight="1" thickBot="1" x14ac:dyDescent="0.25">
      <c r="B49" s="18"/>
      <c r="C49" s="1166" t="s">
        <v>5</v>
      </c>
      <c r="D49" s="1166"/>
      <c r="E49" s="1167"/>
      <c r="F49" s="19" t="s">
        <v>570</v>
      </c>
      <c r="G49" s="20" t="s">
        <v>571</v>
      </c>
      <c r="H49" s="20" t="s">
        <v>572</v>
      </c>
      <c r="I49" s="20">
        <v>5.19</v>
      </c>
      <c r="J49" s="21" t="s">
        <v>573</v>
      </c>
    </row>
    <row r="50" spans="2:10" ht="13.2" x14ac:dyDescent="0.2"/>
  </sheetData>
  <sheetProtection algorithmName="SHA-512" hashValue="xDvidA1a7OU33RfWsgVsMrXfts32tGz5zzbRxhQswK1nad9GEajBvNjCze4Ylwa7JOz6y1YmvQqm/+vMSGpVtw==" saltValue="n3MaImXw5nS+NR936RcM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172" t="s">
        <v>574</v>
      </c>
      <c r="D34" s="1172"/>
      <c r="E34" s="1173"/>
      <c r="F34" s="32">
        <v>1.42</v>
      </c>
      <c r="G34" s="33">
        <v>8.59</v>
      </c>
      <c r="H34" s="33">
        <v>3.76</v>
      </c>
      <c r="I34" s="33">
        <v>6.59</v>
      </c>
      <c r="J34" s="34">
        <v>4.29</v>
      </c>
      <c r="K34" s="22"/>
      <c r="L34" s="22"/>
      <c r="M34" s="22"/>
      <c r="N34" s="22"/>
      <c r="O34" s="22"/>
      <c r="P34" s="22"/>
    </row>
    <row r="35" spans="1:16" ht="39" customHeight="1" x14ac:dyDescent="0.2">
      <c r="A35" s="22"/>
      <c r="B35" s="35"/>
      <c r="C35" s="1168" t="s">
        <v>575</v>
      </c>
      <c r="D35" s="1168"/>
      <c r="E35" s="1169"/>
      <c r="F35" s="36">
        <v>1.6</v>
      </c>
      <c r="G35" s="37">
        <v>1.75</v>
      </c>
      <c r="H35" s="37">
        <v>2.36</v>
      </c>
      <c r="I35" s="37">
        <v>2.16</v>
      </c>
      <c r="J35" s="38">
        <v>2.31</v>
      </c>
      <c r="K35" s="22"/>
      <c r="L35" s="22"/>
      <c r="M35" s="22"/>
      <c r="N35" s="22"/>
      <c r="O35" s="22"/>
      <c r="P35" s="22"/>
    </row>
    <row r="36" spans="1:16" ht="39" customHeight="1" x14ac:dyDescent="0.2">
      <c r="A36" s="22"/>
      <c r="B36" s="35"/>
      <c r="C36" s="1168" t="s">
        <v>576</v>
      </c>
      <c r="D36" s="1168"/>
      <c r="E36" s="1169"/>
      <c r="F36" s="36">
        <v>1.95</v>
      </c>
      <c r="G36" s="37">
        <v>0.45</v>
      </c>
      <c r="H36" s="37">
        <v>0.64</v>
      </c>
      <c r="I36" s="37">
        <v>0.88</v>
      </c>
      <c r="J36" s="38">
        <v>1.49</v>
      </c>
      <c r="K36" s="22"/>
      <c r="L36" s="22"/>
      <c r="M36" s="22"/>
      <c r="N36" s="22"/>
      <c r="O36" s="22"/>
      <c r="P36" s="22"/>
    </row>
    <row r="37" spans="1:16" ht="39" customHeight="1" x14ac:dyDescent="0.2">
      <c r="A37" s="22"/>
      <c r="B37" s="35"/>
      <c r="C37" s="1168" t="s">
        <v>577</v>
      </c>
      <c r="D37" s="1168"/>
      <c r="E37" s="1169"/>
      <c r="F37" s="36">
        <v>6.7</v>
      </c>
      <c r="G37" s="37">
        <v>7.23</v>
      </c>
      <c r="H37" s="37">
        <v>7.21</v>
      </c>
      <c r="I37" s="37">
        <v>1.95</v>
      </c>
      <c r="J37" s="38">
        <v>0.16</v>
      </c>
      <c r="K37" s="22"/>
      <c r="L37" s="22"/>
      <c r="M37" s="22"/>
      <c r="N37" s="22"/>
      <c r="O37" s="22"/>
      <c r="P37" s="22"/>
    </row>
    <row r="38" spans="1:16" ht="39" customHeight="1" x14ac:dyDescent="0.2">
      <c r="A38" s="22"/>
      <c r="B38" s="35"/>
      <c r="C38" s="1168" t="s">
        <v>578</v>
      </c>
      <c r="D38" s="1168"/>
      <c r="E38" s="1169"/>
      <c r="F38" s="36">
        <v>0.09</v>
      </c>
      <c r="G38" s="37">
        <v>0.17</v>
      </c>
      <c r="H38" s="37">
        <v>0.16</v>
      </c>
      <c r="I38" s="37">
        <v>1.1000000000000001</v>
      </c>
      <c r="J38" s="38">
        <v>0.11</v>
      </c>
      <c r="K38" s="22"/>
      <c r="L38" s="22"/>
      <c r="M38" s="22"/>
      <c r="N38" s="22"/>
      <c r="O38" s="22"/>
      <c r="P38" s="22"/>
    </row>
    <row r="39" spans="1:16" ht="39" customHeight="1" x14ac:dyDescent="0.2">
      <c r="A39" s="22"/>
      <c r="B39" s="35"/>
      <c r="C39" s="1168" t="s">
        <v>579</v>
      </c>
      <c r="D39" s="1168"/>
      <c r="E39" s="1169"/>
      <c r="F39" s="36">
        <v>0.05</v>
      </c>
      <c r="G39" s="37">
        <v>0.21</v>
      </c>
      <c r="H39" s="37">
        <v>0.14000000000000001</v>
      </c>
      <c r="I39" s="37">
        <v>0.05</v>
      </c>
      <c r="J39" s="38">
        <v>0.09</v>
      </c>
      <c r="K39" s="22"/>
      <c r="L39" s="22"/>
      <c r="M39" s="22"/>
      <c r="N39" s="22"/>
      <c r="O39" s="22"/>
      <c r="P39" s="22"/>
    </row>
    <row r="40" spans="1:16" ht="39" customHeight="1" x14ac:dyDescent="0.2">
      <c r="A40" s="22"/>
      <c r="B40" s="35"/>
      <c r="C40" s="1168" t="s">
        <v>580</v>
      </c>
      <c r="D40" s="1168"/>
      <c r="E40" s="1169"/>
      <c r="F40" s="36">
        <v>0.03</v>
      </c>
      <c r="G40" s="37">
        <v>0.01</v>
      </c>
      <c r="H40" s="37">
        <v>0.01</v>
      </c>
      <c r="I40" s="37">
        <v>0.01</v>
      </c>
      <c r="J40" s="38">
        <v>0.01</v>
      </c>
      <c r="K40" s="22"/>
      <c r="L40" s="22"/>
      <c r="M40" s="22"/>
      <c r="N40" s="22"/>
      <c r="O40" s="22"/>
      <c r="P40" s="22"/>
    </row>
    <row r="41" spans="1:16" ht="39" customHeight="1" x14ac:dyDescent="0.2">
      <c r="A41" s="22"/>
      <c r="B41" s="35"/>
      <c r="C41" s="1168"/>
      <c r="D41" s="1168"/>
      <c r="E41" s="1169"/>
      <c r="F41" s="36"/>
      <c r="G41" s="37"/>
      <c r="H41" s="37"/>
      <c r="I41" s="37"/>
      <c r="J41" s="38"/>
      <c r="K41" s="22"/>
      <c r="L41" s="22"/>
      <c r="M41" s="22"/>
      <c r="N41" s="22"/>
      <c r="O41" s="22"/>
      <c r="P41" s="22"/>
    </row>
    <row r="42" spans="1:16" ht="39" customHeight="1" x14ac:dyDescent="0.2">
      <c r="A42" s="22"/>
      <c r="B42" s="39"/>
      <c r="C42" s="1168" t="s">
        <v>581</v>
      </c>
      <c r="D42" s="1168"/>
      <c r="E42" s="1169"/>
      <c r="F42" s="36" t="s">
        <v>524</v>
      </c>
      <c r="G42" s="37" t="s">
        <v>524</v>
      </c>
      <c r="H42" s="37" t="s">
        <v>524</v>
      </c>
      <c r="I42" s="37" t="s">
        <v>524</v>
      </c>
      <c r="J42" s="38" t="s">
        <v>524</v>
      </c>
      <c r="K42" s="22"/>
      <c r="L42" s="22"/>
      <c r="M42" s="22"/>
      <c r="N42" s="22"/>
      <c r="O42" s="22"/>
      <c r="P42" s="22"/>
    </row>
    <row r="43" spans="1:16" ht="39" customHeight="1" thickBot="1" x14ac:dyDescent="0.25">
      <c r="A43" s="22"/>
      <c r="B43" s="40"/>
      <c r="C43" s="1170" t="s">
        <v>582</v>
      </c>
      <c r="D43" s="1170"/>
      <c r="E43" s="1171"/>
      <c r="F43" s="41" t="s">
        <v>524</v>
      </c>
      <c r="G43" s="42" t="s">
        <v>524</v>
      </c>
      <c r="H43" s="42" t="s">
        <v>524</v>
      </c>
      <c r="I43" s="42" t="s">
        <v>524</v>
      </c>
      <c r="J43" s="43" t="s">
        <v>524</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pqRXFRWeE8uhaNhtVv6vRiin3ge2Fo4nC2y2+ugqVbEZNJ7+yq6qVwz48LumcJ3qKyIsXwhpQyDw9/UDOTWsuA==" saltValue="s+LJy/7xYUut/saE5pem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565</v>
      </c>
      <c r="L44" s="54" t="s">
        <v>566</v>
      </c>
      <c r="M44" s="54" t="s">
        <v>567</v>
      </c>
      <c r="N44" s="54" t="s">
        <v>568</v>
      </c>
      <c r="O44" s="55" t="s">
        <v>569</v>
      </c>
      <c r="P44" s="46"/>
      <c r="Q44" s="46"/>
      <c r="R44" s="46"/>
      <c r="S44" s="46"/>
      <c r="T44" s="46"/>
      <c r="U44" s="46"/>
    </row>
    <row r="45" spans="1:21" ht="30.75" customHeight="1" x14ac:dyDescent="0.2">
      <c r="A45" s="46"/>
      <c r="B45" s="1174" t="s">
        <v>11</v>
      </c>
      <c r="C45" s="1175"/>
      <c r="D45" s="56"/>
      <c r="E45" s="1180" t="s">
        <v>12</v>
      </c>
      <c r="F45" s="1180"/>
      <c r="G45" s="1180"/>
      <c r="H45" s="1180"/>
      <c r="I45" s="1180"/>
      <c r="J45" s="1181"/>
      <c r="K45" s="57">
        <v>3460</v>
      </c>
      <c r="L45" s="58">
        <v>3273</v>
      </c>
      <c r="M45" s="58">
        <v>3514</v>
      </c>
      <c r="N45" s="58">
        <v>3728</v>
      </c>
      <c r="O45" s="59">
        <v>3643</v>
      </c>
      <c r="P45" s="46"/>
      <c r="Q45" s="46"/>
      <c r="R45" s="46"/>
      <c r="S45" s="46"/>
      <c r="T45" s="46"/>
      <c r="U45" s="46"/>
    </row>
    <row r="46" spans="1:21" ht="30.75" customHeight="1" x14ac:dyDescent="0.2">
      <c r="A46" s="46"/>
      <c r="B46" s="1176"/>
      <c r="C46" s="1177"/>
      <c r="D46" s="60"/>
      <c r="E46" s="1182" t="s">
        <v>13</v>
      </c>
      <c r="F46" s="1182"/>
      <c r="G46" s="1182"/>
      <c r="H46" s="1182"/>
      <c r="I46" s="1182"/>
      <c r="J46" s="1183"/>
      <c r="K46" s="61" t="s">
        <v>524</v>
      </c>
      <c r="L46" s="62" t="s">
        <v>524</v>
      </c>
      <c r="M46" s="62" t="s">
        <v>524</v>
      </c>
      <c r="N46" s="62" t="s">
        <v>524</v>
      </c>
      <c r="O46" s="63" t="s">
        <v>524</v>
      </c>
      <c r="P46" s="46"/>
      <c r="Q46" s="46"/>
      <c r="R46" s="46"/>
      <c r="S46" s="46"/>
      <c r="T46" s="46"/>
      <c r="U46" s="46"/>
    </row>
    <row r="47" spans="1:21" ht="30.75" customHeight="1" x14ac:dyDescent="0.2">
      <c r="A47" s="46"/>
      <c r="B47" s="1176"/>
      <c r="C47" s="1177"/>
      <c r="D47" s="60"/>
      <c r="E47" s="1182" t="s">
        <v>14</v>
      </c>
      <c r="F47" s="1182"/>
      <c r="G47" s="1182"/>
      <c r="H47" s="1182"/>
      <c r="I47" s="1182"/>
      <c r="J47" s="1183"/>
      <c r="K47" s="61" t="s">
        <v>524</v>
      </c>
      <c r="L47" s="62" t="s">
        <v>524</v>
      </c>
      <c r="M47" s="62" t="s">
        <v>524</v>
      </c>
      <c r="N47" s="62" t="s">
        <v>524</v>
      </c>
      <c r="O47" s="63" t="s">
        <v>524</v>
      </c>
      <c r="P47" s="46"/>
      <c r="Q47" s="46"/>
      <c r="R47" s="46"/>
      <c r="S47" s="46"/>
      <c r="T47" s="46"/>
      <c r="U47" s="46"/>
    </row>
    <row r="48" spans="1:21" ht="30.75" customHeight="1" x14ac:dyDescent="0.2">
      <c r="A48" s="46"/>
      <c r="B48" s="1176"/>
      <c r="C48" s="1177"/>
      <c r="D48" s="60"/>
      <c r="E48" s="1182" t="s">
        <v>15</v>
      </c>
      <c r="F48" s="1182"/>
      <c r="G48" s="1182"/>
      <c r="H48" s="1182"/>
      <c r="I48" s="1182"/>
      <c r="J48" s="1183"/>
      <c r="K48" s="61">
        <v>404</v>
      </c>
      <c r="L48" s="62">
        <v>360</v>
      </c>
      <c r="M48" s="62">
        <v>425</v>
      </c>
      <c r="N48" s="62">
        <v>434</v>
      </c>
      <c r="O48" s="63">
        <v>405</v>
      </c>
      <c r="P48" s="46"/>
      <c r="Q48" s="46"/>
      <c r="R48" s="46"/>
      <c r="S48" s="46"/>
      <c r="T48" s="46"/>
      <c r="U48" s="46"/>
    </row>
    <row r="49" spans="1:21" ht="30.75" customHeight="1" x14ac:dyDescent="0.2">
      <c r="A49" s="46"/>
      <c r="B49" s="1176"/>
      <c r="C49" s="1177"/>
      <c r="D49" s="60"/>
      <c r="E49" s="1182" t="s">
        <v>16</v>
      </c>
      <c r="F49" s="1182"/>
      <c r="G49" s="1182"/>
      <c r="H49" s="1182"/>
      <c r="I49" s="1182"/>
      <c r="J49" s="1183"/>
      <c r="K49" s="61">
        <v>376</v>
      </c>
      <c r="L49" s="62">
        <v>397</v>
      </c>
      <c r="M49" s="62">
        <v>280</v>
      </c>
      <c r="N49" s="62">
        <v>272</v>
      </c>
      <c r="O49" s="63">
        <v>258</v>
      </c>
      <c r="P49" s="46"/>
      <c r="Q49" s="46"/>
      <c r="R49" s="46"/>
      <c r="S49" s="46"/>
      <c r="T49" s="46"/>
      <c r="U49" s="46"/>
    </row>
    <row r="50" spans="1:21" ht="30.75" customHeight="1" x14ac:dyDescent="0.2">
      <c r="A50" s="46"/>
      <c r="B50" s="1176"/>
      <c r="C50" s="1177"/>
      <c r="D50" s="60"/>
      <c r="E50" s="1182" t="s">
        <v>17</v>
      </c>
      <c r="F50" s="1182"/>
      <c r="G50" s="1182"/>
      <c r="H50" s="1182"/>
      <c r="I50" s="1182"/>
      <c r="J50" s="1183"/>
      <c r="K50" s="61" t="s">
        <v>524</v>
      </c>
      <c r="L50" s="62">
        <v>82</v>
      </c>
      <c r="M50" s="62">
        <v>108</v>
      </c>
      <c r="N50" s="62">
        <v>108</v>
      </c>
      <c r="O50" s="63">
        <v>109</v>
      </c>
      <c r="P50" s="46"/>
      <c r="Q50" s="46"/>
      <c r="R50" s="46"/>
      <c r="S50" s="46"/>
      <c r="T50" s="46"/>
      <c r="U50" s="46"/>
    </row>
    <row r="51" spans="1:21" ht="30.75" customHeight="1" x14ac:dyDescent="0.2">
      <c r="A51" s="46"/>
      <c r="B51" s="1178"/>
      <c r="C51" s="1179"/>
      <c r="D51" s="64"/>
      <c r="E51" s="1182" t="s">
        <v>18</v>
      </c>
      <c r="F51" s="1182"/>
      <c r="G51" s="1182"/>
      <c r="H51" s="1182"/>
      <c r="I51" s="1182"/>
      <c r="J51" s="1183"/>
      <c r="K51" s="61">
        <v>0</v>
      </c>
      <c r="L51" s="62">
        <v>0</v>
      </c>
      <c r="M51" s="62">
        <v>0</v>
      </c>
      <c r="N51" s="62">
        <v>1</v>
      </c>
      <c r="O51" s="63">
        <v>1</v>
      </c>
      <c r="P51" s="46"/>
      <c r="Q51" s="46"/>
      <c r="R51" s="46"/>
      <c r="S51" s="46"/>
      <c r="T51" s="46"/>
      <c r="U51" s="46"/>
    </row>
    <row r="52" spans="1:21" ht="30.75" customHeight="1" x14ac:dyDescent="0.2">
      <c r="A52" s="46"/>
      <c r="B52" s="1184" t="s">
        <v>19</v>
      </c>
      <c r="C52" s="1185"/>
      <c r="D52" s="64"/>
      <c r="E52" s="1182" t="s">
        <v>20</v>
      </c>
      <c r="F52" s="1182"/>
      <c r="G52" s="1182"/>
      <c r="H52" s="1182"/>
      <c r="I52" s="1182"/>
      <c r="J52" s="1183"/>
      <c r="K52" s="61">
        <v>2661</v>
      </c>
      <c r="L52" s="62">
        <v>2559</v>
      </c>
      <c r="M52" s="62">
        <v>2518</v>
      </c>
      <c r="N52" s="62">
        <v>2597</v>
      </c>
      <c r="O52" s="63">
        <v>2574</v>
      </c>
      <c r="P52" s="46"/>
      <c r="Q52" s="46"/>
      <c r="R52" s="46"/>
      <c r="S52" s="46"/>
      <c r="T52" s="46"/>
      <c r="U52" s="46"/>
    </row>
    <row r="53" spans="1:21" ht="30.75" customHeight="1" thickBot="1" x14ac:dyDescent="0.25">
      <c r="A53" s="46"/>
      <c r="B53" s="1186" t="s">
        <v>21</v>
      </c>
      <c r="C53" s="1187"/>
      <c r="D53" s="65"/>
      <c r="E53" s="1188" t="s">
        <v>22</v>
      </c>
      <c r="F53" s="1188"/>
      <c r="G53" s="1188"/>
      <c r="H53" s="1188"/>
      <c r="I53" s="1188"/>
      <c r="J53" s="1189"/>
      <c r="K53" s="66">
        <v>1579</v>
      </c>
      <c r="L53" s="67">
        <v>1553</v>
      </c>
      <c r="M53" s="67">
        <v>1809</v>
      </c>
      <c r="N53" s="67">
        <v>1946</v>
      </c>
      <c r="O53" s="68">
        <v>1842</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583</v>
      </c>
      <c r="P56" s="46"/>
      <c r="Q56" s="46"/>
      <c r="R56" s="46"/>
      <c r="S56" s="46"/>
      <c r="T56" s="46"/>
      <c r="U56" s="46"/>
    </row>
    <row r="57" spans="1:21" ht="31.5" customHeight="1" thickBot="1" x14ac:dyDescent="0.25">
      <c r="A57" s="46"/>
      <c r="B57" s="74"/>
      <c r="C57" s="75"/>
      <c r="D57" s="75"/>
      <c r="E57" s="76"/>
      <c r="F57" s="76"/>
      <c r="G57" s="76"/>
      <c r="H57" s="76"/>
      <c r="I57" s="76"/>
      <c r="J57" s="77" t="s">
        <v>2</v>
      </c>
      <c r="K57" s="78" t="s">
        <v>584</v>
      </c>
      <c r="L57" s="79" t="s">
        <v>585</v>
      </c>
      <c r="M57" s="79" t="s">
        <v>586</v>
      </c>
      <c r="N57" s="79" t="s">
        <v>587</v>
      </c>
      <c r="O57" s="80" t="s">
        <v>588</v>
      </c>
      <c r="P57" s="46"/>
      <c r="Q57" s="46"/>
      <c r="R57" s="46"/>
      <c r="S57" s="46"/>
      <c r="T57" s="46"/>
      <c r="U57" s="46"/>
    </row>
    <row r="58" spans="1:21" ht="31.5" customHeight="1" x14ac:dyDescent="0.2">
      <c r="B58" s="1190" t="s">
        <v>26</v>
      </c>
      <c r="C58" s="1191"/>
      <c r="D58" s="1196" t="s">
        <v>27</v>
      </c>
      <c r="E58" s="1197"/>
      <c r="F58" s="1197"/>
      <c r="G58" s="1197"/>
      <c r="H58" s="1197"/>
      <c r="I58" s="1197"/>
      <c r="J58" s="1198"/>
      <c r="K58" s="81" t="s">
        <v>524</v>
      </c>
      <c r="L58" s="82" t="s">
        <v>524</v>
      </c>
      <c r="M58" s="82" t="s">
        <v>524</v>
      </c>
      <c r="N58" s="82" t="s">
        <v>524</v>
      </c>
      <c r="O58" s="83" t="s">
        <v>524</v>
      </c>
    </row>
    <row r="59" spans="1:21" ht="31.5" customHeight="1" x14ac:dyDescent="0.2">
      <c r="B59" s="1192"/>
      <c r="C59" s="1193"/>
      <c r="D59" s="1199" t="s">
        <v>28</v>
      </c>
      <c r="E59" s="1200"/>
      <c r="F59" s="1200"/>
      <c r="G59" s="1200"/>
      <c r="H59" s="1200"/>
      <c r="I59" s="1200"/>
      <c r="J59" s="1201"/>
      <c r="K59" s="84" t="s">
        <v>524</v>
      </c>
      <c r="L59" s="85" t="s">
        <v>524</v>
      </c>
      <c r="M59" s="85" t="s">
        <v>524</v>
      </c>
      <c r="N59" s="85" t="s">
        <v>524</v>
      </c>
      <c r="O59" s="86" t="s">
        <v>524</v>
      </c>
    </row>
    <row r="60" spans="1:21" ht="31.5" customHeight="1" thickBot="1" x14ac:dyDescent="0.25">
      <c r="B60" s="1194"/>
      <c r="C60" s="1195"/>
      <c r="D60" s="1202" t="s">
        <v>29</v>
      </c>
      <c r="E60" s="1203"/>
      <c r="F60" s="1203"/>
      <c r="G60" s="1203"/>
      <c r="H60" s="1203"/>
      <c r="I60" s="1203"/>
      <c r="J60" s="1204"/>
      <c r="K60" s="87" t="s">
        <v>524</v>
      </c>
      <c r="L60" s="88" t="s">
        <v>524</v>
      </c>
      <c r="M60" s="88" t="s">
        <v>524</v>
      </c>
      <c r="N60" s="88" t="s">
        <v>524</v>
      </c>
      <c r="O60" s="89" t="s">
        <v>524</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yjAKYT8JE2Fu8czRlRXRd+pfymUmF6lDUOgaQI9F5FR5uh/oJ2M1yGHIn0XlH1VEgAOklXejSBFeosVr6SzNPg==" saltValue="VMToa6JsJicAmn6NqpZi1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s="94"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565</v>
      </c>
      <c r="J40" s="101" t="s">
        <v>566</v>
      </c>
      <c r="K40" s="101" t="s">
        <v>567</v>
      </c>
      <c r="L40" s="101" t="s">
        <v>568</v>
      </c>
      <c r="M40" s="102" t="s">
        <v>569</v>
      </c>
    </row>
    <row r="41" spans="2:13" ht="27.75" customHeight="1" x14ac:dyDescent="0.2">
      <c r="B41" s="1205" t="s">
        <v>32</v>
      </c>
      <c r="C41" s="1206"/>
      <c r="D41" s="103"/>
      <c r="E41" s="1211" t="s">
        <v>33</v>
      </c>
      <c r="F41" s="1211"/>
      <c r="G41" s="1211"/>
      <c r="H41" s="1212"/>
      <c r="I41" s="342">
        <v>38634</v>
      </c>
      <c r="J41" s="343">
        <v>39616</v>
      </c>
      <c r="K41" s="343">
        <v>40007</v>
      </c>
      <c r="L41" s="343">
        <v>39084</v>
      </c>
      <c r="M41" s="344">
        <v>37461</v>
      </c>
    </row>
    <row r="42" spans="2:13" ht="27.75" customHeight="1" x14ac:dyDescent="0.2">
      <c r="B42" s="1207"/>
      <c r="C42" s="1208"/>
      <c r="D42" s="104"/>
      <c r="E42" s="1213" t="s">
        <v>34</v>
      </c>
      <c r="F42" s="1213"/>
      <c r="G42" s="1213"/>
      <c r="H42" s="1214"/>
      <c r="I42" s="345" t="s">
        <v>524</v>
      </c>
      <c r="J42" s="346">
        <v>1610</v>
      </c>
      <c r="K42" s="346">
        <v>1503</v>
      </c>
      <c r="L42" s="346">
        <v>1395</v>
      </c>
      <c r="M42" s="347">
        <v>1286</v>
      </c>
    </row>
    <row r="43" spans="2:13" ht="27.75" customHeight="1" x14ac:dyDescent="0.2">
      <c r="B43" s="1207"/>
      <c r="C43" s="1208"/>
      <c r="D43" s="104"/>
      <c r="E43" s="1213" t="s">
        <v>35</v>
      </c>
      <c r="F43" s="1213"/>
      <c r="G43" s="1213"/>
      <c r="H43" s="1214"/>
      <c r="I43" s="345">
        <v>4078</v>
      </c>
      <c r="J43" s="346">
        <v>3787</v>
      </c>
      <c r="K43" s="346">
        <v>3678</v>
      </c>
      <c r="L43" s="346">
        <v>3706</v>
      </c>
      <c r="M43" s="347">
        <v>3771</v>
      </c>
    </row>
    <row r="44" spans="2:13" ht="27.75" customHeight="1" x14ac:dyDescent="0.2">
      <c r="B44" s="1207"/>
      <c r="C44" s="1208"/>
      <c r="D44" s="104"/>
      <c r="E44" s="1213" t="s">
        <v>36</v>
      </c>
      <c r="F44" s="1213"/>
      <c r="G44" s="1213"/>
      <c r="H44" s="1214"/>
      <c r="I44" s="345">
        <v>2402</v>
      </c>
      <c r="J44" s="346">
        <v>2383</v>
      </c>
      <c r="K44" s="346">
        <v>2413</v>
      </c>
      <c r="L44" s="346">
        <v>2363</v>
      </c>
      <c r="M44" s="347">
        <v>2598</v>
      </c>
    </row>
    <row r="45" spans="2:13" ht="27.75" customHeight="1" x14ac:dyDescent="0.2">
      <c r="B45" s="1207"/>
      <c r="C45" s="1208"/>
      <c r="D45" s="104"/>
      <c r="E45" s="1213" t="s">
        <v>37</v>
      </c>
      <c r="F45" s="1213"/>
      <c r="G45" s="1213"/>
      <c r="H45" s="1214"/>
      <c r="I45" s="345">
        <v>6230</v>
      </c>
      <c r="J45" s="346">
        <v>5875</v>
      </c>
      <c r="K45" s="346">
        <v>5603</v>
      </c>
      <c r="L45" s="346">
        <v>5465</v>
      </c>
      <c r="M45" s="347">
        <v>5448</v>
      </c>
    </row>
    <row r="46" spans="2:13" ht="27.75" customHeight="1" x14ac:dyDescent="0.2">
      <c r="B46" s="1207"/>
      <c r="C46" s="1208"/>
      <c r="D46" s="105"/>
      <c r="E46" s="1213" t="s">
        <v>38</v>
      </c>
      <c r="F46" s="1213"/>
      <c r="G46" s="1213"/>
      <c r="H46" s="1214"/>
      <c r="I46" s="345" t="s">
        <v>524</v>
      </c>
      <c r="J46" s="346" t="s">
        <v>524</v>
      </c>
      <c r="K46" s="346" t="s">
        <v>524</v>
      </c>
      <c r="L46" s="346">
        <v>2</v>
      </c>
      <c r="M46" s="347" t="s">
        <v>524</v>
      </c>
    </row>
    <row r="47" spans="2:13" ht="27.75" customHeight="1" x14ac:dyDescent="0.2">
      <c r="B47" s="1207"/>
      <c r="C47" s="1208"/>
      <c r="D47" s="106"/>
      <c r="E47" s="1215" t="s">
        <v>39</v>
      </c>
      <c r="F47" s="1216"/>
      <c r="G47" s="1216"/>
      <c r="H47" s="1217"/>
      <c r="I47" s="345" t="s">
        <v>524</v>
      </c>
      <c r="J47" s="346" t="s">
        <v>524</v>
      </c>
      <c r="K47" s="346" t="s">
        <v>524</v>
      </c>
      <c r="L47" s="346" t="s">
        <v>524</v>
      </c>
      <c r="M47" s="347" t="s">
        <v>524</v>
      </c>
    </row>
    <row r="48" spans="2:13" ht="27.75" customHeight="1" x14ac:dyDescent="0.2">
      <c r="B48" s="1207"/>
      <c r="C48" s="1208"/>
      <c r="D48" s="104"/>
      <c r="E48" s="1213" t="s">
        <v>40</v>
      </c>
      <c r="F48" s="1213"/>
      <c r="G48" s="1213"/>
      <c r="H48" s="1214"/>
      <c r="I48" s="345" t="s">
        <v>524</v>
      </c>
      <c r="J48" s="346" t="s">
        <v>524</v>
      </c>
      <c r="K48" s="346" t="s">
        <v>524</v>
      </c>
      <c r="L48" s="346" t="s">
        <v>524</v>
      </c>
      <c r="M48" s="347" t="s">
        <v>524</v>
      </c>
    </row>
    <row r="49" spans="2:13" ht="27.75" customHeight="1" x14ac:dyDescent="0.2">
      <c r="B49" s="1209"/>
      <c r="C49" s="1210"/>
      <c r="D49" s="104"/>
      <c r="E49" s="1213" t="s">
        <v>41</v>
      </c>
      <c r="F49" s="1213"/>
      <c r="G49" s="1213"/>
      <c r="H49" s="1214"/>
      <c r="I49" s="345" t="s">
        <v>524</v>
      </c>
      <c r="J49" s="346" t="s">
        <v>524</v>
      </c>
      <c r="K49" s="346" t="s">
        <v>524</v>
      </c>
      <c r="L49" s="346" t="s">
        <v>524</v>
      </c>
      <c r="M49" s="347" t="s">
        <v>524</v>
      </c>
    </row>
    <row r="50" spans="2:13" ht="27.75" customHeight="1" x14ac:dyDescent="0.2">
      <c r="B50" s="1218" t="s">
        <v>42</v>
      </c>
      <c r="C50" s="1219"/>
      <c r="D50" s="107"/>
      <c r="E50" s="1213" t="s">
        <v>43</v>
      </c>
      <c r="F50" s="1213"/>
      <c r="G50" s="1213"/>
      <c r="H50" s="1214"/>
      <c r="I50" s="345">
        <v>7090</v>
      </c>
      <c r="J50" s="346">
        <v>5444</v>
      </c>
      <c r="K50" s="346">
        <v>5032</v>
      </c>
      <c r="L50" s="346">
        <v>6781</v>
      </c>
      <c r="M50" s="347">
        <v>6957</v>
      </c>
    </row>
    <row r="51" spans="2:13" ht="27.75" customHeight="1" x14ac:dyDescent="0.2">
      <c r="B51" s="1207"/>
      <c r="C51" s="1208"/>
      <c r="D51" s="104"/>
      <c r="E51" s="1213" t="s">
        <v>44</v>
      </c>
      <c r="F51" s="1213"/>
      <c r="G51" s="1213"/>
      <c r="H51" s="1214"/>
      <c r="I51" s="345">
        <v>2971</v>
      </c>
      <c r="J51" s="346">
        <v>3148</v>
      </c>
      <c r="K51" s="346">
        <v>2995</v>
      </c>
      <c r="L51" s="346">
        <v>3219</v>
      </c>
      <c r="M51" s="347">
        <v>3258</v>
      </c>
    </row>
    <row r="52" spans="2:13" ht="27.75" customHeight="1" x14ac:dyDescent="0.2">
      <c r="B52" s="1209"/>
      <c r="C52" s="1210"/>
      <c r="D52" s="104"/>
      <c r="E52" s="1213" t="s">
        <v>45</v>
      </c>
      <c r="F52" s="1213"/>
      <c r="G52" s="1213"/>
      <c r="H52" s="1214"/>
      <c r="I52" s="345">
        <v>27032</v>
      </c>
      <c r="J52" s="346">
        <v>27225</v>
      </c>
      <c r="K52" s="346">
        <v>27377</v>
      </c>
      <c r="L52" s="346">
        <v>27287</v>
      </c>
      <c r="M52" s="347">
        <v>26623</v>
      </c>
    </row>
    <row r="53" spans="2:13" ht="27.75" customHeight="1" thickBot="1" x14ac:dyDescent="0.25">
      <c r="B53" s="1220" t="s">
        <v>21</v>
      </c>
      <c r="C53" s="1221"/>
      <c r="D53" s="108"/>
      <c r="E53" s="1222" t="s">
        <v>46</v>
      </c>
      <c r="F53" s="1222"/>
      <c r="G53" s="1222"/>
      <c r="H53" s="1223"/>
      <c r="I53" s="348">
        <v>14251</v>
      </c>
      <c r="J53" s="349">
        <v>17455</v>
      </c>
      <c r="K53" s="349">
        <v>17799</v>
      </c>
      <c r="L53" s="349">
        <v>14728</v>
      </c>
      <c r="M53" s="350">
        <v>13727</v>
      </c>
    </row>
    <row r="54" spans="2:13" ht="27.75" customHeight="1" x14ac:dyDescent="0.2">
      <c r="B54" s="109" t="s">
        <v>47</v>
      </c>
      <c r="C54" s="110"/>
      <c r="D54" s="110"/>
      <c r="E54" s="111"/>
      <c r="F54" s="111"/>
      <c r="G54" s="111"/>
      <c r="H54" s="111"/>
      <c r="I54" s="112"/>
      <c r="J54" s="112"/>
      <c r="K54" s="112"/>
      <c r="L54" s="112"/>
      <c r="M54" s="112"/>
    </row>
    <row r="55" spans="2:13" ht="13.2" x14ac:dyDescent="0.2"/>
  </sheetData>
  <sheetProtection algorithmName="SHA-512" hashValue="JQik9WkgifZqkGxfySvXYmFS79PdYVS8hGBQE+yC+9AgWvrMpcygi76RzjsYI63GUoKwddsKx8xLPe/TvFWwCw==" saltValue="GeJMHkmBZIExUrE2EabG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8"/>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48</v>
      </c>
    </row>
    <row r="54" spans="2:8" ht="29.25" customHeight="1" thickBot="1" x14ac:dyDescent="0.3">
      <c r="B54" s="114" t="s">
        <v>1</v>
      </c>
      <c r="C54" s="115"/>
      <c r="D54" s="115"/>
      <c r="E54" s="116" t="s">
        <v>2</v>
      </c>
      <c r="F54" s="117" t="s">
        <v>567</v>
      </c>
      <c r="G54" s="117" t="s">
        <v>568</v>
      </c>
      <c r="H54" s="118" t="s">
        <v>569</v>
      </c>
    </row>
    <row r="55" spans="2:8" ht="52.5" customHeight="1" x14ac:dyDescent="0.2">
      <c r="B55" s="119"/>
      <c r="C55" s="1232" t="s">
        <v>49</v>
      </c>
      <c r="D55" s="1232"/>
      <c r="E55" s="1233"/>
      <c r="F55" s="120">
        <v>2746</v>
      </c>
      <c r="G55" s="120">
        <v>3546</v>
      </c>
      <c r="H55" s="121">
        <v>3449</v>
      </c>
    </row>
    <row r="56" spans="2:8" ht="52.5" customHeight="1" x14ac:dyDescent="0.2">
      <c r="B56" s="122"/>
      <c r="C56" s="1234" t="s">
        <v>50</v>
      </c>
      <c r="D56" s="1234"/>
      <c r="E56" s="1235"/>
      <c r="F56" s="123">
        <v>62</v>
      </c>
      <c r="G56" s="123">
        <v>59</v>
      </c>
      <c r="H56" s="124">
        <v>23</v>
      </c>
    </row>
    <row r="57" spans="2:8" ht="53.25" customHeight="1" x14ac:dyDescent="0.2">
      <c r="B57" s="122"/>
      <c r="C57" s="1236" t="s">
        <v>51</v>
      </c>
      <c r="D57" s="1236"/>
      <c r="E57" s="1237"/>
      <c r="F57" s="125">
        <v>352</v>
      </c>
      <c r="G57" s="125">
        <v>344</v>
      </c>
      <c r="H57" s="126">
        <v>336</v>
      </c>
    </row>
    <row r="58" spans="2:8" ht="45.75" customHeight="1" x14ac:dyDescent="0.2">
      <c r="B58" s="127"/>
      <c r="C58" s="1224" t="s">
        <v>601</v>
      </c>
      <c r="D58" s="1225"/>
      <c r="E58" s="1226"/>
      <c r="F58" s="128">
        <v>122</v>
      </c>
      <c r="G58" s="128">
        <v>123</v>
      </c>
      <c r="H58" s="129">
        <v>124</v>
      </c>
    </row>
    <row r="59" spans="2:8" ht="45.75" customHeight="1" x14ac:dyDescent="0.2">
      <c r="B59" s="127"/>
      <c r="C59" s="1224" t="s">
        <v>602</v>
      </c>
      <c r="D59" s="1225"/>
      <c r="E59" s="1226"/>
      <c r="F59" s="128">
        <v>84</v>
      </c>
      <c r="G59" s="128">
        <v>84</v>
      </c>
      <c r="H59" s="129">
        <v>82</v>
      </c>
    </row>
    <row r="60" spans="2:8" ht="45.75" customHeight="1" x14ac:dyDescent="0.2">
      <c r="B60" s="127"/>
      <c r="C60" s="1224" t="s">
        <v>603</v>
      </c>
      <c r="D60" s="1225"/>
      <c r="E60" s="1226"/>
      <c r="F60" s="128">
        <v>62</v>
      </c>
      <c r="G60" s="128">
        <v>60</v>
      </c>
      <c r="H60" s="129">
        <v>43</v>
      </c>
    </row>
    <row r="61" spans="2:8" ht="45.75" customHeight="1" x14ac:dyDescent="0.2">
      <c r="B61" s="127"/>
      <c r="C61" s="1224" t="s">
        <v>604</v>
      </c>
      <c r="D61" s="1225"/>
      <c r="E61" s="1226"/>
      <c r="F61" s="128">
        <v>14</v>
      </c>
      <c r="G61" s="128">
        <v>19</v>
      </c>
      <c r="H61" s="129">
        <v>28</v>
      </c>
    </row>
    <row r="62" spans="2:8" ht="45.75" customHeight="1" thickBot="1" x14ac:dyDescent="0.25">
      <c r="B62" s="130"/>
      <c r="C62" s="1227" t="s">
        <v>605</v>
      </c>
      <c r="D62" s="1228"/>
      <c r="E62" s="1229"/>
      <c r="F62" s="131">
        <v>23</v>
      </c>
      <c r="G62" s="131">
        <v>23</v>
      </c>
      <c r="H62" s="132">
        <v>27</v>
      </c>
    </row>
    <row r="63" spans="2:8" ht="52.5" customHeight="1" thickBot="1" x14ac:dyDescent="0.25">
      <c r="B63" s="133"/>
      <c r="C63" s="1230" t="s">
        <v>52</v>
      </c>
      <c r="D63" s="1230"/>
      <c r="E63" s="1231"/>
      <c r="F63" s="134">
        <v>3160</v>
      </c>
      <c r="G63" s="134">
        <v>3950</v>
      </c>
      <c r="H63" s="135">
        <v>3808</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sheetData>
  <sheetProtection algorithmName="SHA-512" hashValue="inI0yDwPGG/Fo7E7WNu6X8+hrtBsa6dkAd9v1hozLRFJhRsN7hQx2WypepE0a7P98r1whgCG68p/YwMrBBbioQ==" saltValue="HmxzKPPXvW1SXzX5JYdH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7C5D2-3DDF-4810-9CBD-2441358394F5}">
  <sheetPr codeName="Sheet10">
    <pageSetUpPr fitToPage="1"/>
  </sheetPr>
  <dimension ref="A1:DE85"/>
  <sheetViews>
    <sheetView showGridLines="0" topLeftCell="P13" zoomScaleNormal="100" zoomScaleSheetLayoutView="55" workbookViewId="0">
      <selection activeCell="BB41" sqref="BB41"/>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606</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607</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38" t="s">
        <v>608</v>
      </c>
      <c r="AO43" s="1239"/>
      <c r="AP43" s="1239"/>
      <c r="AQ43" s="1239"/>
      <c r="AR43" s="1239"/>
      <c r="AS43" s="1239"/>
      <c r="AT43" s="1239"/>
      <c r="AU43" s="1239"/>
      <c r="AV43" s="1239"/>
      <c r="AW43" s="1239"/>
      <c r="AX43" s="1239"/>
      <c r="AY43" s="1239"/>
      <c r="AZ43" s="1239"/>
      <c r="BA43" s="1239"/>
      <c r="BB43" s="1239"/>
      <c r="BC43" s="1239"/>
      <c r="BD43" s="1239"/>
      <c r="BE43" s="1239"/>
      <c r="BF43" s="1239"/>
      <c r="BG43" s="1239"/>
      <c r="BH43" s="1239"/>
      <c r="BI43" s="1239"/>
      <c r="BJ43" s="1239"/>
      <c r="BK43" s="1239"/>
      <c r="BL43" s="1239"/>
      <c r="BM43" s="1239"/>
      <c r="BN43" s="1239"/>
      <c r="BO43" s="1239"/>
      <c r="BP43" s="1239"/>
      <c r="BQ43" s="1239"/>
      <c r="BR43" s="1239"/>
      <c r="BS43" s="1239"/>
      <c r="BT43" s="1239"/>
      <c r="BU43" s="1239"/>
      <c r="BV43" s="1239"/>
      <c r="BW43" s="1239"/>
      <c r="BX43" s="1239"/>
      <c r="BY43" s="1239"/>
      <c r="BZ43" s="1239"/>
      <c r="CA43" s="1239"/>
      <c r="CB43" s="1239"/>
      <c r="CC43" s="1239"/>
      <c r="CD43" s="1239"/>
      <c r="CE43" s="1239"/>
      <c r="CF43" s="1239"/>
      <c r="CG43" s="1239"/>
      <c r="CH43" s="1239"/>
      <c r="CI43" s="1239"/>
      <c r="CJ43" s="1239"/>
      <c r="CK43" s="1239"/>
      <c r="CL43" s="1239"/>
      <c r="CM43" s="1239"/>
      <c r="CN43" s="1239"/>
      <c r="CO43" s="1239"/>
      <c r="CP43" s="1239"/>
      <c r="CQ43" s="1239"/>
      <c r="CR43" s="1239"/>
      <c r="CS43" s="1239"/>
      <c r="CT43" s="1239"/>
      <c r="CU43" s="1239"/>
      <c r="CV43" s="1239"/>
      <c r="CW43" s="1239"/>
      <c r="CX43" s="1239"/>
      <c r="CY43" s="1239"/>
      <c r="CZ43" s="1239"/>
      <c r="DA43" s="1239"/>
      <c r="DB43" s="1239"/>
      <c r="DC43" s="1240"/>
    </row>
    <row r="44" spans="2:109" ht="13.2" x14ac:dyDescent="0.2">
      <c r="B44" s="259"/>
      <c r="AN44" s="1241"/>
      <c r="AO44" s="1242"/>
      <c r="AP44" s="1242"/>
      <c r="AQ44" s="1242"/>
      <c r="AR44" s="1242"/>
      <c r="AS44" s="1242"/>
      <c r="AT44" s="1242"/>
      <c r="AU44" s="1242"/>
      <c r="AV44" s="1242"/>
      <c r="AW44" s="1242"/>
      <c r="AX44" s="1242"/>
      <c r="AY44" s="1242"/>
      <c r="AZ44" s="1242"/>
      <c r="BA44" s="1242"/>
      <c r="BB44" s="1242"/>
      <c r="BC44" s="1242"/>
      <c r="BD44" s="1242"/>
      <c r="BE44" s="1242"/>
      <c r="BF44" s="1242"/>
      <c r="BG44" s="1242"/>
      <c r="BH44" s="1242"/>
      <c r="BI44" s="1242"/>
      <c r="BJ44" s="1242"/>
      <c r="BK44" s="1242"/>
      <c r="BL44" s="1242"/>
      <c r="BM44" s="1242"/>
      <c r="BN44" s="1242"/>
      <c r="BO44" s="1242"/>
      <c r="BP44" s="1242"/>
      <c r="BQ44" s="1242"/>
      <c r="BR44" s="1242"/>
      <c r="BS44" s="1242"/>
      <c r="BT44" s="1242"/>
      <c r="BU44" s="1242"/>
      <c r="BV44" s="1242"/>
      <c r="BW44" s="1242"/>
      <c r="BX44" s="1242"/>
      <c r="BY44" s="1242"/>
      <c r="BZ44" s="1242"/>
      <c r="CA44" s="1242"/>
      <c r="CB44" s="1242"/>
      <c r="CC44" s="1242"/>
      <c r="CD44" s="1242"/>
      <c r="CE44" s="1242"/>
      <c r="CF44" s="1242"/>
      <c r="CG44" s="1242"/>
      <c r="CH44" s="1242"/>
      <c r="CI44" s="1242"/>
      <c r="CJ44" s="1242"/>
      <c r="CK44" s="1242"/>
      <c r="CL44" s="1242"/>
      <c r="CM44" s="1242"/>
      <c r="CN44" s="1242"/>
      <c r="CO44" s="1242"/>
      <c r="CP44" s="1242"/>
      <c r="CQ44" s="1242"/>
      <c r="CR44" s="1242"/>
      <c r="CS44" s="1242"/>
      <c r="CT44" s="1242"/>
      <c r="CU44" s="1242"/>
      <c r="CV44" s="1242"/>
      <c r="CW44" s="1242"/>
      <c r="CX44" s="1242"/>
      <c r="CY44" s="1242"/>
      <c r="CZ44" s="1242"/>
      <c r="DA44" s="1242"/>
      <c r="DB44" s="1242"/>
      <c r="DC44" s="1243"/>
    </row>
    <row r="45" spans="2:109" ht="13.2" x14ac:dyDescent="0.2">
      <c r="B45" s="259"/>
      <c r="AN45" s="1241"/>
      <c r="AO45" s="1242"/>
      <c r="AP45" s="1242"/>
      <c r="AQ45" s="1242"/>
      <c r="AR45" s="1242"/>
      <c r="AS45" s="1242"/>
      <c r="AT45" s="1242"/>
      <c r="AU45" s="1242"/>
      <c r="AV45" s="1242"/>
      <c r="AW45" s="1242"/>
      <c r="AX45" s="1242"/>
      <c r="AY45" s="1242"/>
      <c r="AZ45" s="1242"/>
      <c r="BA45" s="1242"/>
      <c r="BB45" s="1242"/>
      <c r="BC45" s="1242"/>
      <c r="BD45" s="1242"/>
      <c r="BE45" s="1242"/>
      <c r="BF45" s="1242"/>
      <c r="BG45" s="1242"/>
      <c r="BH45" s="1242"/>
      <c r="BI45" s="1242"/>
      <c r="BJ45" s="1242"/>
      <c r="BK45" s="1242"/>
      <c r="BL45" s="1242"/>
      <c r="BM45" s="1242"/>
      <c r="BN45" s="1242"/>
      <c r="BO45" s="1242"/>
      <c r="BP45" s="1242"/>
      <c r="BQ45" s="1242"/>
      <c r="BR45" s="1242"/>
      <c r="BS45" s="1242"/>
      <c r="BT45" s="1242"/>
      <c r="BU45" s="1242"/>
      <c r="BV45" s="1242"/>
      <c r="BW45" s="1242"/>
      <c r="BX45" s="1242"/>
      <c r="BY45" s="1242"/>
      <c r="BZ45" s="1242"/>
      <c r="CA45" s="1242"/>
      <c r="CB45" s="1242"/>
      <c r="CC45" s="1242"/>
      <c r="CD45" s="1242"/>
      <c r="CE45" s="1242"/>
      <c r="CF45" s="1242"/>
      <c r="CG45" s="1242"/>
      <c r="CH45" s="1242"/>
      <c r="CI45" s="1242"/>
      <c r="CJ45" s="1242"/>
      <c r="CK45" s="1242"/>
      <c r="CL45" s="1242"/>
      <c r="CM45" s="1242"/>
      <c r="CN45" s="1242"/>
      <c r="CO45" s="1242"/>
      <c r="CP45" s="1242"/>
      <c r="CQ45" s="1242"/>
      <c r="CR45" s="1242"/>
      <c r="CS45" s="1242"/>
      <c r="CT45" s="1242"/>
      <c r="CU45" s="1242"/>
      <c r="CV45" s="1242"/>
      <c r="CW45" s="1242"/>
      <c r="CX45" s="1242"/>
      <c r="CY45" s="1242"/>
      <c r="CZ45" s="1242"/>
      <c r="DA45" s="1242"/>
      <c r="DB45" s="1242"/>
      <c r="DC45" s="1243"/>
    </row>
    <row r="46" spans="2:109" ht="13.2" x14ac:dyDescent="0.2">
      <c r="B46" s="259"/>
      <c r="AN46" s="1241"/>
      <c r="AO46" s="1242"/>
      <c r="AP46" s="1242"/>
      <c r="AQ46" s="1242"/>
      <c r="AR46" s="1242"/>
      <c r="AS46" s="1242"/>
      <c r="AT46" s="1242"/>
      <c r="AU46" s="1242"/>
      <c r="AV46" s="1242"/>
      <c r="AW46" s="1242"/>
      <c r="AX46" s="1242"/>
      <c r="AY46" s="1242"/>
      <c r="AZ46" s="1242"/>
      <c r="BA46" s="1242"/>
      <c r="BB46" s="1242"/>
      <c r="BC46" s="1242"/>
      <c r="BD46" s="1242"/>
      <c r="BE46" s="1242"/>
      <c r="BF46" s="1242"/>
      <c r="BG46" s="1242"/>
      <c r="BH46" s="1242"/>
      <c r="BI46" s="1242"/>
      <c r="BJ46" s="1242"/>
      <c r="BK46" s="1242"/>
      <c r="BL46" s="1242"/>
      <c r="BM46" s="1242"/>
      <c r="BN46" s="1242"/>
      <c r="BO46" s="1242"/>
      <c r="BP46" s="1242"/>
      <c r="BQ46" s="1242"/>
      <c r="BR46" s="1242"/>
      <c r="BS46" s="1242"/>
      <c r="BT46" s="1242"/>
      <c r="BU46" s="1242"/>
      <c r="BV46" s="1242"/>
      <c r="BW46" s="1242"/>
      <c r="BX46" s="1242"/>
      <c r="BY46" s="1242"/>
      <c r="BZ46" s="1242"/>
      <c r="CA46" s="1242"/>
      <c r="CB46" s="1242"/>
      <c r="CC46" s="1242"/>
      <c r="CD46" s="1242"/>
      <c r="CE46" s="1242"/>
      <c r="CF46" s="1242"/>
      <c r="CG46" s="1242"/>
      <c r="CH46" s="1242"/>
      <c r="CI46" s="1242"/>
      <c r="CJ46" s="1242"/>
      <c r="CK46" s="1242"/>
      <c r="CL46" s="1242"/>
      <c r="CM46" s="1242"/>
      <c r="CN46" s="1242"/>
      <c r="CO46" s="1242"/>
      <c r="CP46" s="1242"/>
      <c r="CQ46" s="1242"/>
      <c r="CR46" s="1242"/>
      <c r="CS46" s="1242"/>
      <c r="CT46" s="1242"/>
      <c r="CU46" s="1242"/>
      <c r="CV46" s="1242"/>
      <c r="CW46" s="1242"/>
      <c r="CX46" s="1242"/>
      <c r="CY46" s="1242"/>
      <c r="CZ46" s="1242"/>
      <c r="DA46" s="1242"/>
      <c r="DB46" s="1242"/>
      <c r="DC46" s="1243"/>
    </row>
    <row r="47" spans="2:109" ht="13.2" x14ac:dyDescent="0.2">
      <c r="B47" s="259"/>
      <c r="AN47" s="1244"/>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6"/>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609</v>
      </c>
    </row>
    <row r="50" spans="1:109" ht="13.2" x14ac:dyDescent="0.2">
      <c r="B50" s="259"/>
      <c r="G50" s="1247"/>
      <c r="H50" s="1247"/>
      <c r="I50" s="1247"/>
      <c r="J50" s="1247"/>
      <c r="K50" s="360"/>
      <c r="L50" s="360"/>
      <c r="M50" s="361"/>
      <c r="N50" s="361"/>
      <c r="AN50" s="1248"/>
      <c r="AO50" s="1249"/>
      <c r="AP50" s="1249"/>
      <c r="AQ50" s="1249"/>
      <c r="AR50" s="1249"/>
      <c r="AS50" s="1249"/>
      <c r="AT50" s="1249"/>
      <c r="AU50" s="1249"/>
      <c r="AV50" s="1249"/>
      <c r="AW50" s="1249"/>
      <c r="AX50" s="1249"/>
      <c r="AY50" s="1249"/>
      <c r="AZ50" s="1249"/>
      <c r="BA50" s="1249"/>
      <c r="BB50" s="1249"/>
      <c r="BC50" s="1249"/>
      <c r="BD50" s="1249"/>
      <c r="BE50" s="1249"/>
      <c r="BF50" s="1249"/>
      <c r="BG50" s="1249"/>
      <c r="BH50" s="1249"/>
      <c r="BI50" s="1249"/>
      <c r="BJ50" s="1249"/>
      <c r="BK50" s="1249"/>
      <c r="BL50" s="1249"/>
      <c r="BM50" s="1249"/>
      <c r="BN50" s="1249"/>
      <c r="BO50" s="1250"/>
      <c r="BP50" s="1251" t="s">
        <v>565</v>
      </c>
      <c r="BQ50" s="1251"/>
      <c r="BR50" s="1251"/>
      <c r="BS50" s="1251"/>
      <c r="BT50" s="1251"/>
      <c r="BU50" s="1251"/>
      <c r="BV50" s="1251"/>
      <c r="BW50" s="1251"/>
      <c r="BX50" s="1251" t="s">
        <v>566</v>
      </c>
      <c r="BY50" s="1251"/>
      <c r="BZ50" s="1251"/>
      <c r="CA50" s="1251"/>
      <c r="CB50" s="1251"/>
      <c r="CC50" s="1251"/>
      <c r="CD50" s="1251"/>
      <c r="CE50" s="1251"/>
      <c r="CF50" s="1251" t="s">
        <v>567</v>
      </c>
      <c r="CG50" s="1251"/>
      <c r="CH50" s="1251"/>
      <c r="CI50" s="1251"/>
      <c r="CJ50" s="1251"/>
      <c r="CK50" s="1251"/>
      <c r="CL50" s="1251"/>
      <c r="CM50" s="1251"/>
      <c r="CN50" s="1251" t="s">
        <v>568</v>
      </c>
      <c r="CO50" s="1251"/>
      <c r="CP50" s="1251"/>
      <c r="CQ50" s="1251"/>
      <c r="CR50" s="1251"/>
      <c r="CS50" s="1251"/>
      <c r="CT50" s="1251"/>
      <c r="CU50" s="1251"/>
      <c r="CV50" s="1251" t="s">
        <v>569</v>
      </c>
      <c r="CW50" s="1251"/>
      <c r="CX50" s="1251"/>
      <c r="CY50" s="1251"/>
      <c r="CZ50" s="1251"/>
      <c r="DA50" s="1251"/>
      <c r="DB50" s="1251"/>
      <c r="DC50" s="1251"/>
    </row>
    <row r="51" spans="1:109" ht="13.5" customHeight="1" x14ac:dyDescent="0.2">
      <c r="B51" s="259"/>
      <c r="G51" s="1257"/>
      <c r="H51" s="1257"/>
      <c r="I51" s="1255"/>
      <c r="J51" s="1255"/>
      <c r="K51" s="1253"/>
      <c r="L51" s="1253"/>
      <c r="M51" s="1253"/>
      <c r="N51" s="1253"/>
      <c r="AM51" s="359"/>
      <c r="AN51" s="1254" t="s">
        <v>610</v>
      </c>
      <c r="AO51" s="1254"/>
      <c r="AP51" s="1254"/>
      <c r="AQ51" s="1254"/>
      <c r="AR51" s="1254"/>
      <c r="AS51" s="1254"/>
      <c r="AT51" s="1254"/>
      <c r="AU51" s="1254"/>
      <c r="AV51" s="1254"/>
      <c r="AW51" s="1254"/>
      <c r="AX51" s="1254"/>
      <c r="AY51" s="1254"/>
      <c r="AZ51" s="1254"/>
      <c r="BA51" s="1254"/>
      <c r="BB51" s="1254" t="s">
        <v>611</v>
      </c>
      <c r="BC51" s="1254"/>
      <c r="BD51" s="1254"/>
      <c r="BE51" s="1254"/>
      <c r="BF51" s="1254"/>
      <c r="BG51" s="1254"/>
      <c r="BH51" s="1254"/>
      <c r="BI51" s="1254"/>
      <c r="BJ51" s="1254"/>
      <c r="BK51" s="1254"/>
      <c r="BL51" s="1254"/>
      <c r="BM51" s="1254"/>
      <c r="BN51" s="1254"/>
      <c r="BO51" s="1254"/>
      <c r="BP51" s="1252">
        <v>89.9</v>
      </c>
      <c r="BQ51" s="1252"/>
      <c r="BR51" s="1252"/>
      <c r="BS51" s="1252"/>
      <c r="BT51" s="1252"/>
      <c r="BU51" s="1252"/>
      <c r="BV51" s="1252"/>
      <c r="BW51" s="1252"/>
      <c r="BX51" s="1252">
        <v>109.7</v>
      </c>
      <c r="BY51" s="1252"/>
      <c r="BZ51" s="1252"/>
      <c r="CA51" s="1252"/>
      <c r="CB51" s="1252"/>
      <c r="CC51" s="1252"/>
      <c r="CD51" s="1252"/>
      <c r="CE51" s="1252"/>
      <c r="CF51" s="1252">
        <v>107.4</v>
      </c>
      <c r="CG51" s="1252"/>
      <c r="CH51" s="1252"/>
      <c r="CI51" s="1252"/>
      <c r="CJ51" s="1252"/>
      <c r="CK51" s="1252"/>
      <c r="CL51" s="1252"/>
      <c r="CM51" s="1252"/>
      <c r="CN51" s="1252">
        <v>84.3</v>
      </c>
      <c r="CO51" s="1252"/>
      <c r="CP51" s="1252"/>
      <c r="CQ51" s="1252"/>
      <c r="CR51" s="1252"/>
      <c r="CS51" s="1252"/>
      <c r="CT51" s="1252"/>
      <c r="CU51" s="1252"/>
      <c r="CV51" s="1252">
        <v>81.900000000000006</v>
      </c>
      <c r="CW51" s="1252"/>
      <c r="CX51" s="1252"/>
      <c r="CY51" s="1252"/>
      <c r="CZ51" s="1252"/>
      <c r="DA51" s="1252"/>
      <c r="DB51" s="1252"/>
      <c r="DC51" s="1252"/>
    </row>
    <row r="52" spans="1:109" ht="13.2" x14ac:dyDescent="0.2">
      <c r="B52" s="259"/>
      <c r="G52" s="1257"/>
      <c r="H52" s="1257"/>
      <c r="I52" s="1255"/>
      <c r="J52" s="1255"/>
      <c r="K52" s="1253"/>
      <c r="L52" s="1253"/>
      <c r="M52" s="1253"/>
      <c r="N52" s="1253"/>
      <c r="AM52" s="359"/>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2"/>
      <c r="BQ52" s="1252"/>
      <c r="BR52" s="1252"/>
      <c r="BS52" s="1252"/>
      <c r="BT52" s="1252"/>
      <c r="BU52" s="1252"/>
      <c r="BV52" s="1252"/>
      <c r="BW52" s="1252"/>
      <c r="BX52" s="1252"/>
      <c r="BY52" s="1252"/>
      <c r="BZ52" s="1252"/>
      <c r="CA52" s="1252"/>
      <c r="CB52" s="1252"/>
      <c r="CC52" s="1252"/>
      <c r="CD52" s="1252"/>
      <c r="CE52" s="1252"/>
      <c r="CF52" s="1252"/>
      <c r="CG52" s="1252"/>
      <c r="CH52" s="1252"/>
      <c r="CI52" s="1252"/>
      <c r="CJ52" s="1252"/>
      <c r="CK52" s="1252"/>
      <c r="CL52" s="1252"/>
      <c r="CM52" s="1252"/>
      <c r="CN52" s="1252"/>
      <c r="CO52" s="1252"/>
      <c r="CP52" s="1252"/>
      <c r="CQ52" s="1252"/>
      <c r="CR52" s="1252"/>
      <c r="CS52" s="1252"/>
      <c r="CT52" s="1252"/>
      <c r="CU52" s="1252"/>
      <c r="CV52" s="1252"/>
      <c r="CW52" s="1252"/>
      <c r="CX52" s="1252"/>
      <c r="CY52" s="1252"/>
      <c r="CZ52" s="1252"/>
      <c r="DA52" s="1252"/>
      <c r="DB52" s="1252"/>
      <c r="DC52" s="1252"/>
    </row>
    <row r="53" spans="1:109" ht="13.2" x14ac:dyDescent="0.2">
      <c r="A53" s="358"/>
      <c r="B53" s="259"/>
      <c r="G53" s="1257"/>
      <c r="H53" s="1257"/>
      <c r="I53" s="1247"/>
      <c r="J53" s="1247"/>
      <c r="K53" s="1253"/>
      <c r="L53" s="1253"/>
      <c r="M53" s="1253"/>
      <c r="N53" s="1253"/>
      <c r="AM53" s="359"/>
      <c r="AN53" s="1254"/>
      <c r="AO53" s="1254"/>
      <c r="AP53" s="1254"/>
      <c r="AQ53" s="1254"/>
      <c r="AR53" s="1254"/>
      <c r="AS53" s="1254"/>
      <c r="AT53" s="1254"/>
      <c r="AU53" s="1254"/>
      <c r="AV53" s="1254"/>
      <c r="AW53" s="1254"/>
      <c r="AX53" s="1254"/>
      <c r="AY53" s="1254"/>
      <c r="AZ53" s="1254"/>
      <c r="BA53" s="1254"/>
      <c r="BB53" s="1254" t="s">
        <v>612</v>
      </c>
      <c r="BC53" s="1254"/>
      <c r="BD53" s="1254"/>
      <c r="BE53" s="1254"/>
      <c r="BF53" s="1254"/>
      <c r="BG53" s="1254"/>
      <c r="BH53" s="1254"/>
      <c r="BI53" s="1254"/>
      <c r="BJ53" s="1254"/>
      <c r="BK53" s="1254"/>
      <c r="BL53" s="1254"/>
      <c r="BM53" s="1254"/>
      <c r="BN53" s="1254"/>
      <c r="BO53" s="1254"/>
      <c r="BP53" s="1252">
        <v>63.2</v>
      </c>
      <c r="BQ53" s="1252"/>
      <c r="BR53" s="1252"/>
      <c r="BS53" s="1252"/>
      <c r="BT53" s="1252"/>
      <c r="BU53" s="1252"/>
      <c r="BV53" s="1252"/>
      <c r="BW53" s="1252"/>
      <c r="BX53" s="1252">
        <v>64.3</v>
      </c>
      <c r="BY53" s="1252"/>
      <c r="BZ53" s="1252"/>
      <c r="CA53" s="1252"/>
      <c r="CB53" s="1252"/>
      <c r="CC53" s="1252"/>
      <c r="CD53" s="1252"/>
      <c r="CE53" s="1252"/>
      <c r="CF53" s="1252">
        <v>65.599999999999994</v>
      </c>
      <c r="CG53" s="1252"/>
      <c r="CH53" s="1252"/>
      <c r="CI53" s="1252"/>
      <c r="CJ53" s="1252"/>
      <c r="CK53" s="1252"/>
      <c r="CL53" s="1252"/>
      <c r="CM53" s="1252"/>
      <c r="CN53" s="1252">
        <v>67.3</v>
      </c>
      <c r="CO53" s="1252"/>
      <c r="CP53" s="1252"/>
      <c r="CQ53" s="1252"/>
      <c r="CR53" s="1252"/>
      <c r="CS53" s="1252"/>
      <c r="CT53" s="1252"/>
      <c r="CU53" s="1252"/>
      <c r="CV53" s="1252">
        <v>69.2</v>
      </c>
      <c r="CW53" s="1252"/>
      <c r="CX53" s="1252"/>
      <c r="CY53" s="1252"/>
      <c r="CZ53" s="1252"/>
      <c r="DA53" s="1252"/>
      <c r="DB53" s="1252"/>
      <c r="DC53" s="1252"/>
    </row>
    <row r="54" spans="1:109" ht="13.2" x14ac:dyDescent="0.2">
      <c r="A54" s="358"/>
      <c r="B54" s="259"/>
      <c r="G54" s="1257"/>
      <c r="H54" s="1257"/>
      <c r="I54" s="1247"/>
      <c r="J54" s="1247"/>
      <c r="K54" s="1253"/>
      <c r="L54" s="1253"/>
      <c r="M54" s="1253"/>
      <c r="N54" s="1253"/>
      <c r="AM54" s="359"/>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2"/>
      <c r="BQ54" s="1252"/>
      <c r="BR54" s="1252"/>
      <c r="BS54" s="1252"/>
      <c r="BT54" s="1252"/>
      <c r="BU54" s="1252"/>
      <c r="BV54" s="1252"/>
      <c r="BW54" s="1252"/>
      <c r="BX54" s="1252"/>
      <c r="BY54" s="1252"/>
      <c r="BZ54" s="1252"/>
      <c r="CA54" s="1252"/>
      <c r="CB54" s="1252"/>
      <c r="CC54" s="1252"/>
      <c r="CD54" s="1252"/>
      <c r="CE54" s="1252"/>
      <c r="CF54" s="1252"/>
      <c r="CG54" s="1252"/>
      <c r="CH54" s="1252"/>
      <c r="CI54" s="1252"/>
      <c r="CJ54" s="1252"/>
      <c r="CK54" s="1252"/>
      <c r="CL54" s="1252"/>
      <c r="CM54" s="1252"/>
      <c r="CN54" s="1252"/>
      <c r="CO54" s="1252"/>
      <c r="CP54" s="1252"/>
      <c r="CQ54" s="1252"/>
      <c r="CR54" s="1252"/>
      <c r="CS54" s="1252"/>
      <c r="CT54" s="1252"/>
      <c r="CU54" s="1252"/>
      <c r="CV54" s="1252"/>
      <c r="CW54" s="1252"/>
      <c r="CX54" s="1252"/>
      <c r="CY54" s="1252"/>
      <c r="CZ54" s="1252"/>
      <c r="DA54" s="1252"/>
      <c r="DB54" s="1252"/>
      <c r="DC54" s="1252"/>
    </row>
    <row r="55" spans="1:109" ht="13.2" x14ac:dyDescent="0.2">
      <c r="A55" s="358"/>
      <c r="B55" s="259"/>
      <c r="G55" s="1247"/>
      <c r="H55" s="1247"/>
      <c r="I55" s="1247"/>
      <c r="J55" s="1247"/>
      <c r="K55" s="1253"/>
      <c r="L55" s="1253"/>
      <c r="M55" s="1253"/>
      <c r="N55" s="1253"/>
      <c r="AN55" s="1251" t="s">
        <v>613</v>
      </c>
      <c r="AO55" s="1251"/>
      <c r="AP55" s="1251"/>
      <c r="AQ55" s="1251"/>
      <c r="AR55" s="1251"/>
      <c r="AS55" s="1251"/>
      <c r="AT55" s="1251"/>
      <c r="AU55" s="1251"/>
      <c r="AV55" s="1251"/>
      <c r="AW55" s="1251"/>
      <c r="AX55" s="1251"/>
      <c r="AY55" s="1251"/>
      <c r="AZ55" s="1251"/>
      <c r="BA55" s="1251"/>
      <c r="BB55" s="1254" t="s">
        <v>611</v>
      </c>
      <c r="BC55" s="1254"/>
      <c r="BD55" s="1254"/>
      <c r="BE55" s="1254"/>
      <c r="BF55" s="1254"/>
      <c r="BG55" s="1254"/>
      <c r="BH55" s="1254"/>
      <c r="BI55" s="1254"/>
      <c r="BJ55" s="1254"/>
      <c r="BK55" s="1254"/>
      <c r="BL55" s="1254"/>
      <c r="BM55" s="1254"/>
      <c r="BN55" s="1254"/>
      <c r="BO55" s="1254"/>
      <c r="BP55" s="1252">
        <v>24.2</v>
      </c>
      <c r="BQ55" s="1252"/>
      <c r="BR55" s="1252"/>
      <c r="BS55" s="1252"/>
      <c r="BT55" s="1252"/>
      <c r="BU55" s="1252"/>
      <c r="BV55" s="1252"/>
      <c r="BW55" s="1252"/>
      <c r="BX55" s="1252">
        <v>22.1</v>
      </c>
      <c r="BY55" s="1252"/>
      <c r="BZ55" s="1252"/>
      <c r="CA55" s="1252"/>
      <c r="CB55" s="1252"/>
      <c r="CC55" s="1252"/>
      <c r="CD55" s="1252"/>
      <c r="CE55" s="1252"/>
      <c r="CF55" s="1252">
        <v>20.399999999999999</v>
      </c>
      <c r="CG55" s="1252"/>
      <c r="CH55" s="1252"/>
      <c r="CI55" s="1252"/>
      <c r="CJ55" s="1252"/>
      <c r="CK55" s="1252"/>
      <c r="CL55" s="1252"/>
      <c r="CM55" s="1252"/>
      <c r="CN55" s="1252">
        <v>11.2</v>
      </c>
      <c r="CO55" s="1252"/>
      <c r="CP55" s="1252"/>
      <c r="CQ55" s="1252"/>
      <c r="CR55" s="1252"/>
      <c r="CS55" s="1252"/>
      <c r="CT55" s="1252"/>
      <c r="CU55" s="1252"/>
      <c r="CV55" s="1252">
        <v>4.5999999999999996</v>
      </c>
      <c r="CW55" s="1252"/>
      <c r="CX55" s="1252"/>
      <c r="CY55" s="1252"/>
      <c r="CZ55" s="1252"/>
      <c r="DA55" s="1252"/>
      <c r="DB55" s="1252"/>
      <c r="DC55" s="1252"/>
    </row>
    <row r="56" spans="1:109" ht="13.2" x14ac:dyDescent="0.2">
      <c r="A56" s="358"/>
      <c r="B56" s="259"/>
      <c r="G56" s="1247"/>
      <c r="H56" s="1247"/>
      <c r="I56" s="1247"/>
      <c r="J56" s="1247"/>
      <c r="K56" s="1253"/>
      <c r="L56" s="1253"/>
      <c r="M56" s="1253"/>
      <c r="N56" s="1253"/>
      <c r="AN56" s="1251"/>
      <c r="AO56" s="1251"/>
      <c r="AP56" s="1251"/>
      <c r="AQ56" s="1251"/>
      <c r="AR56" s="1251"/>
      <c r="AS56" s="1251"/>
      <c r="AT56" s="1251"/>
      <c r="AU56" s="1251"/>
      <c r="AV56" s="1251"/>
      <c r="AW56" s="1251"/>
      <c r="AX56" s="1251"/>
      <c r="AY56" s="1251"/>
      <c r="AZ56" s="1251"/>
      <c r="BA56" s="1251"/>
      <c r="BB56" s="1254"/>
      <c r="BC56" s="1254"/>
      <c r="BD56" s="1254"/>
      <c r="BE56" s="1254"/>
      <c r="BF56" s="1254"/>
      <c r="BG56" s="1254"/>
      <c r="BH56" s="1254"/>
      <c r="BI56" s="1254"/>
      <c r="BJ56" s="1254"/>
      <c r="BK56" s="1254"/>
      <c r="BL56" s="1254"/>
      <c r="BM56" s="1254"/>
      <c r="BN56" s="1254"/>
      <c r="BO56" s="1254"/>
      <c r="BP56" s="1252"/>
      <c r="BQ56" s="1252"/>
      <c r="BR56" s="1252"/>
      <c r="BS56" s="1252"/>
      <c r="BT56" s="1252"/>
      <c r="BU56" s="1252"/>
      <c r="BV56" s="1252"/>
      <c r="BW56" s="1252"/>
      <c r="BX56" s="1252"/>
      <c r="BY56" s="1252"/>
      <c r="BZ56" s="1252"/>
      <c r="CA56" s="1252"/>
      <c r="CB56" s="1252"/>
      <c r="CC56" s="1252"/>
      <c r="CD56" s="1252"/>
      <c r="CE56" s="1252"/>
      <c r="CF56" s="1252"/>
      <c r="CG56" s="1252"/>
      <c r="CH56" s="1252"/>
      <c r="CI56" s="1252"/>
      <c r="CJ56" s="1252"/>
      <c r="CK56" s="1252"/>
      <c r="CL56" s="1252"/>
      <c r="CM56" s="1252"/>
      <c r="CN56" s="1252"/>
      <c r="CO56" s="1252"/>
      <c r="CP56" s="1252"/>
      <c r="CQ56" s="1252"/>
      <c r="CR56" s="1252"/>
      <c r="CS56" s="1252"/>
      <c r="CT56" s="1252"/>
      <c r="CU56" s="1252"/>
      <c r="CV56" s="1252"/>
      <c r="CW56" s="1252"/>
      <c r="CX56" s="1252"/>
      <c r="CY56" s="1252"/>
      <c r="CZ56" s="1252"/>
      <c r="DA56" s="1252"/>
      <c r="DB56" s="1252"/>
      <c r="DC56" s="1252"/>
    </row>
    <row r="57" spans="1:109" s="358" customFormat="1" ht="13.2" x14ac:dyDescent="0.2">
      <c r="B57" s="362"/>
      <c r="G57" s="1247"/>
      <c r="H57" s="1247"/>
      <c r="I57" s="1256"/>
      <c r="J57" s="1256"/>
      <c r="K57" s="1253"/>
      <c r="L57" s="1253"/>
      <c r="M57" s="1253"/>
      <c r="N57" s="1253"/>
      <c r="AM57" s="255"/>
      <c r="AN57" s="1251"/>
      <c r="AO57" s="1251"/>
      <c r="AP57" s="1251"/>
      <c r="AQ57" s="1251"/>
      <c r="AR57" s="1251"/>
      <c r="AS57" s="1251"/>
      <c r="AT57" s="1251"/>
      <c r="AU57" s="1251"/>
      <c r="AV57" s="1251"/>
      <c r="AW57" s="1251"/>
      <c r="AX57" s="1251"/>
      <c r="AY57" s="1251"/>
      <c r="AZ57" s="1251"/>
      <c r="BA57" s="1251"/>
      <c r="BB57" s="1254" t="s">
        <v>612</v>
      </c>
      <c r="BC57" s="1254"/>
      <c r="BD57" s="1254"/>
      <c r="BE57" s="1254"/>
      <c r="BF57" s="1254"/>
      <c r="BG57" s="1254"/>
      <c r="BH57" s="1254"/>
      <c r="BI57" s="1254"/>
      <c r="BJ57" s="1254"/>
      <c r="BK57" s="1254"/>
      <c r="BL57" s="1254"/>
      <c r="BM57" s="1254"/>
      <c r="BN57" s="1254"/>
      <c r="BO57" s="1254"/>
      <c r="BP57" s="1252">
        <v>60.1</v>
      </c>
      <c r="BQ57" s="1252"/>
      <c r="BR57" s="1252"/>
      <c r="BS57" s="1252"/>
      <c r="BT57" s="1252"/>
      <c r="BU57" s="1252"/>
      <c r="BV57" s="1252"/>
      <c r="BW57" s="1252"/>
      <c r="BX57" s="1252">
        <v>61.5</v>
      </c>
      <c r="BY57" s="1252"/>
      <c r="BZ57" s="1252"/>
      <c r="CA57" s="1252"/>
      <c r="CB57" s="1252"/>
      <c r="CC57" s="1252"/>
      <c r="CD57" s="1252"/>
      <c r="CE57" s="1252"/>
      <c r="CF57" s="1252">
        <v>63</v>
      </c>
      <c r="CG57" s="1252"/>
      <c r="CH57" s="1252"/>
      <c r="CI57" s="1252"/>
      <c r="CJ57" s="1252"/>
      <c r="CK57" s="1252"/>
      <c r="CL57" s="1252"/>
      <c r="CM57" s="1252"/>
      <c r="CN57" s="1252">
        <v>63.7</v>
      </c>
      <c r="CO57" s="1252"/>
      <c r="CP57" s="1252"/>
      <c r="CQ57" s="1252"/>
      <c r="CR57" s="1252"/>
      <c r="CS57" s="1252"/>
      <c r="CT57" s="1252"/>
      <c r="CU57" s="1252"/>
      <c r="CV57" s="1252">
        <v>64.099999999999994</v>
      </c>
      <c r="CW57" s="1252"/>
      <c r="CX57" s="1252"/>
      <c r="CY57" s="1252"/>
      <c r="CZ57" s="1252"/>
      <c r="DA57" s="1252"/>
      <c r="DB57" s="1252"/>
      <c r="DC57" s="1252"/>
      <c r="DD57" s="363"/>
      <c r="DE57" s="362"/>
    </row>
    <row r="58" spans="1:109" s="358" customFormat="1" ht="13.2" x14ac:dyDescent="0.2">
      <c r="A58" s="255"/>
      <c r="B58" s="362"/>
      <c r="G58" s="1247"/>
      <c r="H58" s="1247"/>
      <c r="I58" s="1256"/>
      <c r="J58" s="1256"/>
      <c r="K58" s="1253"/>
      <c r="L58" s="1253"/>
      <c r="M58" s="1253"/>
      <c r="N58" s="1253"/>
      <c r="AM58" s="255"/>
      <c r="AN58" s="1251"/>
      <c r="AO58" s="1251"/>
      <c r="AP58" s="1251"/>
      <c r="AQ58" s="1251"/>
      <c r="AR58" s="1251"/>
      <c r="AS58" s="1251"/>
      <c r="AT58" s="1251"/>
      <c r="AU58" s="1251"/>
      <c r="AV58" s="1251"/>
      <c r="AW58" s="1251"/>
      <c r="AX58" s="1251"/>
      <c r="AY58" s="1251"/>
      <c r="AZ58" s="1251"/>
      <c r="BA58" s="1251"/>
      <c r="BB58" s="1254"/>
      <c r="BC58" s="1254"/>
      <c r="BD58" s="1254"/>
      <c r="BE58" s="1254"/>
      <c r="BF58" s="1254"/>
      <c r="BG58" s="1254"/>
      <c r="BH58" s="1254"/>
      <c r="BI58" s="1254"/>
      <c r="BJ58" s="1254"/>
      <c r="BK58" s="1254"/>
      <c r="BL58" s="1254"/>
      <c r="BM58" s="1254"/>
      <c r="BN58" s="1254"/>
      <c r="BO58" s="1254"/>
      <c r="BP58" s="1252"/>
      <c r="BQ58" s="1252"/>
      <c r="BR58" s="1252"/>
      <c r="BS58" s="1252"/>
      <c r="BT58" s="1252"/>
      <c r="BU58" s="1252"/>
      <c r="BV58" s="1252"/>
      <c r="BW58" s="1252"/>
      <c r="BX58" s="1252"/>
      <c r="BY58" s="1252"/>
      <c r="BZ58" s="1252"/>
      <c r="CA58" s="1252"/>
      <c r="CB58" s="1252"/>
      <c r="CC58" s="1252"/>
      <c r="CD58" s="1252"/>
      <c r="CE58" s="1252"/>
      <c r="CF58" s="1252"/>
      <c r="CG58" s="1252"/>
      <c r="CH58" s="1252"/>
      <c r="CI58" s="1252"/>
      <c r="CJ58" s="1252"/>
      <c r="CK58" s="1252"/>
      <c r="CL58" s="1252"/>
      <c r="CM58" s="1252"/>
      <c r="CN58" s="1252"/>
      <c r="CO58" s="1252"/>
      <c r="CP58" s="1252"/>
      <c r="CQ58" s="1252"/>
      <c r="CR58" s="1252"/>
      <c r="CS58" s="1252"/>
      <c r="CT58" s="1252"/>
      <c r="CU58" s="1252"/>
      <c r="CV58" s="1252"/>
      <c r="CW58" s="1252"/>
      <c r="CX58" s="1252"/>
      <c r="CY58" s="1252"/>
      <c r="CZ58" s="1252"/>
      <c r="DA58" s="1252"/>
      <c r="DB58" s="1252"/>
      <c r="DC58" s="1252"/>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614</v>
      </c>
    </row>
    <row r="64" spans="1:109" ht="13.2" x14ac:dyDescent="0.2">
      <c r="B64" s="259"/>
      <c r="G64" s="357"/>
      <c r="I64" s="369"/>
      <c r="J64" s="369"/>
      <c r="K64" s="369"/>
      <c r="L64" s="369"/>
      <c r="M64" s="369"/>
      <c r="N64" s="370"/>
      <c r="AM64" s="357"/>
      <c r="AN64" s="357" t="s">
        <v>607</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38" t="s">
        <v>615</v>
      </c>
      <c r="AO65" s="1239"/>
      <c r="AP65" s="1239"/>
      <c r="AQ65" s="1239"/>
      <c r="AR65" s="1239"/>
      <c r="AS65" s="1239"/>
      <c r="AT65" s="1239"/>
      <c r="AU65" s="1239"/>
      <c r="AV65" s="1239"/>
      <c r="AW65" s="1239"/>
      <c r="AX65" s="1239"/>
      <c r="AY65" s="1239"/>
      <c r="AZ65" s="1239"/>
      <c r="BA65" s="1239"/>
      <c r="BB65" s="1239"/>
      <c r="BC65" s="1239"/>
      <c r="BD65" s="1239"/>
      <c r="BE65" s="1239"/>
      <c r="BF65" s="1239"/>
      <c r="BG65" s="1239"/>
      <c r="BH65" s="1239"/>
      <c r="BI65" s="1239"/>
      <c r="BJ65" s="1239"/>
      <c r="BK65" s="1239"/>
      <c r="BL65" s="1239"/>
      <c r="BM65" s="1239"/>
      <c r="BN65" s="1239"/>
      <c r="BO65" s="1239"/>
      <c r="BP65" s="1239"/>
      <c r="BQ65" s="1239"/>
      <c r="BR65" s="1239"/>
      <c r="BS65" s="1239"/>
      <c r="BT65" s="1239"/>
      <c r="BU65" s="1239"/>
      <c r="BV65" s="1239"/>
      <c r="BW65" s="1239"/>
      <c r="BX65" s="1239"/>
      <c r="BY65" s="1239"/>
      <c r="BZ65" s="1239"/>
      <c r="CA65" s="1239"/>
      <c r="CB65" s="1239"/>
      <c r="CC65" s="1239"/>
      <c r="CD65" s="1239"/>
      <c r="CE65" s="1239"/>
      <c r="CF65" s="1239"/>
      <c r="CG65" s="1239"/>
      <c r="CH65" s="1239"/>
      <c r="CI65" s="1239"/>
      <c r="CJ65" s="1239"/>
      <c r="CK65" s="1239"/>
      <c r="CL65" s="1239"/>
      <c r="CM65" s="1239"/>
      <c r="CN65" s="1239"/>
      <c r="CO65" s="1239"/>
      <c r="CP65" s="1239"/>
      <c r="CQ65" s="1239"/>
      <c r="CR65" s="1239"/>
      <c r="CS65" s="1239"/>
      <c r="CT65" s="1239"/>
      <c r="CU65" s="1239"/>
      <c r="CV65" s="1239"/>
      <c r="CW65" s="1239"/>
      <c r="CX65" s="1239"/>
      <c r="CY65" s="1239"/>
      <c r="CZ65" s="1239"/>
      <c r="DA65" s="1239"/>
      <c r="DB65" s="1239"/>
      <c r="DC65" s="1240"/>
    </row>
    <row r="66" spans="2:107" ht="13.2" x14ac:dyDescent="0.2">
      <c r="B66" s="259"/>
      <c r="AN66" s="1241"/>
      <c r="AO66" s="1242"/>
      <c r="AP66" s="1242"/>
      <c r="AQ66" s="1242"/>
      <c r="AR66" s="1242"/>
      <c r="AS66" s="1242"/>
      <c r="AT66" s="1242"/>
      <c r="AU66" s="1242"/>
      <c r="AV66" s="1242"/>
      <c r="AW66" s="1242"/>
      <c r="AX66" s="1242"/>
      <c r="AY66" s="1242"/>
      <c r="AZ66" s="1242"/>
      <c r="BA66" s="1242"/>
      <c r="BB66" s="1242"/>
      <c r="BC66" s="1242"/>
      <c r="BD66" s="1242"/>
      <c r="BE66" s="1242"/>
      <c r="BF66" s="1242"/>
      <c r="BG66" s="1242"/>
      <c r="BH66" s="1242"/>
      <c r="BI66" s="1242"/>
      <c r="BJ66" s="1242"/>
      <c r="BK66" s="1242"/>
      <c r="BL66" s="1242"/>
      <c r="BM66" s="1242"/>
      <c r="BN66" s="1242"/>
      <c r="BO66" s="1242"/>
      <c r="BP66" s="1242"/>
      <c r="BQ66" s="1242"/>
      <c r="BR66" s="1242"/>
      <c r="BS66" s="1242"/>
      <c r="BT66" s="1242"/>
      <c r="BU66" s="1242"/>
      <c r="BV66" s="1242"/>
      <c r="BW66" s="1242"/>
      <c r="BX66" s="1242"/>
      <c r="BY66" s="1242"/>
      <c r="BZ66" s="1242"/>
      <c r="CA66" s="1242"/>
      <c r="CB66" s="1242"/>
      <c r="CC66" s="1242"/>
      <c r="CD66" s="1242"/>
      <c r="CE66" s="1242"/>
      <c r="CF66" s="1242"/>
      <c r="CG66" s="1242"/>
      <c r="CH66" s="1242"/>
      <c r="CI66" s="1242"/>
      <c r="CJ66" s="1242"/>
      <c r="CK66" s="1242"/>
      <c r="CL66" s="1242"/>
      <c r="CM66" s="1242"/>
      <c r="CN66" s="1242"/>
      <c r="CO66" s="1242"/>
      <c r="CP66" s="1242"/>
      <c r="CQ66" s="1242"/>
      <c r="CR66" s="1242"/>
      <c r="CS66" s="1242"/>
      <c r="CT66" s="1242"/>
      <c r="CU66" s="1242"/>
      <c r="CV66" s="1242"/>
      <c r="CW66" s="1242"/>
      <c r="CX66" s="1242"/>
      <c r="CY66" s="1242"/>
      <c r="CZ66" s="1242"/>
      <c r="DA66" s="1242"/>
      <c r="DB66" s="1242"/>
      <c r="DC66" s="1243"/>
    </row>
    <row r="67" spans="2:107" ht="13.2" x14ac:dyDescent="0.2">
      <c r="B67" s="259"/>
      <c r="AN67" s="1241"/>
      <c r="AO67" s="1242"/>
      <c r="AP67" s="1242"/>
      <c r="AQ67" s="1242"/>
      <c r="AR67" s="1242"/>
      <c r="AS67" s="1242"/>
      <c r="AT67" s="1242"/>
      <c r="AU67" s="1242"/>
      <c r="AV67" s="1242"/>
      <c r="AW67" s="1242"/>
      <c r="AX67" s="1242"/>
      <c r="AY67" s="1242"/>
      <c r="AZ67" s="1242"/>
      <c r="BA67" s="1242"/>
      <c r="BB67" s="1242"/>
      <c r="BC67" s="1242"/>
      <c r="BD67" s="1242"/>
      <c r="BE67" s="1242"/>
      <c r="BF67" s="1242"/>
      <c r="BG67" s="1242"/>
      <c r="BH67" s="1242"/>
      <c r="BI67" s="1242"/>
      <c r="BJ67" s="1242"/>
      <c r="BK67" s="1242"/>
      <c r="BL67" s="1242"/>
      <c r="BM67" s="1242"/>
      <c r="BN67" s="1242"/>
      <c r="BO67" s="1242"/>
      <c r="BP67" s="1242"/>
      <c r="BQ67" s="1242"/>
      <c r="BR67" s="1242"/>
      <c r="BS67" s="1242"/>
      <c r="BT67" s="1242"/>
      <c r="BU67" s="1242"/>
      <c r="BV67" s="1242"/>
      <c r="BW67" s="1242"/>
      <c r="BX67" s="1242"/>
      <c r="BY67" s="1242"/>
      <c r="BZ67" s="1242"/>
      <c r="CA67" s="1242"/>
      <c r="CB67" s="1242"/>
      <c r="CC67" s="1242"/>
      <c r="CD67" s="1242"/>
      <c r="CE67" s="1242"/>
      <c r="CF67" s="1242"/>
      <c r="CG67" s="1242"/>
      <c r="CH67" s="1242"/>
      <c r="CI67" s="1242"/>
      <c r="CJ67" s="1242"/>
      <c r="CK67" s="1242"/>
      <c r="CL67" s="1242"/>
      <c r="CM67" s="1242"/>
      <c r="CN67" s="1242"/>
      <c r="CO67" s="1242"/>
      <c r="CP67" s="1242"/>
      <c r="CQ67" s="1242"/>
      <c r="CR67" s="1242"/>
      <c r="CS67" s="1242"/>
      <c r="CT67" s="1242"/>
      <c r="CU67" s="1242"/>
      <c r="CV67" s="1242"/>
      <c r="CW67" s="1242"/>
      <c r="CX67" s="1242"/>
      <c r="CY67" s="1242"/>
      <c r="CZ67" s="1242"/>
      <c r="DA67" s="1242"/>
      <c r="DB67" s="1242"/>
      <c r="DC67" s="1243"/>
    </row>
    <row r="68" spans="2:107" ht="13.2" x14ac:dyDescent="0.2">
      <c r="B68" s="259"/>
      <c r="AN68" s="1241"/>
      <c r="AO68" s="1242"/>
      <c r="AP68" s="1242"/>
      <c r="AQ68" s="1242"/>
      <c r="AR68" s="1242"/>
      <c r="AS68" s="1242"/>
      <c r="AT68" s="1242"/>
      <c r="AU68" s="1242"/>
      <c r="AV68" s="1242"/>
      <c r="AW68" s="1242"/>
      <c r="AX68" s="1242"/>
      <c r="AY68" s="1242"/>
      <c r="AZ68" s="1242"/>
      <c r="BA68" s="1242"/>
      <c r="BB68" s="1242"/>
      <c r="BC68" s="1242"/>
      <c r="BD68" s="1242"/>
      <c r="BE68" s="1242"/>
      <c r="BF68" s="1242"/>
      <c r="BG68" s="1242"/>
      <c r="BH68" s="1242"/>
      <c r="BI68" s="1242"/>
      <c r="BJ68" s="1242"/>
      <c r="BK68" s="1242"/>
      <c r="BL68" s="1242"/>
      <c r="BM68" s="1242"/>
      <c r="BN68" s="1242"/>
      <c r="BO68" s="1242"/>
      <c r="BP68" s="1242"/>
      <c r="BQ68" s="1242"/>
      <c r="BR68" s="1242"/>
      <c r="BS68" s="1242"/>
      <c r="BT68" s="1242"/>
      <c r="BU68" s="1242"/>
      <c r="BV68" s="1242"/>
      <c r="BW68" s="1242"/>
      <c r="BX68" s="1242"/>
      <c r="BY68" s="1242"/>
      <c r="BZ68" s="1242"/>
      <c r="CA68" s="1242"/>
      <c r="CB68" s="1242"/>
      <c r="CC68" s="1242"/>
      <c r="CD68" s="1242"/>
      <c r="CE68" s="1242"/>
      <c r="CF68" s="1242"/>
      <c r="CG68" s="1242"/>
      <c r="CH68" s="1242"/>
      <c r="CI68" s="1242"/>
      <c r="CJ68" s="1242"/>
      <c r="CK68" s="1242"/>
      <c r="CL68" s="1242"/>
      <c r="CM68" s="1242"/>
      <c r="CN68" s="1242"/>
      <c r="CO68" s="1242"/>
      <c r="CP68" s="1242"/>
      <c r="CQ68" s="1242"/>
      <c r="CR68" s="1242"/>
      <c r="CS68" s="1242"/>
      <c r="CT68" s="1242"/>
      <c r="CU68" s="1242"/>
      <c r="CV68" s="1242"/>
      <c r="CW68" s="1242"/>
      <c r="CX68" s="1242"/>
      <c r="CY68" s="1242"/>
      <c r="CZ68" s="1242"/>
      <c r="DA68" s="1242"/>
      <c r="DB68" s="1242"/>
      <c r="DC68" s="1243"/>
    </row>
    <row r="69" spans="2:107" ht="13.2" x14ac:dyDescent="0.2">
      <c r="B69" s="259"/>
      <c r="AN69" s="1244"/>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6"/>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609</v>
      </c>
    </row>
    <row r="72" spans="2:107" ht="13.2" x14ac:dyDescent="0.2">
      <c r="B72" s="259"/>
      <c r="G72" s="1247"/>
      <c r="H72" s="1247"/>
      <c r="I72" s="1247"/>
      <c r="J72" s="1247"/>
      <c r="K72" s="360"/>
      <c r="L72" s="360"/>
      <c r="M72" s="361"/>
      <c r="N72" s="361"/>
      <c r="AN72" s="1248"/>
      <c r="AO72" s="1249"/>
      <c r="AP72" s="1249"/>
      <c r="AQ72" s="1249"/>
      <c r="AR72" s="1249"/>
      <c r="AS72" s="1249"/>
      <c r="AT72" s="1249"/>
      <c r="AU72" s="1249"/>
      <c r="AV72" s="1249"/>
      <c r="AW72" s="1249"/>
      <c r="AX72" s="1249"/>
      <c r="AY72" s="1249"/>
      <c r="AZ72" s="1249"/>
      <c r="BA72" s="1249"/>
      <c r="BB72" s="1249"/>
      <c r="BC72" s="1249"/>
      <c r="BD72" s="1249"/>
      <c r="BE72" s="1249"/>
      <c r="BF72" s="1249"/>
      <c r="BG72" s="1249"/>
      <c r="BH72" s="1249"/>
      <c r="BI72" s="1249"/>
      <c r="BJ72" s="1249"/>
      <c r="BK72" s="1249"/>
      <c r="BL72" s="1249"/>
      <c r="BM72" s="1249"/>
      <c r="BN72" s="1249"/>
      <c r="BO72" s="1250"/>
      <c r="BP72" s="1251" t="s">
        <v>565</v>
      </c>
      <c r="BQ72" s="1251"/>
      <c r="BR72" s="1251"/>
      <c r="BS72" s="1251"/>
      <c r="BT72" s="1251"/>
      <c r="BU72" s="1251"/>
      <c r="BV72" s="1251"/>
      <c r="BW72" s="1251"/>
      <c r="BX72" s="1251" t="s">
        <v>566</v>
      </c>
      <c r="BY72" s="1251"/>
      <c r="BZ72" s="1251"/>
      <c r="CA72" s="1251"/>
      <c r="CB72" s="1251"/>
      <c r="CC72" s="1251"/>
      <c r="CD72" s="1251"/>
      <c r="CE72" s="1251"/>
      <c r="CF72" s="1251" t="s">
        <v>567</v>
      </c>
      <c r="CG72" s="1251"/>
      <c r="CH72" s="1251"/>
      <c r="CI72" s="1251"/>
      <c r="CJ72" s="1251"/>
      <c r="CK72" s="1251"/>
      <c r="CL72" s="1251"/>
      <c r="CM72" s="1251"/>
      <c r="CN72" s="1251" t="s">
        <v>568</v>
      </c>
      <c r="CO72" s="1251"/>
      <c r="CP72" s="1251"/>
      <c r="CQ72" s="1251"/>
      <c r="CR72" s="1251"/>
      <c r="CS72" s="1251"/>
      <c r="CT72" s="1251"/>
      <c r="CU72" s="1251"/>
      <c r="CV72" s="1251" t="s">
        <v>569</v>
      </c>
      <c r="CW72" s="1251"/>
      <c r="CX72" s="1251"/>
      <c r="CY72" s="1251"/>
      <c r="CZ72" s="1251"/>
      <c r="DA72" s="1251"/>
      <c r="DB72" s="1251"/>
      <c r="DC72" s="1251"/>
    </row>
    <row r="73" spans="2:107" ht="13.2" x14ac:dyDescent="0.2">
      <c r="B73" s="259"/>
      <c r="G73" s="1257"/>
      <c r="H73" s="1257"/>
      <c r="I73" s="1257"/>
      <c r="J73" s="1257"/>
      <c r="K73" s="1258"/>
      <c r="L73" s="1258"/>
      <c r="M73" s="1258"/>
      <c r="N73" s="1258"/>
      <c r="AM73" s="359"/>
      <c r="AN73" s="1254" t="s">
        <v>610</v>
      </c>
      <c r="AO73" s="1254"/>
      <c r="AP73" s="1254"/>
      <c r="AQ73" s="1254"/>
      <c r="AR73" s="1254"/>
      <c r="AS73" s="1254"/>
      <c r="AT73" s="1254"/>
      <c r="AU73" s="1254"/>
      <c r="AV73" s="1254"/>
      <c r="AW73" s="1254"/>
      <c r="AX73" s="1254"/>
      <c r="AY73" s="1254"/>
      <c r="AZ73" s="1254"/>
      <c r="BA73" s="1254"/>
      <c r="BB73" s="1254" t="s">
        <v>611</v>
      </c>
      <c r="BC73" s="1254"/>
      <c r="BD73" s="1254"/>
      <c r="BE73" s="1254"/>
      <c r="BF73" s="1254"/>
      <c r="BG73" s="1254"/>
      <c r="BH73" s="1254"/>
      <c r="BI73" s="1254"/>
      <c r="BJ73" s="1254"/>
      <c r="BK73" s="1254"/>
      <c r="BL73" s="1254"/>
      <c r="BM73" s="1254"/>
      <c r="BN73" s="1254"/>
      <c r="BO73" s="1254"/>
      <c r="BP73" s="1252">
        <v>89.9</v>
      </c>
      <c r="BQ73" s="1252"/>
      <c r="BR73" s="1252"/>
      <c r="BS73" s="1252"/>
      <c r="BT73" s="1252"/>
      <c r="BU73" s="1252"/>
      <c r="BV73" s="1252"/>
      <c r="BW73" s="1252"/>
      <c r="BX73" s="1252">
        <v>109.7</v>
      </c>
      <c r="BY73" s="1252"/>
      <c r="BZ73" s="1252"/>
      <c r="CA73" s="1252"/>
      <c r="CB73" s="1252"/>
      <c r="CC73" s="1252"/>
      <c r="CD73" s="1252"/>
      <c r="CE73" s="1252"/>
      <c r="CF73" s="1252">
        <v>107.4</v>
      </c>
      <c r="CG73" s="1252"/>
      <c r="CH73" s="1252"/>
      <c r="CI73" s="1252"/>
      <c r="CJ73" s="1252"/>
      <c r="CK73" s="1252"/>
      <c r="CL73" s="1252"/>
      <c r="CM73" s="1252"/>
      <c r="CN73" s="1252">
        <v>84.3</v>
      </c>
      <c r="CO73" s="1252"/>
      <c r="CP73" s="1252"/>
      <c r="CQ73" s="1252"/>
      <c r="CR73" s="1252"/>
      <c r="CS73" s="1252"/>
      <c r="CT73" s="1252"/>
      <c r="CU73" s="1252"/>
      <c r="CV73" s="1252">
        <v>81.900000000000006</v>
      </c>
      <c r="CW73" s="1252"/>
      <c r="CX73" s="1252"/>
      <c r="CY73" s="1252"/>
      <c r="CZ73" s="1252"/>
      <c r="DA73" s="1252"/>
      <c r="DB73" s="1252"/>
      <c r="DC73" s="1252"/>
    </row>
    <row r="74" spans="2:107" ht="13.2" x14ac:dyDescent="0.2">
      <c r="B74" s="259"/>
      <c r="G74" s="1257"/>
      <c r="H74" s="1257"/>
      <c r="I74" s="1257"/>
      <c r="J74" s="1257"/>
      <c r="K74" s="1258"/>
      <c r="L74" s="1258"/>
      <c r="M74" s="1258"/>
      <c r="N74" s="1258"/>
      <c r="AM74" s="359"/>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2"/>
      <c r="BQ74" s="1252"/>
      <c r="BR74" s="1252"/>
      <c r="BS74" s="1252"/>
      <c r="BT74" s="1252"/>
      <c r="BU74" s="1252"/>
      <c r="BV74" s="1252"/>
      <c r="BW74" s="1252"/>
      <c r="BX74" s="1252"/>
      <c r="BY74" s="1252"/>
      <c r="BZ74" s="1252"/>
      <c r="CA74" s="1252"/>
      <c r="CB74" s="1252"/>
      <c r="CC74" s="1252"/>
      <c r="CD74" s="1252"/>
      <c r="CE74" s="1252"/>
      <c r="CF74" s="1252"/>
      <c r="CG74" s="1252"/>
      <c r="CH74" s="1252"/>
      <c r="CI74" s="1252"/>
      <c r="CJ74" s="1252"/>
      <c r="CK74" s="1252"/>
      <c r="CL74" s="1252"/>
      <c r="CM74" s="1252"/>
      <c r="CN74" s="1252"/>
      <c r="CO74" s="1252"/>
      <c r="CP74" s="1252"/>
      <c r="CQ74" s="1252"/>
      <c r="CR74" s="1252"/>
      <c r="CS74" s="1252"/>
      <c r="CT74" s="1252"/>
      <c r="CU74" s="1252"/>
      <c r="CV74" s="1252"/>
      <c r="CW74" s="1252"/>
      <c r="CX74" s="1252"/>
      <c r="CY74" s="1252"/>
      <c r="CZ74" s="1252"/>
      <c r="DA74" s="1252"/>
      <c r="DB74" s="1252"/>
      <c r="DC74" s="1252"/>
    </row>
    <row r="75" spans="2:107" ht="13.2" x14ac:dyDescent="0.2">
      <c r="B75" s="259"/>
      <c r="G75" s="1257"/>
      <c r="H75" s="1257"/>
      <c r="I75" s="1247"/>
      <c r="J75" s="1247"/>
      <c r="K75" s="1253"/>
      <c r="L75" s="1253"/>
      <c r="M75" s="1253"/>
      <c r="N75" s="1253"/>
      <c r="AM75" s="359"/>
      <c r="AN75" s="1254"/>
      <c r="AO75" s="1254"/>
      <c r="AP75" s="1254"/>
      <c r="AQ75" s="1254"/>
      <c r="AR75" s="1254"/>
      <c r="AS75" s="1254"/>
      <c r="AT75" s="1254"/>
      <c r="AU75" s="1254"/>
      <c r="AV75" s="1254"/>
      <c r="AW75" s="1254"/>
      <c r="AX75" s="1254"/>
      <c r="AY75" s="1254"/>
      <c r="AZ75" s="1254"/>
      <c r="BA75" s="1254"/>
      <c r="BB75" s="1254" t="s">
        <v>616</v>
      </c>
      <c r="BC75" s="1254"/>
      <c r="BD75" s="1254"/>
      <c r="BE75" s="1254"/>
      <c r="BF75" s="1254"/>
      <c r="BG75" s="1254"/>
      <c r="BH75" s="1254"/>
      <c r="BI75" s="1254"/>
      <c r="BJ75" s="1254"/>
      <c r="BK75" s="1254"/>
      <c r="BL75" s="1254"/>
      <c r="BM75" s="1254"/>
      <c r="BN75" s="1254"/>
      <c r="BO75" s="1254"/>
      <c r="BP75" s="1252">
        <v>10.1</v>
      </c>
      <c r="BQ75" s="1252"/>
      <c r="BR75" s="1252"/>
      <c r="BS75" s="1252"/>
      <c r="BT75" s="1252"/>
      <c r="BU75" s="1252"/>
      <c r="BV75" s="1252"/>
      <c r="BW75" s="1252"/>
      <c r="BX75" s="1252">
        <v>9.6999999999999993</v>
      </c>
      <c r="BY75" s="1252"/>
      <c r="BZ75" s="1252"/>
      <c r="CA75" s="1252"/>
      <c r="CB75" s="1252"/>
      <c r="CC75" s="1252"/>
      <c r="CD75" s="1252"/>
      <c r="CE75" s="1252"/>
      <c r="CF75" s="1252">
        <v>10.199999999999999</v>
      </c>
      <c r="CG75" s="1252"/>
      <c r="CH75" s="1252"/>
      <c r="CI75" s="1252"/>
      <c r="CJ75" s="1252"/>
      <c r="CK75" s="1252"/>
      <c r="CL75" s="1252"/>
      <c r="CM75" s="1252"/>
      <c r="CN75" s="1252">
        <v>10.6</v>
      </c>
      <c r="CO75" s="1252"/>
      <c r="CP75" s="1252"/>
      <c r="CQ75" s="1252"/>
      <c r="CR75" s="1252"/>
      <c r="CS75" s="1252"/>
      <c r="CT75" s="1252"/>
      <c r="CU75" s="1252"/>
      <c r="CV75" s="1252">
        <v>11</v>
      </c>
      <c r="CW75" s="1252"/>
      <c r="CX75" s="1252"/>
      <c r="CY75" s="1252"/>
      <c r="CZ75" s="1252"/>
      <c r="DA75" s="1252"/>
      <c r="DB75" s="1252"/>
      <c r="DC75" s="1252"/>
    </row>
    <row r="76" spans="2:107" ht="13.2" x14ac:dyDescent="0.2">
      <c r="B76" s="259"/>
      <c r="G76" s="1257"/>
      <c r="H76" s="1257"/>
      <c r="I76" s="1247"/>
      <c r="J76" s="1247"/>
      <c r="K76" s="1253"/>
      <c r="L76" s="1253"/>
      <c r="M76" s="1253"/>
      <c r="N76" s="1253"/>
      <c r="AM76" s="359"/>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2"/>
      <c r="BQ76" s="1252"/>
      <c r="BR76" s="1252"/>
      <c r="BS76" s="1252"/>
      <c r="BT76" s="1252"/>
      <c r="BU76" s="1252"/>
      <c r="BV76" s="1252"/>
      <c r="BW76" s="1252"/>
      <c r="BX76" s="1252"/>
      <c r="BY76" s="1252"/>
      <c r="BZ76" s="1252"/>
      <c r="CA76" s="1252"/>
      <c r="CB76" s="1252"/>
      <c r="CC76" s="1252"/>
      <c r="CD76" s="1252"/>
      <c r="CE76" s="1252"/>
      <c r="CF76" s="1252"/>
      <c r="CG76" s="1252"/>
      <c r="CH76" s="1252"/>
      <c r="CI76" s="1252"/>
      <c r="CJ76" s="1252"/>
      <c r="CK76" s="1252"/>
      <c r="CL76" s="1252"/>
      <c r="CM76" s="1252"/>
      <c r="CN76" s="1252"/>
      <c r="CO76" s="1252"/>
      <c r="CP76" s="1252"/>
      <c r="CQ76" s="1252"/>
      <c r="CR76" s="1252"/>
      <c r="CS76" s="1252"/>
      <c r="CT76" s="1252"/>
      <c r="CU76" s="1252"/>
      <c r="CV76" s="1252"/>
      <c r="CW76" s="1252"/>
      <c r="CX76" s="1252"/>
      <c r="CY76" s="1252"/>
      <c r="CZ76" s="1252"/>
      <c r="DA76" s="1252"/>
      <c r="DB76" s="1252"/>
      <c r="DC76" s="1252"/>
    </row>
    <row r="77" spans="2:107" ht="13.2" x14ac:dyDescent="0.2">
      <c r="B77" s="259"/>
      <c r="G77" s="1247"/>
      <c r="H77" s="1247"/>
      <c r="I77" s="1247"/>
      <c r="J77" s="1247"/>
      <c r="K77" s="1258"/>
      <c r="L77" s="1258"/>
      <c r="M77" s="1258"/>
      <c r="N77" s="1258"/>
      <c r="AN77" s="1251" t="s">
        <v>613</v>
      </c>
      <c r="AO77" s="1251"/>
      <c r="AP77" s="1251"/>
      <c r="AQ77" s="1251"/>
      <c r="AR77" s="1251"/>
      <c r="AS77" s="1251"/>
      <c r="AT77" s="1251"/>
      <c r="AU77" s="1251"/>
      <c r="AV77" s="1251"/>
      <c r="AW77" s="1251"/>
      <c r="AX77" s="1251"/>
      <c r="AY77" s="1251"/>
      <c r="AZ77" s="1251"/>
      <c r="BA77" s="1251"/>
      <c r="BB77" s="1254" t="s">
        <v>611</v>
      </c>
      <c r="BC77" s="1254"/>
      <c r="BD77" s="1254"/>
      <c r="BE77" s="1254"/>
      <c r="BF77" s="1254"/>
      <c r="BG77" s="1254"/>
      <c r="BH77" s="1254"/>
      <c r="BI77" s="1254"/>
      <c r="BJ77" s="1254"/>
      <c r="BK77" s="1254"/>
      <c r="BL77" s="1254"/>
      <c r="BM77" s="1254"/>
      <c r="BN77" s="1254"/>
      <c r="BO77" s="1254"/>
      <c r="BP77" s="1252">
        <v>24.2</v>
      </c>
      <c r="BQ77" s="1252"/>
      <c r="BR77" s="1252"/>
      <c r="BS77" s="1252"/>
      <c r="BT77" s="1252"/>
      <c r="BU77" s="1252"/>
      <c r="BV77" s="1252"/>
      <c r="BW77" s="1252"/>
      <c r="BX77" s="1252">
        <v>22.1</v>
      </c>
      <c r="BY77" s="1252"/>
      <c r="BZ77" s="1252"/>
      <c r="CA77" s="1252"/>
      <c r="CB77" s="1252"/>
      <c r="CC77" s="1252"/>
      <c r="CD77" s="1252"/>
      <c r="CE77" s="1252"/>
      <c r="CF77" s="1252">
        <v>20.399999999999999</v>
      </c>
      <c r="CG77" s="1252"/>
      <c r="CH77" s="1252"/>
      <c r="CI77" s="1252"/>
      <c r="CJ77" s="1252"/>
      <c r="CK77" s="1252"/>
      <c r="CL77" s="1252"/>
      <c r="CM77" s="1252"/>
      <c r="CN77" s="1252">
        <v>11.2</v>
      </c>
      <c r="CO77" s="1252"/>
      <c r="CP77" s="1252"/>
      <c r="CQ77" s="1252"/>
      <c r="CR77" s="1252"/>
      <c r="CS77" s="1252"/>
      <c r="CT77" s="1252"/>
      <c r="CU77" s="1252"/>
      <c r="CV77" s="1252">
        <v>4.5999999999999996</v>
      </c>
      <c r="CW77" s="1252"/>
      <c r="CX77" s="1252"/>
      <c r="CY77" s="1252"/>
      <c r="CZ77" s="1252"/>
      <c r="DA77" s="1252"/>
      <c r="DB77" s="1252"/>
      <c r="DC77" s="1252"/>
    </row>
    <row r="78" spans="2:107" ht="13.2" x14ac:dyDescent="0.2">
      <c r="B78" s="259"/>
      <c r="G78" s="1247"/>
      <c r="H78" s="1247"/>
      <c r="I78" s="1247"/>
      <c r="J78" s="1247"/>
      <c r="K78" s="1258"/>
      <c r="L78" s="1258"/>
      <c r="M78" s="1258"/>
      <c r="N78" s="1258"/>
      <c r="AN78" s="1251"/>
      <c r="AO78" s="1251"/>
      <c r="AP78" s="1251"/>
      <c r="AQ78" s="1251"/>
      <c r="AR78" s="1251"/>
      <c r="AS78" s="1251"/>
      <c r="AT78" s="1251"/>
      <c r="AU78" s="1251"/>
      <c r="AV78" s="1251"/>
      <c r="AW78" s="1251"/>
      <c r="AX78" s="1251"/>
      <c r="AY78" s="1251"/>
      <c r="AZ78" s="1251"/>
      <c r="BA78" s="1251"/>
      <c r="BB78" s="1254"/>
      <c r="BC78" s="1254"/>
      <c r="BD78" s="1254"/>
      <c r="BE78" s="1254"/>
      <c r="BF78" s="1254"/>
      <c r="BG78" s="1254"/>
      <c r="BH78" s="1254"/>
      <c r="BI78" s="1254"/>
      <c r="BJ78" s="1254"/>
      <c r="BK78" s="1254"/>
      <c r="BL78" s="1254"/>
      <c r="BM78" s="1254"/>
      <c r="BN78" s="1254"/>
      <c r="BO78" s="1254"/>
      <c r="BP78" s="1252"/>
      <c r="BQ78" s="1252"/>
      <c r="BR78" s="1252"/>
      <c r="BS78" s="1252"/>
      <c r="BT78" s="1252"/>
      <c r="BU78" s="1252"/>
      <c r="BV78" s="1252"/>
      <c r="BW78" s="1252"/>
      <c r="BX78" s="1252"/>
      <c r="BY78" s="1252"/>
      <c r="BZ78" s="1252"/>
      <c r="CA78" s="1252"/>
      <c r="CB78" s="1252"/>
      <c r="CC78" s="1252"/>
      <c r="CD78" s="1252"/>
      <c r="CE78" s="1252"/>
      <c r="CF78" s="1252"/>
      <c r="CG78" s="1252"/>
      <c r="CH78" s="1252"/>
      <c r="CI78" s="1252"/>
      <c r="CJ78" s="1252"/>
      <c r="CK78" s="1252"/>
      <c r="CL78" s="1252"/>
      <c r="CM78" s="1252"/>
      <c r="CN78" s="1252"/>
      <c r="CO78" s="1252"/>
      <c r="CP78" s="1252"/>
      <c r="CQ78" s="1252"/>
      <c r="CR78" s="1252"/>
      <c r="CS78" s="1252"/>
      <c r="CT78" s="1252"/>
      <c r="CU78" s="1252"/>
      <c r="CV78" s="1252"/>
      <c r="CW78" s="1252"/>
      <c r="CX78" s="1252"/>
      <c r="CY78" s="1252"/>
      <c r="CZ78" s="1252"/>
      <c r="DA78" s="1252"/>
      <c r="DB78" s="1252"/>
      <c r="DC78" s="1252"/>
    </row>
    <row r="79" spans="2:107" ht="13.2" x14ac:dyDescent="0.2">
      <c r="B79" s="259"/>
      <c r="G79" s="1247"/>
      <c r="H79" s="1247"/>
      <c r="I79" s="1256"/>
      <c r="J79" s="1256"/>
      <c r="K79" s="1259"/>
      <c r="L79" s="1259"/>
      <c r="M79" s="1259"/>
      <c r="N79" s="1259"/>
      <c r="AN79" s="1251"/>
      <c r="AO79" s="1251"/>
      <c r="AP79" s="1251"/>
      <c r="AQ79" s="1251"/>
      <c r="AR79" s="1251"/>
      <c r="AS79" s="1251"/>
      <c r="AT79" s="1251"/>
      <c r="AU79" s="1251"/>
      <c r="AV79" s="1251"/>
      <c r="AW79" s="1251"/>
      <c r="AX79" s="1251"/>
      <c r="AY79" s="1251"/>
      <c r="AZ79" s="1251"/>
      <c r="BA79" s="1251"/>
      <c r="BB79" s="1254" t="s">
        <v>616</v>
      </c>
      <c r="BC79" s="1254"/>
      <c r="BD79" s="1254"/>
      <c r="BE79" s="1254"/>
      <c r="BF79" s="1254"/>
      <c r="BG79" s="1254"/>
      <c r="BH79" s="1254"/>
      <c r="BI79" s="1254"/>
      <c r="BJ79" s="1254"/>
      <c r="BK79" s="1254"/>
      <c r="BL79" s="1254"/>
      <c r="BM79" s="1254"/>
      <c r="BN79" s="1254"/>
      <c r="BO79" s="1254"/>
      <c r="BP79" s="1252">
        <v>6.4</v>
      </c>
      <c r="BQ79" s="1252"/>
      <c r="BR79" s="1252"/>
      <c r="BS79" s="1252"/>
      <c r="BT79" s="1252"/>
      <c r="BU79" s="1252"/>
      <c r="BV79" s="1252"/>
      <c r="BW79" s="1252"/>
      <c r="BX79" s="1252">
        <v>6.3</v>
      </c>
      <c r="BY79" s="1252"/>
      <c r="BZ79" s="1252"/>
      <c r="CA79" s="1252"/>
      <c r="CB79" s="1252"/>
      <c r="CC79" s="1252"/>
      <c r="CD79" s="1252"/>
      <c r="CE79" s="1252"/>
      <c r="CF79" s="1252">
        <v>6.2</v>
      </c>
      <c r="CG79" s="1252"/>
      <c r="CH79" s="1252"/>
      <c r="CI79" s="1252"/>
      <c r="CJ79" s="1252"/>
      <c r="CK79" s="1252"/>
      <c r="CL79" s="1252"/>
      <c r="CM79" s="1252"/>
      <c r="CN79" s="1252">
        <v>5.7</v>
      </c>
      <c r="CO79" s="1252"/>
      <c r="CP79" s="1252"/>
      <c r="CQ79" s="1252"/>
      <c r="CR79" s="1252"/>
      <c r="CS79" s="1252"/>
      <c r="CT79" s="1252"/>
      <c r="CU79" s="1252"/>
      <c r="CV79" s="1252">
        <v>5.8</v>
      </c>
      <c r="CW79" s="1252"/>
      <c r="CX79" s="1252"/>
      <c r="CY79" s="1252"/>
      <c r="CZ79" s="1252"/>
      <c r="DA79" s="1252"/>
      <c r="DB79" s="1252"/>
      <c r="DC79" s="1252"/>
    </row>
    <row r="80" spans="2:107" ht="13.2" x14ac:dyDescent="0.2">
      <c r="B80" s="259"/>
      <c r="G80" s="1247"/>
      <c r="H80" s="1247"/>
      <c r="I80" s="1256"/>
      <c r="J80" s="1256"/>
      <c r="K80" s="1259"/>
      <c r="L80" s="1259"/>
      <c r="M80" s="1259"/>
      <c r="N80" s="1259"/>
      <c r="AN80" s="1251"/>
      <c r="AO80" s="1251"/>
      <c r="AP80" s="1251"/>
      <c r="AQ80" s="1251"/>
      <c r="AR80" s="1251"/>
      <c r="AS80" s="1251"/>
      <c r="AT80" s="1251"/>
      <c r="AU80" s="1251"/>
      <c r="AV80" s="1251"/>
      <c r="AW80" s="1251"/>
      <c r="AX80" s="1251"/>
      <c r="AY80" s="1251"/>
      <c r="AZ80" s="1251"/>
      <c r="BA80" s="1251"/>
      <c r="BB80" s="1254"/>
      <c r="BC80" s="1254"/>
      <c r="BD80" s="1254"/>
      <c r="BE80" s="1254"/>
      <c r="BF80" s="1254"/>
      <c r="BG80" s="1254"/>
      <c r="BH80" s="1254"/>
      <c r="BI80" s="1254"/>
      <c r="BJ80" s="1254"/>
      <c r="BK80" s="1254"/>
      <c r="BL80" s="1254"/>
      <c r="BM80" s="1254"/>
      <c r="BN80" s="1254"/>
      <c r="BO80" s="1254"/>
      <c r="BP80" s="1252"/>
      <c r="BQ80" s="1252"/>
      <c r="BR80" s="1252"/>
      <c r="BS80" s="1252"/>
      <c r="BT80" s="1252"/>
      <c r="BU80" s="1252"/>
      <c r="BV80" s="1252"/>
      <c r="BW80" s="1252"/>
      <c r="BX80" s="1252"/>
      <c r="BY80" s="1252"/>
      <c r="BZ80" s="1252"/>
      <c r="CA80" s="1252"/>
      <c r="CB80" s="1252"/>
      <c r="CC80" s="1252"/>
      <c r="CD80" s="1252"/>
      <c r="CE80" s="1252"/>
      <c r="CF80" s="1252"/>
      <c r="CG80" s="1252"/>
      <c r="CH80" s="1252"/>
      <c r="CI80" s="1252"/>
      <c r="CJ80" s="1252"/>
      <c r="CK80" s="1252"/>
      <c r="CL80" s="1252"/>
      <c r="CM80" s="1252"/>
      <c r="CN80" s="1252"/>
      <c r="CO80" s="1252"/>
      <c r="CP80" s="1252"/>
      <c r="CQ80" s="1252"/>
      <c r="CR80" s="1252"/>
      <c r="CS80" s="1252"/>
      <c r="CT80" s="1252"/>
      <c r="CU80" s="1252"/>
      <c r="CV80" s="1252"/>
      <c r="CW80" s="1252"/>
      <c r="CX80" s="1252"/>
      <c r="CY80" s="1252"/>
      <c r="CZ80" s="1252"/>
      <c r="DA80" s="1252"/>
      <c r="DB80" s="1252"/>
      <c r="DC80" s="1252"/>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upIzCKihCjxgAGW8YKV1/W9LQpy9lbt7DdMeN1HeqysoMyt/x5LF5Pa9bvP+QC+XW9CdYCM8TABMLf2Nn2OBbA==" saltValue="PsFbLey+gC7XXsI/6Gmel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D3DBD-EEDE-4FDD-B0FC-8201851FECF5}">
  <sheetPr codeName="Sheet11">
    <pageSetUpPr fitToPage="1"/>
  </sheetPr>
  <dimension ref="A1:DR125"/>
  <sheetViews>
    <sheetView showGridLines="0" topLeftCell="A100" zoomScaleNormal="100"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512</v>
      </c>
    </row>
  </sheetData>
  <sheetProtection algorithmName="SHA-512" hashValue="x36l9rHZtOeDgmzfH6x3SxQkxlFruLNmkXGnT1ZYAy8eC7SO2vFjlZJa3wVaU0w1XTWZNxiM0IQfh1VttR9goA==" saltValue="9ZQx567qvmVq6GuLn9L+b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E8C9E-52C8-4898-9BF9-3CE51603400E}">
  <sheetPr codeName="Sheet12">
    <pageSetUpPr fitToPage="1"/>
  </sheetPr>
  <dimension ref="A1:DR125"/>
  <sheetViews>
    <sheetView showGridLines="0" topLeftCell="A56" zoomScaleNormal="100" zoomScaleSheetLayoutView="55" workbookViewId="0">
      <selection activeCell="C113" sqref="C113"/>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512</v>
      </c>
    </row>
  </sheetData>
  <sheetProtection algorithmName="SHA-512" hashValue="6t0NoNFCY6XAphsoT72NTcokbNv0h8/sdcnufNE2TrR6c5QJ054nzVWAwMhjw8i0wOkkaFDy+hORgiCLefnUlA==" saltValue="1qjKVfaBxYTmmLJgRhclm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53</v>
      </c>
      <c r="E2" s="147"/>
      <c r="F2" s="148" t="s">
        <v>562</v>
      </c>
      <c r="G2" s="149"/>
      <c r="H2" s="150"/>
    </row>
    <row r="3" spans="1:8" x14ac:dyDescent="0.2">
      <c r="A3" s="146" t="s">
        <v>555</v>
      </c>
      <c r="B3" s="151"/>
      <c r="C3" s="152"/>
      <c r="D3" s="153">
        <v>27609</v>
      </c>
      <c r="E3" s="154"/>
      <c r="F3" s="155">
        <v>41934</v>
      </c>
      <c r="G3" s="156"/>
      <c r="H3" s="157"/>
    </row>
    <row r="4" spans="1:8" x14ac:dyDescent="0.2">
      <c r="A4" s="158"/>
      <c r="B4" s="159"/>
      <c r="C4" s="160"/>
      <c r="D4" s="161">
        <v>18270</v>
      </c>
      <c r="E4" s="162"/>
      <c r="F4" s="163">
        <v>23352</v>
      </c>
      <c r="G4" s="164"/>
      <c r="H4" s="165"/>
    </row>
    <row r="5" spans="1:8" x14ac:dyDescent="0.2">
      <c r="A5" s="146" t="s">
        <v>557</v>
      </c>
      <c r="B5" s="151"/>
      <c r="C5" s="152"/>
      <c r="D5" s="153">
        <v>50165</v>
      </c>
      <c r="E5" s="154"/>
      <c r="F5" s="155">
        <v>45588</v>
      </c>
      <c r="G5" s="156"/>
      <c r="H5" s="157"/>
    </row>
    <row r="6" spans="1:8" x14ac:dyDescent="0.2">
      <c r="A6" s="158"/>
      <c r="B6" s="159"/>
      <c r="C6" s="160"/>
      <c r="D6" s="161">
        <v>15582</v>
      </c>
      <c r="E6" s="162"/>
      <c r="F6" s="163">
        <v>24150</v>
      </c>
      <c r="G6" s="164"/>
      <c r="H6" s="165"/>
    </row>
    <row r="7" spans="1:8" x14ac:dyDescent="0.2">
      <c r="A7" s="146" t="s">
        <v>558</v>
      </c>
      <c r="B7" s="151"/>
      <c r="C7" s="152"/>
      <c r="D7" s="153">
        <v>51845</v>
      </c>
      <c r="E7" s="154"/>
      <c r="F7" s="155">
        <v>45483</v>
      </c>
      <c r="G7" s="156"/>
      <c r="H7" s="157"/>
    </row>
    <row r="8" spans="1:8" x14ac:dyDescent="0.2">
      <c r="A8" s="158"/>
      <c r="B8" s="159"/>
      <c r="C8" s="160"/>
      <c r="D8" s="161">
        <v>23477</v>
      </c>
      <c r="E8" s="162"/>
      <c r="F8" s="163">
        <v>24241</v>
      </c>
      <c r="G8" s="164"/>
      <c r="H8" s="165"/>
    </row>
    <row r="9" spans="1:8" x14ac:dyDescent="0.2">
      <c r="A9" s="146" t="s">
        <v>559</v>
      </c>
      <c r="B9" s="151"/>
      <c r="C9" s="152"/>
      <c r="D9" s="153">
        <v>40570</v>
      </c>
      <c r="E9" s="154"/>
      <c r="F9" s="155">
        <v>45945</v>
      </c>
      <c r="G9" s="156"/>
      <c r="H9" s="157"/>
    </row>
    <row r="10" spans="1:8" x14ac:dyDescent="0.2">
      <c r="A10" s="158"/>
      <c r="B10" s="159"/>
      <c r="C10" s="160"/>
      <c r="D10" s="161">
        <v>15947</v>
      </c>
      <c r="E10" s="162"/>
      <c r="F10" s="163">
        <v>25180</v>
      </c>
      <c r="G10" s="164"/>
      <c r="H10" s="165"/>
    </row>
    <row r="11" spans="1:8" x14ac:dyDescent="0.2">
      <c r="A11" s="146" t="s">
        <v>560</v>
      </c>
      <c r="B11" s="151"/>
      <c r="C11" s="152"/>
      <c r="D11" s="153">
        <v>34373</v>
      </c>
      <c r="E11" s="154"/>
      <c r="F11" s="155">
        <v>44475</v>
      </c>
      <c r="G11" s="156"/>
      <c r="H11" s="157"/>
    </row>
    <row r="12" spans="1:8" x14ac:dyDescent="0.2">
      <c r="A12" s="158"/>
      <c r="B12" s="159"/>
      <c r="C12" s="166"/>
      <c r="D12" s="161">
        <v>22805</v>
      </c>
      <c r="E12" s="162"/>
      <c r="F12" s="163">
        <v>24780</v>
      </c>
      <c r="G12" s="164"/>
      <c r="H12" s="165"/>
    </row>
    <row r="13" spans="1:8" x14ac:dyDescent="0.2">
      <c r="A13" s="146"/>
      <c r="B13" s="151"/>
      <c r="C13" s="152"/>
      <c r="D13" s="153">
        <v>40912</v>
      </c>
      <c r="E13" s="154"/>
      <c r="F13" s="155">
        <v>44685</v>
      </c>
      <c r="G13" s="167"/>
      <c r="H13" s="157"/>
    </row>
    <row r="14" spans="1:8" x14ac:dyDescent="0.2">
      <c r="A14" s="158"/>
      <c r="B14" s="159"/>
      <c r="C14" s="160"/>
      <c r="D14" s="161">
        <v>19216</v>
      </c>
      <c r="E14" s="162"/>
      <c r="F14" s="163">
        <v>24341</v>
      </c>
      <c r="G14" s="164"/>
      <c r="H14" s="165"/>
    </row>
    <row r="17" spans="1:11" x14ac:dyDescent="0.2">
      <c r="A17" s="142" t="s">
        <v>54</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55</v>
      </c>
      <c r="B19" s="168">
        <f>ROUND(VALUE(SUBSTITUTE(実質収支比率等に係る経年分析!F$48,"▲","-")),2)</f>
        <v>1.42</v>
      </c>
      <c r="C19" s="168">
        <f>ROUND(VALUE(SUBSTITUTE(実質収支比率等に係る経年分析!G$48,"▲","-")),2)</f>
        <v>8.59</v>
      </c>
      <c r="D19" s="168">
        <f>ROUND(VALUE(SUBSTITUTE(実質収支比率等に係る経年分析!H$48,"▲","-")),2)</f>
        <v>3.93</v>
      </c>
      <c r="E19" s="168">
        <f>ROUND(VALUE(SUBSTITUTE(実質収支比率等に係る経年分析!I$48,"▲","-")),2)</f>
        <v>6.6</v>
      </c>
      <c r="F19" s="168">
        <f>ROUND(VALUE(SUBSTITUTE(実質収支比率等に係る経年分析!J$48,"▲","-")),2)</f>
        <v>4.3</v>
      </c>
    </row>
    <row r="20" spans="1:11" x14ac:dyDescent="0.2">
      <c r="A20" s="168" t="s">
        <v>56</v>
      </c>
      <c r="B20" s="168">
        <f>ROUND(VALUE(SUBSTITUTE(実質収支比率等に係る経年分析!F$47,"▲","-")),2)</f>
        <v>27.56</v>
      </c>
      <c r="C20" s="168">
        <f>ROUND(VALUE(SUBSTITUTE(実質収支比率等に係る経年分析!G$47,"▲","-")),2)</f>
        <v>17.809999999999999</v>
      </c>
      <c r="D20" s="168">
        <f>ROUND(VALUE(SUBSTITUTE(実質収支比率等に係る経年分析!H$47,"▲","-")),2)</f>
        <v>14.64</v>
      </c>
      <c r="E20" s="168">
        <f>ROUND(VALUE(SUBSTITUTE(実質収支比率等に係る経年分析!I$47,"▲","-")),2)</f>
        <v>18.02</v>
      </c>
      <c r="F20" s="168">
        <f>ROUND(VALUE(SUBSTITUTE(実質収支比率等に係る経年分析!J$47,"▲","-")),2)</f>
        <v>18.170000000000002</v>
      </c>
    </row>
    <row r="21" spans="1:11" x14ac:dyDescent="0.2">
      <c r="A21" s="168" t="s">
        <v>57</v>
      </c>
      <c r="B21" s="168">
        <f>IF(ISNUMBER(VALUE(SUBSTITUTE(実質収支比率等に係る経年分析!F$49,"▲","-"))),ROUND(VALUE(SUBSTITUTE(実質収支比率等に係る経年分析!F$49,"▲","-")),2),NA())</f>
        <v>-1.57</v>
      </c>
      <c r="C21" s="168">
        <f>IF(ISNUMBER(VALUE(SUBSTITUTE(実質収支比率等に係る経年分析!G$49,"▲","-"))),ROUND(VALUE(SUBSTITUTE(実質収支比率等に係る経年分析!G$49,"▲","-")),2),NA())</f>
        <v>-3.27</v>
      </c>
      <c r="D21" s="168">
        <f>IF(ISNUMBER(VALUE(SUBSTITUTE(実質収支比率等に係る経年分析!H$49,"▲","-"))),ROUND(VALUE(SUBSTITUTE(実質収支比率等に係る経年分析!H$49,"▲","-")),2),NA())</f>
        <v>-11.23</v>
      </c>
      <c r="E21" s="168">
        <f>IF(ISNUMBER(VALUE(SUBSTITUTE(実質収支比率等に係る経年分析!I$49,"▲","-"))),ROUND(VALUE(SUBSTITUTE(実質収支比率等に係る経年分析!I$49,"▲","-")),2),NA())</f>
        <v>5.19</v>
      </c>
      <c r="F21" s="168">
        <f>IF(ISNUMBER(VALUE(SUBSTITUTE(実質収支比率等に係る経年分析!J$49,"▲","-"))),ROUND(VALUE(SUBSTITUTE(実質収支比率等に係る経年分析!J$49,"▲","-")),2),NA())</f>
        <v>-6.48</v>
      </c>
    </row>
    <row r="24" spans="1:11" x14ac:dyDescent="0.2">
      <c r="A24" s="142" t="s">
        <v>58</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59</v>
      </c>
      <c r="C26" s="169" t="s">
        <v>60</v>
      </c>
      <c r="D26" s="169" t="s">
        <v>59</v>
      </c>
      <c r="E26" s="169" t="s">
        <v>60</v>
      </c>
      <c r="F26" s="169" t="s">
        <v>59</v>
      </c>
      <c r="G26" s="169" t="s">
        <v>60</v>
      </c>
      <c r="H26" s="169" t="s">
        <v>59</v>
      </c>
      <c r="I26" s="169" t="s">
        <v>60</v>
      </c>
      <c r="J26" s="169" t="s">
        <v>59</v>
      </c>
      <c r="K26" s="169" t="s">
        <v>60</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駐車場事業会計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2">
      <c r="A31" s="169" t="str">
        <f>IF(連結実質赤字比率に係る赤字・黒字の構成分析!C$39="",NA(),連結実質赤字比率に係る赤字・黒字の構成分析!C$39)</f>
        <v>後期高齢者医療事業会計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0.14000000000000001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0.09</v>
      </c>
    </row>
    <row r="32" spans="1:11" x14ac:dyDescent="0.2">
      <c r="A32" s="169" t="str">
        <f>IF(連結実質赤字比率に係る赤字・黒字の構成分析!C$38="",NA(),連結実質赤字比率に係る赤字・黒字の構成分析!C$38)</f>
        <v>農業集落排水事業会計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1.1000000000000001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0.11</v>
      </c>
    </row>
    <row r="33" spans="1:16" x14ac:dyDescent="0.2">
      <c r="A33" s="169" t="str">
        <f>IF(連結実質赤字比率に係る赤字・黒字の構成分析!C$37="",NA(),連結実質赤字比率に係る赤字・黒字の構成分析!C$37)</f>
        <v>国民健康保険事業会計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6.7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7.23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7.21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1.95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0.16</v>
      </c>
    </row>
    <row r="34" spans="1:16" x14ac:dyDescent="0.2">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1.95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0.45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0.64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0.88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1.49</v>
      </c>
    </row>
    <row r="35" spans="1:16" x14ac:dyDescent="0.2">
      <c r="A35" s="169" t="str">
        <f>IF(連結実質赤字比率に係る赤字・黒字の構成分析!C$35="",NA(),連結実質赤字比率に係る赤字・黒字の構成分析!C$35)</f>
        <v>介護保険事業会計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1.75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2.36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2.16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2.31</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1.42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8.59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3.76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6.59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4.29</v>
      </c>
    </row>
    <row r="39" spans="1:16" x14ac:dyDescent="0.2">
      <c r="A39" s="142" t="s">
        <v>61</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2">
      <c r="A42" s="170" t="s">
        <v>64</v>
      </c>
      <c r="B42" s="170"/>
      <c r="C42" s="170"/>
      <c r="D42" s="170">
        <f>'実質公債費比率（分子）の構造'!K$52</f>
        <v>2661</v>
      </c>
      <c r="E42" s="170"/>
      <c r="F42" s="170"/>
      <c r="G42" s="170">
        <f>'実質公債費比率（分子）の構造'!L$52</f>
        <v>2559</v>
      </c>
      <c r="H42" s="170"/>
      <c r="I42" s="170"/>
      <c r="J42" s="170">
        <f>'実質公債費比率（分子）の構造'!M$52</f>
        <v>2518</v>
      </c>
      <c r="K42" s="170"/>
      <c r="L42" s="170"/>
      <c r="M42" s="170">
        <f>'実質公債費比率（分子）の構造'!N$52</f>
        <v>2597</v>
      </c>
      <c r="N42" s="170"/>
      <c r="O42" s="170"/>
      <c r="P42" s="170">
        <f>'実質公債費比率（分子）の構造'!O$52</f>
        <v>2574</v>
      </c>
    </row>
    <row r="43" spans="1:16" x14ac:dyDescent="0.2">
      <c r="A43" s="170" t="s">
        <v>65</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1</v>
      </c>
      <c r="L43" s="170"/>
      <c r="M43" s="170"/>
      <c r="N43" s="170">
        <f>'実質公債費比率（分子）の構造'!O$51</f>
        <v>1</v>
      </c>
      <c r="O43" s="170"/>
      <c r="P43" s="170"/>
    </row>
    <row r="44" spans="1:16" x14ac:dyDescent="0.2">
      <c r="A44" s="170" t="s">
        <v>66</v>
      </c>
      <c r="B44" s="170" t="str">
        <f>'実質公債費比率（分子）の構造'!K$50</f>
        <v>-</v>
      </c>
      <c r="C44" s="170"/>
      <c r="D44" s="170"/>
      <c r="E44" s="170">
        <f>'実質公債費比率（分子）の構造'!L$50</f>
        <v>82</v>
      </c>
      <c r="F44" s="170"/>
      <c r="G44" s="170"/>
      <c r="H44" s="170">
        <f>'実質公債費比率（分子）の構造'!M$50</f>
        <v>108</v>
      </c>
      <c r="I44" s="170"/>
      <c r="J44" s="170"/>
      <c r="K44" s="170">
        <f>'実質公債費比率（分子）の構造'!N$50</f>
        <v>108</v>
      </c>
      <c r="L44" s="170"/>
      <c r="M44" s="170"/>
      <c r="N44" s="170">
        <f>'実質公債費比率（分子）の構造'!O$50</f>
        <v>109</v>
      </c>
      <c r="O44" s="170"/>
      <c r="P44" s="170"/>
    </row>
    <row r="45" spans="1:16" x14ac:dyDescent="0.2">
      <c r="A45" s="170" t="s">
        <v>67</v>
      </c>
      <c r="B45" s="170">
        <f>'実質公債費比率（分子）の構造'!K$49</f>
        <v>376</v>
      </c>
      <c r="C45" s="170"/>
      <c r="D45" s="170"/>
      <c r="E45" s="170">
        <f>'実質公債費比率（分子）の構造'!L$49</f>
        <v>397</v>
      </c>
      <c r="F45" s="170"/>
      <c r="G45" s="170"/>
      <c r="H45" s="170">
        <f>'実質公債費比率（分子）の構造'!M$49</f>
        <v>280</v>
      </c>
      <c r="I45" s="170"/>
      <c r="J45" s="170"/>
      <c r="K45" s="170">
        <f>'実質公債費比率（分子）の構造'!N$49</f>
        <v>272</v>
      </c>
      <c r="L45" s="170"/>
      <c r="M45" s="170"/>
      <c r="N45" s="170">
        <f>'実質公債費比率（分子）の構造'!O$49</f>
        <v>258</v>
      </c>
      <c r="O45" s="170"/>
      <c r="P45" s="170"/>
    </row>
    <row r="46" spans="1:16" x14ac:dyDescent="0.2">
      <c r="A46" s="170" t="s">
        <v>68</v>
      </c>
      <c r="B46" s="170">
        <f>'実質公債費比率（分子）の構造'!K$48</f>
        <v>404</v>
      </c>
      <c r="C46" s="170"/>
      <c r="D46" s="170"/>
      <c r="E46" s="170">
        <f>'実質公債費比率（分子）の構造'!L$48</f>
        <v>360</v>
      </c>
      <c r="F46" s="170"/>
      <c r="G46" s="170"/>
      <c r="H46" s="170">
        <f>'実質公債費比率（分子）の構造'!M$48</f>
        <v>425</v>
      </c>
      <c r="I46" s="170"/>
      <c r="J46" s="170"/>
      <c r="K46" s="170">
        <f>'実質公債費比率（分子）の構造'!N$48</f>
        <v>434</v>
      </c>
      <c r="L46" s="170"/>
      <c r="M46" s="170"/>
      <c r="N46" s="170">
        <f>'実質公債費比率（分子）の構造'!O$48</f>
        <v>405</v>
      </c>
      <c r="O46" s="170"/>
      <c r="P46" s="170"/>
    </row>
    <row r="47" spans="1:16" x14ac:dyDescent="0.2">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71</v>
      </c>
      <c r="B49" s="170">
        <f>'実質公債費比率（分子）の構造'!K$45</f>
        <v>3460</v>
      </c>
      <c r="C49" s="170"/>
      <c r="D49" s="170"/>
      <c r="E49" s="170">
        <f>'実質公債費比率（分子）の構造'!L$45</f>
        <v>3273</v>
      </c>
      <c r="F49" s="170"/>
      <c r="G49" s="170"/>
      <c r="H49" s="170">
        <f>'実質公債費比率（分子）の構造'!M$45</f>
        <v>3514</v>
      </c>
      <c r="I49" s="170"/>
      <c r="J49" s="170"/>
      <c r="K49" s="170">
        <f>'実質公債費比率（分子）の構造'!N$45</f>
        <v>3728</v>
      </c>
      <c r="L49" s="170"/>
      <c r="M49" s="170"/>
      <c r="N49" s="170">
        <f>'実質公債費比率（分子）の構造'!O$45</f>
        <v>3643</v>
      </c>
      <c r="O49" s="170"/>
      <c r="P49" s="170"/>
    </row>
    <row r="50" spans="1:16" x14ac:dyDescent="0.2">
      <c r="A50" s="170" t="s">
        <v>72</v>
      </c>
      <c r="B50" s="170" t="e">
        <f>NA()</f>
        <v>#N/A</v>
      </c>
      <c r="C50" s="170">
        <f>IF(ISNUMBER('実質公債費比率（分子）の構造'!K$53),'実質公債費比率（分子）の構造'!K$53,NA())</f>
        <v>1579</v>
      </c>
      <c r="D50" s="170" t="e">
        <f>NA()</f>
        <v>#N/A</v>
      </c>
      <c r="E50" s="170" t="e">
        <f>NA()</f>
        <v>#N/A</v>
      </c>
      <c r="F50" s="170">
        <f>IF(ISNUMBER('実質公債費比率（分子）の構造'!L$53),'実質公債費比率（分子）の構造'!L$53,NA())</f>
        <v>1553</v>
      </c>
      <c r="G50" s="170" t="e">
        <f>NA()</f>
        <v>#N/A</v>
      </c>
      <c r="H50" s="170" t="e">
        <f>NA()</f>
        <v>#N/A</v>
      </c>
      <c r="I50" s="170">
        <f>IF(ISNUMBER('実質公債費比率（分子）の構造'!M$53),'実質公債費比率（分子）の構造'!M$53,NA())</f>
        <v>1809</v>
      </c>
      <c r="J50" s="170" t="e">
        <f>NA()</f>
        <v>#N/A</v>
      </c>
      <c r="K50" s="170" t="e">
        <f>NA()</f>
        <v>#N/A</v>
      </c>
      <c r="L50" s="170">
        <f>IF(ISNUMBER('実質公債費比率（分子）の構造'!N$53),'実質公債費比率（分子）の構造'!N$53,NA())</f>
        <v>1946</v>
      </c>
      <c r="M50" s="170" t="e">
        <f>NA()</f>
        <v>#N/A</v>
      </c>
      <c r="N50" s="170" t="e">
        <f>NA()</f>
        <v>#N/A</v>
      </c>
      <c r="O50" s="170">
        <f>IF(ISNUMBER('実質公債費比率（分子）の構造'!O$53),'実質公債費比率（分子）の構造'!O$53,NA())</f>
        <v>1842</v>
      </c>
      <c r="P50" s="170" t="e">
        <f>NA()</f>
        <v>#N/A</v>
      </c>
    </row>
    <row r="53" spans="1:16" x14ac:dyDescent="0.2">
      <c r="A53" s="142" t="s">
        <v>73</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2">
      <c r="A56" s="169" t="s">
        <v>45</v>
      </c>
      <c r="B56" s="169"/>
      <c r="C56" s="169"/>
      <c r="D56" s="169">
        <f>'将来負担比率（分子）の構造'!I$52</f>
        <v>27032</v>
      </c>
      <c r="E56" s="169"/>
      <c r="F56" s="169"/>
      <c r="G56" s="169">
        <f>'将来負担比率（分子）の構造'!J$52</f>
        <v>27225</v>
      </c>
      <c r="H56" s="169"/>
      <c r="I56" s="169"/>
      <c r="J56" s="169">
        <f>'将来負担比率（分子）の構造'!K$52</f>
        <v>27377</v>
      </c>
      <c r="K56" s="169"/>
      <c r="L56" s="169"/>
      <c r="M56" s="169">
        <f>'将来負担比率（分子）の構造'!L$52</f>
        <v>27287</v>
      </c>
      <c r="N56" s="169"/>
      <c r="O56" s="169"/>
      <c r="P56" s="169">
        <f>'将来負担比率（分子）の構造'!M$52</f>
        <v>26623</v>
      </c>
    </row>
    <row r="57" spans="1:16" x14ac:dyDescent="0.2">
      <c r="A57" s="169" t="s">
        <v>44</v>
      </c>
      <c r="B57" s="169"/>
      <c r="C57" s="169"/>
      <c r="D57" s="169">
        <f>'将来負担比率（分子）の構造'!I$51</f>
        <v>2971</v>
      </c>
      <c r="E57" s="169"/>
      <c r="F57" s="169"/>
      <c r="G57" s="169">
        <f>'将来負担比率（分子）の構造'!J$51</f>
        <v>3148</v>
      </c>
      <c r="H57" s="169"/>
      <c r="I57" s="169"/>
      <c r="J57" s="169">
        <f>'将来負担比率（分子）の構造'!K$51</f>
        <v>2995</v>
      </c>
      <c r="K57" s="169"/>
      <c r="L57" s="169"/>
      <c r="M57" s="169">
        <f>'将来負担比率（分子）の構造'!L$51</f>
        <v>3219</v>
      </c>
      <c r="N57" s="169"/>
      <c r="O57" s="169"/>
      <c r="P57" s="169">
        <f>'将来負担比率（分子）の構造'!M$51</f>
        <v>3258</v>
      </c>
    </row>
    <row r="58" spans="1:16" x14ac:dyDescent="0.2">
      <c r="A58" s="169" t="s">
        <v>43</v>
      </c>
      <c r="B58" s="169"/>
      <c r="C58" s="169"/>
      <c r="D58" s="169">
        <f>'将来負担比率（分子）の構造'!I$50</f>
        <v>7090</v>
      </c>
      <c r="E58" s="169"/>
      <c r="F58" s="169"/>
      <c r="G58" s="169">
        <f>'将来負担比率（分子）の構造'!J$50</f>
        <v>5444</v>
      </c>
      <c r="H58" s="169"/>
      <c r="I58" s="169"/>
      <c r="J58" s="169">
        <f>'将来負担比率（分子）の構造'!K$50</f>
        <v>5032</v>
      </c>
      <c r="K58" s="169"/>
      <c r="L58" s="169"/>
      <c r="M58" s="169">
        <f>'将来負担比率（分子）の構造'!L$50</f>
        <v>6781</v>
      </c>
      <c r="N58" s="169"/>
      <c r="O58" s="169"/>
      <c r="P58" s="169">
        <f>'将来負担比率（分子）の構造'!M$50</f>
        <v>6957</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f>'将来負担比率（分子）の構造'!L$46</f>
        <v>2</v>
      </c>
      <c r="L61" s="169"/>
      <c r="M61" s="169"/>
      <c r="N61" s="169" t="str">
        <f>'将来負担比率（分子）の構造'!M$46</f>
        <v>-</v>
      </c>
      <c r="O61" s="169"/>
      <c r="P61" s="169"/>
    </row>
    <row r="62" spans="1:16" x14ac:dyDescent="0.2">
      <c r="A62" s="169" t="s">
        <v>37</v>
      </c>
      <c r="B62" s="169">
        <f>'将来負担比率（分子）の構造'!I$45</f>
        <v>6230</v>
      </c>
      <c r="C62" s="169"/>
      <c r="D62" s="169"/>
      <c r="E62" s="169">
        <f>'将来負担比率（分子）の構造'!J$45</f>
        <v>5875</v>
      </c>
      <c r="F62" s="169"/>
      <c r="G62" s="169"/>
      <c r="H62" s="169">
        <f>'将来負担比率（分子）の構造'!K$45</f>
        <v>5603</v>
      </c>
      <c r="I62" s="169"/>
      <c r="J62" s="169"/>
      <c r="K62" s="169">
        <f>'将来負担比率（分子）の構造'!L$45</f>
        <v>5465</v>
      </c>
      <c r="L62" s="169"/>
      <c r="M62" s="169"/>
      <c r="N62" s="169">
        <f>'将来負担比率（分子）の構造'!M$45</f>
        <v>5448</v>
      </c>
      <c r="O62" s="169"/>
      <c r="P62" s="169"/>
    </row>
    <row r="63" spans="1:16" x14ac:dyDescent="0.2">
      <c r="A63" s="169" t="s">
        <v>36</v>
      </c>
      <c r="B63" s="169">
        <f>'将来負担比率（分子）の構造'!I$44</f>
        <v>2402</v>
      </c>
      <c r="C63" s="169"/>
      <c r="D63" s="169"/>
      <c r="E63" s="169">
        <f>'将来負担比率（分子）の構造'!J$44</f>
        <v>2383</v>
      </c>
      <c r="F63" s="169"/>
      <c r="G63" s="169"/>
      <c r="H63" s="169">
        <f>'将来負担比率（分子）の構造'!K$44</f>
        <v>2413</v>
      </c>
      <c r="I63" s="169"/>
      <c r="J63" s="169"/>
      <c r="K63" s="169">
        <f>'将来負担比率（分子）の構造'!L$44</f>
        <v>2363</v>
      </c>
      <c r="L63" s="169"/>
      <c r="M63" s="169"/>
      <c r="N63" s="169">
        <f>'将来負担比率（分子）の構造'!M$44</f>
        <v>2598</v>
      </c>
      <c r="O63" s="169"/>
      <c r="P63" s="169"/>
    </row>
    <row r="64" spans="1:16" x14ac:dyDescent="0.2">
      <c r="A64" s="169" t="s">
        <v>35</v>
      </c>
      <c r="B64" s="169">
        <f>'将来負担比率（分子）の構造'!I$43</f>
        <v>4078</v>
      </c>
      <c r="C64" s="169"/>
      <c r="D64" s="169"/>
      <c r="E64" s="169">
        <f>'将来負担比率（分子）の構造'!J$43</f>
        <v>3787</v>
      </c>
      <c r="F64" s="169"/>
      <c r="G64" s="169"/>
      <c r="H64" s="169">
        <f>'将来負担比率（分子）の構造'!K$43</f>
        <v>3678</v>
      </c>
      <c r="I64" s="169"/>
      <c r="J64" s="169"/>
      <c r="K64" s="169">
        <f>'将来負担比率（分子）の構造'!L$43</f>
        <v>3706</v>
      </c>
      <c r="L64" s="169"/>
      <c r="M64" s="169"/>
      <c r="N64" s="169">
        <f>'将来負担比率（分子）の構造'!M$43</f>
        <v>3771</v>
      </c>
      <c r="O64" s="169"/>
      <c r="P64" s="169"/>
    </row>
    <row r="65" spans="1:16" x14ac:dyDescent="0.2">
      <c r="A65" s="169" t="s">
        <v>34</v>
      </c>
      <c r="B65" s="169" t="str">
        <f>'将来負担比率（分子）の構造'!I$42</f>
        <v>-</v>
      </c>
      <c r="C65" s="169"/>
      <c r="D65" s="169"/>
      <c r="E65" s="169">
        <f>'将来負担比率（分子）の構造'!J$42</f>
        <v>1610</v>
      </c>
      <c r="F65" s="169"/>
      <c r="G65" s="169"/>
      <c r="H65" s="169">
        <f>'将来負担比率（分子）の構造'!K$42</f>
        <v>1503</v>
      </c>
      <c r="I65" s="169"/>
      <c r="J65" s="169"/>
      <c r="K65" s="169">
        <f>'将来負担比率（分子）の構造'!L$42</f>
        <v>1395</v>
      </c>
      <c r="L65" s="169"/>
      <c r="M65" s="169"/>
      <c r="N65" s="169">
        <f>'将来負担比率（分子）の構造'!M$42</f>
        <v>1286</v>
      </c>
      <c r="O65" s="169"/>
      <c r="P65" s="169"/>
    </row>
    <row r="66" spans="1:16" x14ac:dyDescent="0.2">
      <c r="A66" s="169" t="s">
        <v>33</v>
      </c>
      <c r="B66" s="169">
        <f>'将来負担比率（分子）の構造'!I$41</f>
        <v>38634</v>
      </c>
      <c r="C66" s="169"/>
      <c r="D66" s="169"/>
      <c r="E66" s="169">
        <f>'将来負担比率（分子）の構造'!J$41</f>
        <v>39616</v>
      </c>
      <c r="F66" s="169"/>
      <c r="G66" s="169"/>
      <c r="H66" s="169">
        <f>'将来負担比率（分子）の構造'!K$41</f>
        <v>40007</v>
      </c>
      <c r="I66" s="169"/>
      <c r="J66" s="169"/>
      <c r="K66" s="169">
        <f>'将来負担比率（分子）の構造'!L$41</f>
        <v>39084</v>
      </c>
      <c r="L66" s="169"/>
      <c r="M66" s="169"/>
      <c r="N66" s="169">
        <f>'将来負担比率（分子）の構造'!M$41</f>
        <v>37461</v>
      </c>
      <c r="O66" s="169"/>
      <c r="P66" s="169"/>
    </row>
    <row r="67" spans="1:16" x14ac:dyDescent="0.2">
      <c r="A67" s="169" t="s">
        <v>76</v>
      </c>
      <c r="B67" s="169" t="e">
        <f>NA()</f>
        <v>#N/A</v>
      </c>
      <c r="C67" s="169">
        <f>IF(ISNUMBER('将来負担比率（分子）の構造'!I$53), IF('将来負担比率（分子）の構造'!I$53 &lt; 0, 0, '将来負担比率（分子）の構造'!I$53), NA())</f>
        <v>14251</v>
      </c>
      <c r="D67" s="169" t="e">
        <f>NA()</f>
        <v>#N/A</v>
      </c>
      <c r="E67" s="169" t="e">
        <f>NA()</f>
        <v>#N/A</v>
      </c>
      <c r="F67" s="169">
        <f>IF(ISNUMBER('将来負担比率（分子）の構造'!J$53), IF('将来負担比率（分子）の構造'!J$53 &lt; 0, 0, '将来負担比率（分子）の構造'!J$53), NA())</f>
        <v>17455</v>
      </c>
      <c r="G67" s="169" t="e">
        <f>NA()</f>
        <v>#N/A</v>
      </c>
      <c r="H67" s="169" t="e">
        <f>NA()</f>
        <v>#N/A</v>
      </c>
      <c r="I67" s="169">
        <f>IF(ISNUMBER('将来負担比率（分子）の構造'!K$53), IF('将来負担比率（分子）の構造'!K$53 &lt; 0, 0, '将来負担比率（分子）の構造'!K$53), NA())</f>
        <v>17799</v>
      </c>
      <c r="J67" s="169" t="e">
        <f>NA()</f>
        <v>#N/A</v>
      </c>
      <c r="K67" s="169" t="e">
        <f>NA()</f>
        <v>#N/A</v>
      </c>
      <c r="L67" s="169">
        <f>IF(ISNUMBER('将来負担比率（分子）の構造'!L$53), IF('将来負担比率（分子）の構造'!L$53 &lt; 0, 0, '将来負担比率（分子）の構造'!L$53), NA())</f>
        <v>14728</v>
      </c>
      <c r="M67" s="169" t="e">
        <f>NA()</f>
        <v>#N/A</v>
      </c>
      <c r="N67" s="169" t="e">
        <f>NA()</f>
        <v>#N/A</v>
      </c>
      <c r="O67" s="169">
        <f>IF(ISNUMBER('将来負担比率（分子）の構造'!M$53), IF('将来負担比率（分子）の構造'!M$53 &lt; 0, 0, '将来負担比率（分子）の構造'!M$53), NA())</f>
        <v>13727</v>
      </c>
      <c r="P67" s="169" t="e">
        <f>NA()</f>
        <v>#N/A</v>
      </c>
    </row>
    <row r="70" spans="1:16" x14ac:dyDescent="0.2">
      <c r="A70" s="171" t="s">
        <v>77</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78</v>
      </c>
      <c r="B72" s="173">
        <f>基金残高に係る経年分析!F55</f>
        <v>2746</v>
      </c>
      <c r="C72" s="173">
        <f>基金残高に係る経年分析!G55</f>
        <v>3546</v>
      </c>
      <c r="D72" s="173">
        <f>基金残高に係る経年分析!H55</f>
        <v>3449</v>
      </c>
    </row>
    <row r="73" spans="1:16" x14ac:dyDescent="0.2">
      <c r="A73" s="172" t="s">
        <v>79</v>
      </c>
      <c r="B73" s="173">
        <f>基金残高に係る経年分析!F56</f>
        <v>62</v>
      </c>
      <c r="C73" s="173">
        <f>基金残高に係る経年分析!G56</f>
        <v>59</v>
      </c>
      <c r="D73" s="173">
        <f>基金残高に係る経年分析!H56</f>
        <v>23</v>
      </c>
    </row>
    <row r="74" spans="1:16" x14ac:dyDescent="0.2">
      <c r="A74" s="172" t="s">
        <v>80</v>
      </c>
      <c r="B74" s="173">
        <f>基金残高に係る経年分析!F57</f>
        <v>352</v>
      </c>
      <c r="C74" s="173">
        <f>基金残高に係る経年分析!G57</f>
        <v>344</v>
      </c>
      <c r="D74" s="173">
        <f>基金残高に係る経年分析!H57</f>
        <v>336</v>
      </c>
    </row>
  </sheetData>
  <sheetProtection algorithmName="SHA-512" hashValue="p1joMsTmQkQtHpnQCtxwO4qtDTLZRpApSQ8CEMn9QzMoGO9iBt/cK/fV4ywHe4MYFDlwtd3Q18L3rWKCfGsH7Q==" saltValue="X3Se3AOtBA3lHV0knKer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Printed>2024-03-22T04:10:41Z</cp:lastPrinted>
  <dcterms:created xsi:type="dcterms:W3CDTF">2024-03-14T01:48:21Z</dcterms:created>
  <dcterms:modified xsi:type="dcterms:W3CDTF">2024-11-14T01:01:56Z</dcterms:modified>
  <cp:category/>
</cp:coreProperties>
</file>