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<sst xmlns="http://schemas.openxmlformats.org/spreadsheetml/2006/main" count="1080" uniqueCount="620">
  <si>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</si>
  <si>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</si>
  <si>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</si>
  <si>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</si>
  <si>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</si>
  <si>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</si>
  <si>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</si>
  <si>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</si>
  <si>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</si>
  <si>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</si>
  <si>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</si>
  <si>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</si>
  <si>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</si>
  <si>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</si>
  <si>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</si>
  <si>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</si>
  <si>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</si>
  <si>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</si>
  <si>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</si>
  <si>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</si>
  <si>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</si>
  <si>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</si>
  <si>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</si>
  <si>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</si>
  <si>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</si>
  <si>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</si>
  <si>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</si>
  <si>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</si>
  <si>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</si>
  <si>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</si>
  <si>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</si>
  <si>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</si>
  <si>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</si>
  <si>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</si>
  <si>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</si>
  <si>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</si>
  <si>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</si>
  <si>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</si>
  <si>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</si>
  <si>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</si>
  <si>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</si>
  <si>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</si>
  <si>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</si>
  <si>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</si>
  <si>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</si>
  <si>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</si>
  <si>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</si>
  <si>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</si>
  <si>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</si>
  <si>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</si>
  <si>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</si>
  <si>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</si>
  <si>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</si>
  <si>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</si>
  <si>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</si>
  <si>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</si>
  <si>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</si>
  <si>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</si>
  <si>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</si>
  <si>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</si>
  <si>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</si>
  <si>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</si>
  <si>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</si>
  <si>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</si>
  <si>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</si>
  <si>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</si>
  <si>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</si>
  <si>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</si>
  <si>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</si>
  <si>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</si>
  <si>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</si>
  <si>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</si>
  <si>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</si>
  <si>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</si>
  <si>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</si>
  <si>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</si>
  <si>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</si>
  <si>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</si>
  <si>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</si>
  <si>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</si>
  <si>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</si>
  <si>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</si>
  <si>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</si>
  <si>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</si>
  <si>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</si>
  <si>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</si>
  <si>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</si>
  <si>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</si>
  <si>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</si>
  <si>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</si>
  <si>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</si>
  <si>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</si>
  <si>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</si>
  <si>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</si>
  <si>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</si>
  <si>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</si>
  <si>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</si>
  <si>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習志野市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</si>
  <si>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</si>
  <si>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</si>
  <si>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</si>
  <si>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</si>
  <si>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</si>
  <si>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</si>
  <si>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</si>
  <si>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</si>
  <si>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</si>
  <si>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</si>
  <si>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</si>
  <si>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</si>
  <si>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</si>
  <si>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</si>
  <si>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</si>
  <si>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</si>
  <si>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</si>
  <si>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</si>
  <si>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</si>
  <si>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</si>
  <si>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</si>
  <si>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</si>
  <si>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</si>
  <si>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</si>
  <si>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</si>
  <si>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</si>
  <si>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</si>
  <si>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</si>
  <si>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</si>
  <si>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</si>
  <si>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</si>
  <si>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</si>
  <si>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</si>
  <si>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</si>
  <si>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</si>
  <si>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</si>
  <si>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</si>
  <si>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</si>
  <si>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</si>
  <si>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</si>
  <si>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</si>
  <si>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</si>
  <si>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</si>
  <si>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</si>
  <si>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</si>
  <si>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</si>
  <si>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</si>
  <si>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</si>
  <si>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</si>
  <si>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</si>
  <si>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</si>
  <si>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</si>
  <si>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</si>
  <si>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</si>
  <si>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</si>
  <si>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</si>
  <si>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</si>
  <si>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</si>
  <si>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</si>
  <si>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</si>
  <si>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</si>
  <si>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</si>
  <si>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</si>
  <si>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</si>
  <si>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</si>
  <si>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</si>
  <si>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</si>
  <si>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</si>
  <si>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</si>
  <si>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</si>
  <si>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</si>
  <si>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</si>
  <si>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</si>
  <si>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</si>
  <si>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</si>
  <si>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</si>
  <si>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</si>
  <si>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</si>
  <si>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</si>
  <si>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</si>
  <si>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</si>
  <si>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</si>
  <si>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</si>
  <si>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</si>
  <si>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</si>
  <si>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</si>
  <si>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</si>
  <si>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</si>
  <si>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</si>
  <si>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</si>
  <si>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</si>
  <si>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</si>
  <si>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</si>
  <si>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</si>
  <si>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</si>
  <si>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</si>
  <si>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</si>
  <si>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</si>
  <si>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</si>
  <si>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</si>
  <si>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</si>
  <si>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</si>
  <si>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</si>
  <si>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</si>
  <si>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</si>
  <si>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</si>
  <si>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</si>
  <si>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</si>
  <si>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</si>
  <si>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</si>
  <si>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</si>
  <si>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</si>
  <si>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</si>
  <si>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</si>
  <si>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</si>
  <si>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千葉県習志野市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</si>
  <si>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</si>
  <si>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</si>
  <si>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</si>
  <si>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</si>
  <si>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</si>
  <si>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</si>
  <si>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</si>
  <si>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</si>
  <si>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</si>
  <si>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</si>
  <si>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</si>
  <si>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</si>
  <si>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</si>
  <si>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</si>
  <si>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</si>
  <si>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</si>
  <si>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</si>
  <si>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</si>
  <si>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</si>
  <si>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</si>
  <si>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</si>
  <si>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</si>
  <si>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</si>
  <si>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</si>
  <si>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</si>
  <si>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</si>
  <si>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</si>
  <si>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</si>
  <si>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</si>
  <si>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</si>
  <si>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</si>
  <si>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</si>
  <si>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</si>
  <si>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</si>
  <si>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</si>
  <si>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</si>
  <si>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</si>
  <si>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</si>
  <si>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</si>
  <si>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</si>
  <si>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</si>
  <si>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</si>
  <si>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</si>
  <si>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</si>
  <si>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</si>
  <si>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</si>
  <si>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</si>
  <si>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</si>
  <si>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</si>
  <si>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</si>
  <si>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</si>
  <si>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</si>
  <si>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</si>
  <si>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</si>
  <si>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</si>
  <si>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</si>
  <si>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</si>
  <si>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</si>
  <si>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</si>
  <si>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</si>
  <si>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</si>
  <si>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</si>
  <si>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</si>
  <si>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</si>
  <si>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</si>
  <si>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</si>
  <si>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</si>
  <si>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</si>
  <si>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</si>
  <si>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</si>
  <si>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</si>
  <si>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</si>
  <si>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</si>
  <si>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</si>
  <si>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</si>
  <si>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</si>
  <si>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</si>
  <si>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</si>
  <si>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</si>
  <si>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</si>
  <si>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</si>
  <si>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</si>
  <si>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</si>
  <si>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</si>
  <si>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</si>
  <si>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</si>
  <si>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</si>
  <si>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</si>
  <si>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</si>
  <si>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</si>
  <si>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</si>
  <si>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</si>
  <si>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</si>
  <si>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</si>
  <si>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</si>
  <si>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</si>
  <si>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</si>
  <si>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</si>
  <si>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</si>
  <si>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</si>
  <si>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</si>
  <si>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</si>
  <si>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</si>
  <si>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</si>
  <si>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</si>
  <si>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</si>
  <si>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</si>
  <si>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</si>
  <si>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</si>
  <si>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</si>
  <si>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</si>
  <si>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</si>
  <si>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</si>
  <si>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</si>
  <si>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</si>
  <si>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</si>
  <si>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</si>
  <si>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</si>
  <si>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</si>
  <si>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</si>
  <si>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</si>
  <si>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</si>
  <si>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ガス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</si>
  <si>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</si>
  <si>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</si>
  <si>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</si>
  <si>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</si>
  <si>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</si>
  <si>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</si>
  <si>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</si>
  <si>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</si>
  <si>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</si>
  <si>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</si>
  <si>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</si>
  <si>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</si>
  <si>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</si>
  <si>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</si>
  <si>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</si>
  <si>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</si>
  <si>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</si>
  <si>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</si>
  <si>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</si>
  <si>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</si>
  <si>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</si>
  <si>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</si>
  <si>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</si>
  <si>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</si>
  <si>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</si>
  <si>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</si>
  <si>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</si>
  <si>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</si>
  <si>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</si>
  <si>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</si>
  <si>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</si>
  <si>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</si>
  <si>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千葉県習志野市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</si>
  <si>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</si>
  <si>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</si>
  <si>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</si>
  <si>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</si>
  <si>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</si>
  <si>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</si>
  <si>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</si>
  <si>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</si>
  <si>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</si>
  <si>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</si>
  <si>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</si>
  <si>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</si>
  <si>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</si>
  <si>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</si>
  <si>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</si>
  <si>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</si>
  <si>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</si>
  <si>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</si>
  <si>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</si>
  <si>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</si>
  <si>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</si>
  <si>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</si>
  <si>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</si>
  <si>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</si>
  <si>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</si>
  <si>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</si>
  <si>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</si>
  <si>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</si>
  <si>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</si>
  <si>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</si>
  <si>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</si>
  <si>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</si>
  <si>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</si>
  <si>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</si>
  <si>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</si>
  <si>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</si>
  <si>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</si>
  <si>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ガス事業会計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</si>
  <si>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</si>
  <si>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</si>
  <si>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</si>
  <si>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</si>
  <si>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</si>
  <si>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</si>
  <si>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</si>
  <si>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</si>
  <si>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</si>
  <si>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</si>
  <si>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</si>
  <si>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</si>
  <si>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</si>
  <si>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</si>
  <si>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</si>
  <si>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</si>
  <si>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</si>
  <si>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</si>
  <si>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</si>
  <si>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</si>
  <si>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</si>
  <si>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</si>
  <si>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</si>
  <si>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</si>
  <si>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</si>
  <si>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</si>
  <si>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</si>
  <si>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</si>
  <si>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</si>
  <si>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</si>
  <si>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</si>
  <si>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</si>
  <si>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</si>
  <si>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</si>
  <si>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</si>
  <si>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</si>
  <si>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</si>
  <si>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</si>
  <si>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</si>
  <si>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</si>
  <si>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</si>
  <si>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</si>
  <si>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</si>
  <si>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</si>
  <si>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</si>
  <si>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</si>
  <si>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</si>
  <si>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</si>
  <si>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</si>
  <si>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</si>
  <si>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</si>
  <si>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</si>
  <si>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</si>
  <si>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</si>
  <si>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</si>
  <si>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</si>
  <si>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</si>
  <si>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</si>
  <si>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</si>
  <si>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</si>
  <si>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</si>
  <si>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</si>
  <si>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</si>
  <si>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</si>
  <si>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</si>
  <si>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</si>
  <si>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</si>
  <si>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</si>
  <si>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</si>
  <si>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</si>
  <si>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</si>
  <si>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ガス事業会計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</si>
  <si>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</si>
  <si>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</si>
  <si>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</si>
  <si>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</si>
  <si>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</si>
  <si>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</si>
  <si>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</si>
  <si>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</si>
  <si>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</si>
  <si>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</si>
  <si>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</si>
  <si>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</si>
  <si>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</si>
  <si>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</si>
  <si>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</si>
  <si>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</si>
  <si>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</si>
  <si>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</si>
  <si>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</si>
  <si>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</si>
  <si>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</si>
  <si>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</si>
  <si>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</si>
  <si>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</si>
  <si>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</si>
  <si>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</si>
  <si>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</si>
  <si>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</si>
  <si>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</si>
  <si>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</si>
  <si>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</si>
  <si>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</si>
  <si>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</si>
  <si>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</si>
  <si>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</si>
  <si>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</si>
  <si>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</si>
  <si>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</si>
  <si>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</si>
  <si>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</si>
  <si>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</si>
  <si>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</si>
  <si>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</si>
  <si>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</si>
  <si>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</si>
  <si>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</si>
  <si>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</si>
  <si>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</si>
  <si>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</si>
  <si>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</si>
  <si>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</si>
  <si>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</si>
  <si>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</si>
  <si>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</si>
  <si>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</si>
  <si>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</si>
  <si>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</si>
  <si>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</si>
  <si>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</si>
  <si>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</si>
  <si>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</si>
  <si>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</si>
  <si>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</si>
  <si>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</si>
  <si>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</si>
  <si>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</si>
  <si>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</si>
  <si>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</si>
  <si>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</si>
  <si>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</si>
  <si>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</si>
  <si>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</si>
  <si>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</si>
  <si>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</si>
  <si>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</si>
  <si>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</si>
  <si>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</si>
  <si>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</si>
  <si>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</si>
  <si>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</si>
  <si>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</si>
  <si>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</si>
  <si>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</si>
  <si>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</si>
  <si>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</si>
  <si>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</si>
  <si>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</si>
  <si>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6.21</t>
  </si>
  <si>
    <t>▲ 4.98</t>
  </si>
  <si>
    <t>▲ 5.68</t>
  </si>
  <si>
    <t>▲ 5.91</t>
  </si>
  <si>
    <t>▲ 4.07</t>
  </si>
  <si>
    <t>ガス事業会計</t>
  </si>
  <si>
    <t>水道事業会計</t>
  </si>
  <si>
    <t>一般会計</t>
  </si>
  <si>
    <t>下水道事業会計</t>
  </si>
  <si>
    <t>▲ 1.77</t>
  </si>
  <si>
    <t>介護保険特別会計</t>
  </si>
  <si>
    <t>国民健康保険特別会計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</si>
  <si>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</si>
  <si>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</si>
  <si>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</si>
  <si>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</si>
  <si>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</si>
  <si>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</si>
  <si>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</si>
  <si>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</si>
  <si>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</si>
  <si>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</si>
  <si>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</si>
  <si>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</si>
  <si>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</si>
  <si>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四市複合事務組合（一般会計）</t>
  </si>
  <si>
    <t>千葉県競馬組合（一般会計）</t>
  </si>
  <si>
    <t>北千葉広域水道企業団（水道用水供給事業会計）</t>
  </si>
  <si>
    <t>千葉県後期高齢者医療広域連合（一般会計）</t>
  </si>
  <si>
    <t>千葉県後期高齢者医療広域連合（後期高齢者医療特別会計）</t>
  </si>
  <si>
    <t>-</t>
    <phoneticPr fontId="2"/>
  </si>
  <si>
    <t>習志野市開発公社</t>
  </si>
  <si>
    <t>習志野文化ホール</t>
  </si>
  <si>
    <t>習志野市スポーツ振興協会</t>
  </si>
  <si>
    <t>公共施設等再生整備基金</t>
    <rPh sb="0" eb="2">
      <t>コウキョウ</t>
    </rPh>
    <rPh sb="2" eb="4">
      <t>シセツ</t>
    </rPh>
    <rPh sb="4" eb="5">
      <t>トウ</t>
    </rPh>
    <rPh sb="5" eb="7">
      <t>サイセイ</t>
    </rPh>
    <rPh sb="7" eb="9">
      <t>セイビ</t>
    </rPh>
    <rPh sb="9" eb="11">
      <t>キキン</t>
    </rPh>
    <phoneticPr fontId="5"/>
  </si>
  <si>
    <t>海浜霊園管理運営基金</t>
    <rPh sb="0" eb="2">
      <t>カイヒン</t>
    </rPh>
    <rPh sb="2" eb="4">
      <t>レイエン</t>
    </rPh>
    <rPh sb="4" eb="6">
      <t>カンリ</t>
    </rPh>
    <rPh sb="6" eb="8">
      <t>ウンエイ</t>
    </rPh>
    <rPh sb="8" eb="10">
      <t>キキン</t>
    </rPh>
    <phoneticPr fontId="5"/>
  </si>
  <si>
    <t>すこやか子育て基金</t>
    <rPh sb="4" eb="6">
      <t>コソダ</t>
    </rPh>
    <rPh sb="7" eb="9">
      <t>キキン</t>
    </rPh>
    <phoneticPr fontId="5"/>
  </si>
  <si>
    <t>青少年音楽振興基金</t>
    <rPh sb="0" eb="3">
      <t>セイショウネン</t>
    </rPh>
    <rPh sb="3" eb="5">
      <t>オンガク</t>
    </rPh>
    <rPh sb="5" eb="7">
      <t>シンコウ</t>
    </rPh>
    <rPh sb="7" eb="9">
      <t>キキン</t>
    </rPh>
    <phoneticPr fontId="5"/>
  </si>
  <si>
    <t>国際交流基金</t>
    <rPh sb="0" eb="2">
      <t>コクサイ</t>
    </rPh>
    <rPh sb="2" eb="4">
      <t>コウリュウ</t>
    </rPh>
    <rPh sb="4" eb="6">
      <t>キキン</t>
    </rPh>
    <phoneticPr fontId="5"/>
  </si>
  <si>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</si>
  <si>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</si>
  <si>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</si>
  <si>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</si>
  <si>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</si>
  <si>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</si>
  <si>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</si>
  <si>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老朽化した公共施設の整備等に伴い、地方債現在高が増加したことや基金の取り崩しにより充当可能財源等が減少したことにより、増加しました。実質公債費比率は、市町村民税や地方消費税交付金の増加により標準税収額等及び標準財政規模が増加したため、前年度に比べ減少となりました。将来負担比率及び実質公債費比率は、公共施設再生の取り組みの中で今後も増加していくことが見込まれます。そのため、これまで以上に渡って持続可能な行財政運営が可能となるよう財源の確保や公共施設の更新等による財政負担の軽減、平準化を図っていく必要があります。</t>
    <rPh sb="19" eb="21">
      <t>セイビ</t>
    </rPh>
    <rPh sb="21" eb="22">
      <t>トウ</t>
    </rPh>
    <rPh sb="26" eb="29">
      <t>チホウサイ</t>
    </rPh>
    <rPh sb="29" eb="31">
      <t>ゲンザイ</t>
    </rPh>
    <rPh sb="31" eb="32">
      <t>ダカ</t>
    </rPh>
    <rPh sb="33" eb="35">
      <t>ゾウカ</t>
    </rPh>
    <rPh sb="40" eb="42">
      <t>キキン</t>
    </rPh>
    <rPh sb="43" eb="44">
      <t>ト</t>
    </rPh>
    <rPh sb="45" eb="46">
      <t>クズ</t>
    </rPh>
    <rPh sb="58" eb="60">
      <t>ゲンショウ</t>
    </rPh>
    <rPh sb="68" eb="70">
      <t>ゾウカ</t>
    </rPh>
    <rPh sb="84" eb="87">
      <t>シチョウソン</t>
    </rPh>
    <rPh sb="87" eb="88">
      <t>ミン</t>
    </rPh>
    <rPh sb="88" eb="89">
      <t>ゼイ</t>
    </rPh>
    <rPh sb="90" eb="95">
      <t>チホウショウヒゼイ</t>
    </rPh>
    <rPh sb="95" eb="98">
      <t>コウフキン</t>
    </rPh>
    <rPh sb="99" eb="101">
      <t>ゾウカ</t>
    </rPh>
    <rPh sb="104" eb="106">
      <t>ヒョウジュン</t>
    </rPh>
    <rPh sb="106" eb="108">
      <t>ゼイシュウ</t>
    </rPh>
    <rPh sb="108" eb="109">
      <t>ガク</t>
    </rPh>
    <rPh sb="109" eb="110">
      <t>トウ</t>
    </rPh>
    <rPh sb="110" eb="111">
      <t>オヨ</t>
    </rPh>
    <rPh sb="112" eb="114">
      <t>ヒョウジュン</t>
    </rPh>
    <rPh sb="114" eb="116">
      <t>ザイセイ</t>
    </rPh>
    <rPh sb="116" eb="118">
      <t>キボ</t>
    </rPh>
    <rPh sb="119" eb="121">
      <t>ゾウカ</t>
    </rPh>
    <rPh sb="126" eb="129">
      <t>ゼンネンド</t>
    </rPh>
    <rPh sb="130" eb="131">
      <t>クラ</t>
    </rPh>
    <rPh sb="132" eb="134">
      <t>ゲンショウ</t>
    </rPh>
    <rPh sb="147" eb="148">
      <t>オヨ</t>
    </rPh>
    <rPh sb="149" eb="151">
      <t>ジッシツ</t>
    </rPh>
    <rPh sb="151" eb="154">
      <t>コウサイヒ</t>
    </rPh>
    <rPh sb="154" eb="156">
      <t>ヒリツ</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</si>
  <si>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</si>
  <si>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</si>
  <si>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</si>
  <si>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本市の将来負担比率、有形固定資産減価償却率はどちらも類似団体より高い水準となっています。施設等の更新及び維持補修等を行うことで有形固定資産減価償却率は低下しますが、施設整備のために借り入れた地方債の償還が将来負担比率を押し上げることとなるため、バランスを勘案しつつ、公共施設等総合管理計画および公共建築物再生計画に基づく施設の更新、統廃合、長寿命化等に取り組んでいきます。</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</si>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</sst>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6" fillId="0" borderId="40"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39893</c:v>
                </c:pt>
                <c:pt idx="1">
                  <c:v>41080</c:v>
                </c:pt>
                <c:pt idx="2">
                  <c:v>33173</c:v>
                </c:pt>
                <c:pt idx="3">
                  <c:v>37644</c:v>
                </c:pt>
                <c:pt idx="4">
                  <c:v>39221</c:v>
                </c:pt>
              </c:numCache>
            </c:numRef>
          </c:val>
          <c:smooth val="0"/>
          <c:extLst>
            <c:ext xmlns:c16="http://schemas.microsoft.com/office/drawing/2014/chart" uri="{C3380CC4-5D6E-409C-BE32-E72D297353CC}">
              <c16:uniqueId val="{00000000-737C-40CA-A920-FB4CA8EF7C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57198</c:v>
                </c:pt>
                <c:pt idx="1">
                  <c:v>53087</c:v>
                </c:pt>
                <c:pt idx="2">
                  <c:v>58155</c:v>
                </c:pt>
                <c:pt idx="3">
                  <c:v>49528</c:v>
                </c:pt>
                <c:pt idx="4">
                  <c:v>56337</c:v>
                </c:pt>
              </c:numCache>
            </c:numRef>
          </c:val>
          <c:smooth val="0"/>
          <c:extLst>
            <c:ext xmlns:c16="http://schemas.microsoft.com/office/drawing/2014/chart" uri="{C3380CC4-5D6E-409C-BE32-E72D297353CC}">
              <c16:uniqueId val="{00000001-737C-40CA-A920-FB4CA8EF7C5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7.01</c:v>
                </c:pt>
                <c:pt idx="1">
                  <c:v>7.25</c:v>
                </c:pt>
                <c:pt idx="2">
                  <c:v>6.66</c:v>
                </c:pt>
                <c:pt idx="3">
                  <c:v>5.31</c:v>
                </c:pt>
                <c:pt idx="4">
                  <c:v>6.59</c:v>
                </c:pt>
              </c:numCache>
            </c:numRef>
          </c:val>
          <c:extLst>
            <c:ext xmlns:c16="http://schemas.microsoft.com/office/drawing/2014/chart" uri="{C3380CC4-5D6E-409C-BE32-E72D297353CC}">
              <c16:uniqueId val="{00000000-20D5-47E4-A20F-084AC9D0DF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18.39</c:v>
                </c:pt>
                <c:pt idx="1">
                  <c:v>16.62</c:v>
                </c:pt>
                <c:pt idx="2">
                  <c:v>14.8</c:v>
                </c:pt>
                <c:pt idx="3">
                  <c:v>13.53</c:v>
                </c:pt>
                <c:pt idx="4">
                  <c:v>10.35</c:v>
                </c:pt>
              </c:numCache>
            </c:numRef>
          </c:val>
          <c:extLst>
            <c:ext xmlns:c16="http://schemas.microsoft.com/office/drawing/2014/chart" uri="{C3380CC4-5D6E-409C-BE32-E72D297353CC}">
              <c16:uniqueId val="{00000001-20D5-47E4-A20F-084AC9D0DF1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-6.21</c:v>
                </c:pt>
                <c:pt idx="1">
                  <c:v>-4.9800000000000004</c:v>
                </c:pt>
                <c:pt idx="2">
                  <c:v>-5.68</c:v>
                </c:pt>
                <c:pt idx="3">
                  <c:v>-5.91</c:v>
                </c:pt>
                <c:pt idx="4">
                  <c:v>-4.07</c:v>
                </c:pt>
              </c:numCache>
            </c:numRef>
          </c:val>
          <c:smooth val="0"/>
          <c:extLst>
            <c:ext xmlns:c16="http://schemas.microsoft.com/office/drawing/2014/chart" uri="{C3380CC4-5D6E-409C-BE32-E72D297353CC}">
              <c16:uniqueId val="{00000002-20D5-47E4-A20F-084AC9D0DF1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2F8-44D9-BD14-09FD4A8554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F8-44D9-BD14-09FD4A85548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2F8-44D9-BD14-09FD4A85548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92F8-44D9-BD14-09FD4A85548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0.21</c:v>
                </c:pt>
                <c:pt idx="2">
                  <c:v>#N/A</c:v>
                </c:pt>
                <c:pt idx="3">
                  <c:v>0.65</c:v>
                </c:pt>
                <c:pt idx="4">
                  <c:v>#N/A</c:v>
                </c:pt>
                <c:pt idx="5">
                  <c:v>0.55000000000000004</c:v>
                </c:pt>
                <c:pt idx="6">
                  <c:v>#N/A</c:v>
                </c:pt>
                <c:pt idx="7">
                  <c:v>0.44</c:v>
                </c:pt>
                <c:pt idx="8">
                  <c:v>#N/A</c:v>
                </c:pt>
                <c:pt idx="9">
                  <c:v>0.76</c:v>
                </c:pt>
              </c:numCache>
            </c:numRef>
          </c:val>
          <c:extLst>
            <c:ext xmlns:c16="http://schemas.microsoft.com/office/drawing/2014/chart" uri="{C3380CC4-5D6E-409C-BE32-E72D297353CC}">
              <c16:uniqueId val="{00000004-92F8-44D9-BD14-09FD4A85548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0.62</c:v>
                </c:pt>
                <c:pt idx="2">
                  <c:v>#N/A</c:v>
                </c:pt>
                <c:pt idx="3">
                  <c:v>0.82</c:v>
                </c:pt>
                <c:pt idx="4">
                  <c:v>#N/A</c:v>
                </c:pt>
                <c:pt idx="5">
                  <c:v>0.83</c:v>
                </c:pt>
                <c:pt idx="6">
                  <c:v>#N/A</c:v>
                </c:pt>
                <c:pt idx="7">
                  <c:v>0.78</c:v>
                </c:pt>
                <c:pt idx="8">
                  <c:v>#N/A</c:v>
                </c:pt>
                <c:pt idx="9">
                  <c:v>0.82</c:v>
                </c:pt>
              </c:numCache>
            </c:numRef>
          </c:val>
          <c:extLst>
            <c:ext xmlns:c16="http://schemas.microsoft.com/office/drawing/2014/chart" uri="{C3380CC4-5D6E-409C-BE32-E72D297353CC}">
              <c16:uniqueId val="{00000005-92F8-44D9-BD14-09FD4A85548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1.77</c:v>
                </c:pt>
                <c:pt idx="5">
                  <c:v>#N/A</c:v>
                </c:pt>
                <c:pt idx="6">
                  <c:v>#N/A</c:v>
                </c:pt>
                <c:pt idx="7">
                  <c:v>0.14000000000000001</c:v>
                </c:pt>
                <c:pt idx="8">
                  <c:v>#N/A</c:v>
                </c:pt>
                <c:pt idx="9">
                  <c:v>2.17</c:v>
                </c:pt>
              </c:numCache>
            </c:numRef>
          </c:val>
          <c:extLst>
            <c:ext xmlns:c16="http://schemas.microsoft.com/office/drawing/2014/chart" uri="{C3380CC4-5D6E-409C-BE32-E72D297353CC}">
              <c16:uniqueId val="{00000006-92F8-44D9-BD14-09FD4A85548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7</c:v>
                </c:pt>
                <c:pt idx="2">
                  <c:v>#N/A</c:v>
                </c:pt>
                <c:pt idx="3">
                  <c:v>7.24</c:v>
                </c:pt>
                <c:pt idx="4">
                  <c:v>#N/A</c:v>
                </c:pt>
                <c:pt idx="5">
                  <c:v>6.66</c:v>
                </c:pt>
                <c:pt idx="6">
                  <c:v>#N/A</c:v>
                </c:pt>
                <c:pt idx="7">
                  <c:v>5.31</c:v>
                </c:pt>
                <c:pt idx="8">
                  <c:v>#N/A</c:v>
                </c:pt>
                <c:pt idx="9">
                  <c:v>6.58</c:v>
                </c:pt>
              </c:numCache>
            </c:numRef>
          </c:val>
          <c:extLst>
            <c:ext xmlns:c16="http://schemas.microsoft.com/office/drawing/2014/chart" uri="{C3380CC4-5D6E-409C-BE32-E72D297353CC}">
              <c16:uniqueId val="{00000007-92F8-44D9-BD14-09FD4A85548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18.399999999999999</c:v>
                </c:pt>
                <c:pt idx="2">
                  <c:v>#N/A</c:v>
                </c:pt>
                <c:pt idx="3">
                  <c:v>16.739999999999998</c:v>
                </c:pt>
                <c:pt idx="4">
                  <c:v>#N/A</c:v>
                </c:pt>
                <c:pt idx="5">
                  <c:v>14.89</c:v>
                </c:pt>
                <c:pt idx="6">
                  <c:v>#N/A</c:v>
                </c:pt>
                <c:pt idx="7">
                  <c:v>10.93</c:v>
                </c:pt>
                <c:pt idx="8">
                  <c:v>#N/A</c:v>
                </c:pt>
                <c:pt idx="9">
                  <c:v>9.99</c:v>
                </c:pt>
              </c:numCache>
            </c:numRef>
          </c:val>
          <c:extLst>
            <c:ext xmlns:c16="http://schemas.microsoft.com/office/drawing/2014/chart" uri="{C3380CC4-5D6E-409C-BE32-E72D297353CC}">
              <c16:uniqueId val="{00000008-92F8-44D9-BD14-09FD4A855487}"/>
            </c:ext>
          </c:extLst>
        </c:ser>
        <c:ser>
          <c:idx val="9"/>
          <c:order val="9"/>
          <c:tx>
            <c:strRef>
              <c:f>データシート!$A$36</c:f>
              <c:strCache>
                <c:ptCount val="1"/>
                <c:pt idx="0">
                  <c:v>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14.09</c:v>
                </c:pt>
                <c:pt idx="2">
                  <c:v>#N/A</c:v>
                </c:pt>
                <c:pt idx="3">
                  <c:v>17.61</c:v>
                </c:pt>
                <c:pt idx="4">
                  <c:v>#N/A</c:v>
                </c:pt>
                <c:pt idx="5">
                  <c:v>18.57</c:v>
                </c:pt>
                <c:pt idx="6">
                  <c:v>#N/A</c:v>
                </c:pt>
                <c:pt idx="7">
                  <c:v>19.36</c:v>
                </c:pt>
                <c:pt idx="8">
                  <c:v>#N/A</c:v>
                </c:pt>
                <c:pt idx="9">
                  <c:v>20.3</c:v>
                </c:pt>
              </c:numCache>
            </c:numRef>
          </c:val>
          <c:extLst>
            <c:ext xmlns:c16="http://schemas.microsoft.com/office/drawing/2014/chart" uri="{C3380CC4-5D6E-409C-BE32-E72D297353CC}">
              <c16:uniqueId val="{00000009-92F8-44D9-BD14-09FD4A85548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4961</c:v>
                </c:pt>
                <c:pt idx="5">
                  <c:v>4722</c:v>
                </c:pt>
                <c:pt idx="8">
                  <c:v>4972</c:v>
                </c:pt>
                <c:pt idx="11">
                  <c:v>5123</c:v>
                </c:pt>
                <c:pt idx="14">
                  <c:v>4669</c:v>
                </c:pt>
              </c:numCache>
            </c:numRef>
          </c:val>
          <c:extLst>
            <c:ext xmlns:c16="http://schemas.microsoft.com/office/drawing/2014/chart" uri="{C3380CC4-5D6E-409C-BE32-E72D297353CC}">
              <c16:uniqueId val="{00000000-D7A6-47F4-A00F-519EFF34BE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A6-47F4-A00F-519EFF34BE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583</c:v>
                </c:pt>
                <c:pt idx="3">
                  <c:v>1732</c:v>
                </c:pt>
                <c:pt idx="6">
                  <c:v>1691</c:v>
                </c:pt>
                <c:pt idx="9">
                  <c:v>2850</c:v>
                </c:pt>
                <c:pt idx="12">
                  <c:v>1034</c:v>
                </c:pt>
              </c:numCache>
            </c:numRef>
          </c:val>
          <c:extLst>
            <c:ext xmlns:c16="http://schemas.microsoft.com/office/drawing/2014/chart" uri="{C3380CC4-5D6E-409C-BE32-E72D297353CC}">
              <c16:uniqueId val="{00000002-D7A6-47F4-A00F-519EFF34BE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20</c:v>
                </c:pt>
                <c:pt idx="3">
                  <c:v>23</c:v>
                </c:pt>
                <c:pt idx="6">
                  <c:v>19</c:v>
                </c:pt>
                <c:pt idx="9">
                  <c:v>19</c:v>
                </c:pt>
                <c:pt idx="12">
                  <c:v>45</c:v>
                </c:pt>
              </c:numCache>
            </c:numRef>
          </c:val>
          <c:extLst>
            <c:ext xmlns:c16="http://schemas.microsoft.com/office/drawing/2014/chart" uri="{C3380CC4-5D6E-409C-BE32-E72D297353CC}">
              <c16:uniqueId val="{00000003-D7A6-47F4-A00F-519EFF34BE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1073</c:v>
                </c:pt>
                <c:pt idx="3">
                  <c:v>1097</c:v>
                </c:pt>
                <c:pt idx="6">
                  <c:v>1042</c:v>
                </c:pt>
                <c:pt idx="9">
                  <c:v>953</c:v>
                </c:pt>
                <c:pt idx="12">
                  <c:v>853</c:v>
                </c:pt>
              </c:numCache>
            </c:numRef>
          </c:val>
          <c:extLst>
            <c:ext xmlns:c16="http://schemas.microsoft.com/office/drawing/2014/chart" uri="{C3380CC4-5D6E-409C-BE32-E72D297353CC}">
              <c16:uniqueId val="{00000004-D7A6-47F4-A00F-519EFF34BE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98</c:v>
                </c:pt>
                <c:pt idx="3">
                  <c:v>104</c:v>
                </c:pt>
                <c:pt idx="6">
                  <c:v>110</c:v>
                </c:pt>
                <c:pt idx="9">
                  <c:v>116</c:v>
                </c:pt>
                <c:pt idx="12">
                  <c:v>122</c:v>
                </c:pt>
              </c:numCache>
            </c:numRef>
          </c:val>
          <c:extLst>
            <c:ext xmlns:c16="http://schemas.microsoft.com/office/drawing/2014/chart" uri="{C3380CC4-5D6E-409C-BE32-E72D297353CC}">
              <c16:uniqueId val="{00000005-D7A6-47F4-A00F-519EFF34BE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A6-47F4-A00F-519EFF34BE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3422</c:v>
                </c:pt>
                <c:pt idx="3">
                  <c:v>3782</c:v>
                </c:pt>
                <c:pt idx="6">
                  <c:v>4037</c:v>
                </c:pt>
                <c:pt idx="9">
                  <c:v>4254</c:v>
                </c:pt>
                <c:pt idx="12">
                  <c:v>4679</c:v>
                </c:pt>
              </c:numCache>
            </c:numRef>
          </c:val>
          <c:extLst>
            <c:ext xmlns:c16="http://schemas.microsoft.com/office/drawing/2014/chart" uri="{C3380CC4-5D6E-409C-BE32-E72D297353CC}">
              <c16:uniqueId val="{00000007-D7A6-47F4-A00F-519EFF34BE0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235</c:v>
                </c:pt>
                <c:pt idx="2">
                  <c:v>#N/A</c:v>
                </c:pt>
                <c:pt idx="3">
                  <c:v>#N/A</c:v>
                </c:pt>
                <c:pt idx="4">
                  <c:v>2016</c:v>
                </c:pt>
                <c:pt idx="5">
                  <c:v>#N/A</c:v>
                </c:pt>
                <c:pt idx="6">
                  <c:v>#N/A</c:v>
                </c:pt>
                <c:pt idx="7">
                  <c:v>1927</c:v>
                </c:pt>
                <c:pt idx="8">
                  <c:v>#N/A</c:v>
                </c:pt>
                <c:pt idx="9">
                  <c:v>#N/A</c:v>
                </c:pt>
                <c:pt idx="10">
                  <c:v>3069</c:v>
                </c:pt>
                <c:pt idx="11">
                  <c:v>#N/A</c:v>
                </c:pt>
                <c:pt idx="12">
                  <c:v>#N/A</c:v>
                </c:pt>
                <c:pt idx="13">
                  <c:v>2064</c:v>
                </c:pt>
                <c:pt idx="14">
                  <c:v>#N/A</c:v>
                </c:pt>
              </c:numCache>
            </c:numRef>
          </c:val>
          <c:smooth val="0"/>
          <c:extLst>
            <c:ext xmlns:c16="http://schemas.microsoft.com/office/drawing/2014/chart" uri="{C3380CC4-5D6E-409C-BE32-E72D297353CC}">
              <c16:uniqueId val="{00000008-D7A6-47F4-A00F-519EFF34BE0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42600</c:v>
                </c:pt>
                <c:pt idx="5">
                  <c:v>41913</c:v>
                </c:pt>
                <c:pt idx="8">
                  <c:v>41543</c:v>
                </c:pt>
                <c:pt idx="11">
                  <c:v>41577</c:v>
                </c:pt>
                <c:pt idx="14">
                  <c:v>41518</c:v>
                </c:pt>
              </c:numCache>
            </c:numRef>
          </c:val>
          <c:extLst>
            <c:ext xmlns:c16="http://schemas.microsoft.com/office/drawing/2014/chart" uri="{C3380CC4-5D6E-409C-BE32-E72D297353CC}">
              <c16:uniqueId val="{00000000-6094-464E-ACF4-3E029021F2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10955</c:v>
                </c:pt>
                <c:pt idx="5">
                  <c:v>9845</c:v>
                </c:pt>
                <c:pt idx="8">
                  <c:v>9443</c:v>
                </c:pt>
                <c:pt idx="11">
                  <c:v>9868</c:v>
                </c:pt>
                <c:pt idx="14">
                  <c:v>11016</c:v>
                </c:pt>
              </c:numCache>
            </c:numRef>
          </c:val>
          <c:extLst>
            <c:ext xmlns:c16="http://schemas.microsoft.com/office/drawing/2014/chart" uri="{C3380CC4-5D6E-409C-BE32-E72D297353CC}">
              <c16:uniqueId val="{00000001-6094-464E-ACF4-3E029021F2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15844</c:v>
                </c:pt>
                <c:pt idx="5">
                  <c:v>14898</c:v>
                </c:pt>
                <c:pt idx="8">
                  <c:v>14195</c:v>
                </c:pt>
                <c:pt idx="11">
                  <c:v>18619</c:v>
                </c:pt>
                <c:pt idx="14">
                  <c:v>16104</c:v>
                </c:pt>
              </c:numCache>
            </c:numRef>
          </c:val>
          <c:extLst>
            <c:ext xmlns:c16="http://schemas.microsoft.com/office/drawing/2014/chart" uri="{C3380CC4-5D6E-409C-BE32-E72D297353CC}">
              <c16:uniqueId val="{00000002-6094-464E-ACF4-3E029021F2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94-464E-ACF4-3E029021F2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94-464E-ACF4-3E029021F2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11</c:v>
                </c:pt>
                <c:pt idx="3">
                  <c:v>8</c:v>
                </c:pt>
                <c:pt idx="6">
                  <c:v>5</c:v>
                </c:pt>
                <c:pt idx="9">
                  <c:v>11</c:v>
                </c:pt>
                <c:pt idx="12">
                  <c:v>15</c:v>
                </c:pt>
              </c:numCache>
            </c:numRef>
          </c:val>
          <c:extLst>
            <c:ext xmlns:c16="http://schemas.microsoft.com/office/drawing/2014/chart" uri="{C3380CC4-5D6E-409C-BE32-E72D297353CC}">
              <c16:uniqueId val="{00000005-6094-464E-ACF4-3E029021F2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9531</c:v>
                </c:pt>
                <c:pt idx="3">
                  <c:v>9567</c:v>
                </c:pt>
                <c:pt idx="6">
                  <c:v>9363</c:v>
                </c:pt>
                <c:pt idx="9">
                  <c:v>9177</c:v>
                </c:pt>
                <c:pt idx="12">
                  <c:v>9710</c:v>
                </c:pt>
              </c:numCache>
            </c:numRef>
          </c:val>
          <c:extLst>
            <c:ext xmlns:c16="http://schemas.microsoft.com/office/drawing/2014/chart" uri="{C3380CC4-5D6E-409C-BE32-E72D297353CC}">
              <c16:uniqueId val="{00000006-6094-464E-ACF4-3E029021F2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500</c:v>
                </c:pt>
                <c:pt idx="3">
                  <c:v>484</c:v>
                </c:pt>
                <c:pt idx="6">
                  <c:v>1140</c:v>
                </c:pt>
                <c:pt idx="9">
                  <c:v>1608</c:v>
                </c:pt>
                <c:pt idx="12">
                  <c:v>1568</c:v>
                </c:pt>
              </c:numCache>
            </c:numRef>
          </c:val>
          <c:extLst>
            <c:ext xmlns:c16="http://schemas.microsoft.com/office/drawing/2014/chart" uri="{C3380CC4-5D6E-409C-BE32-E72D297353CC}">
              <c16:uniqueId val="{00000007-6094-464E-ACF4-3E029021F2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10723</c:v>
                </c:pt>
                <c:pt idx="3">
                  <c:v>10315</c:v>
                </c:pt>
                <c:pt idx="6">
                  <c:v>9477</c:v>
                </c:pt>
                <c:pt idx="9">
                  <c:v>9527</c:v>
                </c:pt>
                <c:pt idx="12">
                  <c:v>9410</c:v>
                </c:pt>
              </c:numCache>
            </c:numRef>
          </c:val>
          <c:extLst>
            <c:ext xmlns:c16="http://schemas.microsoft.com/office/drawing/2014/chart" uri="{C3380CC4-5D6E-409C-BE32-E72D297353CC}">
              <c16:uniqueId val="{00000008-6094-464E-ACF4-3E029021F2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9021</c:v>
                </c:pt>
                <c:pt idx="3">
                  <c:v>7602</c:v>
                </c:pt>
                <c:pt idx="6">
                  <c:v>6599</c:v>
                </c:pt>
                <c:pt idx="9">
                  <c:v>5771</c:v>
                </c:pt>
                <c:pt idx="12">
                  <c:v>6001</c:v>
                </c:pt>
              </c:numCache>
            </c:numRef>
          </c:val>
          <c:extLst>
            <c:ext xmlns:c16="http://schemas.microsoft.com/office/drawing/2014/chart" uri="{C3380CC4-5D6E-409C-BE32-E72D297353CC}">
              <c16:uniqueId val="{00000009-6094-464E-ACF4-3E029021F2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44400</c:v>
                </c:pt>
                <c:pt idx="3">
                  <c:v>46203</c:v>
                </c:pt>
                <c:pt idx="6">
                  <c:v>49171</c:v>
                </c:pt>
                <c:pt idx="9">
                  <c:v>51232</c:v>
                </c:pt>
                <c:pt idx="12">
                  <c:v>52595</c:v>
                </c:pt>
              </c:numCache>
            </c:numRef>
          </c:val>
          <c:extLst>
            <c:ext xmlns:c16="http://schemas.microsoft.com/office/drawing/2014/chart" uri="{C3380CC4-5D6E-409C-BE32-E72D297353CC}">
              <c16:uniqueId val="{0000000A-6094-464E-ACF4-3E029021F27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4787</c:v>
                </c:pt>
                <c:pt idx="2">
                  <c:v>#N/A</c:v>
                </c:pt>
                <c:pt idx="3">
                  <c:v>#N/A</c:v>
                </c:pt>
                <c:pt idx="4">
                  <c:v>7523</c:v>
                </c:pt>
                <c:pt idx="5">
                  <c:v>#N/A</c:v>
                </c:pt>
                <c:pt idx="6">
                  <c:v>#N/A</c:v>
                </c:pt>
                <c:pt idx="7">
                  <c:v>10574</c:v>
                </c:pt>
                <c:pt idx="8">
                  <c:v>#N/A</c:v>
                </c:pt>
                <c:pt idx="9">
                  <c:v>#N/A</c:v>
                </c:pt>
                <c:pt idx="10">
                  <c:v>7262</c:v>
                </c:pt>
                <c:pt idx="11">
                  <c:v>#N/A</c:v>
                </c:pt>
                <c:pt idx="12">
                  <c:v>#N/A</c:v>
                </c:pt>
                <c:pt idx="13">
                  <c:v>10660</c:v>
                </c:pt>
                <c:pt idx="14">
                  <c:v>#N/A</c:v>
                </c:pt>
              </c:numCache>
            </c:numRef>
          </c:val>
          <c:smooth val="0"/>
          <c:extLst>
            <c:ext xmlns:c16="http://schemas.microsoft.com/office/drawing/2014/chart" uri="{C3380CC4-5D6E-409C-BE32-E72D297353CC}">
              <c16:uniqueId val="{0000000B-6094-464E-ACF4-3E029021F27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4817</c:v>
                </c:pt>
                <c:pt idx="1">
                  <c:v>4418</c:v>
                </c:pt>
                <c:pt idx="2">
                  <c:v>3475</c:v>
                </c:pt>
              </c:numCache>
            </c:numRef>
          </c:val>
          <c:extLst>
            <c:ext xmlns:c16="http://schemas.microsoft.com/office/drawing/2014/chart" uri="{C3380CC4-5D6E-409C-BE32-E72D297353CC}">
              <c16:uniqueId val="{00000000-D8B5-47E1-8FED-CF69D8A7C1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415</c:v>
                </c:pt>
                <c:pt idx="1">
                  <c:v>4679</c:v>
                </c:pt>
                <c:pt idx="2">
                  <c:v>4534</c:v>
                </c:pt>
              </c:numCache>
            </c:numRef>
          </c:val>
          <c:extLst>
            <c:ext xmlns:c16="http://schemas.microsoft.com/office/drawing/2014/chart" uri="{C3380CC4-5D6E-409C-BE32-E72D297353CC}">
              <c16:uniqueId val="{00000001-D8B5-47E1-8FED-CF69D8A7C1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7330</c:v>
                </c:pt>
                <c:pt idx="1">
                  <c:v>7672</c:v>
                </c:pt>
                <c:pt idx="2">
                  <c:v>6111</c:v>
                </c:pt>
              </c:numCache>
            </c:numRef>
          </c:val>
          <c:extLst>
            <c:ext xmlns:c16="http://schemas.microsoft.com/office/drawing/2014/chart" uri="{C3380CC4-5D6E-409C-BE32-E72D297353CC}">
              <c16:uniqueId val="{00000002-D8B5-47E1-8FED-CF69D8A7C1E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{8F9D026F-E61E-40FF-AC0F-22D6A0044CB1}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B18-47BE-936C-773B70DAF6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{55FB4A54-2FD3-4DCA-8A0B-FAC189E4A6E0}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18-47BE-936C-773B70DAF6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{A6A0F891-A62A-4642-ADFF-4AEC121E8EF0}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18-47BE-936C-773B70DAF6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{62EBB11A-421E-4802-9C09-3B9C653B62AF}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18-47BE-936C-773B70DAF6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{671EF730-6045-49D8-89EE-29F47D8C8DEF}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18-47BE-936C-773B70DAF663}"/>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{92E27310-C78B-4697-9C3F-B1EC0F2FA18E}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B18-47BE-936C-773B70DAF663}"/>
                </c:ext>
              </c:extLst>
            </c:dLbl>
            <c:dLbl>
              <c:idx val="16"/>
              <c:layout>
                <c:manualLayout>
                  <c:x val="-4.5732844695455105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{8B4E8870-0A17-4C5E-9E62-9335873DDA36}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B18-47BE-936C-773B70DAF663}"/>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{4ED1CDCB-00D9-467C-92E3-3F3EE67F15FC}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B18-47BE-936C-773B70DAF663}"/>
                </c:ext>
              </c:extLst>
            </c:dLbl>
            <c:dLbl>
              <c:idx val="32"/>
              <c:layout>
                <c:manualLayout>
                  <c:x val="-1.8428106424351359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{EF5BF720-4763-4B52-9D32-25E85B661582}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B18-47BE-936C-773B70DAF6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66.599999999999994</c:v>
                </c:pt>
                <c:pt idx="8">
                  <c:v>63.6</c:v>
                </c:pt>
                <c:pt idx="16">
                  <c:v>64.3</c:v>
                </c:pt>
                <c:pt idx="24">
                  <c:v>64.5</c:v>
                </c:pt>
                <c:pt idx="32">
                  <c:v>64.3</c:v>
                </c:pt>
              </c:numCache>
            </c:numRef>
          </c:xVal>
          <c:yVal>
            <c:numRef>
              <c:f>公会計指標分析・財政指標組合せ分析表!$BP$51:$DC$51</c:f>
              <c:numCache>
                <c:formatCode>#,##0.0;"▲ "#,##0.0</c:formatCode>
                <c:ptCount val="40"/>
                <c:pt idx="0">
                  <c:v>17.100000000000001</c:v>
                </c:pt>
                <c:pt idx="8">
                  <c:v>26.6</c:v>
                </c:pt>
                <c:pt idx="16">
                  <c:v>36.700000000000003</c:v>
                </c:pt>
                <c:pt idx="24">
                  <c:v>25.1</c:v>
                </c:pt>
                <c:pt idx="32">
                  <c:v>35.299999999999997</c:v>
                </c:pt>
              </c:numCache>
            </c:numRef>
          </c:yVal>
          <c:smooth val="0"/>
          <c:extLst>
            <c:ext xmlns:c16="http://schemas.microsoft.com/office/drawing/2014/chart" uri="{C3380CC4-5D6E-409C-BE32-E72D297353CC}">
              <c16:uniqueId val="{00000009-4B18-47BE-936C-773B70DAF66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018961995921093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{BA7526BF-4AF9-4C85-81C5-E4502C2CA539}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B18-47BE-936C-773B70DAF66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{8BD8BEF0-9DE8-4D43-8948-96CA6DFE05C2}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18-47BE-936C-773B70DAF6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{36C5E58E-656E-4997-A957-79601365518D}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18-47BE-936C-773B70DAF6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{80627E06-6158-47E5-8027-58E650A068B6}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18-47BE-936C-773B70DAF6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{7844040E-153A-473B-A458-5CC9EAC7F590}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18-47BE-936C-773B70DAF663}"/>
                </c:ext>
              </c:extLst>
            </c:dLbl>
            <c:dLbl>
              <c:idx val="8"/>
              <c:layout>
                <c:manualLayout>
                  <c:x val="-3.4100780979933673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{7113C1AD-FD17-44F6-86CB-014F3CC9F2A5}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B18-47BE-936C-773B70DAF663}"/>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{291CFEC7-DAE8-4465-9BE6-E573D3CD4655}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B18-47BE-936C-773B70DAF663}"/>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{1B40DEF2-0E8D-4773-A3DE-83EFE5625F22}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B18-47BE-936C-773B70DAF663}"/>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{571EB62B-AF4E-430D-999D-3E0459FF8B72}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B18-47BE-936C-773B70DAF6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58.9</c:v>
                </c:pt>
                <c:pt idx="16">
                  <c:v>59.4</c:v>
                </c:pt>
                <c:pt idx="24">
                  <c:v>60.2</c:v>
                </c:pt>
                <c:pt idx="32">
                  <c:v>61</c:v>
                </c:pt>
              </c:numCache>
            </c:numRef>
          </c:xVal>
          <c:yVal>
            <c:numRef>
              <c:f>公会計指標分析・財政指標組合せ分析表!$BP$55:$DC$55</c:f>
              <c:numCache>
                <c:formatCode>#,##0.0;"▲ "#,##0.0</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4B18-47BE-936C-773B70DAF663}"/>
            </c:ext>
          </c:extLst>
        </c:ser>
        <c:dLbls>
          <c:showLegendKey val="0"/>
          <c:showVal val="1"/>
          <c:showCatName val="0"/>
          <c:showSerName val="0"/>
          <c:showPercent val="0"/>
          <c:showBubbleSize val="0"/>
        </c:dLbls>
        <c:axId val="46179840"/>
        <c:axId val="46181760"/>
      </c:scatterChart>
      <c:valAx>
        <c:axId val="46179840"/>
        <c:scaling>
          <c:orientation val="maxMin"/>
          <c:max val="68"/>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{A09F385D-4124-4B4E-A6AC-4013B6D9295D}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FC4-4866-95FD-04FEB93A68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{0BC2E5D0-CF64-440E-8B4D-8135CAEB81F5}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C4-4866-95FD-04FEB93A68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{CE50E1ED-FC5E-44D0-9C77-0412549D10E4}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C4-4866-95FD-04FEB93A68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{17F7ED83-68D9-42BF-B652-9840F996730E}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C4-4866-95FD-04FEB93A68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{98F3DB9B-6705-494C-B720-AF0884C46CB4}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C4-4866-95FD-04FEB93A6890}"/>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{695C4889-1645-467D-8B19-F203E14F5435}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FC4-4866-95FD-04FEB93A689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{B464681C-7B83-4DDB-ACF2-B148A5AECA22}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FC4-4866-95FD-04FEB93A689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{86ED0656-0650-487D-90A6-8A0AD6BBBCC3}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FC4-4866-95FD-04FEB93A689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{F0B69996-0161-4B8A-87C4-7F413E3DA83E}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FC4-4866-95FD-04FEB93A68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2.5</c:v>
                </c:pt>
                <c:pt idx="8">
                  <c:v>3.7</c:v>
                </c:pt>
                <c:pt idx="16">
                  <c:v>4.8</c:v>
                </c:pt>
                <c:pt idx="24">
                  <c:v>8.1</c:v>
                </c:pt>
                <c:pt idx="32">
                  <c:v>8</c:v>
                </c:pt>
              </c:numCache>
            </c:numRef>
          </c:xVal>
          <c:yVal>
            <c:numRef>
              <c:f>公会計指標分析・財政指標組合せ分析表!$BP$73:$DC$73</c:f>
              <c:numCache>
                <c:formatCode>#,##0.0;"▲ "#,##0.0</c:formatCode>
                <c:ptCount val="40"/>
                <c:pt idx="0">
                  <c:v>17.100000000000001</c:v>
                </c:pt>
                <c:pt idx="8">
                  <c:v>26.6</c:v>
                </c:pt>
                <c:pt idx="16">
                  <c:v>36.700000000000003</c:v>
                </c:pt>
                <c:pt idx="24">
                  <c:v>25.1</c:v>
                </c:pt>
                <c:pt idx="32">
                  <c:v>35.299999999999997</c:v>
                </c:pt>
              </c:numCache>
            </c:numRef>
          </c:yVal>
          <c:smooth val="0"/>
          <c:extLst>
            <c:ext xmlns:c16="http://schemas.microsoft.com/office/drawing/2014/chart" uri="{C3380CC4-5D6E-409C-BE32-E72D297353CC}">
              <c16:uniqueId val="{00000009-DFC4-4866-95FD-04FEB93A689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2687623252714083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{876EFDD1-5087-435D-AB1D-949B77B9805E}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FC4-4866-95FD-04FEB93A689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{468C6B9E-3DA0-4EDA-95AD-7D801592520D}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C4-4866-95FD-04FEB93A68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{7F859563-F9BD-4B6C-9697-E6F704097B6F}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C4-4866-95FD-04FEB93A68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{52EE1A3E-1E6B-4C11-9581-1F3832B54F48}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C4-4866-95FD-04FEB93A68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{8D5668C1-8112-4147-BE09-82A476CFB108}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C4-4866-95FD-04FEB93A6890}"/>
                </c:ext>
              </c:extLst>
            </c:dLbl>
            <c:dLbl>
              <c:idx val="8"/>
              <c:layout>
                <c:manualLayout>
                  <c:x val="0"/>
                  <c:y val="1.268762325271404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{474830B7-6D3C-4F1B-8B1C-22EF28D05EE4}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FC4-4866-95FD-04FEB93A6890}"/>
                </c:ext>
              </c:extLst>
            </c:dLbl>
            <c:dLbl>
              <c:idx val="16"/>
              <c:layout>
                <c:manualLayout>
                  <c:x val="0"/>
                  <c:y val="1.1908635276082654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{38AD8214-EE32-4CCB-B522-FEE79924A743}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FC4-4866-95FD-04FEB93A6890}"/>
                </c:ext>
              </c:extLst>
            </c:dLbl>
            <c:dLbl>
              <c:idx val="24"/>
              <c:layout>
                <c:manualLayout>
                  <c:x val="0"/>
                  <c:y val="-1.190863527608263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{C9355F07-31AE-4F6E-A0DC-F81446BDB90A}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FC4-4866-95FD-04FEB93A6890}"/>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{5D36ED2F-0726-4E2E-A1D3-E70712F94653}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FC4-4866-95FD-04FEB93A68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3.6</c:v>
                </c:pt>
                <c:pt idx="16">
                  <c:v>3.5</c:v>
                </c:pt>
                <c:pt idx="24">
                  <c:v>3.5</c:v>
                </c:pt>
                <c:pt idx="32">
                  <c:v>3.4</c:v>
                </c:pt>
              </c:numCache>
            </c:numRef>
          </c:xVal>
          <c:yVal>
            <c:numRef>
              <c:f>公会計指標分析・財政指標組合せ分析表!$BP$77:$DC$77</c:f>
              <c:numCache>
                <c:formatCode>#,##0.0;"▲ "#,##0.0</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DFC4-4866-95FD-04FEB93A6890}"/>
            </c:ext>
          </c:extLst>
        </c:ser>
        <c:dLbls>
          <c:showLegendKey val="0"/>
          <c:showVal val="1"/>
          <c:showCatName val="0"/>
          <c:showSerName val="0"/>
          <c:showPercent val="0"/>
          <c:showBubbleSize val="0"/>
        </c:dLbls>
        <c:axId val="84219776"/>
        <c:axId val="84234240"/>
      </c:scatterChart>
      <c:valAx>
        <c:axId val="84219776"/>
        <c:scaling>
          <c:orientation val="maxMin"/>
          <c:max val="9"/>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175,197
170,731
20.97
82,779,349
80,319,035
2,212,961
33,586,294
51,989,869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本市の財政力指数は、類似団体の平均よりも高い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となっておりますが、平成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をピークに高齢者人口の増加等により低下し、普通交付税に依存した財政状況が続いています。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今後は交付税に依存しない自主・自立した財政構造に転換することが望まれます。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59972</xdr:rowOff>
    </xdr:from>
    <xdr:to>
      <xdr:col>23</xdr:col>
      <xdr:colOff>133350</xdr:colOff>
      <xdr:row>40</xdr:row>
      <xdr:rowOff>59972</xdr:rowOff>
    </xdr:to>
    <xdr:cxnSp macro="">
      <xdr:nvCxnSpPr>
        <xdr:cNvPr id="69" name="直線コネクタ 68"/>
        <xdr:cNvCxnSpPr/>
      </xdr:nvCxnSpPr>
      <xdr:spPr>
        <a:xfrm>
          <a:off x="4114800" y="6917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34872</xdr:rowOff>
    </xdr:from>
    <xdr:ext cx="762000" cy="259045"/>
    <xdr:sp macro="" textlink="">
      <xdr:nvSpPr>
        <xdr:cNvPr id="70" name="財政力平均値テキスト"/>
        <xdr:cNvSpPr txBox="1"/>
      </xdr:nvSpPr>
      <xdr:spPr>
        <a:xfrm>
          <a:off x="5041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73378</xdr:rowOff>
    </xdr:to>
    <xdr:cxnSp macro="">
      <xdr:nvCxnSpPr>
        <xdr:cNvPr id="72" name="直線コネクタ 71"/>
        <xdr:cNvCxnSpPr/>
      </xdr:nvCxnSpPr>
      <xdr:spPr>
        <a:xfrm flipV="1">
          <a:off x="3225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73378</xdr:rowOff>
    </xdr:from>
    <xdr:to>
      <xdr:col>15</xdr:col>
      <xdr:colOff>82550</xdr:colOff>
      <xdr:row>40</xdr:row>
      <xdr:rowOff>86783</xdr:rowOff>
    </xdr:to>
    <xdr:cxnSp macro="">
      <xdr:nvCxnSpPr>
        <xdr:cNvPr id="75" name="直線コネクタ 74"/>
        <xdr:cNvCxnSpPr/>
      </xdr:nvCxnSpPr>
      <xdr:spPr>
        <a:xfrm flipV="1">
          <a:off x="2336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77" name="テキスト ボックス 76"/>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100189</xdr:rowOff>
    </xdr:to>
    <xdr:cxnSp macro="">
      <xdr:nvCxnSpPr>
        <xdr:cNvPr id="78" name="直線コネクタ 77"/>
        <xdr:cNvCxnSpPr/>
      </xdr:nvCxnSpPr>
      <xdr:spPr>
        <a:xfrm flipV="1">
          <a:off x="1447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9172</xdr:rowOff>
    </xdr:from>
    <xdr:to>
      <xdr:col>23</xdr:col>
      <xdr:colOff>184150</xdr:colOff>
      <xdr:row>40</xdr:row>
      <xdr:rowOff>110772</xdr:rowOff>
    </xdr:to>
    <xdr:sp macro="" textlink="">
      <xdr:nvSpPr>
        <xdr:cNvPr id="88" name="楕円 87"/>
        <xdr:cNvSpPr/>
      </xdr:nvSpPr>
      <xdr:spPr>
        <a:xfrm>
          <a:off x="4902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25699</xdr:rowOff>
    </xdr:from>
    <xdr:ext cx="762000" cy="259045"/>
    <xdr:sp macro="" textlink="">
      <xdr:nvSpPr>
        <xdr:cNvPr id="89" name="財政力該当値テキスト"/>
        <xdr:cNvSpPr txBox="1"/>
      </xdr:nvSpPr>
      <xdr:spPr>
        <a:xfrm>
          <a:off x="5041900" y="67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9172</xdr:rowOff>
    </xdr:from>
    <xdr:to>
      <xdr:col>19</xdr:col>
      <xdr:colOff>184150</xdr:colOff>
      <xdr:row>40</xdr:row>
      <xdr:rowOff>110772</xdr:rowOff>
    </xdr:to>
    <xdr:sp macro="" textlink="">
      <xdr:nvSpPr>
        <xdr:cNvPr id="90" name="楕円 89"/>
        <xdr:cNvSpPr/>
      </xdr:nvSpPr>
      <xdr:spPr>
        <a:xfrm>
          <a:off x="4064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120949</xdr:rowOff>
    </xdr:from>
    <xdr:ext cx="736600" cy="259045"/>
    <xdr:sp macro="" textlink="">
      <xdr:nvSpPr>
        <xdr:cNvPr id="91" name="テキスト ボックス 90"/>
        <xdr:cNvSpPr txBox="1"/>
      </xdr:nvSpPr>
      <xdr:spPr>
        <a:xfrm>
          <a:off x="3733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22578</xdr:rowOff>
    </xdr:from>
    <xdr:to>
      <xdr:col>15</xdr:col>
      <xdr:colOff>133350</xdr:colOff>
      <xdr:row>40</xdr:row>
      <xdr:rowOff>124178</xdr:rowOff>
    </xdr:to>
    <xdr:sp macro="" textlink="">
      <xdr:nvSpPr>
        <xdr:cNvPr id="92" name="楕円 91"/>
        <xdr:cNvSpPr/>
      </xdr:nvSpPr>
      <xdr:spPr>
        <a:xfrm>
          <a:off x="3175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134355</xdr:rowOff>
    </xdr:from>
    <xdr:ext cx="762000" cy="259045"/>
    <xdr:sp macro="" textlink="">
      <xdr:nvSpPr>
        <xdr:cNvPr id="93" name="テキスト ボックス 92"/>
        <xdr:cNvSpPr txBox="1"/>
      </xdr:nvSpPr>
      <xdr:spPr>
        <a:xfrm>
          <a:off x="2844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49389</xdr:rowOff>
    </xdr:from>
    <xdr:to>
      <xdr:col>7</xdr:col>
      <xdr:colOff>31750</xdr:colOff>
      <xdr:row>40</xdr:row>
      <xdr:rowOff>150989</xdr:rowOff>
    </xdr:to>
    <xdr:sp macro="" textlink="">
      <xdr:nvSpPr>
        <xdr:cNvPr id="96" name="楕円 95"/>
        <xdr:cNvSpPr/>
      </xdr:nvSpPr>
      <xdr:spPr>
        <a:xfrm>
          <a:off x="1397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161166</xdr:rowOff>
    </xdr:from>
    <xdr:ext cx="762000" cy="259045"/>
    <xdr:sp macro="" textlink="">
      <xdr:nvSpPr>
        <xdr:cNvPr id="97" name="テキスト ボックス 96"/>
        <xdr:cNvSpPr txBox="1"/>
      </xdr:nvSpPr>
      <xdr:spPr>
        <a:xfrm>
          <a:off x="1066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本市の経常収支比率は、類似団体平均よりも高い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年度に当時過去最高の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となって以降、人件費の削減等に取り組んできた結果、改善傾向にありましたが、物件費や扶助費、老朽化した公共施設の再生に伴う公債費の増加等により、再度増加に転じております。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今後も経営改革大綱に基づき、経常経費の削減に努めていきます。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49784</xdr:rowOff>
    </xdr:from>
    <xdr:to>
      <xdr:col>23</xdr:col>
      <xdr:colOff>133350</xdr:colOff>
      <xdr:row>67</xdr:row>
      <xdr:rowOff>12446</xdr:rowOff>
    </xdr:to>
    <xdr:cxnSp macro="">
      <xdr:nvCxnSpPr>
        <xdr:cNvPr id="125" name="直線コネクタ 124"/>
        <xdr:cNvCxnSpPr/>
      </xdr:nvCxnSpPr>
      <xdr:spPr>
        <a:xfrm flipV="1">
          <a:off x="4953000" y="999388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136161</xdr:rowOff>
    </xdr:from>
    <xdr:ext cx="762000" cy="259045"/>
    <xdr:sp macro="" textlink="">
      <xdr:nvSpPr>
        <xdr:cNvPr id="128"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49784</xdr:rowOff>
    </xdr:from>
    <xdr:to>
      <xdr:col>24</xdr:col>
      <xdr:colOff>12700</xdr:colOff>
      <xdr:row>58</xdr:row>
      <xdr:rowOff>49784</xdr:rowOff>
    </xdr:to>
    <xdr:cxnSp macro="">
      <xdr:nvCxnSpPr>
        <xdr:cNvPr id="129" name="直線コネクタ 128"/>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152654</xdr:rowOff>
    </xdr:from>
    <xdr:to>
      <xdr:col>23</xdr:col>
      <xdr:colOff>133350</xdr:colOff>
      <xdr:row>66</xdr:row>
      <xdr:rowOff>508</xdr:rowOff>
    </xdr:to>
    <xdr:cxnSp macro="">
      <xdr:nvCxnSpPr>
        <xdr:cNvPr id="130" name="直線コネクタ 129"/>
        <xdr:cNvCxnSpPr/>
      </xdr:nvCxnSpPr>
      <xdr:spPr>
        <a:xfrm flipV="1">
          <a:off x="4114800" y="1129690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1" name="財政構造の弾力性平均値テキスト"/>
        <xdr:cNvSpPr txBox="1"/>
      </xdr:nvSpPr>
      <xdr:spPr>
        <a:xfrm>
          <a:off x="5041900" y="106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2" name="フローチャート: 判断 131"/>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17526</xdr:rowOff>
    </xdr:from>
    <xdr:to>
      <xdr:col>19</xdr:col>
      <xdr:colOff>133350</xdr:colOff>
      <xdr:row>66</xdr:row>
      <xdr:rowOff>508</xdr:rowOff>
    </xdr:to>
    <xdr:cxnSp macro="">
      <xdr:nvCxnSpPr>
        <xdr:cNvPr id="133" name="直線コネクタ 132"/>
        <xdr:cNvCxnSpPr/>
      </xdr:nvCxnSpPr>
      <xdr:spPr>
        <a:xfrm>
          <a:off x="3225800" y="1116177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4" name="フローチャート: 判断 133"/>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56913</xdr:rowOff>
    </xdr:from>
    <xdr:ext cx="736600" cy="259045"/>
    <xdr:sp macro="" textlink="">
      <xdr:nvSpPr>
        <xdr:cNvPr id="135" name="テキスト ボックス 134"/>
        <xdr:cNvSpPr txBox="1"/>
      </xdr:nvSpPr>
      <xdr:spPr>
        <a:xfrm>
          <a:off x="3733800" y="106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53848</xdr:rowOff>
    </xdr:from>
    <xdr:to>
      <xdr:col>15</xdr:col>
      <xdr:colOff>82550</xdr:colOff>
      <xdr:row>65</xdr:row>
      <xdr:rowOff>17526</xdr:rowOff>
    </xdr:to>
    <xdr:cxnSp macro="">
      <xdr:nvCxnSpPr>
        <xdr:cNvPr id="136" name="直線コネクタ 135"/>
        <xdr:cNvCxnSpPr/>
      </xdr:nvCxnSpPr>
      <xdr:spPr>
        <a:xfrm>
          <a:off x="2336800" y="1102664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39370</xdr:rowOff>
    </xdr:from>
    <xdr:to>
      <xdr:col>15</xdr:col>
      <xdr:colOff>133350</xdr:colOff>
      <xdr:row>63</xdr:row>
      <xdr:rowOff>140970</xdr:rowOff>
    </xdr:to>
    <xdr:sp macro="" textlink="">
      <xdr:nvSpPr>
        <xdr:cNvPr id="137" name="フローチャート: 判断 136"/>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38" name="テキスト ボックス 137"/>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32258</xdr:rowOff>
    </xdr:from>
    <xdr:to>
      <xdr:col>11</xdr:col>
      <xdr:colOff>31750</xdr:colOff>
      <xdr:row>64</xdr:row>
      <xdr:rowOff>53848</xdr:rowOff>
    </xdr:to>
    <xdr:cxnSp macro="">
      <xdr:nvCxnSpPr>
        <xdr:cNvPr id="139" name="直線コネクタ 138"/>
        <xdr:cNvCxnSpPr/>
      </xdr:nvCxnSpPr>
      <xdr:spPr>
        <a:xfrm>
          <a:off x="1447800" y="1083360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123952</xdr:rowOff>
    </xdr:from>
    <xdr:to>
      <xdr:col>11</xdr:col>
      <xdr:colOff>82550</xdr:colOff>
      <xdr:row>63</xdr:row>
      <xdr:rowOff>54102</xdr:rowOff>
    </xdr:to>
    <xdr:sp macro="" textlink="">
      <xdr:nvSpPr>
        <xdr:cNvPr id="140" name="フローチャート: 判断 139"/>
        <xdr:cNvSpPr/>
      </xdr:nvSpPr>
      <xdr:spPr>
        <a:xfrm>
          <a:off x="2286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64279</xdr:rowOff>
    </xdr:from>
    <xdr:ext cx="762000" cy="259045"/>
    <xdr:sp macro="" textlink="">
      <xdr:nvSpPr>
        <xdr:cNvPr id="141" name="テキスト ボックス 140"/>
        <xdr:cNvSpPr txBox="1"/>
      </xdr:nvSpPr>
      <xdr:spPr>
        <a:xfrm>
          <a:off x="1955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42" name="フローチャート: 判断 141"/>
        <xdr:cNvSpPr/>
      </xdr:nvSpPr>
      <xdr:spPr>
        <a:xfrm>
          <a:off x="1397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93235</xdr:rowOff>
    </xdr:from>
    <xdr:ext cx="762000" cy="259045"/>
    <xdr:sp macro="" textlink="">
      <xdr:nvSpPr>
        <xdr:cNvPr id="143" name="テキスト ボックス 142"/>
        <xdr:cNvSpPr txBox="1"/>
      </xdr:nvSpPr>
      <xdr:spPr>
        <a:xfrm>
          <a:off x="1066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49" name="楕円 148"/>
        <xdr:cNvSpPr/>
      </xdr:nvSpPr>
      <xdr:spPr>
        <a:xfrm>
          <a:off x="49022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73931</xdr:rowOff>
    </xdr:from>
    <xdr:ext cx="762000" cy="259045"/>
    <xdr:sp macro="" textlink="">
      <xdr:nvSpPr>
        <xdr:cNvPr id="150" name="財政構造の弾力性該当値テキスト"/>
        <xdr:cNvSpPr txBox="1"/>
      </xdr:nvSpPr>
      <xdr:spPr>
        <a:xfrm>
          <a:off x="5041900" y="112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121158</xdr:rowOff>
    </xdr:from>
    <xdr:to>
      <xdr:col>19</xdr:col>
      <xdr:colOff>184150</xdr:colOff>
      <xdr:row>66</xdr:row>
      <xdr:rowOff>51308</xdr:rowOff>
    </xdr:to>
    <xdr:sp macro="" textlink="">
      <xdr:nvSpPr>
        <xdr:cNvPr id="151" name="楕円 150"/>
        <xdr:cNvSpPr/>
      </xdr:nvSpPr>
      <xdr:spPr>
        <a:xfrm>
          <a:off x="4064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36085</xdr:rowOff>
    </xdr:from>
    <xdr:ext cx="736600" cy="259045"/>
    <xdr:sp macro="" textlink="">
      <xdr:nvSpPr>
        <xdr:cNvPr id="152" name="テキスト ボックス 151"/>
        <xdr:cNvSpPr txBox="1"/>
      </xdr:nvSpPr>
      <xdr:spPr>
        <a:xfrm>
          <a:off x="3733800" y="1135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138176</xdr:rowOff>
    </xdr:from>
    <xdr:to>
      <xdr:col>15</xdr:col>
      <xdr:colOff>133350</xdr:colOff>
      <xdr:row>65</xdr:row>
      <xdr:rowOff>68326</xdr:rowOff>
    </xdr:to>
    <xdr:sp macro="" textlink="">
      <xdr:nvSpPr>
        <xdr:cNvPr id="153" name="楕円 152"/>
        <xdr:cNvSpPr/>
      </xdr:nvSpPr>
      <xdr:spPr>
        <a:xfrm>
          <a:off x="3175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53103</xdr:rowOff>
    </xdr:from>
    <xdr:ext cx="762000" cy="259045"/>
    <xdr:sp macro="" textlink="">
      <xdr:nvSpPr>
        <xdr:cNvPr id="154" name="テキスト ボックス 153"/>
        <xdr:cNvSpPr txBox="1"/>
      </xdr:nvSpPr>
      <xdr:spPr>
        <a:xfrm>
          <a:off x="2844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5" name="楕円 154"/>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89425</xdr:rowOff>
    </xdr:from>
    <xdr:ext cx="762000" cy="259045"/>
    <xdr:sp macro="" textlink="">
      <xdr:nvSpPr>
        <xdr:cNvPr id="156" name="テキスト ボックス 155"/>
        <xdr:cNvSpPr txBox="1"/>
      </xdr:nvSpPr>
      <xdr:spPr>
        <a:xfrm>
          <a:off x="1955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57" name="楕円 156"/>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67835</xdr:rowOff>
    </xdr:from>
    <xdr:ext cx="762000" cy="259045"/>
    <xdr:sp macro="" textlink="">
      <xdr:nvSpPr>
        <xdr:cNvPr id="158" name="テキスト ボックス 157"/>
        <xdr:cNvSpPr txBox="1"/>
      </xdr:nvSpPr>
      <xdr:spPr>
        <a:xfrm>
          <a:off x="1066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本市の人口１人当たり人件費・物件費等決算額は、類似団体平均よりも高い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136,019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これは、マンパワーによる行政サービスの充実に努めてきたため、職員数が類似団体よりも多いことが主な要因です。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これまで職員数の削減に取り組んできましたが、今後も職員数の適正化に努めていきます。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40818</xdr:rowOff>
    </xdr:from>
    <xdr:to>
      <xdr:col>23</xdr:col>
      <xdr:colOff>133350</xdr:colOff>
      <xdr:row>88</xdr:row>
      <xdr:rowOff>109510</xdr:rowOff>
    </xdr:to>
    <xdr:cxnSp macro="">
      <xdr:nvCxnSpPr>
        <xdr:cNvPr id="188" name="直線コネクタ 187"/>
        <xdr:cNvCxnSpPr/>
      </xdr:nvCxnSpPr>
      <xdr:spPr>
        <a:xfrm flipV="1">
          <a:off x="4953000" y="13756818"/>
          <a:ext cx="0" cy="144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81587</xdr:rowOff>
    </xdr:from>
    <xdr:ext cx="762000" cy="259045"/>
    <xdr:sp macro="" textlink="">
      <xdr:nvSpPr>
        <xdr:cNvPr id="189" name="人件費・物件費等の状況最小値テキスト"/>
        <xdr:cNvSpPr txBox="1"/>
      </xdr:nvSpPr>
      <xdr:spPr>
        <a:xfrm>
          <a:off x="5041900" y="1516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109510</xdr:rowOff>
    </xdr:from>
    <xdr:to>
      <xdr:col>24</xdr:col>
      <xdr:colOff>12700</xdr:colOff>
      <xdr:row>88</xdr:row>
      <xdr:rowOff>109510</xdr:rowOff>
    </xdr:to>
    <xdr:cxnSp macro="">
      <xdr:nvCxnSpPr>
        <xdr:cNvPr id="190" name="直線コネクタ 189"/>
        <xdr:cNvCxnSpPr/>
      </xdr:nvCxnSpPr>
      <xdr:spPr>
        <a:xfrm>
          <a:off x="4864100" y="1519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127195</xdr:rowOff>
    </xdr:from>
    <xdr:ext cx="762000" cy="259045"/>
    <xdr:sp macro="" textlink="">
      <xdr:nvSpPr>
        <xdr:cNvPr id="191" name="人件費・物件費等の状況最大値テキスト"/>
        <xdr:cNvSpPr txBox="1"/>
      </xdr:nvSpPr>
      <xdr:spPr>
        <a:xfrm>
          <a:off x="5041900" y="1350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40818</xdr:rowOff>
    </xdr:from>
    <xdr:to>
      <xdr:col>24</xdr:col>
      <xdr:colOff>12700</xdr:colOff>
      <xdr:row>80</xdr:row>
      <xdr:rowOff>40818</xdr:rowOff>
    </xdr:to>
    <xdr:cxnSp macro="">
      <xdr:nvCxnSpPr>
        <xdr:cNvPr id="192" name="直線コネクタ 191"/>
        <xdr:cNvCxnSpPr/>
      </xdr:nvCxnSpPr>
      <xdr:spPr>
        <a:xfrm>
          <a:off x="4864100" y="1375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100386</xdr:rowOff>
    </xdr:from>
    <xdr:to>
      <xdr:col>23</xdr:col>
      <xdr:colOff>133350</xdr:colOff>
      <xdr:row>84</xdr:row>
      <xdr:rowOff>15777</xdr:rowOff>
    </xdr:to>
    <xdr:cxnSp macro="">
      <xdr:nvCxnSpPr>
        <xdr:cNvPr id="193" name="直線コネクタ 192"/>
        <xdr:cNvCxnSpPr/>
      </xdr:nvCxnSpPr>
      <xdr:spPr>
        <a:xfrm>
          <a:off x="4114800" y="14330736"/>
          <a:ext cx="838200" cy="8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85196</xdr:rowOff>
    </xdr:from>
    <xdr:ext cx="762000" cy="259045"/>
    <xdr:sp macro="" textlink="">
      <xdr:nvSpPr>
        <xdr:cNvPr id="194" name="人件費・物件費等の状況平均値テキスト"/>
        <xdr:cNvSpPr txBox="1"/>
      </xdr:nvSpPr>
      <xdr:spPr>
        <a:xfrm>
          <a:off x="5041900" y="13972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68669</xdr:rowOff>
    </xdr:from>
    <xdr:to>
      <xdr:col>23</xdr:col>
      <xdr:colOff>184150</xdr:colOff>
      <xdr:row>82</xdr:row>
      <xdr:rowOff>170269</xdr:rowOff>
    </xdr:to>
    <xdr:sp macro="" textlink="">
      <xdr:nvSpPr>
        <xdr:cNvPr id="195" name="フローチャート: 判断 194"/>
        <xdr:cNvSpPr/>
      </xdr:nvSpPr>
      <xdr:spPr>
        <a:xfrm>
          <a:off x="49022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56135</xdr:rowOff>
    </xdr:from>
    <xdr:to>
      <xdr:col>19</xdr:col>
      <xdr:colOff>133350</xdr:colOff>
      <xdr:row>83</xdr:row>
      <xdr:rowOff>100386</xdr:rowOff>
    </xdr:to>
    <xdr:cxnSp macro="">
      <xdr:nvCxnSpPr>
        <xdr:cNvPr id="196" name="直線コネクタ 195"/>
        <xdr:cNvCxnSpPr/>
      </xdr:nvCxnSpPr>
      <xdr:spPr>
        <a:xfrm>
          <a:off x="3225800" y="14286485"/>
          <a:ext cx="889000" cy="4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126265</xdr:rowOff>
    </xdr:from>
    <xdr:to>
      <xdr:col>19</xdr:col>
      <xdr:colOff>184150</xdr:colOff>
      <xdr:row>82</xdr:row>
      <xdr:rowOff>56415</xdr:rowOff>
    </xdr:to>
    <xdr:sp macro="" textlink="">
      <xdr:nvSpPr>
        <xdr:cNvPr id="197" name="フローチャート: 判断 196"/>
        <xdr:cNvSpPr/>
      </xdr:nvSpPr>
      <xdr:spPr>
        <a:xfrm>
          <a:off x="4064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66592</xdr:rowOff>
    </xdr:from>
    <xdr:ext cx="736600" cy="259045"/>
    <xdr:sp macro="" textlink="">
      <xdr:nvSpPr>
        <xdr:cNvPr id="198" name="テキスト ボックス 197"/>
        <xdr:cNvSpPr txBox="1"/>
      </xdr:nvSpPr>
      <xdr:spPr>
        <a:xfrm>
          <a:off x="3733800" y="13782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47072</xdr:rowOff>
    </xdr:from>
    <xdr:to>
      <xdr:col>15</xdr:col>
      <xdr:colOff>82550</xdr:colOff>
      <xdr:row>83</xdr:row>
      <xdr:rowOff>56135</xdr:rowOff>
    </xdr:to>
    <xdr:cxnSp macro="">
      <xdr:nvCxnSpPr>
        <xdr:cNvPr id="199" name="直線コネクタ 198"/>
        <xdr:cNvCxnSpPr/>
      </xdr:nvCxnSpPr>
      <xdr:spPr>
        <a:xfrm>
          <a:off x="2336800" y="14277422"/>
          <a:ext cx="889000" cy="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81221</xdr:rowOff>
    </xdr:from>
    <xdr:to>
      <xdr:col>15</xdr:col>
      <xdr:colOff>133350</xdr:colOff>
      <xdr:row>82</xdr:row>
      <xdr:rowOff>11371</xdr:rowOff>
    </xdr:to>
    <xdr:sp macro="" textlink="">
      <xdr:nvSpPr>
        <xdr:cNvPr id="200" name="フローチャート: 判断 199"/>
        <xdr:cNvSpPr/>
      </xdr:nvSpPr>
      <xdr:spPr>
        <a:xfrm>
          <a:off x="3175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21548</xdr:rowOff>
    </xdr:from>
    <xdr:ext cx="762000" cy="259045"/>
    <xdr:sp macro="" textlink="">
      <xdr:nvSpPr>
        <xdr:cNvPr id="201" name="テキスト ボックス 200"/>
        <xdr:cNvSpPr txBox="1"/>
      </xdr:nvSpPr>
      <xdr:spPr>
        <a:xfrm>
          <a:off x="2844800" y="1373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47072</xdr:rowOff>
    </xdr:from>
    <xdr:to>
      <xdr:col>11</xdr:col>
      <xdr:colOff>31750</xdr:colOff>
      <xdr:row>83</xdr:row>
      <xdr:rowOff>48346</xdr:rowOff>
    </xdr:to>
    <xdr:cxnSp macro="">
      <xdr:nvCxnSpPr>
        <xdr:cNvPr id="202" name="直線コネクタ 201"/>
        <xdr:cNvCxnSpPr/>
      </xdr:nvCxnSpPr>
      <xdr:spPr>
        <a:xfrm flipV="1">
          <a:off x="1447800" y="14277422"/>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155825</xdr:rowOff>
    </xdr:from>
    <xdr:to>
      <xdr:col>11</xdr:col>
      <xdr:colOff>82550</xdr:colOff>
      <xdr:row>82</xdr:row>
      <xdr:rowOff>85975</xdr:rowOff>
    </xdr:to>
    <xdr:sp macro="" textlink="">
      <xdr:nvSpPr>
        <xdr:cNvPr id="203" name="フローチャート: 判断 202"/>
        <xdr:cNvSpPr/>
      </xdr:nvSpPr>
      <xdr:spPr>
        <a:xfrm>
          <a:off x="2286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96152</xdr:rowOff>
    </xdr:from>
    <xdr:ext cx="762000" cy="259045"/>
    <xdr:sp macro="" textlink="">
      <xdr:nvSpPr>
        <xdr:cNvPr id="204" name="テキスト ボックス 203"/>
        <xdr:cNvSpPr txBox="1"/>
      </xdr:nvSpPr>
      <xdr:spPr>
        <a:xfrm>
          <a:off x="1955800" y="1381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75800</xdr:rowOff>
    </xdr:from>
    <xdr:to>
      <xdr:col>7</xdr:col>
      <xdr:colOff>31750</xdr:colOff>
      <xdr:row>83</xdr:row>
      <xdr:rowOff>5950</xdr:rowOff>
    </xdr:to>
    <xdr:sp macro="" textlink="">
      <xdr:nvSpPr>
        <xdr:cNvPr id="205" name="フローチャート: 判断 204"/>
        <xdr:cNvSpPr/>
      </xdr:nvSpPr>
      <xdr:spPr>
        <a:xfrm>
          <a:off x="1397000" y="1413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16127</xdr:rowOff>
    </xdr:from>
    <xdr:ext cx="762000" cy="259045"/>
    <xdr:sp macro="" textlink="">
      <xdr:nvSpPr>
        <xdr:cNvPr id="206" name="テキスト ボックス 205"/>
        <xdr:cNvSpPr txBox="1"/>
      </xdr:nvSpPr>
      <xdr:spPr>
        <a:xfrm>
          <a:off x="1066800" y="1390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136427</xdr:rowOff>
    </xdr:from>
    <xdr:to>
      <xdr:col>23</xdr:col>
      <xdr:colOff>184150</xdr:colOff>
      <xdr:row>84</xdr:row>
      <xdr:rowOff>66577</xdr:rowOff>
    </xdr:to>
    <xdr:sp macro="" textlink="">
      <xdr:nvSpPr>
        <xdr:cNvPr id="212" name="楕円 211"/>
        <xdr:cNvSpPr/>
      </xdr:nvSpPr>
      <xdr:spPr>
        <a:xfrm>
          <a:off x="4902200" y="1436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108504</xdr:rowOff>
    </xdr:from>
    <xdr:ext cx="762000" cy="259045"/>
    <xdr:sp macro="" textlink="">
      <xdr:nvSpPr>
        <xdr:cNvPr id="213" name="人件費・物件費等の状況該当値テキスト"/>
        <xdr:cNvSpPr txBox="1"/>
      </xdr:nvSpPr>
      <xdr:spPr>
        <a:xfrm>
          <a:off x="5041900" y="1433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49586</xdr:rowOff>
    </xdr:from>
    <xdr:to>
      <xdr:col>19</xdr:col>
      <xdr:colOff>184150</xdr:colOff>
      <xdr:row>83</xdr:row>
      <xdr:rowOff>151186</xdr:rowOff>
    </xdr:to>
    <xdr:sp macro="" textlink="">
      <xdr:nvSpPr>
        <xdr:cNvPr id="214" name="楕円 213"/>
        <xdr:cNvSpPr/>
      </xdr:nvSpPr>
      <xdr:spPr>
        <a:xfrm>
          <a:off x="4064000" y="1427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135963</xdr:rowOff>
    </xdr:from>
    <xdr:ext cx="736600" cy="259045"/>
    <xdr:sp macro="" textlink="">
      <xdr:nvSpPr>
        <xdr:cNvPr id="215" name="テキスト ボックス 214"/>
        <xdr:cNvSpPr txBox="1"/>
      </xdr:nvSpPr>
      <xdr:spPr>
        <a:xfrm>
          <a:off x="3733800" y="14366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5335</xdr:rowOff>
    </xdr:from>
    <xdr:to>
      <xdr:col>15</xdr:col>
      <xdr:colOff>133350</xdr:colOff>
      <xdr:row>83</xdr:row>
      <xdr:rowOff>106935</xdr:rowOff>
    </xdr:to>
    <xdr:sp macro="" textlink="">
      <xdr:nvSpPr>
        <xdr:cNvPr id="216" name="楕円 215"/>
        <xdr:cNvSpPr/>
      </xdr:nvSpPr>
      <xdr:spPr>
        <a:xfrm>
          <a:off x="3175000" y="142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91712</xdr:rowOff>
    </xdr:from>
    <xdr:ext cx="762000" cy="259045"/>
    <xdr:sp macro="" textlink="">
      <xdr:nvSpPr>
        <xdr:cNvPr id="217" name="テキスト ボックス 216"/>
        <xdr:cNvSpPr txBox="1"/>
      </xdr:nvSpPr>
      <xdr:spPr>
        <a:xfrm>
          <a:off x="2844800" y="1432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167722</xdr:rowOff>
    </xdr:from>
    <xdr:to>
      <xdr:col>11</xdr:col>
      <xdr:colOff>82550</xdr:colOff>
      <xdr:row>83</xdr:row>
      <xdr:rowOff>97872</xdr:rowOff>
    </xdr:to>
    <xdr:sp macro="" textlink="">
      <xdr:nvSpPr>
        <xdr:cNvPr id="218" name="楕円 217"/>
        <xdr:cNvSpPr/>
      </xdr:nvSpPr>
      <xdr:spPr>
        <a:xfrm>
          <a:off x="2286000" y="1422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82649</xdr:rowOff>
    </xdr:from>
    <xdr:ext cx="762000" cy="259045"/>
    <xdr:sp macro="" textlink="">
      <xdr:nvSpPr>
        <xdr:cNvPr id="219" name="テキスト ボックス 218"/>
        <xdr:cNvSpPr txBox="1"/>
      </xdr:nvSpPr>
      <xdr:spPr>
        <a:xfrm>
          <a:off x="1955800" y="1431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168996</xdr:rowOff>
    </xdr:from>
    <xdr:to>
      <xdr:col>7</xdr:col>
      <xdr:colOff>31750</xdr:colOff>
      <xdr:row>83</xdr:row>
      <xdr:rowOff>99146</xdr:rowOff>
    </xdr:to>
    <xdr:sp macro="" textlink="">
      <xdr:nvSpPr>
        <xdr:cNvPr id="220" name="楕円 219"/>
        <xdr:cNvSpPr/>
      </xdr:nvSpPr>
      <xdr:spPr>
        <a:xfrm>
          <a:off x="1397000" y="1422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83923</xdr:rowOff>
    </xdr:from>
    <xdr:ext cx="762000" cy="259045"/>
    <xdr:sp macro="" textlink="">
      <xdr:nvSpPr>
        <xdr:cNvPr id="221" name="テキスト ボックス 220"/>
        <xdr:cNvSpPr txBox="1"/>
      </xdr:nvSpPr>
      <xdr:spPr>
        <a:xfrm>
          <a:off x="1066800" y="143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本市のラスパイレス指数は、類似団体平均より高い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国家公務員の時限的な給与改定特例法による給与減額支給措置が平成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年度になくなり、措置前の水準に近い数値となっています。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今後も適正な水準の確保に努めていきます。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0" name="直線コネクタ 249"/>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1"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2" name="直線コネクタ 251"/>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3"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4" name="直線コネクタ 253"/>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30691</xdr:rowOff>
    </xdr:from>
    <xdr:to>
      <xdr:col>81</xdr:col>
      <xdr:colOff>44450</xdr:colOff>
      <xdr:row>87</xdr:row>
      <xdr:rowOff>91016</xdr:rowOff>
    </xdr:to>
    <xdr:cxnSp macro="">
      <xdr:nvCxnSpPr>
        <xdr:cNvPr id="255" name="直線コネクタ 254"/>
        <xdr:cNvCxnSpPr/>
      </xdr:nvCxnSpPr>
      <xdr:spPr>
        <a:xfrm flipV="1">
          <a:off x="16179800" y="14946841"/>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91016</xdr:rowOff>
    </xdr:to>
    <xdr:cxnSp macro="">
      <xdr:nvCxnSpPr>
        <xdr:cNvPr id="258" name="直線コネクタ 257"/>
        <xdr:cNvCxnSpPr/>
      </xdr:nvCxnSpPr>
      <xdr:spPr>
        <a:xfrm>
          <a:off x="15290800" y="149267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0" name="テキスト ボックス 259"/>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10584</xdr:rowOff>
    </xdr:to>
    <xdr:cxnSp macro="">
      <xdr:nvCxnSpPr>
        <xdr:cNvPr id="261" name="直線コネクタ 260"/>
        <xdr:cNvCxnSpPr/>
      </xdr:nvCxnSpPr>
      <xdr:spPr>
        <a:xfrm>
          <a:off x="14401800" y="14926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63" name="テキスト ボックス 262"/>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10584</xdr:rowOff>
    </xdr:to>
    <xdr:cxnSp macro="">
      <xdr:nvCxnSpPr>
        <xdr:cNvPr id="264" name="直線コネクタ 263"/>
        <xdr:cNvCxnSpPr/>
      </xdr:nvCxnSpPr>
      <xdr:spPr>
        <a:xfrm>
          <a:off x="13512800" y="148463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66" name="テキスト ボックス 265"/>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8" name="テキスト ボックス 267"/>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74" name="楕円 273"/>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123418</xdr:rowOff>
    </xdr:from>
    <xdr:ext cx="762000" cy="259045"/>
    <xdr:sp macro="" textlink="">
      <xdr:nvSpPr>
        <xdr:cNvPr id="275" name="給与水準   （国との比較）該当値テキスト"/>
        <xdr:cNvSpPr txBox="1"/>
      </xdr:nvSpPr>
      <xdr:spPr>
        <a:xfrm>
          <a:off x="17106900" y="148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6" name="楕円 275"/>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7" name="テキスト ボックス 276"/>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78" name="楕円 277"/>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79" name="テキスト ボックス 278"/>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0" name="楕円 279"/>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1" name="テキスト ボックス 280"/>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3" name="テキスト ボックス 282"/>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本市の人口千人当たり職員数は、類似団体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番目の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本市のまちづくりの基本理念である「文教住宅都市憲章」のもとに整備されてきた保育所、幼稚園、こども園、高等学校などの公共施設に職員を配置していることから、他市に比べて高い数値になっています。今後も習志野市定員管理計画に基づき、職員数の適正化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35197</xdr:rowOff>
    </xdr:to>
    <xdr:cxnSp macro="">
      <xdr:nvCxnSpPr>
        <xdr:cNvPr id="315" name="直線コネクタ 314"/>
        <xdr:cNvCxnSpPr/>
      </xdr:nvCxnSpPr>
      <xdr:spPr>
        <a:xfrm flipV="1">
          <a:off x="17018000" y="1012280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7274</xdr:rowOff>
    </xdr:from>
    <xdr:ext cx="762000" cy="259045"/>
    <xdr:sp macro="" textlink="">
      <xdr:nvSpPr>
        <xdr:cNvPr id="316"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35197</xdr:rowOff>
    </xdr:from>
    <xdr:to>
      <xdr:col>81</xdr:col>
      <xdr:colOff>133350</xdr:colOff>
      <xdr:row>67</xdr:row>
      <xdr:rowOff>35197</xdr:rowOff>
    </xdr:to>
    <xdr:cxnSp macro="">
      <xdr:nvCxnSpPr>
        <xdr:cNvPr id="317" name="直線コネクタ 316"/>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8" name="定員管理の状況最大値テキスト"/>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9" name="直線コネクタ 318"/>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87630</xdr:rowOff>
    </xdr:from>
    <xdr:to>
      <xdr:col>81</xdr:col>
      <xdr:colOff>44450</xdr:colOff>
      <xdr:row>64</xdr:row>
      <xdr:rowOff>97972</xdr:rowOff>
    </xdr:to>
    <xdr:cxnSp macro="">
      <xdr:nvCxnSpPr>
        <xdr:cNvPr id="320" name="直線コネクタ 319"/>
        <xdr:cNvCxnSpPr/>
      </xdr:nvCxnSpPr>
      <xdr:spPr>
        <a:xfrm flipV="1">
          <a:off x="16179800" y="11060430"/>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1" name="定員管理の状況平均値テキスト"/>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2" name="フローチャート: 判断 321"/>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97972</xdr:rowOff>
    </xdr:from>
    <xdr:to>
      <xdr:col>77</xdr:col>
      <xdr:colOff>44450</xdr:colOff>
      <xdr:row>64</xdr:row>
      <xdr:rowOff>108313</xdr:rowOff>
    </xdr:to>
    <xdr:cxnSp macro="">
      <xdr:nvCxnSpPr>
        <xdr:cNvPr id="323" name="直線コネクタ 322"/>
        <xdr:cNvCxnSpPr/>
      </xdr:nvCxnSpPr>
      <xdr:spPr>
        <a:xfrm flipV="1">
          <a:off x="15290800" y="1107077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130628</xdr:rowOff>
    </xdr:from>
    <xdr:to>
      <xdr:col>77</xdr:col>
      <xdr:colOff>95250</xdr:colOff>
      <xdr:row>62</xdr:row>
      <xdr:rowOff>60778</xdr:rowOff>
    </xdr:to>
    <xdr:sp macro="" textlink="">
      <xdr:nvSpPr>
        <xdr:cNvPr id="324" name="フローチャート: 判断 323"/>
        <xdr:cNvSpPr/>
      </xdr:nvSpPr>
      <xdr:spPr>
        <a:xfrm>
          <a:off x="16129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70955</xdr:rowOff>
    </xdr:from>
    <xdr:ext cx="736600" cy="259045"/>
    <xdr:sp macro="" textlink="">
      <xdr:nvSpPr>
        <xdr:cNvPr id="325" name="テキスト ボックス 324"/>
        <xdr:cNvSpPr txBox="1"/>
      </xdr:nvSpPr>
      <xdr:spPr>
        <a:xfrm>
          <a:off x="15798800" y="1035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108313</xdr:rowOff>
    </xdr:from>
    <xdr:to>
      <xdr:col>72</xdr:col>
      <xdr:colOff>203200</xdr:colOff>
      <xdr:row>64</xdr:row>
      <xdr:rowOff>108313</xdr:rowOff>
    </xdr:to>
    <xdr:cxnSp macro="">
      <xdr:nvCxnSpPr>
        <xdr:cNvPr id="326" name="直線コネクタ 325"/>
        <xdr:cNvCxnSpPr/>
      </xdr:nvCxnSpPr>
      <xdr:spPr>
        <a:xfrm>
          <a:off x="14401800" y="110811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120287</xdr:rowOff>
    </xdr:from>
    <xdr:to>
      <xdr:col>73</xdr:col>
      <xdr:colOff>44450</xdr:colOff>
      <xdr:row>62</xdr:row>
      <xdr:rowOff>50437</xdr:rowOff>
    </xdr:to>
    <xdr:sp macro="" textlink="">
      <xdr:nvSpPr>
        <xdr:cNvPr id="327" name="フローチャート: 判断 326"/>
        <xdr:cNvSpPr/>
      </xdr:nvSpPr>
      <xdr:spPr>
        <a:xfrm>
          <a:off x="15240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60614</xdr:rowOff>
    </xdr:from>
    <xdr:ext cx="762000" cy="259045"/>
    <xdr:sp macro="" textlink="">
      <xdr:nvSpPr>
        <xdr:cNvPr id="328" name="テキスト ボックス 327"/>
        <xdr:cNvSpPr txBox="1"/>
      </xdr:nvSpPr>
      <xdr:spPr>
        <a:xfrm>
          <a:off x="14909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108313</xdr:rowOff>
    </xdr:from>
    <xdr:to>
      <xdr:col>68</xdr:col>
      <xdr:colOff>152400</xdr:colOff>
      <xdr:row>64</xdr:row>
      <xdr:rowOff>111760</xdr:rowOff>
    </xdr:to>
    <xdr:cxnSp macro="">
      <xdr:nvCxnSpPr>
        <xdr:cNvPr id="329" name="直線コネクタ 328"/>
        <xdr:cNvCxnSpPr/>
      </xdr:nvCxnSpPr>
      <xdr:spPr>
        <a:xfrm flipV="1">
          <a:off x="13512800" y="1108111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0" name="フローチャート: 判断 329"/>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1" name="テキスト ボックス 330"/>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77850</xdr:rowOff>
    </xdr:from>
    <xdr:ext cx="762000" cy="259045"/>
    <xdr:sp macro="" textlink="">
      <xdr:nvSpPr>
        <xdr:cNvPr id="333" name="テキスト ボックス 332"/>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36830</xdr:rowOff>
    </xdr:from>
    <xdr:to>
      <xdr:col>81</xdr:col>
      <xdr:colOff>95250</xdr:colOff>
      <xdr:row>64</xdr:row>
      <xdr:rowOff>138430</xdr:rowOff>
    </xdr:to>
    <xdr:sp macro="" textlink="">
      <xdr:nvSpPr>
        <xdr:cNvPr id="339" name="楕円 338"/>
        <xdr:cNvSpPr/>
      </xdr:nvSpPr>
      <xdr:spPr>
        <a:xfrm>
          <a:off x="16967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8907</xdr:rowOff>
    </xdr:from>
    <xdr:ext cx="762000" cy="259045"/>
    <xdr:sp macro="" textlink="">
      <xdr:nvSpPr>
        <xdr:cNvPr id="340" name="定員管理の状況該当値テキスト"/>
        <xdr:cNvSpPr txBox="1"/>
      </xdr:nvSpPr>
      <xdr:spPr>
        <a:xfrm>
          <a:off x="17106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47172</xdr:rowOff>
    </xdr:from>
    <xdr:to>
      <xdr:col>77</xdr:col>
      <xdr:colOff>95250</xdr:colOff>
      <xdr:row>64</xdr:row>
      <xdr:rowOff>148772</xdr:rowOff>
    </xdr:to>
    <xdr:sp macro="" textlink="">
      <xdr:nvSpPr>
        <xdr:cNvPr id="341" name="楕円 340"/>
        <xdr:cNvSpPr/>
      </xdr:nvSpPr>
      <xdr:spPr>
        <a:xfrm>
          <a:off x="16129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133549</xdr:rowOff>
    </xdr:from>
    <xdr:ext cx="736600" cy="259045"/>
    <xdr:sp macro="" textlink="">
      <xdr:nvSpPr>
        <xdr:cNvPr id="342" name="テキスト ボックス 341"/>
        <xdr:cNvSpPr txBox="1"/>
      </xdr:nvSpPr>
      <xdr:spPr>
        <a:xfrm>
          <a:off x="15798800" y="1110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57513</xdr:rowOff>
    </xdr:from>
    <xdr:to>
      <xdr:col>73</xdr:col>
      <xdr:colOff>44450</xdr:colOff>
      <xdr:row>64</xdr:row>
      <xdr:rowOff>159113</xdr:rowOff>
    </xdr:to>
    <xdr:sp macro="" textlink="">
      <xdr:nvSpPr>
        <xdr:cNvPr id="343" name="楕円 342"/>
        <xdr:cNvSpPr/>
      </xdr:nvSpPr>
      <xdr:spPr>
        <a:xfrm>
          <a:off x="15240000" y="110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143890</xdr:rowOff>
    </xdr:from>
    <xdr:ext cx="762000" cy="259045"/>
    <xdr:sp macro="" textlink="">
      <xdr:nvSpPr>
        <xdr:cNvPr id="344" name="テキスト ボックス 343"/>
        <xdr:cNvSpPr txBox="1"/>
      </xdr:nvSpPr>
      <xdr:spPr>
        <a:xfrm>
          <a:off x="14909800" y="1111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57513</xdr:rowOff>
    </xdr:from>
    <xdr:to>
      <xdr:col>68</xdr:col>
      <xdr:colOff>203200</xdr:colOff>
      <xdr:row>64</xdr:row>
      <xdr:rowOff>159113</xdr:rowOff>
    </xdr:to>
    <xdr:sp macro="" textlink="">
      <xdr:nvSpPr>
        <xdr:cNvPr id="345" name="楕円 344"/>
        <xdr:cNvSpPr/>
      </xdr:nvSpPr>
      <xdr:spPr>
        <a:xfrm>
          <a:off x="14351000" y="110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143890</xdr:rowOff>
    </xdr:from>
    <xdr:ext cx="762000" cy="259045"/>
    <xdr:sp macro="" textlink="">
      <xdr:nvSpPr>
        <xdr:cNvPr id="346" name="テキスト ボックス 345"/>
        <xdr:cNvSpPr txBox="1"/>
      </xdr:nvSpPr>
      <xdr:spPr>
        <a:xfrm>
          <a:off x="14020800" y="1111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60960</xdr:rowOff>
    </xdr:from>
    <xdr:to>
      <xdr:col>64</xdr:col>
      <xdr:colOff>152400</xdr:colOff>
      <xdr:row>64</xdr:row>
      <xdr:rowOff>162560</xdr:rowOff>
    </xdr:to>
    <xdr:sp macro="" textlink="">
      <xdr:nvSpPr>
        <xdr:cNvPr id="347" name="楕円 346"/>
        <xdr:cNvSpPr/>
      </xdr:nvSpPr>
      <xdr:spPr>
        <a:xfrm>
          <a:off x="13462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147337</xdr:rowOff>
    </xdr:from>
    <xdr:ext cx="762000" cy="259045"/>
    <xdr:sp macro="" textlink="">
      <xdr:nvSpPr>
        <xdr:cNvPr id="348" name="テキスト ボックス 347"/>
        <xdr:cNvSpPr txBox="1"/>
      </xdr:nvSpPr>
      <xdr:spPr>
        <a:xfrm>
          <a:off x="13131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本市の実質公債費比率は、類似団体の平均よりも高い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となりました。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これは、公債費に準ずる債務負担行為に係るものが減少した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一方で、元利償還金の額が増加した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ことによるものです。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26307</xdr:rowOff>
    </xdr:to>
    <xdr:cxnSp macro="">
      <xdr:nvCxnSpPr>
        <xdr:cNvPr id="383" name="直線コネクタ 382"/>
        <xdr:cNvCxnSpPr/>
      </xdr:nvCxnSpPr>
      <xdr:spPr>
        <a:xfrm flipV="1">
          <a:off x="16179800" y="73871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137782</xdr:rowOff>
    </xdr:from>
    <xdr:ext cx="762000" cy="259045"/>
    <xdr:sp macro="" textlink="">
      <xdr:nvSpPr>
        <xdr:cNvPr id="384" name="公債費負担の状況平均値テキスト"/>
        <xdr:cNvSpPr txBox="1"/>
      </xdr:nvSpPr>
      <xdr:spPr>
        <a:xfrm>
          <a:off x="17106900" y="665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385" name="フローチャート: 判断 384"/>
        <xdr:cNvSpPr/>
      </xdr:nvSpPr>
      <xdr:spPr>
        <a:xfrm>
          <a:off x="169672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161472</xdr:rowOff>
    </xdr:from>
    <xdr:to>
      <xdr:col>77</xdr:col>
      <xdr:colOff>44450</xdr:colOff>
      <xdr:row>43</xdr:row>
      <xdr:rowOff>26307</xdr:rowOff>
    </xdr:to>
    <xdr:cxnSp macro="">
      <xdr:nvCxnSpPr>
        <xdr:cNvPr id="386" name="直線コネクタ 385"/>
        <xdr:cNvCxnSpPr/>
      </xdr:nvCxnSpPr>
      <xdr:spPr>
        <a:xfrm>
          <a:off x="15290800" y="7019472"/>
          <a:ext cx="889000" cy="37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7" name="フローチャート: 判断 386"/>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88" name="テキスト ボックス 387"/>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35076</xdr:rowOff>
    </xdr:from>
    <xdr:to>
      <xdr:col>72</xdr:col>
      <xdr:colOff>203200</xdr:colOff>
      <xdr:row>40</xdr:row>
      <xdr:rowOff>161472</xdr:rowOff>
    </xdr:to>
    <xdr:cxnSp macro="">
      <xdr:nvCxnSpPr>
        <xdr:cNvPr id="389" name="直線コネクタ 388"/>
        <xdr:cNvCxnSpPr/>
      </xdr:nvCxnSpPr>
      <xdr:spPr>
        <a:xfrm>
          <a:off x="14401800" y="6893076"/>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0" name="フローチャート: 判断 389"/>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391" name="テキスト ボックス 390"/>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68641</xdr:rowOff>
    </xdr:from>
    <xdr:to>
      <xdr:col>68</xdr:col>
      <xdr:colOff>152400</xdr:colOff>
      <xdr:row>40</xdr:row>
      <xdr:rowOff>35076</xdr:rowOff>
    </xdr:to>
    <xdr:cxnSp macro="">
      <xdr:nvCxnSpPr>
        <xdr:cNvPr id="392" name="直線コネクタ 391"/>
        <xdr:cNvCxnSpPr/>
      </xdr:nvCxnSpPr>
      <xdr:spPr>
        <a:xfrm>
          <a:off x="13512800" y="6755191"/>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3" name="フローチャート: 判断 392"/>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94" name="テキスト ボックス 393"/>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5" name="フローチャート: 判断 394"/>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6" name="テキスト ボックス 395"/>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402" name="楕円 401"/>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107544</xdr:rowOff>
    </xdr:from>
    <xdr:ext cx="762000" cy="259045"/>
    <xdr:sp macro="" textlink="">
      <xdr:nvSpPr>
        <xdr:cNvPr id="403" name="公債費負担の状況該当値テキスト"/>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146957</xdr:rowOff>
    </xdr:from>
    <xdr:to>
      <xdr:col>77</xdr:col>
      <xdr:colOff>95250</xdr:colOff>
      <xdr:row>43</xdr:row>
      <xdr:rowOff>77107</xdr:rowOff>
    </xdr:to>
    <xdr:sp macro="" textlink="">
      <xdr:nvSpPr>
        <xdr:cNvPr id="404" name="楕円 403"/>
        <xdr:cNvSpPr/>
      </xdr:nvSpPr>
      <xdr:spPr>
        <a:xfrm>
          <a:off x="16129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61884</xdr:rowOff>
    </xdr:from>
    <xdr:ext cx="736600" cy="259045"/>
    <xdr:sp macro="" textlink="">
      <xdr:nvSpPr>
        <xdr:cNvPr id="405" name="テキスト ボックス 404"/>
        <xdr:cNvSpPr txBox="1"/>
      </xdr:nvSpPr>
      <xdr:spPr>
        <a:xfrm>
          <a:off x="15798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110672</xdr:rowOff>
    </xdr:from>
    <xdr:to>
      <xdr:col>73</xdr:col>
      <xdr:colOff>44450</xdr:colOff>
      <xdr:row>41</xdr:row>
      <xdr:rowOff>40822</xdr:rowOff>
    </xdr:to>
    <xdr:sp macro="" textlink="">
      <xdr:nvSpPr>
        <xdr:cNvPr id="406" name="楕円 405"/>
        <xdr:cNvSpPr/>
      </xdr:nvSpPr>
      <xdr:spPr>
        <a:xfrm>
          <a:off x="15240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407" name="テキスト ボックス 406"/>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155726</xdr:rowOff>
    </xdr:from>
    <xdr:to>
      <xdr:col>68</xdr:col>
      <xdr:colOff>203200</xdr:colOff>
      <xdr:row>40</xdr:row>
      <xdr:rowOff>85876</xdr:rowOff>
    </xdr:to>
    <xdr:sp macro="" textlink="">
      <xdr:nvSpPr>
        <xdr:cNvPr id="408" name="楕円 407"/>
        <xdr:cNvSpPr/>
      </xdr:nvSpPr>
      <xdr:spPr>
        <a:xfrm>
          <a:off x="14351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70653</xdr:rowOff>
    </xdr:from>
    <xdr:ext cx="762000" cy="259045"/>
    <xdr:sp macro="" textlink="">
      <xdr:nvSpPr>
        <xdr:cNvPr id="409" name="テキスト ボックス 408"/>
        <xdr:cNvSpPr txBox="1"/>
      </xdr:nvSpPr>
      <xdr:spPr>
        <a:xfrm>
          <a:off x="14020800" y="69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17841</xdr:rowOff>
    </xdr:from>
    <xdr:to>
      <xdr:col>64</xdr:col>
      <xdr:colOff>152400</xdr:colOff>
      <xdr:row>39</xdr:row>
      <xdr:rowOff>119441</xdr:rowOff>
    </xdr:to>
    <xdr:sp macro="" textlink="">
      <xdr:nvSpPr>
        <xdr:cNvPr id="410" name="楕円 409"/>
        <xdr:cNvSpPr/>
      </xdr:nvSpPr>
      <xdr:spPr>
        <a:xfrm>
          <a:off x="13462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129618</xdr:rowOff>
    </xdr:from>
    <xdr:ext cx="762000" cy="259045"/>
    <xdr:sp macro="" textlink="">
      <xdr:nvSpPr>
        <xdr:cNvPr id="411" name="テキスト ボックス 410"/>
        <xdr:cNvSpPr txBox="1"/>
      </xdr:nvSpPr>
      <xdr:spPr>
        <a:xfrm>
          <a:off x="13131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本市の将来負担比率は、類似団体平均よりも高い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となりました。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充当可能財源の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基金が前年度よりも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、将来負担額となる地方債現在高が増加し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たことによるものです。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0" name="直線コネクタ 439"/>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1"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2" name="直線コネクタ 441"/>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135396</xdr:rowOff>
    </xdr:from>
    <xdr:to>
      <xdr:col>81</xdr:col>
      <xdr:colOff>44450</xdr:colOff>
      <xdr:row>16</xdr:row>
      <xdr:rowOff>100683</xdr:rowOff>
    </xdr:to>
    <xdr:cxnSp macro="">
      <xdr:nvCxnSpPr>
        <xdr:cNvPr id="445" name="直線コネクタ 444"/>
        <xdr:cNvCxnSpPr/>
      </xdr:nvCxnSpPr>
      <xdr:spPr>
        <a:xfrm>
          <a:off x="16179800" y="2707146"/>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31273</xdr:rowOff>
    </xdr:from>
    <xdr:ext cx="762000" cy="259045"/>
    <xdr:sp macro="" textlink="">
      <xdr:nvSpPr>
        <xdr:cNvPr id="446" name="将来負担の状況平均値テキスト"/>
        <xdr:cNvSpPr txBox="1"/>
      </xdr:nvSpPr>
      <xdr:spPr>
        <a:xfrm>
          <a:off x="17106900" y="2260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14746</xdr:rowOff>
    </xdr:from>
    <xdr:to>
      <xdr:col>81</xdr:col>
      <xdr:colOff>95250</xdr:colOff>
      <xdr:row>14</xdr:row>
      <xdr:rowOff>116346</xdr:rowOff>
    </xdr:to>
    <xdr:sp macro="" textlink="">
      <xdr:nvSpPr>
        <xdr:cNvPr id="447" name="フローチャート: 判断 446"/>
        <xdr:cNvSpPr/>
      </xdr:nvSpPr>
      <xdr:spPr>
        <a:xfrm>
          <a:off x="16967200" y="241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135396</xdr:rowOff>
    </xdr:from>
    <xdr:to>
      <xdr:col>77</xdr:col>
      <xdr:colOff>44450</xdr:colOff>
      <xdr:row>16</xdr:row>
      <xdr:rowOff>119450</xdr:rowOff>
    </xdr:to>
    <xdr:cxnSp macro="">
      <xdr:nvCxnSpPr>
        <xdr:cNvPr id="448" name="直線コネクタ 447"/>
        <xdr:cNvCxnSpPr/>
      </xdr:nvCxnSpPr>
      <xdr:spPr>
        <a:xfrm flipV="1">
          <a:off x="15290800" y="2707146"/>
          <a:ext cx="889000" cy="15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155504</xdr:rowOff>
    </xdr:from>
    <xdr:to>
      <xdr:col>72</xdr:col>
      <xdr:colOff>203200</xdr:colOff>
      <xdr:row>16</xdr:row>
      <xdr:rowOff>119450</xdr:rowOff>
    </xdr:to>
    <xdr:cxnSp macro="">
      <xdr:nvCxnSpPr>
        <xdr:cNvPr id="451" name="直線コネクタ 450"/>
        <xdr:cNvCxnSpPr/>
      </xdr:nvCxnSpPr>
      <xdr:spPr>
        <a:xfrm>
          <a:off x="14401800" y="2727254"/>
          <a:ext cx="889000" cy="13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81774</xdr:rowOff>
    </xdr:from>
    <xdr:to>
      <xdr:col>73</xdr:col>
      <xdr:colOff>44450</xdr:colOff>
      <xdr:row>15</xdr:row>
      <xdr:rowOff>11924</xdr:rowOff>
    </xdr:to>
    <xdr:sp macro="" textlink="">
      <xdr:nvSpPr>
        <xdr:cNvPr id="452" name="フローチャート: 判断 451"/>
        <xdr:cNvSpPr/>
      </xdr:nvSpPr>
      <xdr:spPr>
        <a:xfrm>
          <a:off x="15240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22101</xdr:rowOff>
    </xdr:from>
    <xdr:ext cx="762000" cy="259045"/>
    <xdr:sp macro="" textlink="">
      <xdr:nvSpPr>
        <xdr:cNvPr id="453" name="テキスト ボックス 452"/>
        <xdr:cNvSpPr txBox="1"/>
      </xdr:nvSpPr>
      <xdr:spPr>
        <a:xfrm>
          <a:off x="14909800" y="225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28152</xdr:rowOff>
    </xdr:from>
    <xdr:to>
      <xdr:col>68</xdr:col>
      <xdr:colOff>152400</xdr:colOff>
      <xdr:row>15</xdr:row>
      <xdr:rowOff>155504</xdr:rowOff>
    </xdr:to>
    <xdr:cxnSp macro="">
      <xdr:nvCxnSpPr>
        <xdr:cNvPr id="454" name="直線コネクタ 453"/>
        <xdr:cNvCxnSpPr/>
      </xdr:nvCxnSpPr>
      <xdr:spPr>
        <a:xfrm>
          <a:off x="13512800" y="2599902"/>
          <a:ext cx="889000" cy="12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152823</xdr:rowOff>
    </xdr:from>
    <xdr:to>
      <xdr:col>68</xdr:col>
      <xdr:colOff>203200</xdr:colOff>
      <xdr:row>15</xdr:row>
      <xdr:rowOff>82973</xdr:rowOff>
    </xdr:to>
    <xdr:sp macro="" textlink="">
      <xdr:nvSpPr>
        <xdr:cNvPr id="455" name="フローチャート: 判断 454"/>
        <xdr:cNvSpPr/>
      </xdr:nvSpPr>
      <xdr:spPr>
        <a:xfrm>
          <a:off x="14351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93150</xdr:rowOff>
    </xdr:from>
    <xdr:ext cx="762000" cy="259045"/>
    <xdr:sp macro="" textlink="">
      <xdr:nvSpPr>
        <xdr:cNvPr id="456" name="テキスト ボックス 455"/>
        <xdr:cNvSpPr txBox="1"/>
      </xdr:nvSpPr>
      <xdr:spPr>
        <a:xfrm>
          <a:off x="14020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142099</xdr:rowOff>
    </xdr:from>
    <xdr:to>
      <xdr:col>64</xdr:col>
      <xdr:colOff>152400</xdr:colOff>
      <xdr:row>15</xdr:row>
      <xdr:rowOff>72249</xdr:rowOff>
    </xdr:to>
    <xdr:sp macro="" textlink="">
      <xdr:nvSpPr>
        <xdr:cNvPr id="457" name="フローチャート: 判断 456"/>
        <xdr:cNvSpPr/>
      </xdr:nvSpPr>
      <xdr:spPr>
        <a:xfrm>
          <a:off x="13462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82426</xdr:rowOff>
    </xdr:from>
    <xdr:ext cx="762000" cy="259045"/>
    <xdr:sp macro="" textlink="">
      <xdr:nvSpPr>
        <xdr:cNvPr id="458" name="テキスト ボックス 457"/>
        <xdr:cNvSpPr txBox="1"/>
      </xdr:nvSpPr>
      <xdr:spPr>
        <a:xfrm>
          <a:off x="13131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49883</xdr:rowOff>
    </xdr:from>
    <xdr:to>
      <xdr:col>81</xdr:col>
      <xdr:colOff>95250</xdr:colOff>
      <xdr:row>16</xdr:row>
      <xdr:rowOff>151483</xdr:rowOff>
    </xdr:to>
    <xdr:sp macro="" textlink="">
      <xdr:nvSpPr>
        <xdr:cNvPr id="464" name="楕円 463"/>
        <xdr:cNvSpPr/>
      </xdr:nvSpPr>
      <xdr:spPr>
        <a:xfrm>
          <a:off x="16967200" y="279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21960</xdr:rowOff>
    </xdr:from>
    <xdr:ext cx="762000" cy="259045"/>
    <xdr:sp macro="" textlink="">
      <xdr:nvSpPr>
        <xdr:cNvPr id="465" name="将来負担の状況該当値テキスト"/>
        <xdr:cNvSpPr txBox="1"/>
      </xdr:nvSpPr>
      <xdr:spPr>
        <a:xfrm>
          <a:off x="17106900" y="2765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84596</xdr:rowOff>
    </xdr:from>
    <xdr:to>
      <xdr:col>77</xdr:col>
      <xdr:colOff>95250</xdr:colOff>
      <xdr:row>16</xdr:row>
      <xdr:rowOff>14746</xdr:rowOff>
    </xdr:to>
    <xdr:sp macro="" textlink="">
      <xdr:nvSpPr>
        <xdr:cNvPr id="466" name="楕円 465"/>
        <xdr:cNvSpPr/>
      </xdr:nvSpPr>
      <xdr:spPr>
        <a:xfrm>
          <a:off x="16129000" y="265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170973</xdr:rowOff>
    </xdr:from>
    <xdr:ext cx="736600" cy="259045"/>
    <xdr:sp macro="" textlink="">
      <xdr:nvSpPr>
        <xdr:cNvPr id="467" name="テキスト ボックス 466"/>
        <xdr:cNvSpPr txBox="1"/>
      </xdr:nvSpPr>
      <xdr:spPr>
        <a:xfrm>
          <a:off x="15798800" y="2742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68650</xdr:rowOff>
    </xdr:from>
    <xdr:to>
      <xdr:col>73</xdr:col>
      <xdr:colOff>44450</xdr:colOff>
      <xdr:row>16</xdr:row>
      <xdr:rowOff>170250</xdr:rowOff>
    </xdr:to>
    <xdr:sp macro="" textlink="">
      <xdr:nvSpPr>
        <xdr:cNvPr id="468" name="楕円 467"/>
        <xdr:cNvSpPr/>
      </xdr:nvSpPr>
      <xdr:spPr>
        <a:xfrm>
          <a:off x="15240000" y="28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155027</xdr:rowOff>
    </xdr:from>
    <xdr:ext cx="762000" cy="259045"/>
    <xdr:sp macro="" textlink="">
      <xdr:nvSpPr>
        <xdr:cNvPr id="469" name="テキスト ボックス 468"/>
        <xdr:cNvSpPr txBox="1"/>
      </xdr:nvSpPr>
      <xdr:spPr>
        <a:xfrm>
          <a:off x="14909800" y="28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104704</xdr:rowOff>
    </xdr:from>
    <xdr:to>
      <xdr:col>68</xdr:col>
      <xdr:colOff>203200</xdr:colOff>
      <xdr:row>16</xdr:row>
      <xdr:rowOff>34854</xdr:rowOff>
    </xdr:to>
    <xdr:sp macro="" textlink="">
      <xdr:nvSpPr>
        <xdr:cNvPr id="470" name="楕円 469"/>
        <xdr:cNvSpPr/>
      </xdr:nvSpPr>
      <xdr:spPr>
        <a:xfrm>
          <a:off x="14351000" y="267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19631</xdr:rowOff>
    </xdr:from>
    <xdr:ext cx="762000" cy="259045"/>
    <xdr:sp macro="" textlink="">
      <xdr:nvSpPr>
        <xdr:cNvPr id="471" name="テキスト ボックス 470"/>
        <xdr:cNvSpPr txBox="1"/>
      </xdr:nvSpPr>
      <xdr:spPr>
        <a:xfrm>
          <a:off x="14020800" y="2762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72" name="楕円 471"/>
        <xdr:cNvSpPr/>
      </xdr:nvSpPr>
      <xdr:spPr>
        <a:xfrm>
          <a:off x="13462000" y="254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63729</xdr:rowOff>
    </xdr:from>
    <xdr:ext cx="762000" cy="259045"/>
    <xdr:sp macro="" textlink="">
      <xdr:nvSpPr>
        <xdr:cNvPr id="473" name="テキスト ボックス 472"/>
        <xdr:cNvSpPr txBox="1"/>
      </xdr:nvSpPr>
      <xdr:spPr>
        <a:xfrm>
          <a:off x="13131800" y="263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175,197
170,731
20.97
82,779,349
80,319,035
2,212,961
33,586,294
51,989,869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本市の人件費に係る経常収支比率は、類似団体平均よりも高い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これは保育所、幼稚園、こども園、高等学校などを直営で運営しているために、職員数が類似団体平均と比較して多いことが主な要因です。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今後も引き続き民間活力の導入などにより、人件費の抑制に努めていきます。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8890</xdr:rowOff>
    </xdr:to>
    <xdr:cxnSp macro="">
      <xdr:nvCxnSpPr>
        <xdr:cNvPr id="61" name="直線コネクタ 60"/>
        <xdr:cNvCxnSpPr/>
      </xdr:nvCxnSpPr>
      <xdr:spPr>
        <a:xfrm flipV="1">
          <a:off x="4826000" y="58343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85090</xdr:rowOff>
    </xdr:from>
    <xdr:to>
      <xdr:col>24</xdr:col>
      <xdr:colOff>25400</xdr:colOff>
      <xdr:row>41</xdr:row>
      <xdr:rowOff>8890</xdr:rowOff>
    </xdr:to>
    <xdr:cxnSp macro="">
      <xdr:nvCxnSpPr>
        <xdr:cNvPr id="66" name="直線コネクタ 65"/>
        <xdr:cNvCxnSpPr/>
      </xdr:nvCxnSpPr>
      <xdr:spPr>
        <a:xfrm>
          <a:off x="3987800" y="677164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119397</xdr:rowOff>
    </xdr:from>
    <xdr:ext cx="762000" cy="259045"/>
    <xdr:sp macro="" textlink="">
      <xdr:nvSpPr>
        <xdr:cNvPr id="67" name="人件費平均値テキスト"/>
        <xdr:cNvSpPr txBox="1"/>
      </xdr:nvSpPr>
      <xdr:spPr>
        <a:xfrm>
          <a:off x="4914900" y="6291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68" name="フローチャート: 判断 67"/>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85090</xdr:rowOff>
    </xdr:from>
    <xdr:to>
      <xdr:col>19</xdr:col>
      <xdr:colOff>187325</xdr:colOff>
      <xdr:row>39</xdr:row>
      <xdr:rowOff>100330</xdr:rowOff>
    </xdr:to>
    <xdr:cxnSp macro="">
      <xdr:nvCxnSpPr>
        <xdr:cNvPr id="69" name="直線コネクタ 68"/>
        <xdr:cNvCxnSpPr/>
      </xdr:nvCxnSpPr>
      <xdr:spPr>
        <a:xfrm flipV="1">
          <a:off x="3098800" y="6771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100330</xdr:rowOff>
    </xdr:from>
    <xdr:to>
      <xdr:col>15</xdr:col>
      <xdr:colOff>98425</xdr:colOff>
      <xdr:row>39</xdr:row>
      <xdr:rowOff>115570</xdr:rowOff>
    </xdr:to>
    <xdr:cxnSp macro="">
      <xdr:nvCxnSpPr>
        <xdr:cNvPr id="72" name="直線コネクタ 71"/>
        <xdr:cNvCxnSpPr/>
      </xdr:nvCxnSpPr>
      <xdr:spPr>
        <a:xfrm flipV="1">
          <a:off x="2209800" y="6786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115570</xdr:rowOff>
    </xdr:from>
    <xdr:to>
      <xdr:col>11</xdr:col>
      <xdr:colOff>9525</xdr:colOff>
      <xdr:row>39</xdr:row>
      <xdr:rowOff>123190</xdr:rowOff>
    </xdr:to>
    <xdr:cxnSp macro="">
      <xdr:nvCxnSpPr>
        <xdr:cNvPr id="75" name="直線コネクタ 74"/>
        <xdr:cNvCxnSpPr/>
      </xdr:nvCxnSpPr>
      <xdr:spPr>
        <a:xfrm flipV="1">
          <a:off x="1320800" y="6802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27957</xdr:rowOff>
    </xdr:from>
    <xdr:ext cx="762000" cy="259045"/>
    <xdr:sp macro="" textlink="">
      <xdr:nvSpPr>
        <xdr:cNvPr id="79" name="テキスト ボックス 78"/>
        <xdr:cNvSpPr txBox="1"/>
      </xdr:nvSpPr>
      <xdr:spPr>
        <a:xfrm>
          <a:off x="939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129540</xdr:rowOff>
    </xdr:from>
    <xdr:to>
      <xdr:col>24</xdr:col>
      <xdr:colOff>76200</xdr:colOff>
      <xdr:row>41</xdr:row>
      <xdr:rowOff>59690</xdr:rowOff>
    </xdr:to>
    <xdr:sp macro="" textlink="">
      <xdr:nvSpPr>
        <xdr:cNvPr id="85" name="楕円 84"/>
        <xdr:cNvSpPr/>
      </xdr:nvSpPr>
      <xdr:spPr>
        <a:xfrm>
          <a:off x="47752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38117</xdr:rowOff>
    </xdr:from>
    <xdr:ext cx="762000" cy="259045"/>
    <xdr:sp macro="" textlink="">
      <xdr:nvSpPr>
        <xdr:cNvPr id="86" name="人件費該当値テキスト"/>
        <xdr:cNvSpPr txBox="1"/>
      </xdr:nvSpPr>
      <xdr:spPr>
        <a:xfrm>
          <a:off x="4914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34290</xdr:rowOff>
    </xdr:from>
    <xdr:to>
      <xdr:col>20</xdr:col>
      <xdr:colOff>38100</xdr:colOff>
      <xdr:row>39</xdr:row>
      <xdr:rowOff>135890</xdr:rowOff>
    </xdr:to>
    <xdr:sp macro="" textlink="">
      <xdr:nvSpPr>
        <xdr:cNvPr id="87" name="楕円 86"/>
        <xdr:cNvSpPr/>
      </xdr:nvSpPr>
      <xdr:spPr>
        <a:xfrm>
          <a:off x="3937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120667</xdr:rowOff>
    </xdr:from>
    <xdr:ext cx="736600" cy="259045"/>
    <xdr:sp macro="" textlink="">
      <xdr:nvSpPr>
        <xdr:cNvPr id="88" name="テキスト ボックス 87"/>
        <xdr:cNvSpPr txBox="1"/>
      </xdr:nvSpPr>
      <xdr:spPr>
        <a:xfrm>
          <a:off x="3606800" y="680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49530</xdr:rowOff>
    </xdr:from>
    <xdr:to>
      <xdr:col>15</xdr:col>
      <xdr:colOff>149225</xdr:colOff>
      <xdr:row>39</xdr:row>
      <xdr:rowOff>151130</xdr:rowOff>
    </xdr:to>
    <xdr:sp macro="" textlink="">
      <xdr:nvSpPr>
        <xdr:cNvPr id="89" name="楕円 88"/>
        <xdr:cNvSpPr/>
      </xdr:nvSpPr>
      <xdr:spPr>
        <a:xfrm>
          <a:off x="3048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135907</xdr:rowOff>
    </xdr:from>
    <xdr:ext cx="762000" cy="259045"/>
    <xdr:sp macro="" textlink="">
      <xdr:nvSpPr>
        <xdr:cNvPr id="90" name="テキスト ボックス 89"/>
        <xdr:cNvSpPr txBox="1"/>
      </xdr:nvSpPr>
      <xdr:spPr>
        <a:xfrm>
          <a:off x="2717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64770</xdr:rowOff>
    </xdr:from>
    <xdr:to>
      <xdr:col>11</xdr:col>
      <xdr:colOff>60325</xdr:colOff>
      <xdr:row>39</xdr:row>
      <xdr:rowOff>166370</xdr:rowOff>
    </xdr:to>
    <xdr:sp macro="" textlink="">
      <xdr:nvSpPr>
        <xdr:cNvPr id="91" name="楕円 90"/>
        <xdr:cNvSpPr/>
      </xdr:nvSpPr>
      <xdr:spPr>
        <a:xfrm>
          <a:off x="2159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151147</xdr:rowOff>
    </xdr:from>
    <xdr:ext cx="762000" cy="259045"/>
    <xdr:sp macro="" textlink="">
      <xdr:nvSpPr>
        <xdr:cNvPr id="92" name="テキスト ボックス 91"/>
        <xdr:cNvSpPr txBox="1"/>
      </xdr:nvSpPr>
      <xdr:spPr>
        <a:xfrm>
          <a:off x="1828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72390</xdr:rowOff>
    </xdr:from>
    <xdr:to>
      <xdr:col>6</xdr:col>
      <xdr:colOff>171450</xdr:colOff>
      <xdr:row>40</xdr:row>
      <xdr:rowOff>2540</xdr:rowOff>
    </xdr:to>
    <xdr:sp macro="" textlink="">
      <xdr:nvSpPr>
        <xdr:cNvPr id="93" name="楕円 92"/>
        <xdr:cNvSpPr/>
      </xdr:nvSpPr>
      <xdr:spPr>
        <a:xfrm>
          <a:off x="1270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158767</xdr:rowOff>
    </xdr:from>
    <xdr:ext cx="762000" cy="259045"/>
    <xdr:sp macro="" textlink="">
      <xdr:nvSpPr>
        <xdr:cNvPr id="94" name="テキスト ボックス 93"/>
        <xdr:cNvSpPr txBox="1"/>
      </xdr:nvSpPr>
      <xdr:spPr>
        <a:xfrm>
          <a:off x="939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本市の物件費に係る経常収支比率は、類似団体平均よりも高い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は、類似団体と比較して多くの保育所、幼稚園、小学校、中学校、公民館、図書館などを所有しているため、その維持管理、運営経費が多くかかっていることが主な要因です。今後は施設のあり方を考え、物件費の抑制に努めていきますが、職員数の削減に伴い、委託化が進められることから、物件費の増加が見込まれ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65278</xdr:rowOff>
    </xdr:from>
    <xdr:to>
      <xdr:col>82</xdr:col>
      <xdr:colOff>107950</xdr:colOff>
      <xdr:row>19</xdr:row>
      <xdr:rowOff>110998</xdr:rowOff>
    </xdr:to>
    <xdr:cxnSp macro="">
      <xdr:nvCxnSpPr>
        <xdr:cNvPr id="120" name="直線コネクタ 119"/>
        <xdr:cNvCxnSpPr/>
      </xdr:nvCxnSpPr>
      <xdr:spPr>
        <a:xfrm flipV="1">
          <a:off x="16510000" y="22941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83075</xdr:rowOff>
    </xdr:from>
    <xdr:ext cx="762000" cy="259045"/>
    <xdr:sp macro="" textlink="">
      <xdr:nvSpPr>
        <xdr:cNvPr id="121" name="物件費最小値テキスト"/>
        <xdr:cNvSpPr txBox="1"/>
      </xdr:nvSpPr>
      <xdr:spPr>
        <a:xfrm>
          <a:off x="16598900" y="33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110998</xdr:rowOff>
    </xdr:from>
    <xdr:to>
      <xdr:col>82</xdr:col>
      <xdr:colOff>196850</xdr:colOff>
      <xdr:row>19</xdr:row>
      <xdr:rowOff>110998</xdr:rowOff>
    </xdr:to>
    <xdr:cxnSp macro="">
      <xdr:nvCxnSpPr>
        <xdr:cNvPr id="122" name="直線コネクタ 121"/>
        <xdr:cNvCxnSpPr/>
      </xdr:nvCxnSpPr>
      <xdr:spPr>
        <a:xfrm>
          <a:off x="16421100" y="336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151655</xdr:rowOff>
    </xdr:from>
    <xdr:ext cx="762000" cy="259045"/>
    <xdr:sp macro="" textlink="">
      <xdr:nvSpPr>
        <xdr:cNvPr id="123" name="物件費最大値テキスト"/>
        <xdr:cNvSpPr txBox="1"/>
      </xdr:nvSpPr>
      <xdr:spPr>
        <a:xfrm>
          <a:off x="16598900" y="203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65278</xdr:rowOff>
    </xdr:from>
    <xdr:to>
      <xdr:col>82</xdr:col>
      <xdr:colOff>196850</xdr:colOff>
      <xdr:row>13</xdr:row>
      <xdr:rowOff>65278</xdr:rowOff>
    </xdr:to>
    <xdr:cxnSp macro="">
      <xdr:nvCxnSpPr>
        <xdr:cNvPr id="124" name="直線コネクタ 123"/>
        <xdr:cNvCxnSpPr/>
      </xdr:nvCxnSpPr>
      <xdr:spPr>
        <a:xfrm>
          <a:off x="16421100" y="229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165862</xdr:rowOff>
    </xdr:from>
    <xdr:to>
      <xdr:col>82</xdr:col>
      <xdr:colOff>107950</xdr:colOff>
      <xdr:row>17</xdr:row>
      <xdr:rowOff>19558</xdr:rowOff>
    </xdr:to>
    <xdr:cxnSp macro="">
      <xdr:nvCxnSpPr>
        <xdr:cNvPr id="125" name="直線コネクタ 124"/>
        <xdr:cNvCxnSpPr/>
      </xdr:nvCxnSpPr>
      <xdr:spPr>
        <a:xfrm flipV="1">
          <a:off x="15671800" y="2737612"/>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40149</xdr:rowOff>
    </xdr:from>
    <xdr:ext cx="762000" cy="259045"/>
    <xdr:sp macro="" textlink="">
      <xdr:nvSpPr>
        <xdr:cNvPr id="126" name="物件費平均値テキスト"/>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14986</xdr:rowOff>
    </xdr:from>
    <xdr:to>
      <xdr:col>78</xdr:col>
      <xdr:colOff>69850</xdr:colOff>
      <xdr:row>17</xdr:row>
      <xdr:rowOff>19558</xdr:rowOff>
    </xdr:to>
    <xdr:cxnSp macro="">
      <xdr:nvCxnSpPr>
        <xdr:cNvPr id="128" name="直線コネクタ 127"/>
        <xdr:cNvCxnSpPr/>
      </xdr:nvCxnSpPr>
      <xdr:spPr>
        <a:xfrm>
          <a:off x="14782800" y="2929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10414</xdr:rowOff>
    </xdr:from>
    <xdr:to>
      <xdr:col>73</xdr:col>
      <xdr:colOff>180975</xdr:colOff>
      <xdr:row>17</xdr:row>
      <xdr:rowOff>14986</xdr:rowOff>
    </xdr:to>
    <xdr:cxnSp macro="">
      <xdr:nvCxnSpPr>
        <xdr:cNvPr id="131" name="直線コネクタ 130"/>
        <xdr:cNvCxnSpPr/>
      </xdr:nvCxnSpPr>
      <xdr:spPr>
        <a:xfrm>
          <a:off x="13893800" y="29250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23622</xdr:rowOff>
    </xdr:from>
    <xdr:to>
      <xdr:col>74</xdr:col>
      <xdr:colOff>31750</xdr:colOff>
      <xdr:row>15</xdr:row>
      <xdr:rowOff>125222</xdr:rowOff>
    </xdr:to>
    <xdr:sp macro="" textlink="">
      <xdr:nvSpPr>
        <xdr:cNvPr id="132" name="フローチャート: 判断 131"/>
        <xdr:cNvSpPr/>
      </xdr:nvSpPr>
      <xdr:spPr>
        <a:xfrm>
          <a:off x="14732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135399</xdr:rowOff>
    </xdr:from>
    <xdr:ext cx="762000" cy="259045"/>
    <xdr:sp macro="" textlink="">
      <xdr:nvSpPr>
        <xdr:cNvPr id="133" name="テキスト ボックス 132"/>
        <xdr:cNvSpPr txBox="1"/>
      </xdr:nvSpPr>
      <xdr:spPr>
        <a:xfrm>
          <a:off x="14401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10414</xdr:rowOff>
    </xdr:to>
    <xdr:cxnSp macro="">
      <xdr:nvCxnSpPr>
        <xdr:cNvPr id="134" name="直線コネクタ 133"/>
        <xdr:cNvCxnSpPr/>
      </xdr:nvCxnSpPr>
      <xdr:spPr>
        <a:xfrm>
          <a:off x="13004800" y="2915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37" name="フローチャート: 判断 136"/>
        <xdr:cNvSpPr/>
      </xdr:nvSpPr>
      <xdr:spPr>
        <a:xfrm>
          <a:off x="12954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149115</xdr:rowOff>
    </xdr:from>
    <xdr:ext cx="762000" cy="259045"/>
    <xdr:sp macro="" textlink="">
      <xdr:nvSpPr>
        <xdr:cNvPr id="138" name="テキスト ボックス 137"/>
        <xdr:cNvSpPr txBox="1"/>
      </xdr:nvSpPr>
      <xdr:spPr>
        <a:xfrm>
          <a:off x="12623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44" name="楕円 143"/>
        <xdr:cNvSpPr/>
      </xdr:nvSpPr>
      <xdr:spPr>
        <a:xfrm>
          <a:off x="164592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87139</xdr:rowOff>
    </xdr:from>
    <xdr:ext cx="762000" cy="259045"/>
    <xdr:sp macro="" textlink="">
      <xdr:nvSpPr>
        <xdr:cNvPr id="145" name="物件費該当値テキスト"/>
        <xdr:cNvSpPr txBox="1"/>
      </xdr:nvSpPr>
      <xdr:spPr>
        <a:xfrm>
          <a:off x="16598900" y="265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140208</xdr:rowOff>
    </xdr:from>
    <xdr:to>
      <xdr:col>78</xdr:col>
      <xdr:colOff>120650</xdr:colOff>
      <xdr:row>17</xdr:row>
      <xdr:rowOff>70358</xdr:rowOff>
    </xdr:to>
    <xdr:sp macro="" textlink="">
      <xdr:nvSpPr>
        <xdr:cNvPr id="146" name="楕円 145"/>
        <xdr:cNvSpPr/>
      </xdr:nvSpPr>
      <xdr:spPr>
        <a:xfrm>
          <a:off x="15621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47" name="テキスト ボックス 146"/>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135636</xdr:rowOff>
    </xdr:from>
    <xdr:to>
      <xdr:col>74</xdr:col>
      <xdr:colOff>31750</xdr:colOff>
      <xdr:row>17</xdr:row>
      <xdr:rowOff>65786</xdr:rowOff>
    </xdr:to>
    <xdr:sp macro="" textlink="">
      <xdr:nvSpPr>
        <xdr:cNvPr id="148" name="楕円 147"/>
        <xdr:cNvSpPr/>
      </xdr:nvSpPr>
      <xdr:spPr>
        <a:xfrm>
          <a:off x="14732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50563</xdr:rowOff>
    </xdr:from>
    <xdr:ext cx="762000" cy="259045"/>
    <xdr:sp macro="" textlink="">
      <xdr:nvSpPr>
        <xdr:cNvPr id="149" name="テキスト ボックス 148"/>
        <xdr:cNvSpPr txBox="1"/>
      </xdr:nvSpPr>
      <xdr:spPr>
        <a:xfrm>
          <a:off x="14401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131064</xdr:rowOff>
    </xdr:from>
    <xdr:to>
      <xdr:col>69</xdr:col>
      <xdr:colOff>142875</xdr:colOff>
      <xdr:row>17</xdr:row>
      <xdr:rowOff>61214</xdr:rowOff>
    </xdr:to>
    <xdr:sp macro="" textlink="">
      <xdr:nvSpPr>
        <xdr:cNvPr id="150" name="楕円 149"/>
        <xdr:cNvSpPr/>
      </xdr:nvSpPr>
      <xdr:spPr>
        <a:xfrm>
          <a:off x="13843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45991</xdr:rowOff>
    </xdr:from>
    <xdr:ext cx="762000" cy="259045"/>
    <xdr:sp macro="" textlink="">
      <xdr:nvSpPr>
        <xdr:cNvPr id="151" name="テキスト ボックス 150"/>
        <xdr:cNvSpPr txBox="1"/>
      </xdr:nvSpPr>
      <xdr:spPr>
        <a:xfrm>
          <a:off x="13512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52" name="楕円 151"/>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36847</xdr:rowOff>
    </xdr:from>
    <xdr:ext cx="762000" cy="259045"/>
    <xdr:sp macro="" textlink="">
      <xdr:nvSpPr>
        <xdr:cNvPr id="153" name="テキスト ボックス 152"/>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本市の扶助費に係る経常収支比率は、類似団体中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位の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これは社会福祉費及び生活保護費が類似団体平均より低いことが主な要因です。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しかしながら、児童福祉費や社会福祉費、生活保護費は増加傾向にあるため、市単独での扶助を見直すなど財政を圧迫する上昇傾向に歯止めをかけるよう努めていきます。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31750</xdr:rowOff>
    </xdr:to>
    <xdr:cxnSp macro="">
      <xdr:nvCxnSpPr>
        <xdr:cNvPr id="181" name="直線コネクタ 180"/>
        <xdr:cNvCxnSpPr/>
      </xdr:nvCxnSpPr>
      <xdr:spPr>
        <a:xfrm flipV="1">
          <a:off x="4826000" y="90233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2"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3" name="直線コネクタ 182"/>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50800</xdr:rowOff>
    </xdr:to>
    <xdr:cxnSp macro="">
      <xdr:nvCxnSpPr>
        <xdr:cNvPr id="186" name="直線コネクタ 185"/>
        <xdr:cNvCxnSpPr/>
      </xdr:nvCxnSpPr>
      <xdr:spPr>
        <a:xfrm flipV="1">
          <a:off x="3987800" y="9575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86377</xdr:rowOff>
    </xdr:from>
    <xdr:ext cx="762000" cy="259045"/>
    <xdr:sp macro="" textlink="">
      <xdr:nvSpPr>
        <xdr:cNvPr id="187" name="扶助費平均値テキスト"/>
        <xdr:cNvSpPr txBox="1"/>
      </xdr:nvSpPr>
      <xdr:spPr>
        <a:xfrm>
          <a:off x="4914900" y="985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188" name="フローチャート: 判断 187"/>
        <xdr:cNvSpPr/>
      </xdr:nvSpPr>
      <xdr:spPr>
        <a:xfrm>
          <a:off x="4775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50800</xdr:rowOff>
    </xdr:to>
    <xdr:cxnSp macro="">
      <xdr:nvCxnSpPr>
        <xdr:cNvPr id="189" name="直線コネクタ 188"/>
        <xdr:cNvCxnSpPr/>
      </xdr:nvCxnSpPr>
      <xdr:spPr>
        <a:xfrm>
          <a:off x="3098800" y="9499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0" name="フローチャート: 判断 189"/>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191" name="テキスト ボックス 190"/>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55</xdr:row>
      <xdr:rowOff>69850</xdr:rowOff>
    </xdr:to>
    <xdr:cxnSp macro="">
      <xdr:nvCxnSpPr>
        <xdr:cNvPr id="192" name="直線コネクタ 191"/>
        <xdr:cNvCxnSpPr/>
      </xdr:nvCxnSpPr>
      <xdr:spPr>
        <a:xfrm>
          <a:off x="2209800" y="9404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3" name="フローチャート: 判断 192"/>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4" name="テキスト ボックス 193"/>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146050</xdr:rowOff>
    </xdr:to>
    <xdr:cxnSp macro="">
      <xdr:nvCxnSpPr>
        <xdr:cNvPr id="195" name="直線コネクタ 194"/>
        <xdr:cNvCxnSpPr/>
      </xdr:nvCxnSpPr>
      <xdr:spPr>
        <a:xfrm>
          <a:off x="1320800" y="934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6" name="フローチャート: 判断 195"/>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197" name="テキスト ボックス 196"/>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198" name="フローチャート: 判断 197"/>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199" name="テキスト ボックス 198"/>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5" name="楕円 204"/>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6"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7" name="楕円 206"/>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08" name="テキスト ボックス 207"/>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9" name="楕円 208"/>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0" name="テキスト ボックス 209"/>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11" name="楕円 210"/>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12" name="テキスト ボックス 211"/>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3" name="楕円 212"/>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4" name="テキスト ボックス 213"/>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本市のその他に係る経常収支比率は、類似団体平均よりも低い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ポイントの増加になっていますが、主な要因は後期高齢者医療特別会計繰出金で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％増になったことによるものです。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120650</xdr:rowOff>
    </xdr:to>
    <xdr:cxnSp macro="">
      <xdr:nvCxnSpPr>
        <xdr:cNvPr id="242" name="直線コネクタ 241"/>
        <xdr:cNvCxnSpPr/>
      </xdr:nvCxnSpPr>
      <xdr:spPr>
        <a:xfrm flipV="1">
          <a:off x="16510000" y="90805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3"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4" name="直線コネクタ 243"/>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5"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6" name="直線コネクタ 245"/>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63500</xdr:rowOff>
    </xdr:from>
    <xdr:to>
      <xdr:col>82</xdr:col>
      <xdr:colOff>107950</xdr:colOff>
      <xdr:row>56</xdr:row>
      <xdr:rowOff>76200</xdr:rowOff>
    </xdr:to>
    <xdr:cxnSp macro="">
      <xdr:nvCxnSpPr>
        <xdr:cNvPr id="247" name="直線コネクタ 246"/>
        <xdr:cNvCxnSpPr/>
      </xdr:nvCxnSpPr>
      <xdr:spPr>
        <a:xfrm>
          <a:off x="15671800" y="9664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48" name="その他平均値テキスト"/>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49" name="フローチャート: 判断 248"/>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63500</xdr:rowOff>
    </xdr:from>
    <xdr:to>
      <xdr:col>78</xdr:col>
      <xdr:colOff>69850</xdr:colOff>
      <xdr:row>58</xdr:row>
      <xdr:rowOff>127000</xdr:rowOff>
    </xdr:to>
    <xdr:cxnSp macro="">
      <xdr:nvCxnSpPr>
        <xdr:cNvPr id="250" name="直線コネクタ 249"/>
        <xdr:cNvCxnSpPr/>
      </xdr:nvCxnSpPr>
      <xdr:spPr>
        <a:xfrm flipV="1">
          <a:off x="14782800" y="96647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1" name="フローチャート: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2" name="テキスト ボックス 251"/>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76200</xdr:rowOff>
    </xdr:from>
    <xdr:to>
      <xdr:col>73</xdr:col>
      <xdr:colOff>180975</xdr:colOff>
      <xdr:row>58</xdr:row>
      <xdr:rowOff>127000</xdr:rowOff>
    </xdr:to>
    <xdr:cxnSp macro="">
      <xdr:nvCxnSpPr>
        <xdr:cNvPr id="253" name="直線コネクタ 252"/>
        <xdr:cNvCxnSpPr/>
      </xdr:nvCxnSpPr>
      <xdr:spPr>
        <a:xfrm>
          <a:off x="13893800" y="10020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0</xdr:rowOff>
    </xdr:from>
    <xdr:to>
      <xdr:col>69</xdr:col>
      <xdr:colOff>92075</xdr:colOff>
      <xdr:row>58</xdr:row>
      <xdr:rowOff>76200</xdr:rowOff>
    </xdr:to>
    <xdr:cxnSp macro="">
      <xdr:nvCxnSpPr>
        <xdr:cNvPr id="256" name="直線コネクタ 255"/>
        <xdr:cNvCxnSpPr/>
      </xdr:nvCxnSpPr>
      <xdr:spPr>
        <a:xfrm>
          <a:off x="13004800" y="9944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59" name="フローチャート: 判断 258"/>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0" name="テキスト ボックス 259"/>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66" name="楕円 265"/>
        <xdr:cNvSpPr/>
      </xdr:nvSpPr>
      <xdr:spPr>
        <a:xfrm>
          <a:off x="16459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41927</xdr:rowOff>
    </xdr:from>
    <xdr:ext cx="762000" cy="259045"/>
    <xdr:sp macro="" textlink="">
      <xdr:nvSpPr>
        <xdr:cNvPr id="267" name="その他該当値テキスト"/>
        <xdr:cNvSpPr txBox="1"/>
      </xdr:nvSpPr>
      <xdr:spPr>
        <a:xfrm>
          <a:off x="16598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12700</xdr:rowOff>
    </xdr:from>
    <xdr:to>
      <xdr:col>78</xdr:col>
      <xdr:colOff>120650</xdr:colOff>
      <xdr:row>56</xdr:row>
      <xdr:rowOff>114300</xdr:rowOff>
    </xdr:to>
    <xdr:sp macro="" textlink="">
      <xdr:nvSpPr>
        <xdr:cNvPr id="268" name="楕円 267"/>
        <xdr:cNvSpPr/>
      </xdr:nvSpPr>
      <xdr:spPr>
        <a:xfrm>
          <a:off x="15621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124477</xdr:rowOff>
    </xdr:from>
    <xdr:ext cx="736600" cy="259045"/>
    <xdr:sp macro="" textlink="">
      <xdr:nvSpPr>
        <xdr:cNvPr id="269" name="テキスト ボックス 268"/>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0" name="楕円 269"/>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1" name="テキスト ボックス 270"/>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25400</xdr:rowOff>
    </xdr:from>
    <xdr:to>
      <xdr:col>69</xdr:col>
      <xdr:colOff>142875</xdr:colOff>
      <xdr:row>58</xdr:row>
      <xdr:rowOff>127000</xdr:rowOff>
    </xdr:to>
    <xdr:sp macro="" textlink="">
      <xdr:nvSpPr>
        <xdr:cNvPr id="272" name="楕円 271"/>
        <xdr:cNvSpPr/>
      </xdr:nvSpPr>
      <xdr:spPr>
        <a:xfrm>
          <a:off x="13843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73" name="テキスト ボックス 272"/>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74" name="楕円 273"/>
        <xdr:cNvSpPr/>
      </xdr:nvSpPr>
      <xdr:spPr>
        <a:xfrm>
          <a:off x="12954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60977</xdr:rowOff>
    </xdr:from>
    <xdr:ext cx="762000" cy="259045"/>
    <xdr:sp macro="" textlink="">
      <xdr:nvSpPr>
        <xdr:cNvPr id="275" name="テキスト ボックス 274"/>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本市の補助費等に係る経常収支比率は、類似団体中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位の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これは一部事務組合等への負担金が類似団体よりも低いことが主な要因です。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58964</xdr:rowOff>
    </xdr:from>
    <xdr:to>
      <xdr:col>82</xdr:col>
      <xdr:colOff>107950</xdr:colOff>
      <xdr:row>41</xdr:row>
      <xdr:rowOff>58965</xdr:rowOff>
    </xdr:to>
    <xdr:cxnSp macro="">
      <xdr:nvCxnSpPr>
        <xdr:cNvPr id="305" name="直線コネクタ 304"/>
        <xdr:cNvCxnSpPr/>
      </xdr:nvCxnSpPr>
      <xdr:spPr>
        <a:xfrm flipV="1">
          <a:off x="16510000" y="57168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06"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07" name="直線コネクタ 306"/>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145341</xdr:rowOff>
    </xdr:from>
    <xdr:ext cx="762000" cy="259045"/>
    <xdr:sp macro="" textlink="">
      <xdr:nvSpPr>
        <xdr:cNvPr id="308" name="補助費等最大値テキスト"/>
        <xdr:cNvSpPr txBox="1"/>
      </xdr:nvSpPr>
      <xdr:spPr>
        <a:xfrm>
          <a:off x="16598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58964</xdr:rowOff>
    </xdr:from>
    <xdr:to>
      <xdr:col>82</xdr:col>
      <xdr:colOff>196850</xdr:colOff>
      <xdr:row>33</xdr:row>
      <xdr:rowOff>58964</xdr:rowOff>
    </xdr:to>
    <xdr:cxnSp macro="">
      <xdr:nvCxnSpPr>
        <xdr:cNvPr id="309" name="直線コネクタ 308"/>
        <xdr:cNvCxnSpPr/>
      </xdr:nvCxnSpPr>
      <xdr:spPr>
        <a:xfrm>
          <a:off x="16421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148772</xdr:rowOff>
    </xdr:from>
    <xdr:to>
      <xdr:col>82</xdr:col>
      <xdr:colOff>107950</xdr:colOff>
      <xdr:row>35</xdr:row>
      <xdr:rowOff>31750</xdr:rowOff>
    </xdr:to>
    <xdr:cxnSp macro="">
      <xdr:nvCxnSpPr>
        <xdr:cNvPr id="310" name="直線コネクタ 309"/>
        <xdr:cNvCxnSpPr/>
      </xdr:nvCxnSpPr>
      <xdr:spPr>
        <a:xfrm flipV="1">
          <a:off x="15671800" y="59780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53720</xdr:rowOff>
    </xdr:from>
    <xdr:ext cx="762000" cy="259045"/>
    <xdr:sp macro="" textlink="">
      <xdr:nvSpPr>
        <xdr:cNvPr id="311" name="補助費等平均値テキスト"/>
        <xdr:cNvSpPr txBox="1"/>
      </xdr:nvSpPr>
      <xdr:spPr>
        <a:xfrm>
          <a:off x="16598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12" name="フローチャート: 判断 311"/>
        <xdr:cNvSpPr/>
      </xdr:nvSpPr>
      <xdr:spPr>
        <a:xfrm>
          <a:off x="16459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4536</xdr:rowOff>
    </xdr:from>
    <xdr:to>
      <xdr:col>78</xdr:col>
      <xdr:colOff>69850</xdr:colOff>
      <xdr:row>35</xdr:row>
      <xdr:rowOff>31750</xdr:rowOff>
    </xdr:to>
    <xdr:cxnSp macro="">
      <xdr:nvCxnSpPr>
        <xdr:cNvPr id="313" name="直線コネクタ 312"/>
        <xdr:cNvCxnSpPr/>
      </xdr:nvCxnSpPr>
      <xdr:spPr>
        <a:xfrm>
          <a:off x="14782800" y="5662386"/>
          <a:ext cx="8890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48986</xdr:rowOff>
    </xdr:from>
    <xdr:to>
      <xdr:col>78</xdr:col>
      <xdr:colOff>120650</xdr:colOff>
      <xdr:row>36</xdr:row>
      <xdr:rowOff>150586</xdr:rowOff>
    </xdr:to>
    <xdr:sp macro="" textlink="">
      <xdr:nvSpPr>
        <xdr:cNvPr id="314" name="フローチャート: 判断 313"/>
        <xdr:cNvSpPr/>
      </xdr:nvSpPr>
      <xdr:spPr>
        <a:xfrm>
          <a:off x="15621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135363</xdr:rowOff>
    </xdr:from>
    <xdr:ext cx="736600" cy="259045"/>
    <xdr:sp macro="" textlink="">
      <xdr:nvSpPr>
        <xdr:cNvPr id="315" name="テキスト ボックス 314"/>
        <xdr:cNvSpPr txBox="1"/>
      </xdr:nvSpPr>
      <xdr:spPr>
        <a:xfrm>
          <a:off x="15290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165100</xdr:rowOff>
    </xdr:from>
    <xdr:to>
      <xdr:col>73</xdr:col>
      <xdr:colOff>180975</xdr:colOff>
      <xdr:row>33</xdr:row>
      <xdr:rowOff>4536</xdr:rowOff>
    </xdr:to>
    <xdr:cxnSp macro="">
      <xdr:nvCxnSpPr>
        <xdr:cNvPr id="316" name="直線コネクタ 315"/>
        <xdr:cNvCxnSpPr/>
      </xdr:nvCxnSpPr>
      <xdr:spPr>
        <a:xfrm>
          <a:off x="13893800" y="56515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7" name="フローチャート: 判断 316"/>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18" name="テキスト ボックス 317"/>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154214</xdr:rowOff>
    </xdr:from>
    <xdr:to>
      <xdr:col>69</xdr:col>
      <xdr:colOff>92075</xdr:colOff>
      <xdr:row>32</xdr:row>
      <xdr:rowOff>165100</xdr:rowOff>
    </xdr:to>
    <xdr:cxnSp macro="">
      <xdr:nvCxnSpPr>
        <xdr:cNvPr id="319" name="直線コネクタ 318"/>
        <xdr:cNvCxnSpPr/>
      </xdr:nvCxnSpPr>
      <xdr:spPr>
        <a:xfrm>
          <a:off x="13004800" y="5640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70049</xdr:rowOff>
    </xdr:from>
    <xdr:ext cx="762000" cy="259045"/>
    <xdr:sp macro="" textlink="">
      <xdr:nvSpPr>
        <xdr:cNvPr id="321" name="テキスト ボックス 320"/>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22" name="フローチャート: 判断 321"/>
        <xdr:cNvSpPr/>
      </xdr:nvSpPr>
      <xdr:spPr>
        <a:xfrm>
          <a:off x="12954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80934</xdr:rowOff>
    </xdr:from>
    <xdr:ext cx="762000" cy="259045"/>
    <xdr:sp macro="" textlink="">
      <xdr:nvSpPr>
        <xdr:cNvPr id="323" name="テキスト ボックス 322"/>
        <xdr:cNvSpPr txBox="1"/>
      </xdr:nvSpPr>
      <xdr:spPr>
        <a:xfrm>
          <a:off x="12623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97972</xdr:rowOff>
    </xdr:from>
    <xdr:to>
      <xdr:col>82</xdr:col>
      <xdr:colOff>158750</xdr:colOff>
      <xdr:row>35</xdr:row>
      <xdr:rowOff>28122</xdr:rowOff>
    </xdr:to>
    <xdr:sp macro="" textlink="">
      <xdr:nvSpPr>
        <xdr:cNvPr id="329" name="楕円 328"/>
        <xdr:cNvSpPr/>
      </xdr:nvSpPr>
      <xdr:spPr>
        <a:xfrm>
          <a:off x="164592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114499</xdr:rowOff>
    </xdr:from>
    <xdr:ext cx="762000" cy="259045"/>
    <xdr:sp macro="" textlink="">
      <xdr:nvSpPr>
        <xdr:cNvPr id="330" name="補助費等該当値テキスト"/>
        <xdr:cNvSpPr txBox="1"/>
      </xdr:nvSpPr>
      <xdr:spPr>
        <a:xfrm>
          <a:off x="165989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152400</xdr:rowOff>
    </xdr:from>
    <xdr:to>
      <xdr:col>78</xdr:col>
      <xdr:colOff>120650</xdr:colOff>
      <xdr:row>35</xdr:row>
      <xdr:rowOff>82550</xdr:rowOff>
    </xdr:to>
    <xdr:sp macro="" textlink="">
      <xdr:nvSpPr>
        <xdr:cNvPr id="331" name="楕円 330"/>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92727</xdr:rowOff>
    </xdr:from>
    <xdr:ext cx="736600" cy="259045"/>
    <xdr:sp macro="" textlink="">
      <xdr:nvSpPr>
        <xdr:cNvPr id="332" name="テキスト ボックス 331"/>
        <xdr:cNvSpPr txBox="1"/>
      </xdr:nvSpPr>
      <xdr:spPr>
        <a:xfrm>
          <a:off x="15290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125186</xdr:rowOff>
    </xdr:from>
    <xdr:to>
      <xdr:col>74</xdr:col>
      <xdr:colOff>31750</xdr:colOff>
      <xdr:row>33</xdr:row>
      <xdr:rowOff>55336</xdr:rowOff>
    </xdr:to>
    <xdr:sp macro="" textlink="">
      <xdr:nvSpPr>
        <xdr:cNvPr id="333" name="楕円 332"/>
        <xdr:cNvSpPr/>
      </xdr:nvSpPr>
      <xdr:spPr>
        <a:xfrm>
          <a:off x="14732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65513</xdr:rowOff>
    </xdr:from>
    <xdr:ext cx="762000" cy="259045"/>
    <xdr:sp macro="" textlink="">
      <xdr:nvSpPr>
        <xdr:cNvPr id="334" name="テキスト ボックス 333"/>
        <xdr:cNvSpPr txBox="1"/>
      </xdr:nvSpPr>
      <xdr:spPr>
        <a:xfrm>
          <a:off x="14401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114300</xdr:rowOff>
    </xdr:from>
    <xdr:to>
      <xdr:col>69</xdr:col>
      <xdr:colOff>142875</xdr:colOff>
      <xdr:row>33</xdr:row>
      <xdr:rowOff>44450</xdr:rowOff>
    </xdr:to>
    <xdr:sp macro="" textlink="">
      <xdr:nvSpPr>
        <xdr:cNvPr id="335" name="楕円 334"/>
        <xdr:cNvSpPr/>
      </xdr:nvSpPr>
      <xdr:spPr>
        <a:xfrm>
          <a:off x="13843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54627</xdr:rowOff>
    </xdr:from>
    <xdr:ext cx="762000" cy="259045"/>
    <xdr:sp macro="" textlink="">
      <xdr:nvSpPr>
        <xdr:cNvPr id="336" name="テキスト ボックス 335"/>
        <xdr:cNvSpPr txBox="1"/>
      </xdr:nvSpPr>
      <xdr:spPr>
        <a:xfrm>
          <a:off x="13512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103414</xdr:rowOff>
    </xdr:from>
    <xdr:to>
      <xdr:col>65</xdr:col>
      <xdr:colOff>53975</xdr:colOff>
      <xdr:row>33</xdr:row>
      <xdr:rowOff>33564</xdr:rowOff>
    </xdr:to>
    <xdr:sp macro="" textlink="">
      <xdr:nvSpPr>
        <xdr:cNvPr id="337" name="楕円 336"/>
        <xdr:cNvSpPr/>
      </xdr:nvSpPr>
      <xdr:spPr>
        <a:xfrm>
          <a:off x="12954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43741</xdr:rowOff>
    </xdr:from>
    <xdr:ext cx="762000" cy="259045"/>
    <xdr:sp macro="" textlink="">
      <xdr:nvSpPr>
        <xdr:cNvPr id="338" name="テキスト ボックス 337"/>
        <xdr:cNvSpPr txBox="1"/>
      </xdr:nvSpPr>
      <xdr:spPr>
        <a:xfrm>
          <a:off x="12623800" y="53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本市の公債費に係る経常収支比率は、類似団体の平均よりも高い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学校教育施設等整備事業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一般廃棄物処理事業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債</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の償還額が増加していることから、前年度比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ポイントの増加となっています。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54611</xdr:rowOff>
    </xdr:to>
    <xdr:cxnSp macro="">
      <xdr:nvCxnSpPr>
        <xdr:cNvPr id="366" name="直線コネクタ 365"/>
        <xdr:cNvCxnSpPr/>
      </xdr:nvCxnSpPr>
      <xdr:spPr>
        <a:xfrm flipV="1">
          <a:off x="4826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7"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8" name="直線コネクタ 367"/>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69"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0" name="直線コネクタ 369"/>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142239</xdr:rowOff>
    </xdr:from>
    <xdr:to>
      <xdr:col>24</xdr:col>
      <xdr:colOff>25400</xdr:colOff>
      <xdr:row>77</xdr:row>
      <xdr:rowOff>77470</xdr:rowOff>
    </xdr:to>
    <xdr:cxnSp macro="">
      <xdr:nvCxnSpPr>
        <xdr:cNvPr id="371" name="直線コネクタ 370"/>
        <xdr:cNvCxnSpPr/>
      </xdr:nvCxnSpPr>
      <xdr:spPr>
        <a:xfrm>
          <a:off x="3987800" y="13172439"/>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16527</xdr:rowOff>
    </xdr:from>
    <xdr:ext cx="762000" cy="259045"/>
    <xdr:sp macro="" textlink="">
      <xdr:nvSpPr>
        <xdr:cNvPr id="372" name="公債費平均値テキスト"/>
        <xdr:cNvSpPr txBox="1"/>
      </xdr:nvSpPr>
      <xdr:spPr>
        <a:xfrm>
          <a:off x="4914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3" name="フローチャート: 判断 372"/>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76</xdr:row>
      <xdr:rowOff>142239</xdr:rowOff>
    </xdr:to>
    <xdr:cxnSp macro="">
      <xdr:nvCxnSpPr>
        <xdr:cNvPr id="374" name="直線コネクタ 373"/>
        <xdr:cNvCxnSpPr/>
      </xdr:nvCxnSpPr>
      <xdr:spPr>
        <a:xfrm>
          <a:off x="3098800" y="131191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5" name="フローチャート: 判断 374"/>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6" name="テキスト ボックス 375"/>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88900</xdr:rowOff>
    </xdr:to>
    <xdr:cxnSp macro="">
      <xdr:nvCxnSpPr>
        <xdr:cNvPr id="377" name="直線コネクタ 376"/>
        <xdr:cNvCxnSpPr/>
      </xdr:nvCxnSpPr>
      <xdr:spPr>
        <a:xfrm>
          <a:off x="2209800" y="1308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8" name="フローチャート: 判断 377"/>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9" name="テキスト ボックス 378"/>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153670</xdr:rowOff>
    </xdr:from>
    <xdr:to>
      <xdr:col>11</xdr:col>
      <xdr:colOff>9525</xdr:colOff>
      <xdr:row>76</xdr:row>
      <xdr:rowOff>50800</xdr:rowOff>
    </xdr:to>
    <xdr:cxnSp macro="">
      <xdr:nvCxnSpPr>
        <xdr:cNvPr id="380" name="直線コネクタ 379"/>
        <xdr:cNvCxnSpPr/>
      </xdr:nvCxnSpPr>
      <xdr:spPr>
        <a:xfrm>
          <a:off x="1320800" y="13012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81" name="フローチャート: 判断 380"/>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82" name="テキスト ボックス 381"/>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3" name="フローチャート: 判断 382"/>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84" name="テキスト ボックス 383"/>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90" name="楕円 389"/>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170197</xdr:rowOff>
    </xdr:from>
    <xdr:ext cx="762000" cy="259045"/>
    <xdr:sp macro="" textlink="">
      <xdr:nvSpPr>
        <xdr:cNvPr id="391" name="公債費該当値テキスト"/>
        <xdr:cNvSpPr txBox="1"/>
      </xdr:nvSpPr>
      <xdr:spPr>
        <a:xfrm>
          <a:off x="4914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91439</xdr:rowOff>
    </xdr:from>
    <xdr:to>
      <xdr:col>20</xdr:col>
      <xdr:colOff>38100</xdr:colOff>
      <xdr:row>77</xdr:row>
      <xdr:rowOff>21589</xdr:rowOff>
    </xdr:to>
    <xdr:sp macro="" textlink="">
      <xdr:nvSpPr>
        <xdr:cNvPr id="392" name="楕円 391"/>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93" name="テキスト ボックス 392"/>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94" name="楕円 393"/>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95" name="テキスト ボックス 394"/>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96" name="楕円 395"/>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97" name="テキスト ボックス 396"/>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102870</xdr:rowOff>
    </xdr:from>
    <xdr:to>
      <xdr:col>6</xdr:col>
      <xdr:colOff>171450</xdr:colOff>
      <xdr:row>76</xdr:row>
      <xdr:rowOff>33020</xdr:rowOff>
    </xdr:to>
    <xdr:sp macro="" textlink="">
      <xdr:nvSpPr>
        <xdr:cNvPr id="398" name="楕円 397"/>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43197</xdr:rowOff>
    </xdr:from>
    <xdr:ext cx="762000" cy="259045"/>
    <xdr:sp macro="" textlink="">
      <xdr:nvSpPr>
        <xdr:cNvPr id="399" name="テキスト ボックス 398"/>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本市の公債費以外に係る経常収支比率は、類似団体平均より高い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これは類似団体平均に比べ、扶助費や補助費等の経常収支比率が低くなっている一方、人件費及び物件費の経常収支比率が高くなっているためです。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123190</xdr:rowOff>
    </xdr:from>
    <xdr:to>
      <xdr:col>82</xdr:col>
      <xdr:colOff>107950</xdr:colOff>
      <xdr:row>81</xdr:row>
      <xdr:rowOff>39370</xdr:rowOff>
    </xdr:to>
    <xdr:cxnSp macro="">
      <xdr:nvCxnSpPr>
        <xdr:cNvPr id="427" name="直線コネクタ 426"/>
        <xdr:cNvCxnSpPr/>
      </xdr:nvCxnSpPr>
      <xdr:spPr>
        <a:xfrm flipV="1">
          <a:off x="16510000" y="126390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8"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9" name="直線コネクタ 428"/>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38117</xdr:rowOff>
    </xdr:from>
    <xdr:ext cx="762000" cy="259045"/>
    <xdr:sp macro="" textlink="">
      <xdr:nvSpPr>
        <xdr:cNvPr id="430"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123190</xdr:rowOff>
    </xdr:from>
    <xdr:to>
      <xdr:col>82</xdr:col>
      <xdr:colOff>196850</xdr:colOff>
      <xdr:row>73</xdr:row>
      <xdr:rowOff>123190</xdr:rowOff>
    </xdr:to>
    <xdr:cxnSp macro="">
      <xdr:nvCxnSpPr>
        <xdr:cNvPr id="431" name="直線コネクタ 430"/>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96520</xdr:rowOff>
    </xdr:from>
    <xdr:to>
      <xdr:col>82</xdr:col>
      <xdr:colOff>107950</xdr:colOff>
      <xdr:row>79</xdr:row>
      <xdr:rowOff>46989</xdr:rowOff>
    </xdr:to>
    <xdr:cxnSp macro="">
      <xdr:nvCxnSpPr>
        <xdr:cNvPr id="432" name="直線コネクタ 431"/>
        <xdr:cNvCxnSpPr/>
      </xdr:nvCxnSpPr>
      <xdr:spPr>
        <a:xfrm flipV="1">
          <a:off x="15671800" y="13469620"/>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96538</xdr:rowOff>
    </xdr:from>
    <xdr:ext cx="762000" cy="259045"/>
    <xdr:sp macro="" textlink="">
      <xdr:nvSpPr>
        <xdr:cNvPr id="433" name="公債費以外平均値テキスト"/>
        <xdr:cNvSpPr txBox="1"/>
      </xdr:nvSpPr>
      <xdr:spPr>
        <a:xfrm>
          <a:off x="16598900" y="131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34" name="フローチャート: 判断 433"/>
        <xdr:cNvSpPr/>
      </xdr:nvSpPr>
      <xdr:spPr>
        <a:xfrm>
          <a:off x="16459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149861</xdr:rowOff>
    </xdr:from>
    <xdr:to>
      <xdr:col>78</xdr:col>
      <xdr:colOff>69850</xdr:colOff>
      <xdr:row>79</xdr:row>
      <xdr:rowOff>46989</xdr:rowOff>
    </xdr:to>
    <xdr:cxnSp macro="">
      <xdr:nvCxnSpPr>
        <xdr:cNvPr id="435" name="直線コネクタ 434"/>
        <xdr:cNvCxnSpPr/>
      </xdr:nvCxnSpPr>
      <xdr:spPr>
        <a:xfrm>
          <a:off x="14782800" y="135229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6" name="フローチャート: 判断 435"/>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7" name="テキスト ボックス 436"/>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78</xdr:row>
      <xdr:rowOff>149861</xdr:rowOff>
    </xdr:to>
    <xdr:cxnSp macro="">
      <xdr:nvCxnSpPr>
        <xdr:cNvPr id="438" name="直線コネクタ 437"/>
        <xdr:cNvCxnSpPr/>
      </xdr:nvCxnSpPr>
      <xdr:spPr>
        <a:xfrm>
          <a:off x="13893800" y="134543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49530</xdr:rowOff>
    </xdr:from>
    <xdr:to>
      <xdr:col>74</xdr:col>
      <xdr:colOff>31750</xdr:colOff>
      <xdr:row>77</xdr:row>
      <xdr:rowOff>151130</xdr:rowOff>
    </xdr:to>
    <xdr:sp macro="" textlink="">
      <xdr:nvSpPr>
        <xdr:cNvPr id="439" name="フローチャート: 判断 438"/>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161307</xdr:rowOff>
    </xdr:from>
    <xdr:ext cx="762000" cy="259045"/>
    <xdr:sp macro="" textlink="">
      <xdr:nvSpPr>
        <xdr:cNvPr id="440" name="テキスト ボックス 439"/>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168911</xdr:rowOff>
    </xdr:from>
    <xdr:to>
      <xdr:col>69</xdr:col>
      <xdr:colOff>92075</xdr:colOff>
      <xdr:row>78</xdr:row>
      <xdr:rowOff>81280</xdr:rowOff>
    </xdr:to>
    <xdr:cxnSp macro="">
      <xdr:nvCxnSpPr>
        <xdr:cNvPr id="441" name="直線コネクタ 440"/>
        <xdr:cNvCxnSpPr/>
      </xdr:nvCxnSpPr>
      <xdr:spPr>
        <a:xfrm>
          <a:off x="13004800" y="133705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42" name="フローチャート: 判断 441"/>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92727</xdr:rowOff>
    </xdr:from>
    <xdr:ext cx="762000" cy="259045"/>
    <xdr:sp macro="" textlink="">
      <xdr:nvSpPr>
        <xdr:cNvPr id="443" name="テキスト ボックス 442"/>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4" name="フローチャート: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45720</xdr:rowOff>
    </xdr:from>
    <xdr:to>
      <xdr:col>82</xdr:col>
      <xdr:colOff>158750</xdr:colOff>
      <xdr:row>78</xdr:row>
      <xdr:rowOff>147320</xdr:rowOff>
    </xdr:to>
    <xdr:sp macro="" textlink="">
      <xdr:nvSpPr>
        <xdr:cNvPr id="451" name="楕円 450"/>
        <xdr:cNvSpPr/>
      </xdr:nvSpPr>
      <xdr:spPr>
        <a:xfrm>
          <a:off x="16459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17797</xdr:rowOff>
    </xdr:from>
    <xdr:ext cx="762000" cy="259045"/>
    <xdr:sp macro="" textlink="">
      <xdr:nvSpPr>
        <xdr:cNvPr id="452" name="公債費以外該当値テキスト"/>
        <xdr:cNvSpPr txBox="1"/>
      </xdr:nvSpPr>
      <xdr:spPr>
        <a:xfrm>
          <a:off x="16598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167639</xdr:rowOff>
    </xdr:from>
    <xdr:to>
      <xdr:col>78</xdr:col>
      <xdr:colOff>120650</xdr:colOff>
      <xdr:row>79</xdr:row>
      <xdr:rowOff>97789</xdr:rowOff>
    </xdr:to>
    <xdr:sp macro="" textlink="">
      <xdr:nvSpPr>
        <xdr:cNvPr id="453" name="楕円 452"/>
        <xdr:cNvSpPr/>
      </xdr:nvSpPr>
      <xdr:spPr>
        <a:xfrm>
          <a:off x="15621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82566</xdr:rowOff>
    </xdr:from>
    <xdr:ext cx="736600" cy="259045"/>
    <xdr:sp macro="" textlink="">
      <xdr:nvSpPr>
        <xdr:cNvPr id="454" name="テキスト ボックス 453"/>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55" name="楕円 454"/>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56" name="テキスト ボックス 455"/>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57" name="楕円 456"/>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58" name="テキスト ボックス 457"/>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118111</xdr:rowOff>
    </xdr:from>
    <xdr:to>
      <xdr:col>65</xdr:col>
      <xdr:colOff>53975</xdr:colOff>
      <xdr:row>78</xdr:row>
      <xdr:rowOff>48261</xdr:rowOff>
    </xdr:to>
    <xdr:sp macro="" textlink="">
      <xdr:nvSpPr>
        <xdr:cNvPr id="459" name="楕円 458"/>
        <xdr:cNvSpPr/>
      </xdr:nvSpPr>
      <xdr:spPr>
        <a:xfrm>
          <a:off x="12954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33038</xdr:rowOff>
    </xdr:from>
    <xdr:ext cx="762000" cy="259045"/>
    <xdr:sp macro="" textlink="">
      <xdr:nvSpPr>
        <xdr:cNvPr id="460" name="テキスト ボックス 459"/>
        <xdr:cNvSpPr txBox="1"/>
      </xdr:nvSpPr>
      <xdr:spPr>
        <a:xfrm>
          <a:off x="12623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92100</xdr:rowOff>
    </xdr:from>
    <xdr:to>
      <xdr:col>29</xdr:col>
      <xdr:colOff>127000</xdr:colOff>
      <xdr:row>20</xdr:row>
      <xdr:rowOff>49169</xdr:rowOff>
    </xdr:to>
    <xdr:cxnSp macro="">
      <xdr:nvCxnSpPr>
        <xdr:cNvPr id="43" name="直線コネクタ 42"/>
        <xdr:cNvCxnSpPr/>
      </xdr:nvCxnSpPr>
      <xdr:spPr bwMode="auto">
        <a:xfrm flipV="1">
          <a:off x="5651500" y="2025675"/>
          <a:ext cx="0" cy="15001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21246</xdr:rowOff>
    </xdr:from>
    <xdr:ext cx="762000" cy="259045"/>
    <xdr:sp macro="" textlink="">
      <xdr:nvSpPr>
        <xdr:cNvPr id="44" name="人口1人当たり決算額の推移最小値テキスト130"/>
        <xdr:cNvSpPr txBox="1"/>
      </xdr:nvSpPr>
      <xdr:spPr>
        <a:xfrm>
          <a:off x="5740400" y="3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49169</xdr:rowOff>
    </xdr:from>
    <xdr:to>
      <xdr:col>30</xdr:col>
      <xdr:colOff>25400</xdr:colOff>
      <xdr:row>20</xdr:row>
      <xdr:rowOff>49169</xdr:rowOff>
    </xdr:to>
    <xdr:cxnSp macro="">
      <xdr:nvCxnSpPr>
        <xdr:cNvPr id="45" name="直線コネクタ 44"/>
        <xdr:cNvCxnSpPr/>
      </xdr:nvCxnSpPr>
      <xdr:spPr bwMode="auto">
        <a:xfrm>
          <a:off x="5562600" y="352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7027</xdr:rowOff>
    </xdr:from>
    <xdr:ext cx="762000" cy="259045"/>
    <xdr:sp macro="" textlink="">
      <xdr:nvSpPr>
        <xdr:cNvPr id="46" name="人口1人当たり決算額の推移最大値テキスト130"/>
        <xdr:cNvSpPr txBox="1"/>
      </xdr:nvSpPr>
      <xdr:spPr>
        <a:xfrm>
          <a:off x="5740400" y="176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92100</xdr:rowOff>
    </xdr:from>
    <xdr:to>
      <xdr:col>30</xdr:col>
      <xdr:colOff>25400</xdr:colOff>
      <xdr:row>11</xdr:row>
      <xdr:rowOff>92100</xdr:rowOff>
    </xdr:to>
    <xdr:cxnSp macro="">
      <xdr:nvCxnSpPr>
        <xdr:cNvPr id="47" name="直線コネクタ 46"/>
        <xdr:cNvCxnSpPr/>
      </xdr:nvCxnSpPr>
      <xdr:spPr bwMode="auto">
        <a:xfrm>
          <a:off x="5562600" y="2025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7838</xdr:rowOff>
    </xdr:from>
    <xdr:to>
      <xdr:col>29</xdr:col>
      <xdr:colOff>127000</xdr:colOff>
      <xdr:row>13</xdr:row>
      <xdr:rowOff>48346</xdr:rowOff>
    </xdr:to>
    <xdr:cxnSp macro="">
      <xdr:nvCxnSpPr>
        <xdr:cNvPr id="48" name="直線コネクタ 47"/>
        <xdr:cNvCxnSpPr/>
      </xdr:nvCxnSpPr>
      <xdr:spPr bwMode="auto">
        <a:xfrm flipV="1">
          <a:off x="5003800" y="2284313"/>
          <a:ext cx="647700" cy="40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16121</xdr:rowOff>
    </xdr:from>
    <xdr:ext cx="762000" cy="259045"/>
    <xdr:sp macro="" textlink="">
      <xdr:nvSpPr>
        <xdr:cNvPr id="49" name="人口1人当たり決算額の推移平均値テキスト130"/>
        <xdr:cNvSpPr txBox="1"/>
      </xdr:nvSpPr>
      <xdr:spPr>
        <a:xfrm>
          <a:off x="5740400" y="280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44044</xdr:rowOff>
    </xdr:from>
    <xdr:to>
      <xdr:col>29</xdr:col>
      <xdr:colOff>177800</xdr:colOff>
      <xdr:row>16</xdr:row>
      <xdr:rowOff>145644</xdr:rowOff>
    </xdr:to>
    <xdr:sp macro="" textlink="">
      <xdr:nvSpPr>
        <xdr:cNvPr id="50" name="フローチャート: 判断 49"/>
        <xdr:cNvSpPr/>
      </xdr:nvSpPr>
      <xdr:spPr bwMode="auto">
        <a:xfrm>
          <a:off x="5600700" y="283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48346</xdr:rowOff>
    </xdr:from>
    <xdr:to>
      <xdr:col>26</xdr:col>
      <xdr:colOff>50800</xdr:colOff>
      <xdr:row>13</xdr:row>
      <xdr:rowOff>84877</xdr:rowOff>
    </xdr:to>
    <xdr:cxnSp macro="">
      <xdr:nvCxnSpPr>
        <xdr:cNvPr id="51" name="直線コネクタ 50"/>
        <xdr:cNvCxnSpPr/>
      </xdr:nvCxnSpPr>
      <xdr:spPr bwMode="auto">
        <a:xfrm flipV="1">
          <a:off x="4305300" y="2324821"/>
          <a:ext cx="698500" cy="36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97033</xdr:rowOff>
    </xdr:from>
    <xdr:to>
      <xdr:col>26</xdr:col>
      <xdr:colOff>101600</xdr:colOff>
      <xdr:row>17</xdr:row>
      <xdr:rowOff>27183</xdr:rowOff>
    </xdr:to>
    <xdr:sp macro="" textlink="">
      <xdr:nvSpPr>
        <xdr:cNvPr id="52" name="フローチャート: 判断 51"/>
        <xdr:cNvSpPr/>
      </xdr:nvSpPr>
      <xdr:spPr bwMode="auto">
        <a:xfrm>
          <a:off x="49530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11960</xdr:rowOff>
    </xdr:from>
    <xdr:ext cx="736600" cy="259045"/>
    <xdr:sp macro="" textlink="">
      <xdr:nvSpPr>
        <xdr:cNvPr id="53" name="テキスト ボックス 52"/>
        <xdr:cNvSpPr txBox="1"/>
      </xdr:nvSpPr>
      <xdr:spPr>
        <a:xfrm>
          <a:off x="4622800" y="2974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81676</xdr:rowOff>
    </xdr:from>
    <xdr:to>
      <xdr:col>22</xdr:col>
      <xdr:colOff>114300</xdr:colOff>
      <xdr:row>13</xdr:row>
      <xdr:rowOff>84877</xdr:rowOff>
    </xdr:to>
    <xdr:cxnSp macro="">
      <xdr:nvCxnSpPr>
        <xdr:cNvPr id="54" name="直線コネクタ 53"/>
        <xdr:cNvCxnSpPr/>
      </xdr:nvCxnSpPr>
      <xdr:spPr bwMode="auto">
        <a:xfrm>
          <a:off x="3606800" y="2358151"/>
          <a:ext cx="698500" cy="3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125974</xdr:rowOff>
    </xdr:from>
    <xdr:to>
      <xdr:col>22</xdr:col>
      <xdr:colOff>165100</xdr:colOff>
      <xdr:row>17</xdr:row>
      <xdr:rowOff>56124</xdr:rowOff>
    </xdr:to>
    <xdr:sp macro="" textlink="">
      <xdr:nvSpPr>
        <xdr:cNvPr id="55" name="フローチャート: 判断 54"/>
        <xdr:cNvSpPr/>
      </xdr:nvSpPr>
      <xdr:spPr bwMode="auto">
        <a:xfrm>
          <a:off x="42545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40901</xdr:rowOff>
    </xdr:from>
    <xdr:ext cx="762000" cy="259045"/>
    <xdr:sp macro="" textlink="">
      <xdr:nvSpPr>
        <xdr:cNvPr id="56" name="テキスト ボックス 55"/>
        <xdr:cNvSpPr txBox="1"/>
      </xdr:nvSpPr>
      <xdr:spPr>
        <a:xfrm>
          <a:off x="3924300" y="300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81676</xdr:rowOff>
    </xdr:from>
    <xdr:to>
      <xdr:col>18</xdr:col>
      <xdr:colOff>177800</xdr:colOff>
      <xdr:row>13</xdr:row>
      <xdr:rowOff>101747</xdr:rowOff>
    </xdr:to>
    <xdr:cxnSp macro="">
      <xdr:nvCxnSpPr>
        <xdr:cNvPr id="57" name="直線コネクタ 56"/>
        <xdr:cNvCxnSpPr/>
      </xdr:nvCxnSpPr>
      <xdr:spPr bwMode="auto">
        <a:xfrm flipV="1">
          <a:off x="2908300" y="2358151"/>
          <a:ext cx="698500" cy="20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86426</xdr:rowOff>
    </xdr:from>
    <xdr:to>
      <xdr:col>19</xdr:col>
      <xdr:colOff>38100</xdr:colOff>
      <xdr:row>17</xdr:row>
      <xdr:rowOff>16576</xdr:rowOff>
    </xdr:to>
    <xdr:sp macro="" textlink="">
      <xdr:nvSpPr>
        <xdr:cNvPr id="58" name="フローチャート: 判断 57"/>
        <xdr:cNvSpPr/>
      </xdr:nvSpPr>
      <xdr:spPr bwMode="auto">
        <a:xfrm>
          <a:off x="3556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1353</xdr:rowOff>
    </xdr:from>
    <xdr:ext cx="762000" cy="259045"/>
    <xdr:sp macro="" textlink="">
      <xdr:nvSpPr>
        <xdr:cNvPr id="59" name="テキスト ボックス 58"/>
        <xdr:cNvSpPr txBox="1"/>
      </xdr:nvSpPr>
      <xdr:spPr>
        <a:xfrm>
          <a:off x="3225800" y="296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106177</xdr:rowOff>
    </xdr:from>
    <xdr:to>
      <xdr:col>15</xdr:col>
      <xdr:colOff>101600</xdr:colOff>
      <xdr:row>17</xdr:row>
      <xdr:rowOff>36327</xdr:rowOff>
    </xdr:to>
    <xdr:sp macro="" textlink="">
      <xdr:nvSpPr>
        <xdr:cNvPr id="60" name="フローチャート: 判断 59"/>
        <xdr:cNvSpPr/>
      </xdr:nvSpPr>
      <xdr:spPr bwMode="auto">
        <a:xfrm>
          <a:off x="2857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21104</xdr:rowOff>
    </xdr:from>
    <xdr:ext cx="762000" cy="259045"/>
    <xdr:sp macro="" textlink="">
      <xdr:nvSpPr>
        <xdr:cNvPr id="61" name="テキスト ボックス 60"/>
        <xdr:cNvSpPr txBox="1"/>
      </xdr:nvSpPr>
      <xdr:spPr>
        <a:xfrm>
          <a:off x="25273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128488</xdr:rowOff>
    </xdr:from>
    <xdr:to>
      <xdr:col>29</xdr:col>
      <xdr:colOff>177800</xdr:colOff>
      <xdr:row>13</xdr:row>
      <xdr:rowOff>58638</xdr:rowOff>
    </xdr:to>
    <xdr:sp macro="" textlink="">
      <xdr:nvSpPr>
        <xdr:cNvPr id="67" name="楕円 66"/>
        <xdr:cNvSpPr/>
      </xdr:nvSpPr>
      <xdr:spPr bwMode="auto">
        <a:xfrm>
          <a:off x="5600700" y="2233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145015</xdr:rowOff>
    </xdr:from>
    <xdr:ext cx="762000" cy="259045"/>
    <xdr:sp macro="" textlink="">
      <xdr:nvSpPr>
        <xdr:cNvPr id="68" name="人口1人当たり決算額の推移該当値テキスト130"/>
        <xdr:cNvSpPr txBox="1"/>
      </xdr:nvSpPr>
      <xdr:spPr>
        <a:xfrm>
          <a:off x="5740400" y="207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168996</xdr:rowOff>
    </xdr:from>
    <xdr:to>
      <xdr:col>26</xdr:col>
      <xdr:colOff>101600</xdr:colOff>
      <xdr:row>13</xdr:row>
      <xdr:rowOff>99146</xdr:rowOff>
    </xdr:to>
    <xdr:sp macro="" textlink="">
      <xdr:nvSpPr>
        <xdr:cNvPr id="69" name="楕円 68"/>
        <xdr:cNvSpPr/>
      </xdr:nvSpPr>
      <xdr:spPr bwMode="auto">
        <a:xfrm>
          <a:off x="4953000" y="2274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109323</xdr:rowOff>
    </xdr:from>
    <xdr:ext cx="736600" cy="259045"/>
    <xdr:sp macro="" textlink="">
      <xdr:nvSpPr>
        <xdr:cNvPr id="70" name="テキスト ボックス 69"/>
        <xdr:cNvSpPr txBox="1"/>
      </xdr:nvSpPr>
      <xdr:spPr>
        <a:xfrm>
          <a:off x="4622800" y="2042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34077</xdr:rowOff>
    </xdr:from>
    <xdr:to>
      <xdr:col>22</xdr:col>
      <xdr:colOff>165100</xdr:colOff>
      <xdr:row>13</xdr:row>
      <xdr:rowOff>135677</xdr:rowOff>
    </xdr:to>
    <xdr:sp macro="" textlink="">
      <xdr:nvSpPr>
        <xdr:cNvPr id="71" name="楕円 70"/>
        <xdr:cNvSpPr/>
      </xdr:nvSpPr>
      <xdr:spPr bwMode="auto">
        <a:xfrm>
          <a:off x="4254500" y="2310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145854</xdr:rowOff>
    </xdr:from>
    <xdr:ext cx="762000" cy="259045"/>
    <xdr:sp macro="" textlink="">
      <xdr:nvSpPr>
        <xdr:cNvPr id="72" name="テキスト ボックス 71"/>
        <xdr:cNvSpPr txBox="1"/>
      </xdr:nvSpPr>
      <xdr:spPr>
        <a:xfrm>
          <a:off x="3924300" y="207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30876</xdr:rowOff>
    </xdr:from>
    <xdr:to>
      <xdr:col>19</xdr:col>
      <xdr:colOff>38100</xdr:colOff>
      <xdr:row>13</xdr:row>
      <xdr:rowOff>132476</xdr:rowOff>
    </xdr:to>
    <xdr:sp macro="" textlink="">
      <xdr:nvSpPr>
        <xdr:cNvPr id="73" name="楕円 72"/>
        <xdr:cNvSpPr/>
      </xdr:nvSpPr>
      <xdr:spPr bwMode="auto">
        <a:xfrm>
          <a:off x="3556000" y="2307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142653</xdr:rowOff>
    </xdr:from>
    <xdr:ext cx="762000" cy="259045"/>
    <xdr:sp macro="" textlink="">
      <xdr:nvSpPr>
        <xdr:cNvPr id="74" name="テキスト ボックス 73"/>
        <xdr:cNvSpPr txBox="1"/>
      </xdr:nvSpPr>
      <xdr:spPr>
        <a:xfrm>
          <a:off x="3225800" y="207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50947</xdr:rowOff>
    </xdr:from>
    <xdr:to>
      <xdr:col>15</xdr:col>
      <xdr:colOff>101600</xdr:colOff>
      <xdr:row>13</xdr:row>
      <xdr:rowOff>152547</xdr:rowOff>
    </xdr:to>
    <xdr:sp macro="" textlink="">
      <xdr:nvSpPr>
        <xdr:cNvPr id="75" name="楕円 74"/>
        <xdr:cNvSpPr/>
      </xdr:nvSpPr>
      <xdr:spPr bwMode="auto">
        <a:xfrm>
          <a:off x="2857500" y="2327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162724</xdr:rowOff>
    </xdr:from>
    <xdr:ext cx="762000" cy="259045"/>
    <xdr:sp macro="" textlink="">
      <xdr:nvSpPr>
        <xdr:cNvPr id="76" name="テキスト ボックス 75"/>
        <xdr:cNvSpPr txBox="1"/>
      </xdr:nvSpPr>
      <xdr:spPr>
        <a:xfrm>
          <a:off x="2527300" y="209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207048</xdr:rowOff>
    </xdr:from>
    <xdr:to>
      <xdr:col>29</xdr:col>
      <xdr:colOff>127000</xdr:colOff>
      <xdr:row>37</xdr:row>
      <xdr:rowOff>233909</xdr:rowOff>
    </xdr:to>
    <xdr:cxnSp macro="">
      <xdr:nvCxnSpPr>
        <xdr:cNvPr id="104" name="直線コネクタ 103"/>
        <xdr:cNvCxnSpPr/>
      </xdr:nvCxnSpPr>
      <xdr:spPr bwMode="auto">
        <a:xfrm flipV="1">
          <a:off x="5651500" y="6131598"/>
          <a:ext cx="0" cy="12270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205986</xdr:rowOff>
    </xdr:from>
    <xdr:ext cx="762000" cy="259045"/>
    <xdr:sp macro="" textlink="">
      <xdr:nvSpPr>
        <xdr:cNvPr id="105" name="人口1人当たり決算額の推移最小値テキスト445"/>
        <xdr:cNvSpPr txBox="1"/>
      </xdr:nvSpPr>
      <xdr:spPr>
        <a:xfrm>
          <a:off x="5740400" y="733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233909</xdr:rowOff>
    </xdr:from>
    <xdr:to>
      <xdr:col>30</xdr:col>
      <xdr:colOff>25400</xdr:colOff>
      <xdr:row>37</xdr:row>
      <xdr:rowOff>233909</xdr:rowOff>
    </xdr:to>
    <xdr:cxnSp macro="">
      <xdr:nvCxnSpPr>
        <xdr:cNvPr id="106" name="直線コネクタ 105"/>
        <xdr:cNvCxnSpPr/>
      </xdr:nvCxnSpPr>
      <xdr:spPr bwMode="auto">
        <a:xfrm>
          <a:off x="5562600" y="735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121975</xdr:rowOff>
    </xdr:from>
    <xdr:ext cx="762000" cy="259045"/>
    <xdr:sp macro="" textlink="">
      <xdr:nvSpPr>
        <xdr:cNvPr id="107" name="人口1人当たり決算額の推移最大値テキスト445"/>
        <xdr:cNvSpPr txBox="1"/>
      </xdr:nvSpPr>
      <xdr:spPr>
        <a:xfrm>
          <a:off x="5740400" y="587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207048</xdr:rowOff>
    </xdr:from>
    <xdr:to>
      <xdr:col>30</xdr:col>
      <xdr:colOff>25400</xdr:colOff>
      <xdr:row>33</xdr:row>
      <xdr:rowOff>207048</xdr:rowOff>
    </xdr:to>
    <xdr:cxnSp macro="">
      <xdr:nvCxnSpPr>
        <xdr:cNvPr id="108" name="直線コネクタ 107"/>
        <xdr:cNvCxnSpPr/>
      </xdr:nvCxnSpPr>
      <xdr:spPr bwMode="auto">
        <a:xfrm>
          <a:off x="5562600" y="6131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235623</xdr:rowOff>
    </xdr:from>
    <xdr:to>
      <xdr:col>29</xdr:col>
      <xdr:colOff>127000</xdr:colOff>
      <xdr:row>35</xdr:row>
      <xdr:rowOff>116370</xdr:rowOff>
    </xdr:to>
    <xdr:cxnSp macro="">
      <xdr:nvCxnSpPr>
        <xdr:cNvPr id="109" name="直線コネクタ 108"/>
        <xdr:cNvCxnSpPr/>
      </xdr:nvCxnSpPr>
      <xdr:spPr bwMode="auto">
        <a:xfrm>
          <a:off x="5003800" y="6503073"/>
          <a:ext cx="647700" cy="223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250931</xdr:rowOff>
    </xdr:from>
    <xdr:ext cx="762000" cy="259045"/>
    <xdr:sp macro="" textlink="">
      <xdr:nvSpPr>
        <xdr:cNvPr id="110" name="人口1人当たり決算額の推移平均値テキスト445"/>
        <xdr:cNvSpPr txBox="1"/>
      </xdr:nvSpPr>
      <xdr:spPr>
        <a:xfrm>
          <a:off x="5740400" y="686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278854</xdr:rowOff>
    </xdr:from>
    <xdr:to>
      <xdr:col>29</xdr:col>
      <xdr:colOff>177800</xdr:colOff>
      <xdr:row>36</xdr:row>
      <xdr:rowOff>37554</xdr:rowOff>
    </xdr:to>
    <xdr:sp macro="" textlink="">
      <xdr:nvSpPr>
        <xdr:cNvPr id="111" name="フローチャート: 判断 110"/>
        <xdr:cNvSpPr/>
      </xdr:nvSpPr>
      <xdr:spPr bwMode="auto">
        <a:xfrm>
          <a:off x="56007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235623</xdr:rowOff>
    </xdr:from>
    <xdr:to>
      <xdr:col>26</xdr:col>
      <xdr:colOff>50800</xdr:colOff>
      <xdr:row>35</xdr:row>
      <xdr:rowOff>141363</xdr:rowOff>
    </xdr:to>
    <xdr:cxnSp macro="">
      <xdr:nvCxnSpPr>
        <xdr:cNvPr id="112" name="直線コネクタ 111"/>
        <xdr:cNvCxnSpPr/>
      </xdr:nvCxnSpPr>
      <xdr:spPr bwMode="auto">
        <a:xfrm flipV="1">
          <a:off x="4305300" y="6503073"/>
          <a:ext cx="698500" cy="248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267348</xdr:rowOff>
    </xdr:from>
    <xdr:to>
      <xdr:col>26</xdr:col>
      <xdr:colOff>101600</xdr:colOff>
      <xdr:row>36</xdr:row>
      <xdr:rowOff>26048</xdr:rowOff>
    </xdr:to>
    <xdr:sp macro="" textlink="">
      <xdr:nvSpPr>
        <xdr:cNvPr id="113" name="フローチャート: 判断 112"/>
        <xdr:cNvSpPr/>
      </xdr:nvSpPr>
      <xdr:spPr bwMode="auto">
        <a:xfrm>
          <a:off x="4953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10825</xdr:rowOff>
    </xdr:from>
    <xdr:ext cx="736600" cy="259045"/>
    <xdr:sp macro="" textlink="">
      <xdr:nvSpPr>
        <xdr:cNvPr id="114" name="テキスト ボックス 113"/>
        <xdr:cNvSpPr txBox="1"/>
      </xdr:nvSpPr>
      <xdr:spPr>
        <a:xfrm>
          <a:off x="4622800" y="696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120332</xdr:rowOff>
    </xdr:from>
    <xdr:to>
      <xdr:col>22</xdr:col>
      <xdr:colOff>114300</xdr:colOff>
      <xdr:row>35</xdr:row>
      <xdr:rowOff>141363</xdr:rowOff>
    </xdr:to>
    <xdr:cxnSp macro="">
      <xdr:nvCxnSpPr>
        <xdr:cNvPr id="115" name="直線コネクタ 114"/>
        <xdr:cNvCxnSpPr/>
      </xdr:nvCxnSpPr>
      <xdr:spPr bwMode="auto">
        <a:xfrm>
          <a:off x="3606800" y="6730682"/>
          <a:ext cx="698500" cy="2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279044</xdr:rowOff>
    </xdr:from>
    <xdr:to>
      <xdr:col>22</xdr:col>
      <xdr:colOff>165100</xdr:colOff>
      <xdr:row>36</xdr:row>
      <xdr:rowOff>37744</xdr:rowOff>
    </xdr:to>
    <xdr:sp macro="" textlink="">
      <xdr:nvSpPr>
        <xdr:cNvPr id="116" name="フローチャート: 判断 115"/>
        <xdr:cNvSpPr/>
      </xdr:nvSpPr>
      <xdr:spPr bwMode="auto">
        <a:xfrm>
          <a:off x="4254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22521</xdr:rowOff>
    </xdr:from>
    <xdr:ext cx="762000" cy="259045"/>
    <xdr:sp macro="" textlink="">
      <xdr:nvSpPr>
        <xdr:cNvPr id="117" name="テキスト ボックス 116"/>
        <xdr:cNvSpPr txBox="1"/>
      </xdr:nvSpPr>
      <xdr:spPr>
        <a:xfrm>
          <a:off x="39243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120332</xdr:rowOff>
    </xdr:from>
    <xdr:to>
      <xdr:col>18</xdr:col>
      <xdr:colOff>177800</xdr:colOff>
      <xdr:row>36</xdr:row>
      <xdr:rowOff>169787</xdr:rowOff>
    </xdr:to>
    <xdr:cxnSp macro="">
      <xdr:nvCxnSpPr>
        <xdr:cNvPr id="118" name="直線コネクタ 117"/>
        <xdr:cNvCxnSpPr/>
      </xdr:nvCxnSpPr>
      <xdr:spPr bwMode="auto">
        <a:xfrm flipV="1">
          <a:off x="2908300" y="6730682"/>
          <a:ext cx="698500" cy="392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274548</xdr:rowOff>
    </xdr:from>
    <xdr:to>
      <xdr:col>19</xdr:col>
      <xdr:colOff>38100</xdr:colOff>
      <xdr:row>36</xdr:row>
      <xdr:rowOff>33248</xdr:rowOff>
    </xdr:to>
    <xdr:sp macro="" textlink="">
      <xdr:nvSpPr>
        <xdr:cNvPr id="119" name="フローチャート: 判断 118"/>
        <xdr:cNvSpPr/>
      </xdr:nvSpPr>
      <xdr:spPr bwMode="auto">
        <a:xfrm>
          <a:off x="3556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18025</xdr:rowOff>
    </xdr:from>
    <xdr:ext cx="762000" cy="259045"/>
    <xdr:sp macro="" textlink="">
      <xdr:nvSpPr>
        <xdr:cNvPr id="120" name="テキスト ボックス 119"/>
        <xdr:cNvSpPr txBox="1"/>
      </xdr:nvSpPr>
      <xdr:spPr>
        <a:xfrm>
          <a:off x="32258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272948</xdr:rowOff>
    </xdr:from>
    <xdr:to>
      <xdr:col>15</xdr:col>
      <xdr:colOff>101600</xdr:colOff>
      <xdr:row>36</xdr:row>
      <xdr:rowOff>31648</xdr:rowOff>
    </xdr:to>
    <xdr:sp macro="" textlink="">
      <xdr:nvSpPr>
        <xdr:cNvPr id="121" name="フローチャート: 判断 120"/>
        <xdr:cNvSpPr/>
      </xdr:nvSpPr>
      <xdr:spPr bwMode="auto">
        <a:xfrm>
          <a:off x="2857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41825</xdr:rowOff>
    </xdr:from>
    <xdr:ext cx="762000" cy="259045"/>
    <xdr:sp macro="" textlink="">
      <xdr:nvSpPr>
        <xdr:cNvPr id="122" name="テキスト ボックス 121"/>
        <xdr:cNvSpPr txBox="1"/>
      </xdr:nvSpPr>
      <xdr:spPr>
        <a:xfrm>
          <a:off x="25273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65570</xdr:rowOff>
    </xdr:from>
    <xdr:to>
      <xdr:col>29</xdr:col>
      <xdr:colOff>177800</xdr:colOff>
      <xdr:row>35</xdr:row>
      <xdr:rowOff>167170</xdr:rowOff>
    </xdr:to>
    <xdr:sp macro="" textlink="">
      <xdr:nvSpPr>
        <xdr:cNvPr id="128" name="楕円 127"/>
        <xdr:cNvSpPr/>
      </xdr:nvSpPr>
      <xdr:spPr bwMode="auto">
        <a:xfrm>
          <a:off x="5600700" y="6675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253547</xdr:rowOff>
    </xdr:from>
    <xdr:ext cx="762000" cy="259045"/>
    <xdr:sp macro="" textlink="">
      <xdr:nvSpPr>
        <xdr:cNvPr id="129" name="人口1人当たり決算額の推移該当値テキスト445"/>
        <xdr:cNvSpPr txBox="1"/>
      </xdr:nvSpPr>
      <xdr:spPr>
        <a:xfrm>
          <a:off x="5740400" y="65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184823</xdr:rowOff>
    </xdr:from>
    <xdr:to>
      <xdr:col>26</xdr:col>
      <xdr:colOff>101600</xdr:colOff>
      <xdr:row>34</xdr:row>
      <xdr:rowOff>286423</xdr:rowOff>
    </xdr:to>
    <xdr:sp macro="" textlink="">
      <xdr:nvSpPr>
        <xdr:cNvPr id="130" name="楕円 129"/>
        <xdr:cNvSpPr/>
      </xdr:nvSpPr>
      <xdr:spPr bwMode="auto">
        <a:xfrm>
          <a:off x="4953000" y="6452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296600</xdr:rowOff>
    </xdr:from>
    <xdr:ext cx="736600" cy="259045"/>
    <xdr:sp macro="" textlink="">
      <xdr:nvSpPr>
        <xdr:cNvPr id="131" name="テキスト ボックス 130"/>
        <xdr:cNvSpPr txBox="1"/>
      </xdr:nvSpPr>
      <xdr:spPr>
        <a:xfrm>
          <a:off x="4622800" y="6221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90563</xdr:rowOff>
    </xdr:from>
    <xdr:to>
      <xdr:col>22</xdr:col>
      <xdr:colOff>165100</xdr:colOff>
      <xdr:row>35</xdr:row>
      <xdr:rowOff>192163</xdr:rowOff>
    </xdr:to>
    <xdr:sp macro="" textlink="">
      <xdr:nvSpPr>
        <xdr:cNvPr id="132" name="楕円 131"/>
        <xdr:cNvSpPr/>
      </xdr:nvSpPr>
      <xdr:spPr bwMode="auto">
        <a:xfrm>
          <a:off x="4254500" y="6700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202340</xdr:rowOff>
    </xdr:from>
    <xdr:ext cx="762000" cy="259045"/>
    <xdr:sp macro="" textlink="">
      <xdr:nvSpPr>
        <xdr:cNvPr id="133" name="テキスト ボックス 132"/>
        <xdr:cNvSpPr txBox="1"/>
      </xdr:nvSpPr>
      <xdr:spPr>
        <a:xfrm>
          <a:off x="3924300" y="646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69532</xdr:rowOff>
    </xdr:from>
    <xdr:to>
      <xdr:col>19</xdr:col>
      <xdr:colOff>38100</xdr:colOff>
      <xdr:row>35</xdr:row>
      <xdr:rowOff>171132</xdr:rowOff>
    </xdr:to>
    <xdr:sp macro="" textlink="">
      <xdr:nvSpPr>
        <xdr:cNvPr id="134" name="楕円 133"/>
        <xdr:cNvSpPr/>
      </xdr:nvSpPr>
      <xdr:spPr bwMode="auto">
        <a:xfrm>
          <a:off x="3556000" y="6679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181309</xdr:rowOff>
    </xdr:from>
    <xdr:ext cx="762000" cy="259045"/>
    <xdr:sp macro="" textlink="">
      <xdr:nvSpPr>
        <xdr:cNvPr id="135" name="テキスト ボックス 134"/>
        <xdr:cNvSpPr txBox="1"/>
      </xdr:nvSpPr>
      <xdr:spPr>
        <a:xfrm>
          <a:off x="3225800" y="644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118987</xdr:rowOff>
    </xdr:from>
    <xdr:to>
      <xdr:col>15</xdr:col>
      <xdr:colOff>101600</xdr:colOff>
      <xdr:row>37</xdr:row>
      <xdr:rowOff>49137</xdr:rowOff>
    </xdr:to>
    <xdr:sp macro="" textlink="">
      <xdr:nvSpPr>
        <xdr:cNvPr id="136" name="楕円 135"/>
        <xdr:cNvSpPr/>
      </xdr:nvSpPr>
      <xdr:spPr bwMode="auto">
        <a:xfrm>
          <a:off x="2857500" y="7072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33914</xdr:rowOff>
    </xdr:from>
    <xdr:ext cx="762000" cy="259045"/>
    <xdr:sp macro="" textlink="">
      <xdr:nvSpPr>
        <xdr:cNvPr id="137" name="テキスト ボックス 136"/>
        <xdr:cNvSpPr txBox="1"/>
      </xdr:nvSpPr>
      <xdr:spPr>
        <a:xfrm>
          <a:off x="2527300" y="715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175,197
170,731
20.97
82,779,349
80,319,035
2,212,961
33,586,294
51,989,869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166599</xdr:rowOff>
    </xdr:from>
    <xdr:to>
      <xdr:col>24</xdr:col>
      <xdr:colOff>62865</xdr:colOff>
      <xdr:row>38</xdr:row>
      <xdr:rowOff>10999</xdr:rowOff>
    </xdr:to>
    <xdr:cxnSp macro="">
      <xdr:nvCxnSpPr>
        <xdr:cNvPr id="56" name="直線コネクタ 55"/>
        <xdr:cNvCxnSpPr/>
      </xdr:nvCxnSpPr>
      <xdr:spPr>
        <a:xfrm flipV="1">
          <a:off x="4633595" y="5138649"/>
          <a:ext cx="1270" cy="13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14826</xdr:rowOff>
    </xdr:from>
    <xdr:ext cx="534377" cy="259045"/>
    <xdr:sp macro="" textlink="">
      <xdr:nvSpPr>
        <xdr:cNvPr id="57" name="人件費最小値テキスト"/>
        <xdr:cNvSpPr txBox="1"/>
      </xdr:nvSpPr>
      <xdr:spPr>
        <a:xfrm>
          <a:off x="4686300" y="65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10999</xdr:rowOff>
    </xdr:from>
    <xdr:to>
      <xdr:col>24</xdr:col>
      <xdr:colOff>152400</xdr:colOff>
      <xdr:row>38</xdr:row>
      <xdr:rowOff>10999</xdr:rowOff>
    </xdr:to>
    <xdr:cxnSp macro="">
      <xdr:nvCxnSpPr>
        <xdr:cNvPr id="58" name="直線コネクタ 57"/>
        <xdr:cNvCxnSpPr/>
      </xdr:nvCxnSpPr>
      <xdr:spPr>
        <a:xfrm>
          <a:off x="4546600" y="65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113276</xdr:rowOff>
    </xdr:from>
    <xdr:ext cx="534377" cy="259045"/>
    <xdr:sp macro="" textlink="">
      <xdr:nvSpPr>
        <xdr:cNvPr id="59" name="人件費最大値テキスト"/>
        <xdr:cNvSpPr txBox="1"/>
      </xdr:nvSpPr>
      <xdr:spPr>
        <a:xfrm>
          <a:off x="4686300" y="491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166599</xdr:rowOff>
    </xdr:from>
    <xdr:to>
      <xdr:col>24</xdr:col>
      <xdr:colOff>152400</xdr:colOff>
      <xdr:row>29</xdr:row>
      <xdr:rowOff>166599</xdr:rowOff>
    </xdr:to>
    <xdr:cxnSp macro="">
      <xdr:nvCxnSpPr>
        <xdr:cNvPr id="60" name="直線コネクタ 59"/>
        <xdr:cNvCxnSpPr/>
      </xdr:nvCxnSpPr>
      <xdr:spPr>
        <a:xfrm>
          <a:off x="4546600" y="513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159855</xdr:rowOff>
    </xdr:from>
    <xdr:to>
      <xdr:col>24</xdr:col>
      <xdr:colOff>63500</xdr:colOff>
      <xdr:row>33</xdr:row>
      <xdr:rowOff>143777</xdr:rowOff>
    </xdr:to>
    <xdr:cxnSp macro="">
      <xdr:nvCxnSpPr>
        <xdr:cNvPr id="61" name="直線コネクタ 60"/>
        <xdr:cNvCxnSpPr/>
      </xdr:nvCxnSpPr>
      <xdr:spPr>
        <a:xfrm flipV="1">
          <a:off x="3797300" y="5474805"/>
          <a:ext cx="838200" cy="3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40695</xdr:rowOff>
    </xdr:from>
    <xdr:ext cx="534377" cy="259045"/>
    <xdr:sp macro="" textlink="">
      <xdr:nvSpPr>
        <xdr:cNvPr id="62" name="人件費平均値テキスト"/>
        <xdr:cNvSpPr txBox="1"/>
      </xdr:nvSpPr>
      <xdr:spPr>
        <a:xfrm>
          <a:off x="4686300" y="5869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62268</xdr:rowOff>
    </xdr:from>
    <xdr:to>
      <xdr:col>24</xdr:col>
      <xdr:colOff>114300</xdr:colOff>
      <xdr:row>34</xdr:row>
      <xdr:rowOff>163868</xdr:rowOff>
    </xdr:to>
    <xdr:sp macro="" textlink="">
      <xdr:nvSpPr>
        <xdr:cNvPr id="63" name="フローチャート: 判断 62"/>
        <xdr:cNvSpPr/>
      </xdr:nvSpPr>
      <xdr:spPr>
        <a:xfrm>
          <a:off x="4584700" y="589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97561</xdr:rowOff>
    </xdr:from>
    <xdr:to>
      <xdr:col>19</xdr:col>
      <xdr:colOff>177800</xdr:colOff>
      <xdr:row>33</xdr:row>
      <xdr:rowOff>143777</xdr:rowOff>
    </xdr:to>
    <xdr:cxnSp macro="">
      <xdr:nvCxnSpPr>
        <xdr:cNvPr id="64" name="直線コネクタ 63"/>
        <xdr:cNvCxnSpPr/>
      </xdr:nvCxnSpPr>
      <xdr:spPr>
        <a:xfrm>
          <a:off x="2908300" y="5755411"/>
          <a:ext cx="889000" cy="4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62040</xdr:rowOff>
    </xdr:from>
    <xdr:to>
      <xdr:col>20</xdr:col>
      <xdr:colOff>38100</xdr:colOff>
      <xdr:row>35</xdr:row>
      <xdr:rowOff>163640</xdr:rowOff>
    </xdr:to>
    <xdr:sp macro="" textlink="">
      <xdr:nvSpPr>
        <xdr:cNvPr id="65" name="フローチャート: 判断 64"/>
        <xdr:cNvSpPr/>
      </xdr:nvSpPr>
      <xdr:spPr>
        <a:xfrm>
          <a:off x="37465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154767</xdr:rowOff>
    </xdr:from>
    <xdr:ext cx="534377" cy="259045"/>
    <xdr:sp macro="" textlink="">
      <xdr:nvSpPr>
        <xdr:cNvPr id="66" name="テキスト ボックス 65"/>
        <xdr:cNvSpPr txBox="1"/>
      </xdr:nvSpPr>
      <xdr:spPr>
        <a:xfrm>
          <a:off x="3530111" y="615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97561</xdr:rowOff>
    </xdr:from>
    <xdr:to>
      <xdr:col>15</xdr:col>
      <xdr:colOff>50800</xdr:colOff>
      <xdr:row>33</xdr:row>
      <xdr:rowOff>122060</xdr:rowOff>
    </xdr:to>
    <xdr:cxnSp macro="">
      <xdr:nvCxnSpPr>
        <xdr:cNvPr id="67" name="直線コネクタ 66"/>
        <xdr:cNvCxnSpPr/>
      </xdr:nvCxnSpPr>
      <xdr:spPr>
        <a:xfrm flipV="1">
          <a:off x="2019300" y="5755411"/>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66878</xdr:rowOff>
    </xdr:from>
    <xdr:to>
      <xdr:col>15</xdr:col>
      <xdr:colOff>101600</xdr:colOff>
      <xdr:row>35</xdr:row>
      <xdr:rowOff>168478</xdr:rowOff>
    </xdr:to>
    <xdr:sp macro="" textlink="">
      <xdr:nvSpPr>
        <xdr:cNvPr id="68" name="フローチャート: 判断 67"/>
        <xdr:cNvSpPr/>
      </xdr:nvSpPr>
      <xdr:spPr>
        <a:xfrm>
          <a:off x="2857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159605</xdr:rowOff>
    </xdr:from>
    <xdr:ext cx="534377" cy="259045"/>
    <xdr:sp macro="" textlink="">
      <xdr:nvSpPr>
        <xdr:cNvPr id="69" name="テキスト ボックス 68"/>
        <xdr:cNvSpPr txBox="1"/>
      </xdr:nvSpPr>
      <xdr:spPr>
        <a:xfrm>
          <a:off x="2641111" y="61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117792</xdr:rowOff>
    </xdr:from>
    <xdr:to>
      <xdr:col>10</xdr:col>
      <xdr:colOff>114300</xdr:colOff>
      <xdr:row>33</xdr:row>
      <xdr:rowOff>122060</xdr:rowOff>
    </xdr:to>
    <xdr:cxnSp macro="">
      <xdr:nvCxnSpPr>
        <xdr:cNvPr id="70" name="直線コネクタ 69"/>
        <xdr:cNvCxnSpPr/>
      </xdr:nvCxnSpPr>
      <xdr:spPr>
        <a:xfrm>
          <a:off x="1130300" y="5775642"/>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65392</xdr:rowOff>
    </xdr:from>
    <xdr:to>
      <xdr:col>10</xdr:col>
      <xdr:colOff>165100</xdr:colOff>
      <xdr:row>35</xdr:row>
      <xdr:rowOff>166992</xdr:rowOff>
    </xdr:to>
    <xdr:sp macro="" textlink="">
      <xdr:nvSpPr>
        <xdr:cNvPr id="71" name="フローチャート: 判断 70"/>
        <xdr:cNvSpPr/>
      </xdr:nvSpPr>
      <xdr:spPr>
        <a:xfrm>
          <a:off x="1968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158119</xdr:rowOff>
    </xdr:from>
    <xdr:ext cx="534377" cy="259045"/>
    <xdr:sp macro="" textlink="">
      <xdr:nvSpPr>
        <xdr:cNvPr id="72" name="テキスト ボックス 71"/>
        <xdr:cNvSpPr txBox="1"/>
      </xdr:nvSpPr>
      <xdr:spPr>
        <a:xfrm>
          <a:off x="1752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62763</xdr:rowOff>
    </xdr:from>
    <xdr:to>
      <xdr:col>6</xdr:col>
      <xdr:colOff>38100</xdr:colOff>
      <xdr:row>35</xdr:row>
      <xdr:rowOff>164363</xdr:rowOff>
    </xdr:to>
    <xdr:sp macro="" textlink="">
      <xdr:nvSpPr>
        <xdr:cNvPr id="73" name="フローチャート: 判断 72"/>
        <xdr:cNvSpPr/>
      </xdr:nvSpPr>
      <xdr:spPr>
        <a:xfrm>
          <a:off x="1079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155490</xdr:rowOff>
    </xdr:from>
    <xdr:ext cx="534377" cy="259045"/>
    <xdr:sp macro="" textlink="">
      <xdr:nvSpPr>
        <xdr:cNvPr id="74" name="テキスト ボックス 73"/>
        <xdr:cNvSpPr txBox="1"/>
      </xdr:nvSpPr>
      <xdr:spPr>
        <a:xfrm>
          <a:off x="863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109055</xdr:rowOff>
    </xdr:from>
    <xdr:to>
      <xdr:col>24</xdr:col>
      <xdr:colOff>114300</xdr:colOff>
      <xdr:row>32</xdr:row>
      <xdr:rowOff>39205</xdr:rowOff>
    </xdr:to>
    <xdr:sp macro="" textlink="">
      <xdr:nvSpPr>
        <xdr:cNvPr id="80" name="楕円 79"/>
        <xdr:cNvSpPr/>
      </xdr:nvSpPr>
      <xdr:spPr>
        <a:xfrm>
          <a:off x="4584700" y="542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131932</xdr:rowOff>
    </xdr:from>
    <xdr:ext cx="534377" cy="259045"/>
    <xdr:sp macro="" textlink="">
      <xdr:nvSpPr>
        <xdr:cNvPr id="81" name="人件費該当値テキスト"/>
        <xdr:cNvSpPr txBox="1"/>
      </xdr:nvSpPr>
      <xdr:spPr>
        <a:xfrm>
          <a:off x="4686300" y="527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92977</xdr:rowOff>
    </xdr:from>
    <xdr:to>
      <xdr:col>20</xdr:col>
      <xdr:colOff>38100</xdr:colOff>
      <xdr:row>34</xdr:row>
      <xdr:rowOff>23127</xdr:rowOff>
    </xdr:to>
    <xdr:sp macro="" textlink="">
      <xdr:nvSpPr>
        <xdr:cNvPr id="82" name="楕円 81"/>
        <xdr:cNvSpPr/>
      </xdr:nvSpPr>
      <xdr:spPr>
        <a:xfrm>
          <a:off x="3746500" y="575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39654</xdr:rowOff>
    </xdr:from>
    <xdr:ext cx="534377" cy="259045"/>
    <xdr:sp macro="" textlink="">
      <xdr:nvSpPr>
        <xdr:cNvPr id="83" name="テキスト ボックス 82"/>
        <xdr:cNvSpPr txBox="1"/>
      </xdr:nvSpPr>
      <xdr:spPr>
        <a:xfrm>
          <a:off x="3530111" y="552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46761</xdr:rowOff>
    </xdr:from>
    <xdr:to>
      <xdr:col>15</xdr:col>
      <xdr:colOff>101600</xdr:colOff>
      <xdr:row>33</xdr:row>
      <xdr:rowOff>148361</xdr:rowOff>
    </xdr:to>
    <xdr:sp macro="" textlink="">
      <xdr:nvSpPr>
        <xdr:cNvPr id="84" name="楕円 83"/>
        <xdr:cNvSpPr/>
      </xdr:nvSpPr>
      <xdr:spPr>
        <a:xfrm>
          <a:off x="2857500" y="570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164888</xdr:rowOff>
    </xdr:from>
    <xdr:ext cx="534377" cy="259045"/>
    <xdr:sp macro="" textlink="">
      <xdr:nvSpPr>
        <xdr:cNvPr id="85" name="テキスト ボックス 84"/>
        <xdr:cNvSpPr txBox="1"/>
      </xdr:nvSpPr>
      <xdr:spPr>
        <a:xfrm>
          <a:off x="2641111" y="547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71260</xdr:rowOff>
    </xdr:from>
    <xdr:to>
      <xdr:col>10</xdr:col>
      <xdr:colOff>165100</xdr:colOff>
      <xdr:row>34</xdr:row>
      <xdr:rowOff>1410</xdr:rowOff>
    </xdr:to>
    <xdr:sp macro="" textlink="">
      <xdr:nvSpPr>
        <xdr:cNvPr id="86" name="楕円 85"/>
        <xdr:cNvSpPr/>
      </xdr:nvSpPr>
      <xdr:spPr>
        <a:xfrm>
          <a:off x="1968500" y="572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17937</xdr:rowOff>
    </xdr:from>
    <xdr:ext cx="534377" cy="259045"/>
    <xdr:sp macro="" textlink="">
      <xdr:nvSpPr>
        <xdr:cNvPr id="87" name="テキスト ボックス 86"/>
        <xdr:cNvSpPr txBox="1"/>
      </xdr:nvSpPr>
      <xdr:spPr>
        <a:xfrm>
          <a:off x="1752111" y="550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66992</xdr:rowOff>
    </xdr:from>
    <xdr:to>
      <xdr:col>6</xdr:col>
      <xdr:colOff>38100</xdr:colOff>
      <xdr:row>33</xdr:row>
      <xdr:rowOff>168592</xdr:rowOff>
    </xdr:to>
    <xdr:sp macro="" textlink="">
      <xdr:nvSpPr>
        <xdr:cNvPr id="88" name="楕円 87"/>
        <xdr:cNvSpPr/>
      </xdr:nvSpPr>
      <xdr:spPr>
        <a:xfrm>
          <a:off x="1079500" y="572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13669</xdr:rowOff>
    </xdr:from>
    <xdr:ext cx="534377" cy="259045"/>
    <xdr:sp macro="" textlink="">
      <xdr:nvSpPr>
        <xdr:cNvPr id="89" name="テキスト ボックス 88"/>
        <xdr:cNvSpPr txBox="1"/>
      </xdr:nvSpPr>
      <xdr:spPr>
        <a:xfrm>
          <a:off x="863111" y="550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140075</xdr:rowOff>
    </xdr:from>
    <xdr:to>
      <xdr:col>24</xdr:col>
      <xdr:colOff>62865</xdr:colOff>
      <xdr:row>58</xdr:row>
      <xdr:rowOff>67805</xdr:rowOff>
    </xdr:to>
    <xdr:cxnSp macro="">
      <xdr:nvCxnSpPr>
        <xdr:cNvPr id="116" name="直線コネクタ 115"/>
        <xdr:cNvCxnSpPr/>
      </xdr:nvCxnSpPr>
      <xdr:spPr>
        <a:xfrm flipV="1">
          <a:off x="4633595" y="8712575"/>
          <a:ext cx="1270" cy="1299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71632</xdr:rowOff>
    </xdr:from>
    <xdr:ext cx="534377" cy="259045"/>
    <xdr:sp macro="" textlink="">
      <xdr:nvSpPr>
        <xdr:cNvPr id="117" name="物件費最小値テキスト"/>
        <xdr:cNvSpPr txBox="1"/>
      </xdr:nvSpPr>
      <xdr:spPr>
        <a:xfrm>
          <a:off x="4686300" y="100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67805</xdr:rowOff>
    </xdr:from>
    <xdr:to>
      <xdr:col>24</xdr:col>
      <xdr:colOff>152400</xdr:colOff>
      <xdr:row>58</xdr:row>
      <xdr:rowOff>67805</xdr:rowOff>
    </xdr:to>
    <xdr:cxnSp macro="">
      <xdr:nvCxnSpPr>
        <xdr:cNvPr id="118" name="直線コネクタ 117"/>
        <xdr:cNvCxnSpPr/>
      </xdr:nvCxnSpPr>
      <xdr:spPr>
        <a:xfrm>
          <a:off x="4546600" y="1001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86752</xdr:rowOff>
    </xdr:from>
    <xdr:ext cx="599010" cy="259045"/>
    <xdr:sp macro="" textlink="">
      <xdr:nvSpPr>
        <xdr:cNvPr id="119" name="物件費最大値テキスト"/>
        <xdr:cNvSpPr txBox="1"/>
      </xdr:nvSpPr>
      <xdr:spPr>
        <a:xfrm>
          <a:off x="4686300" y="84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140075</xdr:rowOff>
    </xdr:from>
    <xdr:to>
      <xdr:col>24</xdr:col>
      <xdr:colOff>152400</xdr:colOff>
      <xdr:row>50</xdr:row>
      <xdr:rowOff>140075</xdr:rowOff>
    </xdr:to>
    <xdr:cxnSp macro="">
      <xdr:nvCxnSpPr>
        <xdr:cNvPr id="120" name="直線コネクタ 119"/>
        <xdr:cNvCxnSpPr/>
      </xdr:nvCxnSpPr>
      <xdr:spPr>
        <a:xfrm>
          <a:off x="4546600" y="87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26347</xdr:rowOff>
    </xdr:from>
    <xdr:to>
      <xdr:col>24</xdr:col>
      <xdr:colOff>63500</xdr:colOff>
      <xdr:row>55</xdr:row>
      <xdr:rowOff>90371</xdr:rowOff>
    </xdr:to>
    <xdr:cxnSp macro="">
      <xdr:nvCxnSpPr>
        <xdr:cNvPr id="121" name="直線コネクタ 120"/>
        <xdr:cNvCxnSpPr/>
      </xdr:nvCxnSpPr>
      <xdr:spPr>
        <a:xfrm>
          <a:off x="3797300" y="9456097"/>
          <a:ext cx="838200" cy="6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110124</xdr:rowOff>
    </xdr:from>
    <xdr:ext cx="534377" cy="259045"/>
    <xdr:sp macro="" textlink="">
      <xdr:nvSpPr>
        <xdr:cNvPr id="122" name="物件費平均値テキスト"/>
        <xdr:cNvSpPr txBox="1"/>
      </xdr:nvSpPr>
      <xdr:spPr>
        <a:xfrm>
          <a:off x="4686300" y="9539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131697</xdr:rowOff>
    </xdr:from>
    <xdr:to>
      <xdr:col>24</xdr:col>
      <xdr:colOff>114300</xdr:colOff>
      <xdr:row>56</xdr:row>
      <xdr:rowOff>61847</xdr:rowOff>
    </xdr:to>
    <xdr:sp macro="" textlink="">
      <xdr:nvSpPr>
        <xdr:cNvPr id="123" name="フローチャート: 判断 122"/>
        <xdr:cNvSpPr/>
      </xdr:nvSpPr>
      <xdr:spPr>
        <a:xfrm>
          <a:off x="4584700" y="956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26347</xdr:rowOff>
    </xdr:from>
    <xdr:to>
      <xdr:col>19</xdr:col>
      <xdr:colOff>177800</xdr:colOff>
      <xdr:row>55</xdr:row>
      <xdr:rowOff>74075</xdr:rowOff>
    </xdr:to>
    <xdr:cxnSp macro="">
      <xdr:nvCxnSpPr>
        <xdr:cNvPr id="124" name="直線コネクタ 123"/>
        <xdr:cNvCxnSpPr/>
      </xdr:nvCxnSpPr>
      <xdr:spPr>
        <a:xfrm flipV="1">
          <a:off x="2908300" y="9456097"/>
          <a:ext cx="889000" cy="4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22475</xdr:rowOff>
    </xdr:from>
    <xdr:to>
      <xdr:col>20</xdr:col>
      <xdr:colOff>38100</xdr:colOff>
      <xdr:row>56</xdr:row>
      <xdr:rowOff>124075</xdr:rowOff>
    </xdr:to>
    <xdr:sp macro="" textlink="">
      <xdr:nvSpPr>
        <xdr:cNvPr id="125" name="フローチャート: 判断 124"/>
        <xdr:cNvSpPr/>
      </xdr:nvSpPr>
      <xdr:spPr>
        <a:xfrm>
          <a:off x="37465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115202</xdr:rowOff>
    </xdr:from>
    <xdr:ext cx="534377" cy="259045"/>
    <xdr:sp macro="" textlink="">
      <xdr:nvSpPr>
        <xdr:cNvPr id="126" name="テキスト ボックス 125"/>
        <xdr:cNvSpPr txBox="1"/>
      </xdr:nvSpPr>
      <xdr:spPr>
        <a:xfrm>
          <a:off x="3530111" y="97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74075</xdr:rowOff>
    </xdr:from>
    <xdr:to>
      <xdr:col>15</xdr:col>
      <xdr:colOff>50800</xdr:colOff>
      <xdr:row>55</xdr:row>
      <xdr:rowOff>92804</xdr:rowOff>
    </xdr:to>
    <xdr:cxnSp macro="">
      <xdr:nvCxnSpPr>
        <xdr:cNvPr id="127" name="直線コネクタ 126"/>
        <xdr:cNvCxnSpPr/>
      </xdr:nvCxnSpPr>
      <xdr:spPr>
        <a:xfrm flipV="1">
          <a:off x="2019300" y="9503825"/>
          <a:ext cx="889000" cy="1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67640</xdr:rowOff>
    </xdr:from>
    <xdr:to>
      <xdr:col>15</xdr:col>
      <xdr:colOff>101600</xdr:colOff>
      <xdr:row>56</xdr:row>
      <xdr:rowOff>169240</xdr:rowOff>
    </xdr:to>
    <xdr:sp macro="" textlink="">
      <xdr:nvSpPr>
        <xdr:cNvPr id="128" name="フローチャート: 判断 127"/>
        <xdr:cNvSpPr/>
      </xdr:nvSpPr>
      <xdr:spPr>
        <a:xfrm>
          <a:off x="2857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160367</xdr:rowOff>
    </xdr:from>
    <xdr:ext cx="534377" cy="259045"/>
    <xdr:sp macro="" textlink="">
      <xdr:nvSpPr>
        <xdr:cNvPr id="129" name="テキスト ボックス 128"/>
        <xdr:cNvSpPr txBox="1"/>
      </xdr:nvSpPr>
      <xdr:spPr>
        <a:xfrm>
          <a:off x="2641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88689</xdr:rowOff>
    </xdr:from>
    <xdr:to>
      <xdr:col>10</xdr:col>
      <xdr:colOff>114300</xdr:colOff>
      <xdr:row>55</xdr:row>
      <xdr:rowOff>92804</xdr:rowOff>
    </xdr:to>
    <xdr:cxnSp macro="">
      <xdr:nvCxnSpPr>
        <xdr:cNvPr id="130" name="直線コネクタ 129"/>
        <xdr:cNvCxnSpPr/>
      </xdr:nvCxnSpPr>
      <xdr:spPr>
        <a:xfrm>
          <a:off x="1130300" y="951843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156663</xdr:rowOff>
    </xdr:from>
    <xdr:to>
      <xdr:col>10</xdr:col>
      <xdr:colOff>165100</xdr:colOff>
      <xdr:row>56</xdr:row>
      <xdr:rowOff>86813</xdr:rowOff>
    </xdr:to>
    <xdr:sp macro="" textlink="">
      <xdr:nvSpPr>
        <xdr:cNvPr id="131" name="フローチャート: 判断 130"/>
        <xdr:cNvSpPr/>
      </xdr:nvSpPr>
      <xdr:spPr>
        <a:xfrm>
          <a:off x="1968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77940</xdr:rowOff>
    </xdr:from>
    <xdr:ext cx="534377" cy="259045"/>
    <xdr:sp macro="" textlink="">
      <xdr:nvSpPr>
        <xdr:cNvPr id="132" name="テキスト ボックス 131"/>
        <xdr:cNvSpPr txBox="1"/>
      </xdr:nvSpPr>
      <xdr:spPr>
        <a:xfrm>
          <a:off x="1752111" y="96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42804</xdr:rowOff>
    </xdr:from>
    <xdr:to>
      <xdr:col>6</xdr:col>
      <xdr:colOff>38100</xdr:colOff>
      <xdr:row>55</xdr:row>
      <xdr:rowOff>144404</xdr:rowOff>
    </xdr:to>
    <xdr:sp macro="" textlink="">
      <xdr:nvSpPr>
        <xdr:cNvPr id="133" name="フローチャート: 判断 132"/>
        <xdr:cNvSpPr/>
      </xdr:nvSpPr>
      <xdr:spPr>
        <a:xfrm>
          <a:off x="1079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135531</xdr:rowOff>
    </xdr:from>
    <xdr:ext cx="534377" cy="259045"/>
    <xdr:sp macro="" textlink="">
      <xdr:nvSpPr>
        <xdr:cNvPr id="134" name="テキスト ボックス 133"/>
        <xdr:cNvSpPr txBox="1"/>
      </xdr:nvSpPr>
      <xdr:spPr>
        <a:xfrm>
          <a:off x="863111" y="956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39571</xdr:rowOff>
    </xdr:from>
    <xdr:to>
      <xdr:col>24</xdr:col>
      <xdr:colOff>114300</xdr:colOff>
      <xdr:row>55</xdr:row>
      <xdr:rowOff>141171</xdr:rowOff>
    </xdr:to>
    <xdr:sp macro="" textlink="">
      <xdr:nvSpPr>
        <xdr:cNvPr id="140" name="楕円 139"/>
        <xdr:cNvSpPr/>
      </xdr:nvSpPr>
      <xdr:spPr>
        <a:xfrm>
          <a:off x="4584700" y="946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62448</xdr:rowOff>
    </xdr:from>
    <xdr:ext cx="534377" cy="259045"/>
    <xdr:sp macro="" textlink="">
      <xdr:nvSpPr>
        <xdr:cNvPr id="141" name="物件費該当値テキスト"/>
        <xdr:cNvSpPr txBox="1"/>
      </xdr:nvSpPr>
      <xdr:spPr>
        <a:xfrm>
          <a:off x="4686300" y="932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146997</xdr:rowOff>
    </xdr:from>
    <xdr:to>
      <xdr:col>20</xdr:col>
      <xdr:colOff>38100</xdr:colOff>
      <xdr:row>55</xdr:row>
      <xdr:rowOff>77147</xdr:rowOff>
    </xdr:to>
    <xdr:sp macro="" textlink="">
      <xdr:nvSpPr>
        <xdr:cNvPr id="142" name="楕円 141"/>
        <xdr:cNvSpPr/>
      </xdr:nvSpPr>
      <xdr:spPr>
        <a:xfrm>
          <a:off x="3746500" y="940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93674</xdr:rowOff>
    </xdr:from>
    <xdr:ext cx="534377" cy="259045"/>
    <xdr:sp macro="" textlink="">
      <xdr:nvSpPr>
        <xdr:cNvPr id="143" name="テキスト ボックス 142"/>
        <xdr:cNvSpPr txBox="1"/>
      </xdr:nvSpPr>
      <xdr:spPr>
        <a:xfrm>
          <a:off x="3530111" y="91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23275</xdr:rowOff>
    </xdr:from>
    <xdr:to>
      <xdr:col>15</xdr:col>
      <xdr:colOff>101600</xdr:colOff>
      <xdr:row>55</xdr:row>
      <xdr:rowOff>124875</xdr:rowOff>
    </xdr:to>
    <xdr:sp macro="" textlink="">
      <xdr:nvSpPr>
        <xdr:cNvPr id="144" name="楕円 143"/>
        <xdr:cNvSpPr/>
      </xdr:nvSpPr>
      <xdr:spPr>
        <a:xfrm>
          <a:off x="2857500" y="945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141402</xdr:rowOff>
    </xdr:from>
    <xdr:ext cx="534377" cy="259045"/>
    <xdr:sp macro="" textlink="">
      <xdr:nvSpPr>
        <xdr:cNvPr id="145" name="テキスト ボックス 144"/>
        <xdr:cNvSpPr txBox="1"/>
      </xdr:nvSpPr>
      <xdr:spPr>
        <a:xfrm>
          <a:off x="2641111" y="922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42004</xdr:rowOff>
    </xdr:from>
    <xdr:to>
      <xdr:col>10</xdr:col>
      <xdr:colOff>165100</xdr:colOff>
      <xdr:row>55</xdr:row>
      <xdr:rowOff>143604</xdr:rowOff>
    </xdr:to>
    <xdr:sp macro="" textlink="">
      <xdr:nvSpPr>
        <xdr:cNvPr id="146" name="楕円 145"/>
        <xdr:cNvSpPr/>
      </xdr:nvSpPr>
      <xdr:spPr>
        <a:xfrm>
          <a:off x="1968500" y="947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160131</xdr:rowOff>
    </xdr:from>
    <xdr:ext cx="534377" cy="259045"/>
    <xdr:sp macro="" textlink="">
      <xdr:nvSpPr>
        <xdr:cNvPr id="147" name="テキスト ボックス 146"/>
        <xdr:cNvSpPr txBox="1"/>
      </xdr:nvSpPr>
      <xdr:spPr>
        <a:xfrm>
          <a:off x="1752111" y="924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37889</xdr:rowOff>
    </xdr:from>
    <xdr:to>
      <xdr:col>6</xdr:col>
      <xdr:colOff>38100</xdr:colOff>
      <xdr:row>55</xdr:row>
      <xdr:rowOff>139489</xdr:rowOff>
    </xdr:to>
    <xdr:sp macro="" textlink="">
      <xdr:nvSpPr>
        <xdr:cNvPr id="148" name="楕円 147"/>
        <xdr:cNvSpPr/>
      </xdr:nvSpPr>
      <xdr:spPr>
        <a:xfrm>
          <a:off x="1079500" y="946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156016</xdr:rowOff>
    </xdr:from>
    <xdr:ext cx="534377" cy="259045"/>
    <xdr:sp macro="" textlink="">
      <xdr:nvSpPr>
        <xdr:cNvPr id="149" name="テキスト ボックス 148"/>
        <xdr:cNvSpPr txBox="1"/>
      </xdr:nvSpPr>
      <xdr:spPr>
        <a:xfrm>
          <a:off x="863111" y="924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12011</xdr:rowOff>
    </xdr:from>
    <xdr:to>
      <xdr:col>24</xdr:col>
      <xdr:colOff>62865</xdr:colOff>
      <xdr:row>79</xdr:row>
      <xdr:rowOff>48151</xdr:rowOff>
    </xdr:to>
    <xdr:cxnSp macro="">
      <xdr:nvCxnSpPr>
        <xdr:cNvPr id="175" name="直線コネクタ 174"/>
        <xdr:cNvCxnSpPr/>
      </xdr:nvCxnSpPr>
      <xdr:spPr>
        <a:xfrm flipV="1">
          <a:off x="4633595" y="12184961"/>
          <a:ext cx="1270" cy="140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51978</xdr:rowOff>
    </xdr:from>
    <xdr:ext cx="378565" cy="259045"/>
    <xdr:sp macro="" textlink="">
      <xdr:nvSpPr>
        <xdr:cNvPr id="176" name="維持補修費最小値テキスト"/>
        <xdr:cNvSpPr txBox="1"/>
      </xdr:nvSpPr>
      <xdr:spPr>
        <a:xfrm>
          <a:off x="4686300" y="1359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48151</xdr:rowOff>
    </xdr:from>
    <xdr:to>
      <xdr:col>24</xdr:col>
      <xdr:colOff>152400</xdr:colOff>
      <xdr:row>79</xdr:row>
      <xdr:rowOff>48151</xdr:rowOff>
    </xdr:to>
    <xdr:cxnSp macro="">
      <xdr:nvCxnSpPr>
        <xdr:cNvPr id="177" name="直線コネクタ 176"/>
        <xdr:cNvCxnSpPr/>
      </xdr:nvCxnSpPr>
      <xdr:spPr>
        <a:xfrm>
          <a:off x="4546600" y="1359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130138</xdr:rowOff>
    </xdr:from>
    <xdr:ext cx="534377" cy="259045"/>
    <xdr:sp macro="" textlink="">
      <xdr:nvSpPr>
        <xdr:cNvPr id="178" name="維持補修費最大値テキスト"/>
        <xdr:cNvSpPr txBox="1"/>
      </xdr:nvSpPr>
      <xdr:spPr>
        <a:xfrm>
          <a:off x="4686300" y="1196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12011</xdr:rowOff>
    </xdr:from>
    <xdr:to>
      <xdr:col>24</xdr:col>
      <xdr:colOff>152400</xdr:colOff>
      <xdr:row>71</xdr:row>
      <xdr:rowOff>12011</xdr:rowOff>
    </xdr:to>
    <xdr:cxnSp macro="">
      <xdr:nvCxnSpPr>
        <xdr:cNvPr id="179" name="直線コネクタ 178"/>
        <xdr:cNvCxnSpPr/>
      </xdr:nvCxnSpPr>
      <xdr:spPr>
        <a:xfrm>
          <a:off x="4546600" y="1218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45538</xdr:rowOff>
    </xdr:from>
    <xdr:to>
      <xdr:col>24</xdr:col>
      <xdr:colOff>63500</xdr:colOff>
      <xdr:row>79</xdr:row>
      <xdr:rowOff>48151</xdr:rowOff>
    </xdr:to>
    <xdr:cxnSp macro="">
      <xdr:nvCxnSpPr>
        <xdr:cNvPr id="180" name="直線コネクタ 179"/>
        <xdr:cNvCxnSpPr/>
      </xdr:nvCxnSpPr>
      <xdr:spPr>
        <a:xfrm>
          <a:off x="3797300" y="13590088"/>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85979</xdr:rowOff>
    </xdr:from>
    <xdr:ext cx="469744" cy="259045"/>
    <xdr:sp macro="" textlink="">
      <xdr:nvSpPr>
        <xdr:cNvPr id="181" name="維持補修費平均値テキスト"/>
        <xdr:cNvSpPr txBox="1"/>
      </xdr:nvSpPr>
      <xdr:spPr>
        <a:xfrm>
          <a:off x="4686300" y="1311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63102</xdr:rowOff>
    </xdr:from>
    <xdr:to>
      <xdr:col>24</xdr:col>
      <xdr:colOff>114300</xdr:colOff>
      <xdr:row>77</xdr:row>
      <xdr:rowOff>164702</xdr:rowOff>
    </xdr:to>
    <xdr:sp macro="" textlink="">
      <xdr:nvSpPr>
        <xdr:cNvPr id="182" name="フローチャート: 判断 181"/>
        <xdr:cNvSpPr/>
      </xdr:nvSpPr>
      <xdr:spPr>
        <a:xfrm>
          <a:off x="4584700" y="1326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40749</xdr:rowOff>
    </xdr:from>
    <xdr:to>
      <xdr:col>19</xdr:col>
      <xdr:colOff>177800</xdr:colOff>
      <xdr:row>79</xdr:row>
      <xdr:rowOff>45538</xdr:rowOff>
    </xdr:to>
    <xdr:cxnSp macro="">
      <xdr:nvCxnSpPr>
        <xdr:cNvPr id="183" name="直線コネクタ 182"/>
        <xdr:cNvCxnSpPr/>
      </xdr:nvCxnSpPr>
      <xdr:spPr>
        <a:xfrm>
          <a:off x="2908300" y="13585299"/>
          <a:ext cx="8890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65387</xdr:rowOff>
    </xdr:from>
    <xdr:to>
      <xdr:col>20</xdr:col>
      <xdr:colOff>38100</xdr:colOff>
      <xdr:row>77</xdr:row>
      <xdr:rowOff>166987</xdr:rowOff>
    </xdr:to>
    <xdr:sp macro="" textlink="">
      <xdr:nvSpPr>
        <xdr:cNvPr id="184" name="フローチャート: 判断 183"/>
        <xdr:cNvSpPr/>
      </xdr:nvSpPr>
      <xdr:spPr>
        <a:xfrm>
          <a:off x="37465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12064</xdr:rowOff>
    </xdr:from>
    <xdr:ext cx="469744" cy="259045"/>
    <xdr:sp macro="" textlink="">
      <xdr:nvSpPr>
        <xdr:cNvPr id="185" name="テキスト ボックス 184"/>
        <xdr:cNvSpPr txBox="1"/>
      </xdr:nvSpPr>
      <xdr:spPr>
        <a:xfrm>
          <a:off x="3562428" y="1304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21916</xdr:rowOff>
    </xdr:from>
    <xdr:to>
      <xdr:col>15</xdr:col>
      <xdr:colOff>50800</xdr:colOff>
      <xdr:row>79</xdr:row>
      <xdr:rowOff>40749</xdr:rowOff>
    </xdr:to>
    <xdr:cxnSp macro="">
      <xdr:nvCxnSpPr>
        <xdr:cNvPr id="186" name="直線コネクタ 185"/>
        <xdr:cNvCxnSpPr/>
      </xdr:nvCxnSpPr>
      <xdr:spPr>
        <a:xfrm>
          <a:off x="2019300" y="13566466"/>
          <a:ext cx="889000" cy="1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73442</xdr:rowOff>
    </xdr:from>
    <xdr:to>
      <xdr:col>15</xdr:col>
      <xdr:colOff>101600</xdr:colOff>
      <xdr:row>78</xdr:row>
      <xdr:rowOff>3592</xdr:rowOff>
    </xdr:to>
    <xdr:sp macro="" textlink="">
      <xdr:nvSpPr>
        <xdr:cNvPr id="187" name="フローチャート: 判断 186"/>
        <xdr:cNvSpPr/>
      </xdr:nvSpPr>
      <xdr:spPr>
        <a:xfrm>
          <a:off x="2857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20119</xdr:rowOff>
    </xdr:from>
    <xdr:ext cx="469744" cy="259045"/>
    <xdr:sp macro="" textlink="">
      <xdr:nvSpPr>
        <xdr:cNvPr id="188" name="テキスト ボックス 187"/>
        <xdr:cNvSpPr txBox="1"/>
      </xdr:nvSpPr>
      <xdr:spPr>
        <a:xfrm>
          <a:off x="2673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18433</xdr:rowOff>
    </xdr:from>
    <xdr:to>
      <xdr:col>10</xdr:col>
      <xdr:colOff>114300</xdr:colOff>
      <xdr:row>79</xdr:row>
      <xdr:rowOff>21916</xdr:rowOff>
    </xdr:to>
    <xdr:cxnSp macro="">
      <xdr:nvCxnSpPr>
        <xdr:cNvPr id="189" name="直線コネクタ 188"/>
        <xdr:cNvCxnSpPr/>
      </xdr:nvCxnSpPr>
      <xdr:spPr>
        <a:xfrm>
          <a:off x="1130300" y="13562983"/>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50256</xdr:rowOff>
    </xdr:from>
    <xdr:to>
      <xdr:col>10</xdr:col>
      <xdr:colOff>165100</xdr:colOff>
      <xdr:row>77</xdr:row>
      <xdr:rowOff>151856</xdr:rowOff>
    </xdr:to>
    <xdr:sp macro="" textlink="">
      <xdr:nvSpPr>
        <xdr:cNvPr id="190" name="フローチャート: 判断 189"/>
        <xdr:cNvSpPr/>
      </xdr:nvSpPr>
      <xdr:spPr>
        <a:xfrm>
          <a:off x="1968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168383</xdr:rowOff>
    </xdr:from>
    <xdr:ext cx="469744" cy="259045"/>
    <xdr:sp macro="" textlink="">
      <xdr:nvSpPr>
        <xdr:cNvPr id="191" name="テキスト ボックス 190"/>
        <xdr:cNvSpPr txBox="1"/>
      </xdr:nvSpPr>
      <xdr:spPr>
        <a:xfrm>
          <a:off x="1784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35561</xdr:rowOff>
    </xdr:from>
    <xdr:to>
      <xdr:col>6</xdr:col>
      <xdr:colOff>38100</xdr:colOff>
      <xdr:row>77</xdr:row>
      <xdr:rowOff>137161</xdr:rowOff>
    </xdr:to>
    <xdr:sp macro="" textlink="">
      <xdr:nvSpPr>
        <xdr:cNvPr id="192" name="フローチャート: 判断 191"/>
        <xdr:cNvSpPr/>
      </xdr:nvSpPr>
      <xdr:spPr>
        <a:xfrm>
          <a:off x="1079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153688</xdr:rowOff>
    </xdr:from>
    <xdr:ext cx="469744" cy="259045"/>
    <xdr:sp macro="" textlink="">
      <xdr:nvSpPr>
        <xdr:cNvPr id="193" name="テキスト ボックス 192"/>
        <xdr:cNvSpPr txBox="1"/>
      </xdr:nvSpPr>
      <xdr:spPr>
        <a:xfrm>
          <a:off x="895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168801</xdr:rowOff>
    </xdr:from>
    <xdr:to>
      <xdr:col>24</xdr:col>
      <xdr:colOff>114300</xdr:colOff>
      <xdr:row>79</xdr:row>
      <xdr:rowOff>98951</xdr:rowOff>
    </xdr:to>
    <xdr:sp macro="" textlink="">
      <xdr:nvSpPr>
        <xdr:cNvPr id="199" name="楕円 198"/>
        <xdr:cNvSpPr/>
      </xdr:nvSpPr>
      <xdr:spPr>
        <a:xfrm>
          <a:off x="4584700" y="1354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83728</xdr:rowOff>
    </xdr:from>
    <xdr:ext cx="378565" cy="259045"/>
    <xdr:sp macro="" textlink="">
      <xdr:nvSpPr>
        <xdr:cNvPr id="200" name="維持補修費該当値テキスト"/>
        <xdr:cNvSpPr txBox="1"/>
      </xdr:nvSpPr>
      <xdr:spPr>
        <a:xfrm>
          <a:off x="4686300" y="13456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166188</xdr:rowOff>
    </xdr:from>
    <xdr:to>
      <xdr:col>20</xdr:col>
      <xdr:colOff>38100</xdr:colOff>
      <xdr:row>79</xdr:row>
      <xdr:rowOff>96338</xdr:rowOff>
    </xdr:to>
    <xdr:sp macro="" textlink="">
      <xdr:nvSpPr>
        <xdr:cNvPr id="201" name="楕円 200"/>
        <xdr:cNvSpPr/>
      </xdr:nvSpPr>
      <xdr:spPr>
        <a:xfrm>
          <a:off x="3746500" y="1353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87465</xdr:rowOff>
    </xdr:from>
    <xdr:ext cx="378565" cy="259045"/>
    <xdr:sp macro="" textlink="">
      <xdr:nvSpPr>
        <xdr:cNvPr id="202" name="テキスト ボックス 201"/>
        <xdr:cNvSpPr txBox="1"/>
      </xdr:nvSpPr>
      <xdr:spPr>
        <a:xfrm>
          <a:off x="3608017" y="13632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161399</xdr:rowOff>
    </xdr:from>
    <xdr:to>
      <xdr:col>15</xdr:col>
      <xdr:colOff>101600</xdr:colOff>
      <xdr:row>79</xdr:row>
      <xdr:rowOff>91549</xdr:rowOff>
    </xdr:to>
    <xdr:sp macro="" textlink="">
      <xdr:nvSpPr>
        <xdr:cNvPr id="203" name="楕円 202"/>
        <xdr:cNvSpPr/>
      </xdr:nvSpPr>
      <xdr:spPr>
        <a:xfrm>
          <a:off x="2857500" y="1353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82676</xdr:rowOff>
    </xdr:from>
    <xdr:ext cx="378565" cy="259045"/>
    <xdr:sp macro="" textlink="">
      <xdr:nvSpPr>
        <xdr:cNvPr id="204" name="テキスト ボックス 203"/>
        <xdr:cNvSpPr txBox="1"/>
      </xdr:nvSpPr>
      <xdr:spPr>
        <a:xfrm>
          <a:off x="2719017" y="13627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142566</xdr:rowOff>
    </xdr:from>
    <xdr:to>
      <xdr:col>10</xdr:col>
      <xdr:colOff>165100</xdr:colOff>
      <xdr:row>79</xdr:row>
      <xdr:rowOff>72716</xdr:rowOff>
    </xdr:to>
    <xdr:sp macro="" textlink="">
      <xdr:nvSpPr>
        <xdr:cNvPr id="205" name="楕円 204"/>
        <xdr:cNvSpPr/>
      </xdr:nvSpPr>
      <xdr:spPr>
        <a:xfrm>
          <a:off x="1968500" y="1351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63843</xdr:rowOff>
    </xdr:from>
    <xdr:ext cx="378565" cy="259045"/>
    <xdr:sp macro="" textlink="">
      <xdr:nvSpPr>
        <xdr:cNvPr id="206" name="テキスト ボックス 205"/>
        <xdr:cNvSpPr txBox="1"/>
      </xdr:nvSpPr>
      <xdr:spPr>
        <a:xfrm>
          <a:off x="1830017" y="13608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139083</xdr:rowOff>
    </xdr:from>
    <xdr:to>
      <xdr:col>6</xdr:col>
      <xdr:colOff>38100</xdr:colOff>
      <xdr:row>79</xdr:row>
      <xdr:rowOff>69233</xdr:rowOff>
    </xdr:to>
    <xdr:sp macro="" textlink="">
      <xdr:nvSpPr>
        <xdr:cNvPr id="207" name="楕円 206"/>
        <xdr:cNvSpPr/>
      </xdr:nvSpPr>
      <xdr:spPr>
        <a:xfrm>
          <a:off x="1079500" y="1351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60360</xdr:rowOff>
    </xdr:from>
    <xdr:ext cx="378565" cy="259045"/>
    <xdr:sp macro="" textlink="">
      <xdr:nvSpPr>
        <xdr:cNvPr id="208" name="テキスト ボックス 207"/>
        <xdr:cNvSpPr txBox="1"/>
      </xdr:nvSpPr>
      <xdr:spPr>
        <a:xfrm>
          <a:off x="941017" y="13604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147892</xdr:rowOff>
    </xdr:from>
    <xdr:to>
      <xdr:col>24</xdr:col>
      <xdr:colOff>62865</xdr:colOff>
      <xdr:row>98</xdr:row>
      <xdr:rowOff>21920</xdr:rowOff>
    </xdr:to>
    <xdr:cxnSp macro="">
      <xdr:nvCxnSpPr>
        <xdr:cNvPr id="233" name="直線コネクタ 232"/>
        <xdr:cNvCxnSpPr/>
      </xdr:nvCxnSpPr>
      <xdr:spPr>
        <a:xfrm flipV="1">
          <a:off x="4633595" y="15578392"/>
          <a:ext cx="1270" cy="124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25747</xdr:rowOff>
    </xdr:from>
    <xdr:ext cx="534377" cy="259045"/>
    <xdr:sp macro="" textlink="">
      <xdr:nvSpPr>
        <xdr:cNvPr id="234" name="扶助費最小値テキスト"/>
        <xdr:cNvSpPr txBox="1"/>
      </xdr:nvSpPr>
      <xdr:spPr>
        <a:xfrm>
          <a:off x="4686300" y="168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21920</xdr:rowOff>
    </xdr:from>
    <xdr:to>
      <xdr:col>24</xdr:col>
      <xdr:colOff>152400</xdr:colOff>
      <xdr:row>98</xdr:row>
      <xdr:rowOff>21920</xdr:rowOff>
    </xdr:to>
    <xdr:cxnSp macro="">
      <xdr:nvCxnSpPr>
        <xdr:cNvPr id="235" name="直線コネクタ 234"/>
        <xdr:cNvCxnSpPr/>
      </xdr:nvCxnSpPr>
      <xdr:spPr>
        <a:xfrm>
          <a:off x="4546600" y="1682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94569</xdr:rowOff>
    </xdr:from>
    <xdr:ext cx="599010" cy="259045"/>
    <xdr:sp macro="" textlink="">
      <xdr:nvSpPr>
        <xdr:cNvPr id="236" name="扶助費最大値テキスト"/>
        <xdr:cNvSpPr txBox="1"/>
      </xdr:nvSpPr>
      <xdr:spPr>
        <a:xfrm>
          <a:off x="4686300" y="1535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147892</xdr:rowOff>
    </xdr:from>
    <xdr:to>
      <xdr:col>24</xdr:col>
      <xdr:colOff>152400</xdr:colOff>
      <xdr:row>90</xdr:row>
      <xdr:rowOff>147892</xdr:rowOff>
    </xdr:to>
    <xdr:cxnSp macro="">
      <xdr:nvCxnSpPr>
        <xdr:cNvPr id="237" name="直線コネクタ 236"/>
        <xdr:cNvCxnSpPr/>
      </xdr:nvCxnSpPr>
      <xdr:spPr>
        <a:xfrm>
          <a:off x="4546600" y="155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66587</xdr:rowOff>
    </xdr:from>
    <xdr:to>
      <xdr:col>24</xdr:col>
      <xdr:colOff>63500</xdr:colOff>
      <xdr:row>97</xdr:row>
      <xdr:rowOff>143827</xdr:rowOff>
    </xdr:to>
    <xdr:cxnSp macro="">
      <xdr:nvCxnSpPr>
        <xdr:cNvPr id="238" name="直線コネクタ 237"/>
        <xdr:cNvCxnSpPr/>
      </xdr:nvCxnSpPr>
      <xdr:spPr>
        <a:xfrm flipV="1">
          <a:off x="3797300" y="16697237"/>
          <a:ext cx="838200" cy="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101477</xdr:rowOff>
    </xdr:from>
    <xdr:ext cx="599010" cy="259045"/>
    <xdr:sp macro="" textlink="">
      <xdr:nvSpPr>
        <xdr:cNvPr id="239" name="扶助費平均値テキスト"/>
        <xdr:cNvSpPr txBox="1"/>
      </xdr:nvSpPr>
      <xdr:spPr>
        <a:xfrm>
          <a:off x="4686300" y="162177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78600</xdr:rowOff>
    </xdr:from>
    <xdr:to>
      <xdr:col>24</xdr:col>
      <xdr:colOff>114300</xdr:colOff>
      <xdr:row>96</xdr:row>
      <xdr:rowOff>8750</xdr:rowOff>
    </xdr:to>
    <xdr:sp macro="" textlink="">
      <xdr:nvSpPr>
        <xdr:cNvPr id="240" name="フローチャート: 判断 239"/>
        <xdr:cNvSpPr/>
      </xdr:nvSpPr>
      <xdr:spPr>
        <a:xfrm>
          <a:off x="4584700" y="163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143827</xdr:rowOff>
    </xdr:from>
    <xdr:to>
      <xdr:col>19</xdr:col>
      <xdr:colOff>177800</xdr:colOff>
      <xdr:row>98</xdr:row>
      <xdr:rowOff>52439</xdr:rowOff>
    </xdr:to>
    <xdr:cxnSp macro="">
      <xdr:nvCxnSpPr>
        <xdr:cNvPr id="241" name="直線コネクタ 240"/>
        <xdr:cNvCxnSpPr/>
      </xdr:nvCxnSpPr>
      <xdr:spPr>
        <a:xfrm flipV="1">
          <a:off x="2908300" y="16774477"/>
          <a:ext cx="889000" cy="8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143053</xdr:rowOff>
    </xdr:from>
    <xdr:to>
      <xdr:col>20</xdr:col>
      <xdr:colOff>38100</xdr:colOff>
      <xdr:row>96</xdr:row>
      <xdr:rowOff>73203</xdr:rowOff>
    </xdr:to>
    <xdr:sp macro="" textlink="">
      <xdr:nvSpPr>
        <xdr:cNvPr id="242" name="フローチャート: 判断 241"/>
        <xdr:cNvSpPr/>
      </xdr:nvSpPr>
      <xdr:spPr>
        <a:xfrm>
          <a:off x="3746500" y="1643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89730</xdr:rowOff>
    </xdr:from>
    <xdr:ext cx="599010" cy="259045"/>
    <xdr:sp macro="" textlink="">
      <xdr:nvSpPr>
        <xdr:cNvPr id="243" name="テキスト ボックス 242"/>
        <xdr:cNvSpPr txBox="1"/>
      </xdr:nvSpPr>
      <xdr:spPr>
        <a:xfrm>
          <a:off x="3497795" y="1620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52439</xdr:rowOff>
    </xdr:from>
    <xdr:to>
      <xdr:col>15</xdr:col>
      <xdr:colOff>50800</xdr:colOff>
      <xdr:row>98</xdr:row>
      <xdr:rowOff>66384</xdr:rowOff>
    </xdr:to>
    <xdr:cxnSp macro="">
      <xdr:nvCxnSpPr>
        <xdr:cNvPr id="244" name="直線コネクタ 243"/>
        <xdr:cNvCxnSpPr/>
      </xdr:nvCxnSpPr>
      <xdr:spPr>
        <a:xfrm flipV="1">
          <a:off x="2019300" y="16854539"/>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34861</xdr:rowOff>
    </xdr:from>
    <xdr:to>
      <xdr:col>15</xdr:col>
      <xdr:colOff>101600</xdr:colOff>
      <xdr:row>96</xdr:row>
      <xdr:rowOff>136461</xdr:rowOff>
    </xdr:to>
    <xdr:sp macro="" textlink="">
      <xdr:nvSpPr>
        <xdr:cNvPr id="245" name="フローチャート: 判断 244"/>
        <xdr:cNvSpPr/>
      </xdr:nvSpPr>
      <xdr:spPr>
        <a:xfrm>
          <a:off x="2857500" y="164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152988</xdr:rowOff>
    </xdr:from>
    <xdr:ext cx="534377" cy="259045"/>
    <xdr:sp macro="" textlink="">
      <xdr:nvSpPr>
        <xdr:cNvPr id="246" name="テキスト ボックス 245"/>
        <xdr:cNvSpPr txBox="1"/>
      </xdr:nvSpPr>
      <xdr:spPr>
        <a:xfrm>
          <a:off x="2641111" y="16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66384</xdr:rowOff>
    </xdr:from>
    <xdr:to>
      <xdr:col>10</xdr:col>
      <xdr:colOff>114300</xdr:colOff>
      <xdr:row>98</xdr:row>
      <xdr:rowOff>121768</xdr:rowOff>
    </xdr:to>
    <xdr:cxnSp macro="">
      <xdr:nvCxnSpPr>
        <xdr:cNvPr id="247" name="直線コネクタ 246"/>
        <xdr:cNvCxnSpPr/>
      </xdr:nvCxnSpPr>
      <xdr:spPr>
        <a:xfrm flipV="1">
          <a:off x="1130300" y="16868484"/>
          <a:ext cx="889000" cy="5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56375</xdr:rowOff>
    </xdr:from>
    <xdr:to>
      <xdr:col>10</xdr:col>
      <xdr:colOff>165100</xdr:colOff>
      <xdr:row>96</xdr:row>
      <xdr:rowOff>157975</xdr:rowOff>
    </xdr:to>
    <xdr:sp macro="" textlink="">
      <xdr:nvSpPr>
        <xdr:cNvPr id="248" name="フローチャート: 判断 247"/>
        <xdr:cNvSpPr/>
      </xdr:nvSpPr>
      <xdr:spPr>
        <a:xfrm>
          <a:off x="1968500" y="1651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3052</xdr:rowOff>
    </xdr:from>
    <xdr:ext cx="534377" cy="259045"/>
    <xdr:sp macro="" textlink="">
      <xdr:nvSpPr>
        <xdr:cNvPr id="249" name="テキスト ボックス 248"/>
        <xdr:cNvSpPr txBox="1"/>
      </xdr:nvSpPr>
      <xdr:spPr>
        <a:xfrm>
          <a:off x="1752111" y="162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92557</xdr:rowOff>
    </xdr:from>
    <xdr:to>
      <xdr:col>6</xdr:col>
      <xdr:colOff>38100</xdr:colOff>
      <xdr:row>97</xdr:row>
      <xdr:rowOff>22707</xdr:rowOff>
    </xdr:to>
    <xdr:sp macro="" textlink="">
      <xdr:nvSpPr>
        <xdr:cNvPr id="250" name="フローチャート: 判断 249"/>
        <xdr:cNvSpPr/>
      </xdr:nvSpPr>
      <xdr:spPr>
        <a:xfrm>
          <a:off x="1079500" y="165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39234</xdr:rowOff>
    </xdr:from>
    <xdr:ext cx="534377" cy="259045"/>
    <xdr:sp macro="" textlink="">
      <xdr:nvSpPr>
        <xdr:cNvPr id="251" name="テキスト ボックス 250"/>
        <xdr:cNvSpPr txBox="1"/>
      </xdr:nvSpPr>
      <xdr:spPr>
        <a:xfrm>
          <a:off x="863111" y="163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15787</xdr:rowOff>
    </xdr:from>
    <xdr:to>
      <xdr:col>24</xdr:col>
      <xdr:colOff>114300</xdr:colOff>
      <xdr:row>97</xdr:row>
      <xdr:rowOff>117387</xdr:rowOff>
    </xdr:to>
    <xdr:sp macro="" textlink="">
      <xdr:nvSpPr>
        <xdr:cNvPr id="257" name="楕円 256"/>
        <xdr:cNvSpPr/>
      </xdr:nvSpPr>
      <xdr:spPr>
        <a:xfrm>
          <a:off x="4584700" y="1664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102164</xdr:rowOff>
    </xdr:from>
    <xdr:ext cx="534377" cy="259045"/>
    <xdr:sp macro="" textlink="">
      <xdr:nvSpPr>
        <xdr:cNvPr id="258" name="扶助費該当値テキスト"/>
        <xdr:cNvSpPr txBox="1"/>
      </xdr:nvSpPr>
      <xdr:spPr>
        <a:xfrm>
          <a:off x="4686300" y="165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93027</xdr:rowOff>
    </xdr:from>
    <xdr:to>
      <xdr:col>20</xdr:col>
      <xdr:colOff>38100</xdr:colOff>
      <xdr:row>98</xdr:row>
      <xdr:rowOff>23177</xdr:rowOff>
    </xdr:to>
    <xdr:sp macro="" textlink="">
      <xdr:nvSpPr>
        <xdr:cNvPr id="259" name="楕円 258"/>
        <xdr:cNvSpPr/>
      </xdr:nvSpPr>
      <xdr:spPr>
        <a:xfrm>
          <a:off x="3746500" y="1672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14304</xdr:rowOff>
    </xdr:from>
    <xdr:ext cx="534377" cy="259045"/>
    <xdr:sp macro="" textlink="">
      <xdr:nvSpPr>
        <xdr:cNvPr id="260" name="テキスト ボックス 259"/>
        <xdr:cNvSpPr txBox="1"/>
      </xdr:nvSpPr>
      <xdr:spPr>
        <a:xfrm>
          <a:off x="3530111" y="1681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1639</xdr:rowOff>
    </xdr:from>
    <xdr:to>
      <xdr:col>15</xdr:col>
      <xdr:colOff>101600</xdr:colOff>
      <xdr:row>98</xdr:row>
      <xdr:rowOff>103239</xdr:rowOff>
    </xdr:to>
    <xdr:sp macro="" textlink="">
      <xdr:nvSpPr>
        <xdr:cNvPr id="261" name="楕円 260"/>
        <xdr:cNvSpPr/>
      </xdr:nvSpPr>
      <xdr:spPr>
        <a:xfrm>
          <a:off x="2857500" y="1680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94366</xdr:rowOff>
    </xdr:from>
    <xdr:ext cx="534377" cy="259045"/>
    <xdr:sp macro="" textlink="">
      <xdr:nvSpPr>
        <xdr:cNvPr id="262" name="テキスト ボックス 261"/>
        <xdr:cNvSpPr txBox="1"/>
      </xdr:nvSpPr>
      <xdr:spPr>
        <a:xfrm>
          <a:off x="2641111" y="1689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15584</xdr:rowOff>
    </xdr:from>
    <xdr:to>
      <xdr:col>10</xdr:col>
      <xdr:colOff>165100</xdr:colOff>
      <xdr:row>98</xdr:row>
      <xdr:rowOff>117184</xdr:rowOff>
    </xdr:to>
    <xdr:sp macro="" textlink="">
      <xdr:nvSpPr>
        <xdr:cNvPr id="263" name="楕円 262"/>
        <xdr:cNvSpPr/>
      </xdr:nvSpPr>
      <xdr:spPr>
        <a:xfrm>
          <a:off x="1968500" y="1681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108311</xdr:rowOff>
    </xdr:from>
    <xdr:ext cx="534377" cy="259045"/>
    <xdr:sp macro="" textlink="">
      <xdr:nvSpPr>
        <xdr:cNvPr id="264" name="テキスト ボックス 263"/>
        <xdr:cNvSpPr txBox="1"/>
      </xdr:nvSpPr>
      <xdr:spPr>
        <a:xfrm>
          <a:off x="1752111" y="1691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70968</xdr:rowOff>
    </xdr:from>
    <xdr:to>
      <xdr:col>6</xdr:col>
      <xdr:colOff>38100</xdr:colOff>
      <xdr:row>99</xdr:row>
      <xdr:rowOff>1118</xdr:rowOff>
    </xdr:to>
    <xdr:sp macro="" textlink="">
      <xdr:nvSpPr>
        <xdr:cNvPr id="265" name="楕円 264"/>
        <xdr:cNvSpPr/>
      </xdr:nvSpPr>
      <xdr:spPr>
        <a:xfrm>
          <a:off x="1079500" y="168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163695</xdr:rowOff>
    </xdr:from>
    <xdr:ext cx="534377" cy="259045"/>
    <xdr:sp macro="" textlink="">
      <xdr:nvSpPr>
        <xdr:cNvPr id="266" name="テキスト ボックス 265"/>
        <xdr:cNvSpPr txBox="1"/>
      </xdr:nvSpPr>
      <xdr:spPr>
        <a:xfrm>
          <a:off x="863111" y="1696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129817</xdr:rowOff>
    </xdr:from>
    <xdr:to>
      <xdr:col>54</xdr:col>
      <xdr:colOff>189865</xdr:colOff>
      <xdr:row>34</xdr:row>
      <xdr:rowOff>13993</xdr:rowOff>
    </xdr:to>
    <xdr:cxnSp macro="">
      <xdr:nvCxnSpPr>
        <xdr:cNvPr id="290" name="直線コネクタ 289"/>
        <xdr:cNvCxnSpPr/>
      </xdr:nvCxnSpPr>
      <xdr:spPr>
        <a:xfrm flipV="1">
          <a:off x="10475595" y="5444767"/>
          <a:ext cx="1270" cy="39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17820</xdr:rowOff>
    </xdr:from>
    <xdr:ext cx="599010" cy="259045"/>
    <xdr:sp macro="" textlink="">
      <xdr:nvSpPr>
        <xdr:cNvPr id="291" name="補助費等最小値テキスト"/>
        <xdr:cNvSpPr txBox="1"/>
      </xdr:nvSpPr>
      <xdr:spPr>
        <a:xfrm>
          <a:off x="10528300" y="584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13993</xdr:rowOff>
    </xdr:from>
    <xdr:to>
      <xdr:col>55</xdr:col>
      <xdr:colOff>88900</xdr:colOff>
      <xdr:row>34</xdr:row>
      <xdr:rowOff>13993</xdr:rowOff>
    </xdr:to>
    <xdr:cxnSp macro="">
      <xdr:nvCxnSpPr>
        <xdr:cNvPr id="292" name="直線コネクタ 291"/>
        <xdr:cNvCxnSpPr/>
      </xdr:nvCxnSpPr>
      <xdr:spPr>
        <a:xfrm>
          <a:off x="10388600" y="5843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76494</xdr:rowOff>
    </xdr:from>
    <xdr:ext cx="599010" cy="259045"/>
    <xdr:sp macro="" textlink="">
      <xdr:nvSpPr>
        <xdr:cNvPr id="293" name="補助費等最大値テキスト"/>
        <xdr:cNvSpPr txBox="1"/>
      </xdr:nvSpPr>
      <xdr:spPr>
        <a:xfrm>
          <a:off x="10528300" y="521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129817</xdr:rowOff>
    </xdr:from>
    <xdr:to>
      <xdr:col>55</xdr:col>
      <xdr:colOff>88900</xdr:colOff>
      <xdr:row>31</xdr:row>
      <xdr:rowOff>129817</xdr:rowOff>
    </xdr:to>
    <xdr:cxnSp macro="">
      <xdr:nvCxnSpPr>
        <xdr:cNvPr id="294" name="直線コネクタ 293"/>
        <xdr:cNvCxnSpPr/>
      </xdr:nvCxnSpPr>
      <xdr:spPr>
        <a:xfrm>
          <a:off x="10388600" y="544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152654</xdr:rowOff>
    </xdr:from>
    <xdr:to>
      <xdr:col>55</xdr:col>
      <xdr:colOff>0</xdr:colOff>
      <xdr:row>38</xdr:row>
      <xdr:rowOff>49654</xdr:rowOff>
    </xdr:to>
    <xdr:cxnSp macro="">
      <xdr:nvCxnSpPr>
        <xdr:cNvPr id="295" name="直線コネクタ 294"/>
        <xdr:cNvCxnSpPr/>
      </xdr:nvCxnSpPr>
      <xdr:spPr>
        <a:xfrm flipV="1">
          <a:off x="9639300" y="5810504"/>
          <a:ext cx="838200" cy="75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165391</xdr:rowOff>
    </xdr:from>
    <xdr:ext cx="599010" cy="259045"/>
    <xdr:sp macro="" textlink="">
      <xdr:nvSpPr>
        <xdr:cNvPr id="296" name="補助費等平均値テキスト"/>
        <xdr:cNvSpPr txBox="1"/>
      </xdr:nvSpPr>
      <xdr:spPr>
        <a:xfrm>
          <a:off x="10528300" y="54803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142514</xdr:rowOff>
    </xdr:from>
    <xdr:to>
      <xdr:col>55</xdr:col>
      <xdr:colOff>50800</xdr:colOff>
      <xdr:row>33</xdr:row>
      <xdr:rowOff>72664</xdr:rowOff>
    </xdr:to>
    <xdr:sp macro="" textlink="">
      <xdr:nvSpPr>
        <xdr:cNvPr id="297" name="フローチャート: 判断 296"/>
        <xdr:cNvSpPr/>
      </xdr:nvSpPr>
      <xdr:spPr>
        <a:xfrm>
          <a:off x="10426700" y="562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49654</xdr:rowOff>
    </xdr:from>
    <xdr:to>
      <xdr:col>50</xdr:col>
      <xdr:colOff>114300</xdr:colOff>
      <xdr:row>38</xdr:row>
      <xdr:rowOff>120360</xdr:rowOff>
    </xdr:to>
    <xdr:cxnSp macro="">
      <xdr:nvCxnSpPr>
        <xdr:cNvPr id="298" name="直線コネクタ 297"/>
        <xdr:cNvCxnSpPr/>
      </xdr:nvCxnSpPr>
      <xdr:spPr>
        <a:xfrm flipV="1">
          <a:off x="8750300" y="6564754"/>
          <a:ext cx="889000" cy="7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113871</xdr:rowOff>
    </xdr:from>
    <xdr:to>
      <xdr:col>50</xdr:col>
      <xdr:colOff>165100</xdr:colOff>
      <xdr:row>38</xdr:row>
      <xdr:rowOff>44021</xdr:rowOff>
    </xdr:to>
    <xdr:sp macro="" textlink="">
      <xdr:nvSpPr>
        <xdr:cNvPr id="299" name="フローチャート: 判断 298"/>
        <xdr:cNvSpPr/>
      </xdr:nvSpPr>
      <xdr:spPr>
        <a:xfrm>
          <a:off x="9588500" y="64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60548</xdr:rowOff>
    </xdr:from>
    <xdr:ext cx="534377" cy="259045"/>
    <xdr:sp macro="" textlink="">
      <xdr:nvSpPr>
        <xdr:cNvPr id="300" name="テキスト ボックス 299"/>
        <xdr:cNvSpPr txBox="1"/>
      </xdr:nvSpPr>
      <xdr:spPr>
        <a:xfrm>
          <a:off x="9372111" y="623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120360</xdr:rowOff>
    </xdr:from>
    <xdr:to>
      <xdr:col>45</xdr:col>
      <xdr:colOff>177800</xdr:colOff>
      <xdr:row>38</xdr:row>
      <xdr:rowOff>130762</xdr:rowOff>
    </xdr:to>
    <xdr:cxnSp macro="">
      <xdr:nvCxnSpPr>
        <xdr:cNvPr id="301" name="直線コネクタ 300"/>
        <xdr:cNvCxnSpPr/>
      </xdr:nvCxnSpPr>
      <xdr:spPr>
        <a:xfrm flipV="1">
          <a:off x="7861300" y="6635460"/>
          <a:ext cx="8890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123876</xdr:rowOff>
    </xdr:from>
    <xdr:to>
      <xdr:col>46</xdr:col>
      <xdr:colOff>38100</xdr:colOff>
      <xdr:row>38</xdr:row>
      <xdr:rowOff>54026</xdr:rowOff>
    </xdr:to>
    <xdr:sp macro="" textlink="">
      <xdr:nvSpPr>
        <xdr:cNvPr id="302" name="フローチャート: 判断 301"/>
        <xdr:cNvSpPr/>
      </xdr:nvSpPr>
      <xdr:spPr>
        <a:xfrm>
          <a:off x="8699500" y="646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70553</xdr:rowOff>
    </xdr:from>
    <xdr:ext cx="534377" cy="259045"/>
    <xdr:sp macro="" textlink="">
      <xdr:nvSpPr>
        <xdr:cNvPr id="303" name="テキスト ボックス 302"/>
        <xdr:cNvSpPr txBox="1"/>
      </xdr:nvSpPr>
      <xdr:spPr>
        <a:xfrm>
          <a:off x="8483111" y="624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118836</xdr:rowOff>
    </xdr:from>
    <xdr:to>
      <xdr:col>41</xdr:col>
      <xdr:colOff>50800</xdr:colOff>
      <xdr:row>38</xdr:row>
      <xdr:rowOff>130762</xdr:rowOff>
    </xdr:to>
    <xdr:cxnSp macro="">
      <xdr:nvCxnSpPr>
        <xdr:cNvPr id="304" name="直線コネクタ 303"/>
        <xdr:cNvCxnSpPr/>
      </xdr:nvCxnSpPr>
      <xdr:spPr>
        <a:xfrm>
          <a:off x="6972300" y="6633936"/>
          <a:ext cx="8890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131519</xdr:rowOff>
    </xdr:from>
    <xdr:to>
      <xdr:col>41</xdr:col>
      <xdr:colOff>101600</xdr:colOff>
      <xdr:row>38</xdr:row>
      <xdr:rowOff>61669</xdr:rowOff>
    </xdr:to>
    <xdr:sp macro="" textlink="">
      <xdr:nvSpPr>
        <xdr:cNvPr id="305" name="フローチャート: 判断 304"/>
        <xdr:cNvSpPr/>
      </xdr:nvSpPr>
      <xdr:spPr>
        <a:xfrm>
          <a:off x="7810500" y="647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78196</xdr:rowOff>
    </xdr:from>
    <xdr:ext cx="534377" cy="259045"/>
    <xdr:sp macro="" textlink="">
      <xdr:nvSpPr>
        <xdr:cNvPr id="306" name="テキスト ボックス 305"/>
        <xdr:cNvSpPr txBox="1"/>
      </xdr:nvSpPr>
      <xdr:spPr>
        <a:xfrm>
          <a:off x="7594111" y="625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135847</xdr:rowOff>
    </xdr:from>
    <xdr:to>
      <xdr:col>36</xdr:col>
      <xdr:colOff>165100</xdr:colOff>
      <xdr:row>38</xdr:row>
      <xdr:rowOff>65997</xdr:rowOff>
    </xdr:to>
    <xdr:sp macro="" textlink="">
      <xdr:nvSpPr>
        <xdr:cNvPr id="307" name="フローチャート: 判断 306"/>
        <xdr:cNvSpPr/>
      </xdr:nvSpPr>
      <xdr:spPr>
        <a:xfrm>
          <a:off x="6921500" y="647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82524</xdr:rowOff>
    </xdr:from>
    <xdr:ext cx="534377" cy="259045"/>
    <xdr:sp macro="" textlink="">
      <xdr:nvSpPr>
        <xdr:cNvPr id="308" name="テキスト ボックス 307"/>
        <xdr:cNvSpPr txBox="1"/>
      </xdr:nvSpPr>
      <xdr:spPr>
        <a:xfrm>
          <a:off x="6705111" y="625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101854</xdr:rowOff>
    </xdr:from>
    <xdr:to>
      <xdr:col>55</xdr:col>
      <xdr:colOff>50800</xdr:colOff>
      <xdr:row>34</xdr:row>
      <xdr:rowOff>32004</xdr:rowOff>
    </xdr:to>
    <xdr:sp macro="" textlink="">
      <xdr:nvSpPr>
        <xdr:cNvPr id="314" name="楕円 313"/>
        <xdr:cNvSpPr/>
      </xdr:nvSpPr>
      <xdr:spPr>
        <a:xfrm>
          <a:off x="10426700" y="57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16781</xdr:rowOff>
    </xdr:from>
    <xdr:ext cx="599010" cy="259045"/>
    <xdr:sp macro="" textlink="">
      <xdr:nvSpPr>
        <xdr:cNvPr id="315" name="補助費等該当値テキスト"/>
        <xdr:cNvSpPr txBox="1"/>
      </xdr:nvSpPr>
      <xdr:spPr>
        <a:xfrm>
          <a:off x="10528300" y="567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170304</xdr:rowOff>
    </xdr:from>
    <xdr:to>
      <xdr:col>50</xdr:col>
      <xdr:colOff>165100</xdr:colOff>
      <xdr:row>38</xdr:row>
      <xdr:rowOff>100454</xdr:rowOff>
    </xdr:to>
    <xdr:sp macro="" textlink="">
      <xdr:nvSpPr>
        <xdr:cNvPr id="316" name="楕円 315"/>
        <xdr:cNvSpPr/>
      </xdr:nvSpPr>
      <xdr:spPr>
        <a:xfrm>
          <a:off x="9588500" y="651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91581</xdr:rowOff>
    </xdr:from>
    <xdr:ext cx="534377" cy="259045"/>
    <xdr:sp macro="" textlink="">
      <xdr:nvSpPr>
        <xdr:cNvPr id="317" name="テキスト ボックス 316"/>
        <xdr:cNvSpPr txBox="1"/>
      </xdr:nvSpPr>
      <xdr:spPr>
        <a:xfrm>
          <a:off x="9372111" y="660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69560</xdr:rowOff>
    </xdr:from>
    <xdr:to>
      <xdr:col>46</xdr:col>
      <xdr:colOff>38100</xdr:colOff>
      <xdr:row>38</xdr:row>
      <xdr:rowOff>171160</xdr:rowOff>
    </xdr:to>
    <xdr:sp macro="" textlink="">
      <xdr:nvSpPr>
        <xdr:cNvPr id="318" name="楕円 317"/>
        <xdr:cNvSpPr/>
      </xdr:nvSpPr>
      <xdr:spPr>
        <a:xfrm>
          <a:off x="8699500" y="658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162287</xdr:rowOff>
    </xdr:from>
    <xdr:ext cx="534377" cy="259045"/>
    <xdr:sp macro="" textlink="">
      <xdr:nvSpPr>
        <xdr:cNvPr id="319" name="テキスト ボックス 318"/>
        <xdr:cNvSpPr txBox="1"/>
      </xdr:nvSpPr>
      <xdr:spPr>
        <a:xfrm>
          <a:off x="8483111" y="667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79962</xdr:rowOff>
    </xdr:from>
    <xdr:to>
      <xdr:col>41</xdr:col>
      <xdr:colOff>101600</xdr:colOff>
      <xdr:row>39</xdr:row>
      <xdr:rowOff>10112</xdr:rowOff>
    </xdr:to>
    <xdr:sp macro="" textlink="">
      <xdr:nvSpPr>
        <xdr:cNvPr id="320" name="楕円 319"/>
        <xdr:cNvSpPr/>
      </xdr:nvSpPr>
      <xdr:spPr>
        <a:xfrm>
          <a:off x="7810500" y="659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1239</xdr:rowOff>
    </xdr:from>
    <xdr:ext cx="534377" cy="259045"/>
    <xdr:sp macro="" textlink="">
      <xdr:nvSpPr>
        <xdr:cNvPr id="321" name="テキスト ボックス 320"/>
        <xdr:cNvSpPr txBox="1"/>
      </xdr:nvSpPr>
      <xdr:spPr>
        <a:xfrm>
          <a:off x="7594111" y="668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68036</xdr:rowOff>
    </xdr:from>
    <xdr:to>
      <xdr:col>36</xdr:col>
      <xdr:colOff>165100</xdr:colOff>
      <xdr:row>38</xdr:row>
      <xdr:rowOff>169636</xdr:rowOff>
    </xdr:to>
    <xdr:sp macro="" textlink="">
      <xdr:nvSpPr>
        <xdr:cNvPr id="322" name="楕円 321"/>
        <xdr:cNvSpPr/>
      </xdr:nvSpPr>
      <xdr:spPr>
        <a:xfrm>
          <a:off x="6921500" y="658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160763</xdr:rowOff>
    </xdr:from>
    <xdr:ext cx="534377" cy="259045"/>
    <xdr:sp macro="" textlink="">
      <xdr:nvSpPr>
        <xdr:cNvPr id="323" name="テキスト ボックス 322"/>
        <xdr:cNvSpPr txBox="1"/>
      </xdr:nvSpPr>
      <xdr:spPr>
        <a:xfrm>
          <a:off x="6705111" y="667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4" name="直線コネクタ 333"/>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5" name="テキスト ボックス 334"/>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7" name="テキスト ボックス 336"/>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8" name="直線コネクタ 337"/>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9" name="テキスト ボックス 338"/>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2" name="直線コネクタ 341"/>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3" name="テキスト ボックス 342"/>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4" name="直線コネクタ 343"/>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5" name="テキスト ボックス 344"/>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6" name="直線コネクタ 345"/>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7" name="テキスト ボックス 346"/>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137443</xdr:rowOff>
    </xdr:from>
    <xdr:to>
      <xdr:col>54</xdr:col>
      <xdr:colOff>189865</xdr:colOff>
      <xdr:row>58</xdr:row>
      <xdr:rowOff>109639</xdr:rowOff>
    </xdr:to>
    <xdr:cxnSp macro="">
      <xdr:nvCxnSpPr>
        <xdr:cNvPr id="351" name="直線コネクタ 350"/>
        <xdr:cNvCxnSpPr/>
      </xdr:nvCxnSpPr>
      <xdr:spPr>
        <a:xfrm flipV="1">
          <a:off x="10475595" y="8709943"/>
          <a:ext cx="1270" cy="1343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113466</xdr:rowOff>
    </xdr:from>
    <xdr:ext cx="534377" cy="259045"/>
    <xdr:sp macro="" textlink="">
      <xdr:nvSpPr>
        <xdr:cNvPr id="352" name="普通建設事業費最小値テキスト"/>
        <xdr:cNvSpPr txBox="1"/>
      </xdr:nvSpPr>
      <xdr:spPr>
        <a:xfrm>
          <a:off x="10528300" y="100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109639</xdr:rowOff>
    </xdr:from>
    <xdr:to>
      <xdr:col>55</xdr:col>
      <xdr:colOff>88900</xdr:colOff>
      <xdr:row>58</xdr:row>
      <xdr:rowOff>109639</xdr:rowOff>
    </xdr:to>
    <xdr:cxnSp macro="">
      <xdr:nvCxnSpPr>
        <xdr:cNvPr id="353" name="直線コネクタ 352"/>
        <xdr:cNvCxnSpPr/>
      </xdr:nvCxnSpPr>
      <xdr:spPr>
        <a:xfrm>
          <a:off x="10388600" y="1005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84120</xdr:rowOff>
    </xdr:from>
    <xdr:ext cx="599010" cy="259045"/>
    <xdr:sp macro="" textlink="">
      <xdr:nvSpPr>
        <xdr:cNvPr id="354" name="普通建設事業費最大値テキスト"/>
        <xdr:cNvSpPr txBox="1"/>
      </xdr:nvSpPr>
      <xdr:spPr>
        <a:xfrm>
          <a:off x="10528300" y="84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137443</xdr:rowOff>
    </xdr:from>
    <xdr:to>
      <xdr:col>55</xdr:col>
      <xdr:colOff>88900</xdr:colOff>
      <xdr:row>50</xdr:row>
      <xdr:rowOff>137443</xdr:rowOff>
    </xdr:to>
    <xdr:cxnSp macro="">
      <xdr:nvCxnSpPr>
        <xdr:cNvPr id="355" name="直線コネクタ 354"/>
        <xdr:cNvCxnSpPr/>
      </xdr:nvCxnSpPr>
      <xdr:spPr>
        <a:xfrm>
          <a:off x="10388600" y="87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20585</xdr:rowOff>
    </xdr:from>
    <xdr:to>
      <xdr:col>55</xdr:col>
      <xdr:colOff>0</xdr:colOff>
      <xdr:row>55</xdr:row>
      <xdr:rowOff>117869</xdr:rowOff>
    </xdr:to>
    <xdr:cxnSp macro="">
      <xdr:nvCxnSpPr>
        <xdr:cNvPr id="356" name="直線コネクタ 355"/>
        <xdr:cNvCxnSpPr/>
      </xdr:nvCxnSpPr>
      <xdr:spPr>
        <a:xfrm flipV="1">
          <a:off x="9639300" y="9450335"/>
          <a:ext cx="838200" cy="9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21307</xdr:rowOff>
    </xdr:from>
    <xdr:ext cx="534377" cy="259045"/>
    <xdr:sp macro="" textlink="">
      <xdr:nvSpPr>
        <xdr:cNvPr id="357" name="普通建設事業費平均値テキスト"/>
        <xdr:cNvSpPr txBox="1"/>
      </xdr:nvSpPr>
      <xdr:spPr>
        <a:xfrm>
          <a:off x="10528300" y="9622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42880</xdr:rowOff>
    </xdr:from>
    <xdr:to>
      <xdr:col>55</xdr:col>
      <xdr:colOff>50800</xdr:colOff>
      <xdr:row>56</xdr:row>
      <xdr:rowOff>144480</xdr:rowOff>
    </xdr:to>
    <xdr:sp macro="" textlink="">
      <xdr:nvSpPr>
        <xdr:cNvPr id="358" name="フローチャート: 判断 357"/>
        <xdr:cNvSpPr/>
      </xdr:nvSpPr>
      <xdr:spPr>
        <a:xfrm>
          <a:off x="10426700" y="964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166060</xdr:rowOff>
    </xdr:from>
    <xdr:to>
      <xdr:col>50</xdr:col>
      <xdr:colOff>114300</xdr:colOff>
      <xdr:row>55</xdr:row>
      <xdr:rowOff>117869</xdr:rowOff>
    </xdr:to>
    <xdr:cxnSp macro="">
      <xdr:nvCxnSpPr>
        <xdr:cNvPr id="359" name="直線コネクタ 358"/>
        <xdr:cNvCxnSpPr/>
      </xdr:nvCxnSpPr>
      <xdr:spPr>
        <a:xfrm>
          <a:off x="8750300" y="9424360"/>
          <a:ext cx="889000" cy="12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65412</xdr:rowOff>
    </xdr:from>
    <xdr:to>
      <xdr:col>50</xdr:col>
      <xdr:colOff>165100</xdr:colOff>
      <xdr:row>56</xdr:row>
      <xdr:rowOff>167012</xdr:rowOff>
    </xdr:to>
    <xdr:sp macro="" textlink="">
      <xdr:nvSpPr>
        <xdr:cNvPr id="360" name="フローチャート: 判断 359"/>
        <xdr:cNvSpPr/>
      </xdr:nvSpPr>
      <xdr:spPr>
        <a:xfrm>
          <a:off x="9588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158139</xdr:rowOff>
    </xdr:from>
    <xdr:ext cx="534377" cy="259045"/>
    <xdr:sp macro="" textlink="">
      <xdr:nvSpPr>
        <xdr:cNvPr id="361" name="テキスト ボックス 360"/>
        <xdr:cNvSpPr txBox="1"/>
      </xdr:nvSpPr>
      <xdr:spPr>
        <a:xfrm>
          <a:off x="9372111" y="97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166060</xdr:rowOff>
    </xdr:from>
    <xdr:to>
      <xdr:col>45</xdr:col>
      <xdr:colOff>177800</xdr:colOff>
      <xdr:row>55</xdr:row>
      <xdr:rowOff>67019</xdr:rowOff>
    </xdr:to>
    <xdr:cxnSp macro="">
      <xdr:nvCxnSpPr>
        <xdr:cNvPr id="362" name="直線コネクタ 361"/>
        <xdr:cNvCxnSpPr/>
      </xdr:nvCxnSpPr>
      <xdr:spPr>
        <a:xfrm flipV="1">
          <a:off x="7861300" y="9424360"/>
          <a:ext cx="889000" cy="7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129291</xdr:rowOff>
    </xdr:from>
    <xdr:to>
      <xdr:col>46</xdr:col>
      <xdr:colOff>38100</xdr:colOff>
      <xdr:row>57</xdr:row>
      <xdr:rowOff>59441</xdr:rowOff>
    </xdr:to>
    <xdr:sp macro="" textlink="">
      <xdr:nvSpPr>
        <xdr:cNvPr id="363" name="フローチャート: 判断 362"/>
        <xdr:cNvSpPr/>
      </xdr:nvSpPr>
      <xdr:spPr>
        <a:xfrm>
          <a:off x="8699500" y="973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50568</xdr:rowOff>
    </xdr:from>
    <xdr:ext cx="534377" cy="259045"/>
    <xdr:sp macro="" textlink="">
      <xdr:nvSpPr>
        <xdr:cNvPr id="364" name="テキスト ボックス 363"/>
        <xdr:cNvSpPr txBox="1"/>
      </xdr:nvSpPr>
      <xdr:spPr>
        <a:xfrm>
          <a:off x="8483111" y="98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8283</xdr:rowOff>
    </xdr:from>
    <xdr:to>
      <xdr:col>41</xdr:col>
      <xdr:colOff>50800</xdr:colOff>
      <xdr:row>55</xdr:row>
      <xdr:rowOff>67019</xdr:rowOff>
    </xdr:to>
    <xdr:cxnSp macro="">
      <xdr:nvCxnSpPr>
        <xdr:cNvPr id="365" name="直線コネクタ 364"/>
        <xdr:cNvCxnSpPr/>
      </xdr:nvCxnSpPr>
      <xdr:spPr>
        <a:xfrm>
          <a:off x="6972300" y="9438033"/>
          <a:ext cx="889000" cy="5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16319</xdr:rowOff>
    </xdr:from>
    <xdr:to>
      <xdr:col>41</xdr:col>
      <xdr:colOff>101600</xdr:colOff>
      <xdr:row>56</xdr:row>
      <xdr:rowOff>117919</xdr:rowOff>
    </xdr:to>
    <xdr:sp macro="" textlink="">
      <xdr:nvSpPr>
        <xdr:cNvPr id="366" name="フローチャート: 判断 365"/>
        <xdr:cNvSpPr/>
      </xdr:nvSpPr>
      <xdr:spPr>
        <a:xfrm>
          <a:off x="7810500" y="96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109046</xdr:rowOff>
    </xdr:from>
    <xdr:ext cx="534377" cy="259045"/>
    <xdr:sp macro="" textlink="">
      <xdr:nvSpPr>
        <xdr:cNvPr id="367" name="テキスト ボックス 366"/>
        <xdr:cNvSpPr txBox="1"/>
      </xdr:nvSpPr>
      <xdr:spPr>
        <a:xfrm>
          <a:off x="7594111" y="97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33279</xdr:rowOff>
    </xdr:from>
    <xdr:to>
      <xdr:col>36</xdr:col>
      <xdr:colOff>165100</xdr:colOff>
      <xdr:row>56</xdr:row>
      <xdr:rowOff>134879</xdr:rowOff>
    </xdr:to>
    <xdr:sp macro="" textlink="">
      <xdr:nvSpPr>
        <xdr:cNvPr id="368" name="フローチャート: 判断 367"/>
        <xdr:cNvSpPr/>
      </xdr:nvSpPr>
      <xdr:spPr>
        <a:xfrm>
          <a:off x="6921500" y="96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126006</xdr:rowOff>
    </xdr:from>
    <xdr:ext cx="534377" cy="259045"/>
    <xdr:sp macro="" textlink="">
      <xdr:nvSpPr>
        <xdr:cNvPr id="369" name="テキスト ボックス 368"/>
        <xdr:cNvSpPr txBox="1"/>
      </xdr:nvSpPr>
      <xdr:spPr>
        <a:xfrm>
          <a:off x="6705111" y="97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141235</xdr:rowOff>
    </xdr:from>
    <xdr:to>
      <xdr:col>55</xdr:col>
      <xdr:colOff>50800</xdr:colOff>
      <xdr:row>55</xdr:row>
      <xdr:rowOff>71385</xdr:rowOff>
    </xdr:to>
    <xdr:sp macro="" textlink="">
      <xdr:nvSpPr>
        <xdr:cNvPr id="375" name="楕円 374"/>
        <xdr:cNvSpPr/>
      </xdr:nvSpPr>
      <xdr:spPr>
        <a:xfrm>
          <a:off x="10426700" y="93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164112</xdr:rowOff>
    </xdr:from>
    <xdr:ext cx="534377" cy="259045"/>
    <xdr:sp macro="" textlink="">
      <xdr:nvSpPr>
        <xdr:cNvPr id="376" name="普通建設事業費該当値テキスト"/>
        <xdr:cNvSpPr txBox="1"/>
      </xdr:nvSpPr>
      <xdr:spPr>
        <a:xfrm>
          <a:off x="10528300" y="92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67069</xdr:rowOff>
    </xdr:from>
    <xdr:to>
      <xdr:col>50</xdr:col>
      <xdr:colOff>165100</xdr:colOff>
      <xdr:row>55</xdr:row>
      <xdr:rowOff>168669</xdr:rowOff>
    </xdr:to>
    <xdr:sp macro="" textlink="">
      <xdr:nvSpPr>
        <xdr:cNvPr id="377" name="楕円 376"/>
        <xdr:cNvSpPr/>
      </xdr:nvSpPr>
      <xdr:spPr>
        <a:xfrm>
          <a:off x="9588500" y="94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13746</xdr:rowOff>
    </xdr:from>
    <xdr:ext cx="534377" cy="259045"/>
    <xdr:sp macro="" textlink="">
      <xdr:nvSpPr>
        <xdr:cNvPr id="378" name="テキスト ボックス 377"/>
        <xdr:cNvSpPr txBox="1"/>
      </xdr:nvSpPr>
      <xdr:spPr>
        <a:xfrm>
          <a:off x="9372111" y="927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115260</xdr:rowOff>
    </xdr:from>
    <xdr:to>
      <xdr:col>46</xdr:col>
      <xdr:colOff>38100</xdr:colOff>
      <xdr:row>55</xdr:row>
      <xdr:rowOff>45410</xdr:rowOff>
    </xdr:to>
    <xdr:sp macro="" textlink="">
      <xdr:nvSpPr>
        <xdr:cNvPr id="379" name="楕円 378"/>
        <xdr:cNvSpPr/>
      </xdr:nvSpPr>
      <xdr:spPr>
        <a:xfrm>
          <a:off x="8699500" y="937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61937</xdr:rowOff>
    </xdr:from>
    <xdr:ext cx="534377" cy="259045"/>
    <xdr:sp macro="" textlink="">
      <xdr:nvSpPr>
        <xdr:cNvPr id="380" name="テキスト ボックス 379"/>
        <xdr:cNvSpPr txBox="1"/>
      </xdr:nvSpPr>
      <xdr:spPr>
        <a:xfrm>
          <a:off x="8483111" y="914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16219</xdr:rowOff>
    </xdr:from>
    <xdr:to>
      <xdr:col>41</xdr:col>
      <xdr:colOff>101600</xdr:colOff>
      <xdr:row>55</xdr:row>
      <xdr:rowOff>117819</xdr:rowOff>
    </xdr:to>
    <xdr:sp macro="" textlink="">
      <xdr:nvSpPr>
        <xdr:cNvPr id="381" name="楕円 380"/>
        <xdr:cNvSpPr/>
      </xdr:nvSpPr>
      <xdr:spPr>
        <a:xfrm>
          <a:off x="7810500" y="944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134346</xdr:rowOff>
    </xdr:from>
    <xdr:ext cx="534377" cy="259045"/>
    <xdr:sp macro="" textlink="">
      <xdr:nvSpPr>
        <xdr:cNvPr id="382" name="テキスト ボックス 381"/>
        <xdr:cNvSpPr txBox="1"/>
      </xdr:nvSpPr>
      <xdr:spPr>
        <a:xfrm>
          <a:off x="7594111" y="922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128933</xdr:rowOff>
    </xdr:from>
    <xdr:to>
      <xdr:col>36</xdr:col>
      <xdr:colOff>165100</xdr:colOff>
      <xdr:row>55</xdr:row>
      <xdr:rowOff>59083</xdr:rowOff>
    </xdr:to>
    <xdr:sp macro="" textlink="">
      <xdr:nvSpPr>
        <xdr:cNvPr id="383" name="楕円 382"/>
        <xdr:cNvSpPr/>
      </xdr:nvSpPr>
      <xdr:spPr>
        <a:xfrm>
          <a:off x="6921500" y="938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75610</xdr:rowOff>
    </xdr:from>
    <xdr:ext cx="534377" cy="259045"/>
    <xdr:sp macro="" textlink="">
      <xdr:nvSpPr>
        <xdr:cNvPr id="384" name="テキスト ボックス 383"/>
        <xdr:cNvSpPr txBox="1"/>
      </xdr:nvSpPr>
      <xdr:spPr>
        <a:xfrm>
          <a:off x="6705111" y="916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105204</xdr:rowOff>
    </xdr:from>
    <xdr:to>
      <xdr:col>54</xdr:col>
      <xdr:colOff>189865</xdr:colOff>
      <xdr:row>78</xdr:row>
      <xdr:rowOff>131059</xdr:rowOff>
    </xdr:to>
    <xdr:cxnSp macro="">
      <xdr:nvCxnSpPr>
        <xdr:cNvPr id="406" name="直線コネクタ 405"/>
        <xdr:cNvCxnSpPr/>
      </xdr:nvCxnSpPr>
      <xdr:spPr>
        <a:xfrm flipV="1">
          <a:off x="10475595" y="12106704"/>
          <a:ext cx="1270" cy="139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134886</xdr:rowOff>
    </xdr:from>
    <xdr:ext cx="378565" cy="259045"/>
    <xdr:sp macro="" textlink="">
      <xdr:nvSpPr>
        <xdr:cNvPr id="407" name="普通建設事業費 （ うち新規整備　）最小値テキスト"/>
        <xdr:cNvSpPr txBox="1"/>
      </xdr:nvSpPr>
      <xdr:spPr>
        <a:xfrm>
          <a:off x="10528300" y="13507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131059</xdr:rowOff>
    </xdr:from>
    <xdr:to>
      <xdr:col>55</xdr:col>
      <xdr:colOff>88900</xdr:colOff>
      <xdr:row>78</xdr:row>
      <xdr:rowOff>131059</xdr:rowOff>
    </xdr:to>
    <xdr:cxnSp macro="">
      <xdr:nvCxnSpPr>
        <xdr:cNvPr id="408" name="直線コネクタ 407"/>
        <xdr:cNvCxnSpPr/>
      </xdr:nvCxnSpPr>
      <xdr:spPr>
        <a:xfrm>
          <a:off x="10388600" y="13504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51881</xdr:rowOff>
    </xdr:from>
    <xdr:ext cx="534377" cy="259045"/>
    <xdr:sp macro="" textlink="">
      <xdr:nvSpPr>
        <xdr:cNvPr id="409" name="普通建設事業費 （ うち新規整備　）最大値テキスト"/>
        <xdr:cNvSpPr txBox="1"/>
      </xdr:nvSpPr>
      <xdr:spPr>
        <a:xfrm>
          <a:off x="10528300" y="1188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105204</xdr:rowOff>
    </xdr:from>
    <xdr:to>
      <xdr:col>55</xdr:col>
      <xdr:colOff>88900</xdr:colOff>
      <xdr:row>70</xdr:row>
      <xdr:rowOff>105204</xdr:rowOff>
    </xdr:to>
    <xdr:cxnSp macro="">
      <xdr:nvCxnSpPr>
        <xdr:cNvPr id="410" name="直線コネクタ 409"/>
        <xdr:cNvCxnSpPr/>
      </xdr:nvCxnSpPr>
      <xdr:spPr>
        <a:xfrm>
          <a:off x="10388600" y="1210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44534</xdr:rowOff>
    </xdr:from>
    <xdr:to>
      <xdr:col>55</xdr:col>
      <xdr:colOff>0</xdr:colOff>
      <xdr:row>78</xdr:row>
      <xdr:rowOff>111353</xdr:rowOff>
    </xdr:to>
    <xdr:cxnSp macro="">
      <xdr:nvCxnSpPr>
        <xdr:cNvPr id="411" name="直線コネクタ 410"/>
        <xdr:cNvCxnSpPr/>
      </xdr:nvCxnSpPr>
      <xdr:spPr>
        <a:xfrm flipV="1">
          <a:off x="9639300" y="13417634"/>
          <a:ext cx="838200" cy="6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49209</xdr:rowOff>
    </xdr:from>
    <xdr:ext cx="534377" cy="259045"/>
    <xdr:sp macro="" textlink="">
      <xdr:nvSpPr>
        <xdr:cNvPr id="412" name="普通建設事業費 （ うち新規整備　）平均値テキスト"/>
        <xdr:cNvSpPr txBox="1"/>
      </xdr:nvSpPr>
      <xdr:spPr>
        <a:xfrm>
          <a:off x="10528300" y="13079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26332</xdr:rowOff>
    </xdr:from>
    <xdr:to>
      <xdr:col>55</xdr:col>
      <xdr:colOff>50800</xdr:colOff>
      <xdr:row>77</xdr:row>
      <xdr:rowOff>127932</xdr:rowOff>
    </xdr:to>
    <xdr:sp macro="" textlink="">
      <xdr:nvSpPr>
        <xdr:cNvPr id="413" name="フローチャート: 判断 412"/>
        <xdr:cNvSpPr/>
      </xdr:nvSpPr>
      <xdr:spPr>
        <a:xfrm>
          <a:off x="104267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16690</xdr:rowOff>
    </xdr:from>
    <xdr:to>
      <xdr:col>50</xdr:col>
      <xdr:colOff>114300</xdr:colOff>
      <xdr:row>78</xdr:row>
      <xdr:rowOff>111353</xdr:rowOff>
    </xdr:to>
    <xdr:cxnSp macro="">
      <xdr:nvCxnSpPr>
        <xdr:cNvPr id="414" name="直線コネクタ 413"/>
        <xdr:cNvCxnSpPr/>
      </xdr:nvCxnSpPr>
      <xdr:spPr>
        <a:xfrm>
          <a:off x="8750300" y="13389790"/>
          <a:ext cx="889000" cy="9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28916</xdr:rowOff>
    </xdr:from>
    <xdr:to>
      <xdr:col>50</xdr:col>
      <xdr:colOff>165100</xdr:colOff>
      <xdr:row>77</xdr:row>
      <xdr:rowOff>130516</xdr:rowOff>
    </xdr:to>
    <xdr:sp macro="" textlink="">
      <xdr:nvSpPr>
        <xdr:cNvPr id="415" name="フローチャート: 判断 414"/>
        <xdr:cNvSpPr/>
      </xdr:nvSpPr>
      <xdr:spPr>
        <a:xfrm>
          <a:off x="9588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147043</xdr:rowOff>
    </xdr:from>
    <xdr:ext cx="534377" cy="259045"/>
    <xdr:sp macro="" textlink="">
      <xdr:nvSpPr>
        <xdr:cNvPr id="416" name="テキスト ボックス 415"/>
        <xdr:cNvSpPr txBox="1"/>
      </xdr:nvSpPr>
      <xdr:spPr>
        <a:xfrm>
          <a:off x="9372111" y="1300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16690</xdr:rowOff>
    </xdr:from>
    <xdr:to>
      <xdr:col>45</xdr:col>
      <xdr:colOff>177800</xdr:colOff>
      <xdr:row>78</xdr:row>
      <xdr:rowOff>105364</xdr:rowOff>
    </xdr:to>
    <xdr:cxnSp macro="">
      <xdr:nvCxnSpPr>
        <xdr:cNvPr id="417" name="直線コネクタ 416"/>
        <xdr:cNvCxnSpPr/>
      </xdr:nvCxnSpPr>
      <xdr:spPr>
        <a:xfrm flipV="1">
          <a:off x="7861300" y="13389790"/>
          <a:ext cx="889000" cy="8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76121</xdr:rowOff>
    </xdr:from>
    <xdr:to>
      <xdr:col>46</xdr:col>
      <xdr:colOff>38100</xdr:colOff>
      <xdr:row>78</xdr:row>
      <xdr:rowOff>6271</xdr:rowOff>
    </xdr:to>
    <xdr:sp macro="" textlink="">
      <xdr:nvSpPr>
        <xdr:cNvPr id="418" name="フローチャート: 判断 417"/>
        <xdr:cNvSpPr/>
      </xdr:nvSpPr>
      <xdr:spPr>
        <a:xfrm>
          <a:off x="8699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22798</xdr:rowOff>
    </xdr:from>
    <xdr:ext cx="469744" cy="259045"/>
    <xdr:sp macro="" textlink="">
      <xdr:nvSpPr>
        <xdr:cNvPr id="419" name="テキスト ボックス 418"/>
        <xdr:cNvSpPr txBox="1"/>
      </xdr:nvSpPr>
      <xdr:spPr>
        <a:xfrm>
          <a:off x="8515428" y="130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76355</xdr:rowOff>
    </xdr:from>
    <xdr:to>
      <xdr:col>41</xdr:col>
      <xdr:colOff>50800</xdr:colOff>
      <xdr:row>78</xdr:row>
      <xdr:rowOff>105364</xdr:rowOff>
    </xdr:to>
    <xdr:cxnSp macro="">
      <xdr:nvCxnSpPr>
        <xdr:cNvPr id="420" name="直線コネクタ 419"/>
        <xdr:cNvCxnSpPr/>
      </xdr:nvCxnSpPr>
      <xdr:spPr>
        <a:xfrm>
          <a:off x="6972300" y="13449455"/>
          <a:ext cx="889000" cy="2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21120</xdr:rowOff>
    </xdr:from>
    <xdr:to>
      <xdr:col>41</xdr:col>
      <xdr:colOff>101600</xdr:colOff>
      <xdr:row>77</xdr:row>
      <xdr:rowOff>122720</xdr:rowOff>
    </xdr:to>
    <xdr:sp macro="" textlink="">
      <xdr:nvSpPr>
        <xdr:cNvPr id="421" name="フローチャート: 判断 420"/>
        <xdr:cNvSpPr/>
      </xdr:nvSpPr>
      <xdr:spPr>
        <a:xfrm>
          <a:off x="7810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139247</xdr:rowOff>
    </xdr:from>
    <xdr:ext cx="534377" cy="259045"/>
    <xdr:sp macro="" textlink="">
      <xdr:nvSpPr>
        <xdr:cNvPr id="422" name="テキスト ボックス 421"/>
        <xdr:cNvSpPr txBox="1"/>
      </xdr:nvSpPr>
      <xdr:spPr>
        <a:xfrm>
          <a:off x="7594111" y="12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3" name="フローチャート: 判断 422"/>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159821</xdr:rowOff>
    </xdr:from>
    <xdr:ext cx="469744" cy="259045"/>
    <xdr:sp macro="" textlink="">
      <xdr:nvSpPr>
        <xdr:cNvPr id="424" name="テキスト ボックス 423"/>
        <xdr:cNvSpPr txBox="1"/>
      </xdr:nvSpPr>
      <xdr:spPr>
        <a:xfrm>
          <a:off x="6737428" y="130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165184</xdr:rowOff>
    </xdr:from>
    <xdr:to>
      <xdr:col>55</xdr:col>
      <xdr:colOff>50800</xdr:colOff>
      <xdr:row>78</xdr:row>
      <xdr:rowOff>95334</xdr:rowOff>
    </xdr:to>
    <xdr:sp macro="" textlink="">
      <xdr:nvSpPr>
        <xdr:cNvPr id="430" name="楕円 429"/>
        <xdr:cNvSpPr/>
      </xdr:nvSpPr>
      <xdr:spPr>
        <a:xfrm>
          <a:off x="10426700" y="1336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80111</xdr:rowOff>
    </xdr:from>
    <xdr:ext cx="469744" cy="259045"/>
    <xdr:sp macro="" textlink="">
      <xdr:nvSpPr>
        <xdr:cNvPr id="431" name="普通建設事業費 （ うち新規整備　）該当値テキスト"/>
        <xdr:cNvSpPr txBox="1"/>
      </xdr:nvSpPr>
      <xdr:spPr>
        <a:xfrm>
          <a:off x="10528300" y="1328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60553</xdr:rowOff>
    </xdr:from>
    <xdr:to>
      <xdr:col>50</xdr:col>
      <xdr:colOff>165100</xdr:colOff>
      <xdr:row>78</xdr:row>
      <xdr:rowOff>162153</xdr:rowOff>
    </xdr:to>
    <xdr:sp macro="" textlink="">
      <xdr:nvSpPr>
        <xdr:cNvPr id="432" name="楕円 431"/>
        <xdr:cNvSpPr/>
      </xdr:nvSpPr>
      <xdr:spPr>
        <a:xfrm>
          <a:off x="9588500" y="134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153280</xdr:rowOff>
    </xdr:from>
    <xdr:ext cx="469744" cy="259045"/>
    <xdr:sp macro="" textlink="">
      <xdr:nvSpPr>
        <xdr:cNvPr id="433" name="テキスト ボックス 432"/>
        <xdr:cNvSpPr txBox="1"/>
      </xdr:nvSpPr>
      <xdr:spPr>
        <a:xfrm>
          <a:off x="9404428" y="1352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137340</xdr:rowOff>
    </xdr:from>
    <xdr:to>
      <xdr:col>46</xdr:col>
      <xdr:colOff>38100</xdr:colOff>
      <xdr:row>78</xdr:row>
      <xdr:rowOff>67490</xdr:rowOff>
    </xdr:to>
    <xdr:sp macro="" textlink="">
      <xdr:nvSpPr>
        <xdr:cNvPr id="434" name="楕円 433"/>
        <xdr:cNvSpPr/>
      </xdr:nvSpPr>
      <xdr:spPr>
        <a:xfrm>
          <a:off x="8699500" y="1333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58617</xdr:rowOff>
    </xdr:from>
    <xdr:ext cx="469744" cy="259045"/>
    <xdr:sp macro="" textlink="">
      <xdr:nvSpPr>
        <xdr:cNvPr id="435" name="テキスト ボックス 434"/>
        <xdr:cNvSpPr txBox="1"/>
      </xdr:nvSpPr>
      <xdr:spPr>
        <a:xfrm>
          <a:off x="8515428" y="1343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54564</xdr:rowOff>
    </xdr:from>
    <xdr:to>
      <xdr:col>41</xdr:col>
      <xdr:colOff>101600</xdr:colOff>
      <xdr:row>78</xdr:row>
      <xdr:rowOff>156164</xdr:rowOff>
    </xdr:to>
    <xdr:sp macro="" textlink="">
      <xdr:nvSpPr>
        <xdr:cNvPr id="436" name="楕円 435"/>
        <xdr:cNvSpPr/>
      </xdr:nvSpPr>
      <xdr:spPr>
        <a:xfrm>
          <a:off x="7810500" y="1342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147291</xdr:rowOff>
    </xdr:from>
    <xdr:ext cx="469744" cy="259045"/>
    <xdr:sp macro="" textlink="">
      <xdr:nvSpPr>
        <xdr:cNvPr id="437" name="テキスト ボックス 436"/>
        <xdr:cNvSpPr txBox="1"/>
      </xdr:nvSpPr>
      <xdr:spPr>
        <a:xfrm>
          <a:off x="7626428" y="1352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25555</xdr:rowOff>
    </xdr:from>
    <xdr:to>
      <xdr:col>36</xdr:col>
      <xdr:colOff>165100</xdr:colOff>
      <xdr:row>78</xdr:row>
      <xdr:rowOff>127155</xdr:rowOff>
    </xdr:to>
    <xdr:sp macro="" textlink="">
      <xdr:nvSpPr>
        <xdr:cNvPr id="438" name="楕円 437"/>
        <xdr:cNvSpPr/>
      </xdr:nvSpPr>
      <xdr:spPr>
        <a:xfrm>
          <a:off x="6921500" y="133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118282</xdr:rowOff>
    </xdr:from>
    <xdr:ext cx="469744" cy="259045"/>
    <xdr:sp macro="" textlink="">
      <xdr:nvSpPr>
        <xdr:cNvPr id="439" name="テキスト ボックス 438"/>
        <xdr:cNvSpPr txBox="1"/>
      </xdr:nvSpPr>
      <xdr:spPr>
        <a:xfrm>
          <a:off x="6737428" y="1349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90342</xdr:rowOff>
    </xdr:from>
    <xdr:to>
      <xdr:col>54</xdr:col>
      <xdr:colOff>189865</xdr:colOff>
      <xdr:row>98</xdr:row>
      <xdr:rowOff>106972</xdr:rowOff>
    </xdr:to>
    <xdr:cxnSp macro="">
      <xdr:nvCxnSpPr>
        <xdr:cNvPr id="463" name="直線コネクタ 462"/>
        <xdr:cNvCxnSpPr/>
      </xdr:nvCxnSpPr>
      <xdr:spPr>
        <a:xfrm flipV="1">
          <a:off x="10475595" y="15692292"/>
          <a:ext cx="1270" cy="121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110799</xdr:rowOff>
    </xdr:from>
    <xdr:ext cx="469744" cy="259045"/>
    <xdr:sp macro="" textlink="">
      <xdr:nvSpPr>
        <xdr:cNvPr id="464" name="普通建設事業費 （ うち更新整備　）最小値テキスト"/>
        <xdr:cNvSpPr txBox="1"/>
      </xdr:nvSpPr>
      <xdr:spPr>
        <a:xfrm>
          <a:off x="10528300" y="169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106972</xdr:rowOff>
    </xdr:from>
    <xdr:to>
      <xdr:col>55</xdr:col>
      <xdr:colOff>88900</xdr:colOff>
      <xdr:row>98</xdr:row>
      <xdr:rowOff>106972</xdr:rowOff>
    </xdr:to>
    <xdr:cxnSp macro="">
      <xdr:nvCxnSpPr>
        <xdr:cNvPr id="465" name="直線コネクタ 464"/>
        <xdr:cNvCxnSpPr/>
      </xdr:nvCxnSpPr>
      <xdr:spPr>
        <a:xfrm>
          <a:off x="10388600" y="169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37019</xdr:rowOff>
    </xdr:from>
    <xdr:ext cx="534377" cy="259045"/>
    <xdr:sp macro="" textlink="">
      <xdr:nvSpPr>
        <xdr:cNvPr id="466" name="普通建設事業費 （ うち更新整備　）最大値テキスト"/>
        <xdr:cNvSpPr txBox="1"/>
      </xdr:nvSpPr>
      <xdr:spPr>
        <a:xfrm>
          <a:off x="10528300" y="154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90342</xdr:rowOff>
    </xdr:from>
    <xdr:to>
      <xdr:col>55</xdr:col>
      <xdr:colOff>88900</xdr:colOff>
      <xdr:row>91</xdr:row>
      <xdr:rowOff>90342</xdr:rowOff>
    </xdr:to>
    <xdr:cxnSp macro="">
      <xdr:nvCxnSpPr>
        <xdr:cNvPr id="467" name="直線コネクタ 466"/>
        <xdr:cNvCxnSpPr/>
      </xdr:nvCxnSpPr>
      <xdr:spPr>
        <a:xfrm>
          <a:off x="10388600" y="156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6235</xdr:rowOff>
    </xdr:from>
    <xdr:to>
      <xdr:col>55</xdr:col>
      <xdr:colOff>0</xdr:colOff>
      <xdr:row>94</xdr:row>
      <xdr:rowOff>49194</xdr:rowOff>
    </xdr:to>
    <xdr:cxnSp macro="">
      <xdr:nvCxnSpPr>
        <xdr:cNvPr id="468" name="直線コネクタ 467"/>
        <xdr:cNvCxnSpPr/>
      </xdr:nvCxnSpPr>
      <xdr:spPr>
        <a:xfrm flipV="1">
          <a:off x="9639300" y="16122535"/>
          <a:ext cx="838200" cy="4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53573</xdr:rowOff>
    </xdr:from>
    <xdr:ext cx="534377" cy="259045"/>
    <xdr:sp macro="" textlink="">
      <xdr:nvSpPr>
        <xdr:cNvPr id="469" name="普通建設事業費 （ うち更新整備　）平均値テキスト"/>
        <xdr:cNvSpPr txBox="1"/>
      </xdr:nvSpPr>
      <xdr:spPr>
        <a:xfrm>
          <a:off x="10528300" y="16512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75146</xdr:rowOff>
    </xdr:from>
    <xdr:to>
      <xdr:col>55</xdr:col>
      <xdr:colOff>50800</xdr:colOff>
      <xdr:row>97</xdr:row>
      <xdr:rowOff>5296</xdr:rowOff>
    </xdr:to>
    <xdr:sp macro="" textlink="">
      <xdr:nvSpPr>
        <xdr:cNvPr id="470" name="フローチャート: 判断 469"/>
        <xdr:cNvSpPr/>
      </xdr:nvSpPr>
      <xdr:spPr>
        <a:xfrm>
          <a:off x="104267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49194</xdr:rowOff>
    </xdr:from>
    <xdr:to>
      <xdr:col>50</xdr:col>
      <xdr:colOff>114300</xdr:colOff>
      <xdr:row>94</xdr:row>
      <xdr:rowOff>72206</xdr:rowOff>
    </xdr:to>
    <xdr:cxnSp macro="">
      <xdr:nvCxnSpPr>
        <xdr:cNvPr id="471" name="直線コネクタ 470"/>
        <xdr:cNvCxnSpPr/>
      </xdr:nvCxnSpPr>
      <xdr:spPr>
        <a:xfrm flipV="1">
          <a:off x="8750300" y="16165494"/>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104121</xdr:rowOff>
    </xdr:from>
    <xdr:to>
      <xdr:col>50</xdr:col>
      <xdr:colOff>165100</xdr:colOff>
      <xdr:row>97</xdr:row>
      <xdr:rowOff>34271</xdr:rowOff>
    </xdr:to>
    <xdr:sp macro="" textlink="">
      <xdr:nvSpPr>
        <xdr:cNvPr id="472" name="フローチャート: 判断 471"/>
        <xdr:cNvSpPr/>
      </xdr:nvSpPr>
      <xdr:spPr>
        <a:xfrm>
          <a:off x="9588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25398</xdr:rowOff>
    </xdr:from>
    <xdr:ext cx="534377" cy="259045"/>
    <xdr:sp macro="" textlink="">
      <xdr:nvSpPr>
        <xdr:cNvPr id="473" name="テキスト ボックス 472"/>
        <xdr:cNvSpPr txBox="1"/>
      </xdr:nvSpPr>
      <xdr:spPr>
        <a:xfrm>
          <a:off x="9372111" y="166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72206</xdr:rowOff>
    </xdr:from>
    <xdr:to>
      <xdr:col>45</xdr:col>
      <xdr:colOff>177800</xdr:colOff>
      <xdr:row>95</xdr:row>
      <xdr:rowOff>20238</xdr:rowOff>
    </xdr:to>
    <xdr:cxnSp macro="">
      <xdr:nvCxnSpPr>
        <xdr:cNvPr id="474" name="直線コネクタ 473"/>
        <xdr:cNvCxnSpPr/>
      </xdr:nvCxnSpPr>
      <xdr:spPr>
        <a:xfrm flipV="1">
          <a:off x="7861300" y="16188506"/>
          <a:ext cx="889000" cy="11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156660</xdr:rowOff>
    </xdr:from>
    <xdr:to>
      <xdr:col>46</xdr:col>
      <xdr:colOff>38100</xdr:colOff>
      <xdr:row>97</xdr:row>
      <xdr:rowOff>86810</xdr:rowOff>
    </xdr:to>
    <xdr:sp macro="" textlink="">
      <xdr:nvSpPr>
        <xdr:cNvPr id="475" name="フローチャート: 判断 474"/>
        <xdr:cNvSpPr/>
      </xdr:nvSpPr>
      <xdr:spPr>
        <a:xfrm>
          <a:off x="8699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77937</xdr:rowOff>
    </xdr:from>
    <xdr:ext cx="534377" cy="259045"/>
    <xdr:sp macro="" textlink="">
      <xdr:nvSpPr>
        <xdr:cNvPr id="476" name="テキスト ボックス 475"/>
        <xdr:cNvSpPr txBox="1"/>
      </xdr:nvSpPr>
      <xdr:spPr>
        <a:xfrm>
          <a:off x="8483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142157</xdr:rowOff>
    </xdr:from>
    <xdr:to>
      <xdr:col>41</xdr:col>
      <xdr:colOff>50800</xdr:colOff>
      <xdr:row>95</xdr:row>
      <xdr:rowOff>20238</xdr:rowOff>
    </xdr:to>
    <xdr:cxnSp macro="">
      <xdr:nvCxnSpPr>
        <xdr:cNvPr id="477" name="直線コネクタ 476"/>
        <xdr:cNvCxnSpPr/>
      </xdr:nvCxnSpPr>
      <xdr:spPr>
        <a:xfrm>
          <a:off x="6972300" y="16087007"/>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85337</xdr:rowOff>
    </xdr:from>
    <xdr:to>
      <xdr:col>41</xdr:col>
      <xdr:colOff>101600</xdr:colOff>
      <xdr:row>97</xdr:row>
      <xdr:rowOff>15487</xdr:rowOff>
    </xdr:to>
    <xdr:sp macro="" textlink="">
      <xdr:nvSpPr>
        <xdr:cNvPr id="478" name="フローチャート: 判断 477"/>
        <xdr:cNvSpPr/>
      </xdr:nvSpPr>
      <xdr:spPr>
        <a:xfrm>
          <a:off x="7810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6614</xdr:rowOff>
    </xdr:from>
    <xdr:ext cx="534377" cy="259045"/>
    <xdr:sp macro="" textlink="">
      <xdr:nvSpPr>
        <xdr:cNvPr id="479" name="テキスト ボックス 478"/>
        <xdr:cNvSpPr txBox="1"/>
      </xdr:nvSpPr>
      <xdr:spPr>
        <a:xfrm>
          <a:off x="7594111" y="1663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108026</xdr:rowOff>
    </xdr:from>
    <xdr:to>
      <xdr:col>36</xdr:col>
      <xdr:colOff>165100</xdr:colOff>
      <xdr:row>97</xdr:row>
      <xdr:rowOff>38176</xdr:rowOff>
    </xdr:to>
    <xdr:sp macro="" textlink="">
      <xdr:nvSpPr>
        <xdr:cNvPr id="480" name="フローチャート: 判断 479"/>
        <xdr:cNvSpPr/>
      </xdr:nvSpPr>
      <xdr:spPr>
        <a:xfrm>
          <a:off x="69215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29303</xdr:rowOff>
    </xdr:from>
    <xdr:ext cx="534377" cy="259045"/>
    <xdr:sp macro="" textlink="">
      <xdr:nvSpPr>
        <xdr:cNvPr id="481" name="テキスト ボックス 480"/>
        <xdr:cNvSpPr txBox="1"/>
      </xdr:nvSpPr>
      <xdr:spPr>
        <a:xfrm>
          <a:off x="6705111" y="1665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126885</xdr:rowOff>
    </xdr:from>
    <xdr:to>
      <xdr:col>55</xdr:col>
      <xdr:colOff>50800</xdr:colOff>
      <xdr:row>94</xdr:row>
      <xdr:rowOff>57035</xdr:rowOff>
    </xdr:to>
    <xdr:sp macro="" textlink="">
      <xdr:nvSpPr>
        <xdr:cNvPr id="487" name="楕円 486"/>
        <xdr:cNvSpPr/>
      </xdr:nvSpPr>
      <xdr:spPr>
        <a:xfrm>
          <a:off x="10426700" y="16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149762</xdr:rowOff>
    </xdr:from>
    <xdr:ext cx="534377" cy="259045"/>
    <xdr:sp macro="" textlink="">
      <xdr:nvSpPr>
        <xdr:cNvPr id="488" name="普通建設事業費 （ うち更新整備　）該当値テキスト"/>
        <xdr:cNvSpPr txBox="1"/>
      </xdr:nvSpPr>
      <xdr:spPr>
        <a:xfrm>
          <a:off x="10528300" y="159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169844</xdr:rowOff>
    </xdr:from>
    <xdr:to>
      <xdr:col>50</xdr:col>
      <xdr:colOff>165100</xdr:colOff>
      <xdr:row>94</xdr:row>
      <xdr:rowOff>99994</xdr:rowOff>
    </xdr:to>
    <xdr:sp macro="" textlink="">
      <xdr:nvSpPr>
        <xdr:cNvPr id="489" name="楕円 488"/>
        <xdr:cNvSpPr/>
      </xdr:nvSpPr>
      <xdr:spPr>
        <a:xfrm>
          <a:off x="9588500" y="1611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116521</xdr:rowOff>
    </xdr:from>
    <xdr:ext cx="534377" cy="259045"/>
    <xdr:sp macro="" textlink="">
      <xdr:nvSpPr>
        <xdr:cNvPr id="490" name="テキスト ボックス 489"/>
        <xdr:cNvSpPr txBox="1"/>
      </xdr:nvSpPr>
      <xdr:spPr>
        <a:xfrm>
          <a:off x="9372111" y="1588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21406</xdr:rowOff>
    </xdr:from>
    <xdr:to>
      <xdr:col>46</xdr:col>
      <xdr:colOff>38100</xdr:colOff>
      <xdr:row>94</xdr:row>
      <xdr:rowOff>123006</xdr:rowOff>
    </xdr:to>
    <xdr:sp macro="" textlink="">
      <xdr:nvSpPr>
        <xdr:cNvPr id="491" name="楕円 490"/>
        <xdr:cNvSpPr/>
      </xdr:nvSpPr>
      <xdr:spPr>
        <a:xfrm>
          <a:off x="8699500" y="161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139533</xdr:rowOff>
    </xdr:from>
    <xdr:ext cx="534377" cy="259045"/>
    <xdr:sp macro="" textlink="">
      <xdr:nvSpPr>
        <xdr:cNvPr id="492" name="テキスト ボックス 491"/>
        <xdr:cNvSpPr txBox="1"/>
      </xdr:nvSpPr>
      <xdr:spPr>
        <a:xfrm>
          <a:off x="8483111" y="1591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140888</xdr:rowOff>
    </xdr:from>
    <xdr:to>
      <xdr:col>41</xdr:col>
      <xdr:colOff>101600</xdr:colOff>
      <xdr:row>95</xdr:row>
      <xdr:rowOff>71038</xdr:rowOff>
    </xdr:to>
    <xdr:sp macro="" textlink="">
      <xdr:nvSpPr>
        <xdr:cNvPr id="493" name="楕円 492"/>
        <xdr:cNvSpPr/>
      </xdr:nvSpPr>
      <xdr:spPr>
        <a:xfrm>
          <a:off x="7810500" y="1625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87565</xdr:rowOff>
    </xdr:from>
    <xdr:ext cx="534377" cy="259045"/>
    <xdr:sp macro="" textlink="">
      <xdr:nvSpPr>
        <xdr:cNvPr id="494" name="テキスト ボックス 493"/>
        <xdr:cNvSpPr txBox="1"/>
      </xdr:nvSpPr>
      <xdr:spPr>
        <a:xfrm>
          <a:off x="7594111" y="1603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91357</xdr:rowOff>
    </xdr:from>
    <xdr:to>
      <xdr:col>36</xdr:col>
      <xdr:colOff>165100</xdr:colOff>
      <xdr:row>94</xdr:row>
      <xdr:rowOff>21507</xdr:rowOff>
    </xdr:to>
    <xdr:sp macro="" textlink="">
      <xdr:nvSpPr>
        <xdr:cNvPr id="495" name="楕円 494"/>
        <xdr:cNvSpPr/>
      </xdr:nvSpPr>
      <xdr:spPr>
        <a:xfrm>
          <a:off x="6921500" y="1603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38034</xdr:rowOff>
    </xdr:from>
    <xdr:ext cx="534377" cy="259045"/>
    <xdr:sp macro="" textlink="">
      <xdr:nvSpPr>
        <xdr:cNvPr id="496" name="テキスト ボックス 495"/>
        <xdr:cNvSpPr txBox="1"/>
      </xdr:nvSpPr>
      <xdr:spPr>
        <a:xfrm>
          <a:off x="6705111" y="158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0" name="テキスト ボックス 50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2" name="テキスト ボックス 51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4" name="テキスト ボックス 51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43688</xdr:rowOff>
    </xdr:from>
    <xdr:to>
      <xdr:col>85</xdr:col>
      <xdr:colOff>126364</xdr:colOff>
      <xdr:row>39</xdr:row>
      <xdr:rowOff>98878</xdr:rowOff>
    </xdr:to>
    <xdr:cxnSp macro="">
      <xdr:nvCxnSpPr>
        <xdr:cNvPr id="522" name="直線コネクタ 521"/>
        <xdr:cNvCxnSpPr/>
      </xdr:nvCxnSpPr>
      <xdr:spPr>
        <a:xfrm flipV="1">
          <a:off x="16317595" y="6558788"/>
          <a:ext cx="1269" cy="226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113554</xdr:rowOff>
    </xdr:from>
    <xdr:ext cx="249299" cy="259045"/>
    <xdr:sp macro="" textlink="">
      <xdr:nvSpPr>
        <xdr:cNvPr id="523" name="災害復旧事業費最小値テキスト"/>
        <xdr:cNvSpPr txBox="1"/>
      </xdr:nvSpPr>
      <xdr:spPr>
        <a:xfrm>
          <a:off x="16370300" y="68001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161815</xdr:rowOff>
    </xdr:from>
    <xdr:ext cx="469744" cy="259045"/>
    <xdr:sp macro="" textlink="">
      <xdr:nvSpPr>
        <xdr:cNvPr id="525" name="災害復旧事業費最大値テキスト"/>
        <xdr:cNvSpPr txBox="1"/>
      </xdr:nvSpPr>
      <xdr:spPr>
        <a:xfrm>
          <a:off x="16370300"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43688</xdr:rowOff>
    </xdr:from>
    <xdr:to>
      <xdr:col>86</xdr:col>
      <xdr:colOff>25400</xdr:colOff>
      <xdr:row>38</xdr:row>
      <xdr:rowOff>43688</xdr:rowOff>
    </xdr:to>
    <xdr:cxnSp macro="">
      <xdr:nvCxnSpPr>
        <xdr:cNvPr id="526" name="直線コネクタ 525"/>
        <xdr:cNvCxnSpPr/>
      </xdr:nvCxnSpPr>
      <xdr:spPr>
        <a:xfrm>
          <a:off x="16230600" y="6558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96484</xdr:rowOff>
    </xdr:from>
    <xdr:to>
      <xdr:col>85</xdr:col>
      <xdr:colOff>127000</xdr:colOff>
      <xdr:row>39</xdr:row>
      <xdr:rowOff>98878</xdr:rowOff>
    </xdr:to>
    <xdr:cxnSp macro="">
      <xdr:nvCxnSpPr>
        <xdr:cNvPr id="527" name="直線コネクタ 526"/>
        <xdr:cNvCxnSpPr/>
      </xdr:nvCxnSpPr>
      <xdr:spPr>
        <a:xfrm>
          <a:off x="15481300" y="6783034"/>
          <a:ext cx="838200" cy="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31005</xdr:rowOff>
    </xdr:from>
    <xdr:ext cx="378565" cy="259045"/>
    <xdr:sp macro="" textlink="">
      <xdr:nvSpPr>
        <xdr:cNvPr id="528" name="災害復旧事業費平均値テキスト"/>
        <xdr:cNvSpPr txBox="1"/>
      </xdr:nvSpPr>
      <xdr:spPr>
        <a:xfrm>
          <a:off x="16370300" y="65461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8128</xdr:rowOff>
    </xdr:from>
    <xdr:to>
      <xdr:col>85</xdr:col>
      <xdr:colOff>177800</xdr:colOff>
      <xdr:row>39</xdr:row>
      <xdr:rowOff>109728</xdr:rowOff>
    </xdr:to>
    <xdr:sp macro="" textlink="">
      <xdr:nvSpPr>
        <xdr:cNvPr id="529" name="フローチャート: 判断 528"/>
        <xdr:cNvSpPr/>
      </xdr:nvSpPr>
      <xdr:spPr>
        <a:xfrm>
          <a:off x="16268700" y="669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96484</xdr:rowOff>
    </xdr:from>
    <xdr:to>
      <xdr:col>81</xdr:col>
      <xdr:colOff>50800</xdr:colOff>
      <xdr:row>39</xdr:row>
      <xdr:rowOff>98878</xdr:rowOff>
    </xdr:to>
    <xdr:cxnSp macro="">
      <xdr:nvCxnSpPr>
        <xdr:cNvPr id="530" name="直線コネクタ 529"/>
        <xdr:cNvCxnSpPr/>
      </xdr:nvCxnSpPr>
      <xdr:spPr>
        <a:xfrm flipV="1">
          <a:off x="14592300" y="6783034"/>
          <a:ext cx="889000" cy="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19014</xdr:rowOff>
    </xdr:from>
    <xdr:to>
      <xdr:col>81</xdr:col>
      <xdr:colOff>101600</xdr:colOff>
      <xdr:row>39</xdr:row>
      <xdr:rowOff>120614</xdr:rowOff>
    </xdr:to>
    <xdr:sp macro="" textlink="">
      <xdr:nvSpPr>
        <xdr:cNvPr id="531" name="フローチャート: 判断 530"/>
        <xdr:cNvSpPr/>
      </xdr:nvSpPr>
      <xdr:spPr>
        <a:xfrm>
          <a:off x="15430500" y="670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137141</xdr:rowOff>
    </xdr:from>
    <xdr:ext cx="378565" cy="259045"/>
    <xdr:sp macro="" textlink="">
      <xdr:nvSpPr>
        <xdr:cNvPr id="532" name="テキスト ボックス 531"/>
        <xdr:cNvSpPr txBox="1"/>
      </xdr:nvSpPr>
      <xdr:spPr>
        <a:xfrm>
          <a:off x="15292017" y="6480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82877</xdr:rowOff>
    </xdr:from>
    <xdr:to>
      <xdr:col>76</xdr:col>
      <xdr:colOff>114300</xdr:colOff>
      <xdr:row>39</xdr:row>
      <xdr:rowOff>98878</xdr:rowOff>
    </xdr:to>
    <xdr:cxnSp macro="">
      <xdr:nvCxnSpPr>
        <xdr:cNvPr id="533" name="直線コネクタ 532"/>
        <xdr:cNvCxnSpPr/>
      </xdr:nvCxnSpPr>
      <xdr:spPr>
        <a:xfrm>
          <a:off x="13703300" y="6426527"/>
          <a:ext cx="889000" cy="35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25001</xdr:rowOff>
    </xdr:from>
    <xdr:to>
      <xdr:col>76</xdr:col>
      <xdr:colOff>165100</xdr:colOff>
      <xdr:row>39</xdr:row>
      <xdr:rowOff>126601</xdr:rowOff>
    </xdr:to>
    <xdr:sp macro="" textlink="">
      <xdr:nvSpPr>
        <xdr:cNvPr id="534" name="フローチャート: 判断 533"/>
        <xdr:cNvSpPr/>
      </xdr:nvSpPr>
      <xdr:spPr>
        <a:xfrm>
          <a:off x="14541500" y="67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143128</xdr:rowOff>
    </xdr:from>
    <xdr:ext cx="378565" cy="259045"/>
    <xdr:sp macro="" textlink="">
      <xdr:nvSpPr>
        <xdr:cNvPr id="535" name="テキスト ボックス 534"/>
        <xdr:cNvSpPr txBox="1"/>
      </xdr:nvSpPr>
      <xdr:spPr>
        <a:xfrm>
          <a:off x="14403017" y="6486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165064</xdr:rowOff>
    </xdr:from>
    <xdr:to>
      <xdr:col>71</xdr:col>
      <xdr:colOff>177800</xdr:colOff>
      <xdr:row>37</xdr:row>
      <xdr:rowOff>82877</xdr:rowOff>
    </xdr:to>
    <xdr:cxnSp macro="">
      <xdr:nvCxnSpPr>
        <xdr:cNvPr id="536" name="直線コネクタ 535"/>
        <xdr:cNvCxnSpPr/>
      </xdr:nvCxnSpPr>
      <xdr:spPr>
        <a:xfrm>
          <a:off x="12814300" y="5308564"/>
          <a:ext cx="889000" cy="111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31532</xdr:rowOff>
    </xdr:from>
    <xdr:to>
      <xdr:col>72</xdr:col>
      <xdr:colOff>38100</xdr:colOff>
      <xdr:row>38</xdr:row>
      <xdr:rowOff>133132</xdr:rowOff>
    </xdr:to>
    <xdr:sp macro="" textlink="">
      <xdr:nvSpPr>
        <xdr:cNvPr id="537" name="フローチャート: 判断 536"/>
        <xdr:cNvSpPr/>
      </xdr:nvSpPr>
      <xdr:spPr>
        <a:xfrm>
          <a:off x="13652500" y="654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124259</xdr:rowOff>
    </xdr:from>
    <xdr:ext cx="469744" cy="259045"/>
    <xdr:sp macro="" textlink="">
      <xdr:nvSpPr>
        <xdr:cNvPr id="538" name="テキスト ボックス 537"/>
        <xdr:cNvSpPr txBox="1"/>
      </xdr:nvSpPr>
      <xdr:spPr>
        <a:xfrm>
          <a:off x="13468428" y="663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76164</xdr:rowOff>
    </xdr:from>
    <xdr:to>
      <xdr:col>67</xdr:col>
      <xdr:colOff>101600</xdr:colOff>
      <xdr:row>38</xdr:row>
      <xdr:rowOff>6314</xdr:rowOff>
    </xdr:to>
    <xdr:sp macro="" textlink="">
      <xdr:nvSpPr>
        <xdr:cNvPr id="539" name="フローチャート: 判断 538"/>
        <xdr:cNvSpPr/>
      </xdr:nvSpPr>
      <xdr:spPr>
        <a:xfrm>
          <a:off x="12763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168891</xdr:rowOff>
    </xdr:from>
    <xdr:ext cx="469744" cy="259045"/>
    <xdr:sp macro="" textlink="">
      <xdr:nvSpPr>
        <xdr:cNvPr id="540" name="テキスト ボックス 539"/>
        <xdr:cNvSpPr txBox="1"/>
      </xdr:nvSpPr>
      <xdr:spPr>
        <a:xfrm>
          <a:off x="12579428" y="651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158004</xdr:rowOff>
    </xdr:from>
    <xdr:ext cx="249299" cy="259045"/>
    <xdr:sp macro="" textlink="">
      <xdr:nvSpPr>
        <xdr:cNvPr id="547" name="災害復旧事業費該当値テキスト"/>
        <xdr:cNvSpPr txBox="1"/>
      </xdr:nvSpPr>
      <xdr:spPr>
        <a:xfrm>
          <a:off x="16370300" y="66731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45684</xdr:rowOff>
    </xdr:from>
    <xdr:to>
      <xdr:col>81</xdr:col>
      <xdr:colOff>101600</xdr:colOff>
      <xdr:row>39</xdr:row>
      <xdr:rowOff>147284</xdr:rowOff>
    </xdr:to>
    <xdr:sp macro="" textlink="">
      <xdr:nvSpPr>
        <xdr:cNvPr id="548" name="楕円 547"/>
        <xdr:cNvSpPr/>
      </xdr:nvSpPr>
      <xdr:spPr>
        <a:xfrm>
          <a:off x="15430500" y="673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138411</xdr:rowOff>
    </xdr:from>
    <xdr:ext cx="313932" cy="259045"/>
    <xdr:sp macro="" textlink="">
      <xdr:nvSpPr>
        <xdr:cNvPr id="549" name="テキスト ボックス 548"/>
        <xdr:cNvSpPr txBox="1"/>
      </xdr:nvSpPr>
      <xdr:spPr>
        <a:xfrm>
          <a:off x="15324333" y="68249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0" name="楕円 54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1" name="テキスト ボックス 55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32077</xdr:rowOff>
    </xdr:from>
    <xdr:to>
      <xdr:col>72</xdr:col>
      <xdr:colOff>38100</xdr:colOff>
      <xdr:row>37</xdr:row>
      <xdr:rowOff>133677</xdr:rowOff>
    </xdr:to>
    <xdr:sp macro="" textlink="">
      <xdr:nvSpPr>
        <xdr:cNvPr id="552" name="楕円 551"/>
        <xdr:cNvSpPr/>
      </xdr:nvSpPr>
      <xdr:spPr>
        <a:xfrm>
          <a:off x="13652500" y="637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150204</xdr:rowOff>
    </xdr:from>
    <xdr:ext cx="469744" cy="259045"/>
    <xdr:sp macro="" textlink="">
      <xdr:nvSpPr>
        <xdr:cNvPr id="553" name="テキスト ボックス 552"/>
        <xdr:cNvSpPr txBox="1"/>
      </xdr:nvSpPr>
      <xdr:spPr>
        <a:xfrm>
          <a:off x="13468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114264</xdr:rowOff>
    </xdr:from>
    <xdr:to>
      <xdr:col>67</xdr:col>
      <xdr:colOff>101600</xdr:colOff>
      <xdr:row>31</xdr:row>
      <xdr:rowOff>44414</xdr:rowOff>
    </xdr:to>
    <xdr:sp macro="" textlink="">
      <xdr:nvSpPr>
        <xdr:cNvPr id="554" name="楕円 553"/>
        <xdr:cNvSpPr/>
      </xdr:nvSpPr>
      <xdr:spPr>
        <a:xfrm>
          <a:off x="12763500" y="525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60941</xdr:rowOff>
    </xdr:from>
    <xdr:ext cx="534377" cy="259045"/>
    <xdr:sp macro="" textlink="">
      <xdr:nvSpPr>
        <xdr:cNvPr id="555" name="テキスト ボックス 554"/>
        <xdr:cNvSpPr txBox="1"/>
      </xdr:nvSpPr>
      <xdr:spPr>
        <a:xfrm>
          <a:off x="12547111" y="503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97428</xdr:rowOff>
    </xdr:from>
    <xdr:to>
      <xdr:col>85</xdr:col>
      <xdr:colOff>126364</xdr:colOff>
      <xdr:row>77</xdr:row>
      <xdr:rowOff>167494</xdr:rowOff>
    </xdr:to>
    <xdr:cxnSp macro="">
      <xdr:nvCxnSpPr>
        <xdr:cNvPr id="628" name="直線コネクタ 627"/>
        <xdr:cNvCxnSpPr/>
      </xdr:nvCxnSpPr>
      <xdr:spPr>
        <a:xfrm flipV="1">
          <a:off x="16317595" y="12098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171321</xdr:rowOff>
    </xdr:from>
    <xdr:ext cx="534377" cy="259045"/>
    <xdr:sp macro="" textlink="">
      <xdr:nvSpPr>
        <xdr:cNvPr id="629" name="公債費最小値テキスト"/>
        <xdr:cNvSpPr txBox="1"/>
      </xdr:nvSpPr>
      <xdr:spPr>
        <a:xfrm>
          <a:off x="16370300" y="133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167494</xdr:rowOff>
    </xdr:from>
    <xdr:to>
      <xdr:col>86</xdr:col>
      <xdr:colOff>25400</xdr:colOff>
      <xdr:row>77</xdr:row>
      <xdr:rowOff>167494</xdr:rowOff>
    </xdr:to>
    <xdr:cxnSp macro="">
      <xdr:nvCxnSpPr>
        <xdr:cNvPr id="630" name="直線コネクタ 629"/>
        <xdr:cNvCxnSpPr/>
      </xdr:nvCxnSpPr>
      <xdr:spPr>
        <a:xfrm>
          <a:off x="16230600" y="1336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44105</xdr:rowOff>
    </xdr:from>
    <xdr:ext cx="534377" cy="259045"/>
    <xdr:sp macro="" textlink="">
      <xdr:nvSpPr>
        <xdr:cNvPr id="631" name="公債費最大値テキスト"/>
        <xdr:cNvSpPr txBox="1"/>
      </xdr:nvSpPr>
      <xdr:spPr>
        <a:xfrm>
          <a:off x="16370300" y="118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97428</xdr:rowOff>
    </xdr:from>
    <xdr:to>
      <xdr:col>86</xdr:col>
      <xdr:colOff>25400</xdr:colOff>
      <xdr:row>70</xdr:row>
      <xdr:rowOff>97428</xdr:rowOff>
    </xdr:to>
    <xdr:cxnSp macro="">
      <xdr:nvCxnSpPr>
        <xdr:cNvPr id="632" name="直線コネクタ 631"/>
        <xdr:cNvCxnSpPr/>
      </xdr:nvCxnSpPr>
      <xdr:spPr>
        <a:xfrm>
          <a:off x="16230600" y="1209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597</xdr:rowOff>
    </xdr:from>
    <xdr:to>
      <xdr:col>85</xdr:col>
      <xdr:colOff>127000</xdr:colOff>
      <xdr:row>76</xdr:row>
      <xdr:rowOff>58565</xdr:rowOff>
    </xdr:to>
    <xdr:cxnSp macro="">
      <xdr:nvCxnSpPr>
        <xdr:cNvPr id="633" name="直線コネクタ 632"/>
        <xdr:cNvCxnSpPr/>
      </xdr:nvCxnSpPr>
      <xdr:spPr>
        <a:xfrm flipV="1">
          <a:off x="15481300" y="13030797"/>
          <a:ext cx="838200" cy="5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151089</xdr:rowOff>
    </xdr:from>
    <xdr:ext cx="534377" cy="259045"/>
    <xdr:sp macro="" textlink="">
      <xdr:nvSpPr>
        <xdr:cNvPr id="634" name="公債費平均値テキスト"/>
        <xdr:cNvSpPr txBox="1"/>
      </xdr:nvSpPr>
      <xdr:spPr>
        <a:xfrm>
          <a:off x="16370300" y="13009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1212</xdr:rowOff>
    </xdr:from>
    <xdr:to>
      <xdr:col>85</xdr:col>
      <xdr:colOff>177800</xdr:colOff>
      <xdr:row>76</xdr:row>
      <xdr:rowOff>102812</xdr:rowOff>
    </xdr:to>
    <xdr:sp macro="" textlink="">
      <xdr:nvSpPr>
        <xdr:cNvPr id="635" name="フローチャート: 判断 634"/>
        <xdr:cNvSpPr/>
      </xdr:nvSpPr>
      <xdr:spPr>
        <a:xfrm>
          <a:off x="162687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58565</xdr:rowOff>
    </xdr:from>
    <xdr:to>
      <xdr:col>81</xdr:col>
      <xdr:colOff>50800</xdr:colOff>
      <xdr:row>76</xdr:row>
      <xdr:rowOff>81883</xdr:rowOff>
    </xdr:to>
    <xdr:cxnSp macro="">
      <xdr:nvCxnSpPr>
        <xdr:cNvPr id="636" name="直線コネクタ 635"/>
        <xdr:cNvCxnSpPr/>
      </xdr:nvCxnSpPr>
      <xdr:spPr>
        <a:xfrm flipV="1">
          <a:off x="14592300" y="13088765"/>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159823</xdr:rowOff>
    </xdr:from>
    <xdr:to>
      <xdr:col>81</xdr:col>
      <xdr:colOff>101600</xdr:colOff>
      <xdr:row>76</xdr:row>
      <xdr:rowOff>89973</xdr:rowOff>
    </xdr:to>
    <xdr:sp macro="" textlink="">
      <xdr:nvSpPr>
        <xdr:cNvPr id="637" name="フローチャート: 判断 636"/>
        <xdr:cNvSpPr/>
      </xdr:nvSpPr>
      <xdr:spPr>
        <a:xfrm>
          <a:off x="15430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106500</xdr:rowOff>
    </xdr:from>
    <xdr:ext cx="534377" cy="259045"/>
    <xdr:sp macro="" textlink="">
      <xdr:nvSpPr>
        <xdr:cNvPr id="638" name="テキスト ボックス 637"/>
        <xdr:cNvSpPr txBox="1"/>
      </xdr:nvSpPr>
      <xdr:spPr>
        <a:xfrm>
          <a:off x="15214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81883</xdr:rowOff>
    </xdr:from>
    <xdr:to>
      <xdr:col>76</xdr:col>
      <xdr:colOff>114300</xdr:colOff>
      <xdr:row>76</xdr:row>
      <xdr:rowOff>107792</xdr:rowOff>
    </xdr:to>
    <xdr:cxnSp macro="">
      <xdr:nvCxnSpPr>
        <xdr:cNvPr id="639" name="直線コネクタ 638"/>
        <xdr:cNvCxnSpPr/>
      </xdr:nvCxnSpPr>
      <xdr:spPr>
        <a:xfrm flipV="1">
          <a:off x="13703300" y="13112083"/>
          <a:ext cx="8890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165424</xdr:rowOff>
    </xdr:from>
    <xdr:to>
      <xdr:col>76</xdr:col>
      <xdr:colOff>165100</xdr:colOff>
      <xdr:row>76</xdr:row>
      <xdr:rowOff>95574</xdr:rowOff>
    </xdr:to>
    <xdr:sp macro="" textlink="">
      <xdr:nvSpPr>
        <xdr:cNvPr id="640" name="フローチャート: 判断 639"/>
        <xdr:cNvSpPr/>
      </xdr:nvSpPr>
      <xdr:spPr>
        <a:xfrm>
          <a:off x="14541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112101</xdr:rowOff>
    </xdr:from>
    <xdr:ext cx="534377" cy="259045"/>
    <xdr:sp macro="" textlink="">
      <xdr:nvSpPr>
        <xdr:cNvPr id="641" name="テキスト ボックス 640"/>
        <xdr:cNvSpPr txBox="1"/>
      </xdr:nvSpPr>
      <xdr:spPr>
        <a:xfrm>
          <a:off x="14325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107792</xdr:rowOff>
    </xdr:from>
    <xdr:to>
      <xdr:col>71</xdr:col>
      <xdr:colOff>177800</xdr:colOff>
      <xdr:row>76</xdr:row>
      <xdr:rowOff>146177</xdr:rowOff>
    </xdr:to>
    <xdr:cxnSp macro="">
      <xdr:nvCxnSpPr>
        <xdr:cNvPr id="642" name="直線コネクタ 641"/>
        <xdr:cNvCxnSpPr/>
      </xdr:nvCxnSpPr>
      <xdr:spPr>
        <a:xfrm flipV="1">
          <a:off x="12814300" y="13137992"/>
          <a:ext cx="889000" cy="3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165348</xdr:rowOff>
    </xdr:from>
    <xdr:to>
      <xdr:col>72</xdr:col>
      <xdr:colOff>38100</xdr:colOff>
      <xdr:row>76</xdr:row>
      <xdr:rowOff>95498</xdr:rowOff>
    </xdr:to>
    <xdr:sp macro="" textlink="">
      <xdr:nvSpPr>
        <xdr:cNvPr id="643" name="フローチャート: 判断 642"/>
        <xdr:cNvSpPr/>
      </xdr:nvSpPr>
      <xdr:spPr>
        <a:xfrm>
          <a:off x="13652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112024</xdr:rowOff>
    </xdr:from>
    <xdr:ext cx="534377" cy="259045"/>
    <xdr:sp macro="" textlink="">
      <xdr:nvSpPr>
        <xdr:cNvPr id="644" name="テキスト ボックス 643"/>
        <xdr:cNvSpPr txBox="1"/>
      </xdr:nvSpPr>
      <xdr:spPr>
        <a:xfrm>
          <a:off x="13436111" y="127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166129</xdr:rowOff>
    </xdr:from>
    <xdr:to>
      <xdr:col>67</xdr:col>
      <xdr:colOff>101600</xdr:colOff>
      <xdr:row>76</xdr:row>
      <xdr:rowOff>96279</xdr:rowOff>
    </xdr:to>
    <xdr:sp macro="" textlink="">
      <xdr:nvSpPr>
        <xdr:cNvPr id="645" name="フローチャート: 判断 644"/>
        <xdr:cNvSpPr/>
      </xdr:nvSpPr>
      <xdr:spPr>
        <a:xfrm>
          <a:off x="127635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112806</xdr:rowOff>
    </xdr:from>
    <xdr:ext cx="534377" cy="259045"/>
    <xdr:sp macro="" textlink="">
      <xdr:nvSpPr>
        <xdr:cNvPr id="646" name="テキスト ボックス 645"/>
        <xdr:cNvSpPr txBox="1"/>
      </xdr:nvSpPr>
      <xdr:spPr>
        <a:xfrm>
          <a:off x="12547111" y="128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121247</xdr:rowOff>
    </xdr:from>
    <xdr:to>
      <xdr:col>85</xdr:col>
      <xdr:colOff>177800</xdr:colOff>
      <xdr:row>76</xdr:row>
      <xdr:rowOff>51397</xdr:rowOff>
    </xdr:to>
    <xdr:sp macro="" textlink="">
      <xdr:nvSpPr>
        <xdr:cNvPr id="652" name="楕円 651"/>
        <xdr:cNvSpPr/>
      </xdr:nvSpPr>
      <xdr:spPr>
        <a:xfrm>
          <a:off x="16268700" y="129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144124</xdr:rowOff>
    </xdr:from>
    <xdr:ext cx="534377" cy="259045"/>
    <xdr:sp macro="" textlink="">
      <xdr:nvSpPr>
        <xdr:cNvPr id="653" name="公債費該当値テキスト"/>
        <xdr:cNvSpPr txBox="1"/>
      </xdr:nvSpPr>
      <xdr:spPr>
        <a:xfrm>
          <a:off x="16370300" y="1283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7765</xdr:rowOff>
    </xdr:from>
    <xdr:to>
      <xdr:col>81</xdr:col>
      <xdr:colOff>101600</xdr:colOff>
      <xdr:row>76</xdr:row>
      <xdr:rowOff>109365</xdr:rowOff>
    </xdr:to>
    <xdr:sp macro="" textlink="">
      <xdr:nvSpPr>
        <xdr:cNvPr id="654" name="楕円 653"/>
        <xdr:cNvSpPr/>
      </xdr:nvSpPr>
      <xdr:spPr>
        <a:xfrm>
          <a:off x="15430500" y="130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100492</xdr:rowOff>
    </xdr:from>
    <xdr:ext cx="534377" cy="259045"/>
    <xdr:sp macro="" textlink="">
      <xdr:nvSpPr>
        <xdr:cNvPr id="655" name="テキスト ボックス 654"/>
        <xdr:cNvSpPr txBox="1"/>
      </xdr:nvSpPr>
      <xdr:spPr>
        <a:xfrm>
          <a:off x="15214111" y="1313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31083</xdr:rowOff>
    </xdr:from>
    <xdr:to>
      <xdr:col>76</xdr:col>
      <xdr:colOff>165100</xdr:colOff>
      <xdr:row>76</xdr:row>
      <xdr:rowOff>132683</xdr:rowOff>
    </xdr:to>
    <xdr:sp macro="" textlink="">
      <xdr:nvSpPr>
        <xdr:cNvPr id="656" name="楕円 655"/>
        <xdr:cNvSpPr/>
      </xdr:nvSpPr>
      <xdr:spPr>
        <a:xfrm>
          <a:off x="14541500" y="1306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123810</xdr:rowOff>
    </xdr:from>
    <xdr:ext cx="534377" cy="259045"/>
    <xdr:sp macro="" textlink="">
      <xdr:nvSpPr>
        <xdr:cNvPr id="657" name="テキスト ボックス 656"/>
        <xdr:cNvSpPr txBox="1"/>
      </xdr:nvSpPr>
      <xdr:spPr>
        <a:xfrm>
          <a:off x="14325111" y="131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56992</xdr:rowOff>
    </xdr:from>
    <xdr:to>
      <xdr:col>72</xdr:col>
      <xdr:colOff>38100</xdr:colOff>
      <xdr:row>76</xdr:row>
      <xdr:rowOff>158592</xdr:rowOff>
    </xdr:to>
    <xdr:sp macro="" textlink="">
      <xdr:nvSpPr>
        <xdr:cNvPr id="658" name="楕円 657"/>
        <xdr:cNvSpPr/>
      </xdr:nvSpPr>
      <xdr:spPr>
        <a:xfrm>
          <a:off x="13652500" y="1308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149719</xdr:rowOff>
    </xdr:from>
    <xdr:ext cx="534377" cy="259045"/>
    <xdr:sp macro="" textlink="">
      <xdr:nvSpPr>
        <xdr:cNvPr id="659" name="テキスト ボックス 658"/>
        <xdr:cNvSpPr txBox="1"/>
      </xdr:nvSpPr>
      <xdr:spPr>
        <a:xfrm>
          <a:off x="13436111" y="1317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95377</xdr:rowOff>
    </xdr:from>
    <xdr:to>
      <xdr:col>67</xdr:col>
      <xdr:colOff>101600</xdr:colOff>
      <xdr:row>77</xdr:row>
      <xdr:rowOff>25527</xdr:rowOff>
    </xdr:to>
    <xdr:sp macro="" textlink="">
      <xdr:nvSpPr>
        <xdr:cNvPr id="660" name="楕円 659"/>
        <xdr:cNvSpPr/>
      </xdr:nvSpPr>
      <xdr:spPr>
        <a:xfrm>
          <a:off x="12763500" y="1312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16654</xdr:rowOff>
    </xdr:from>
    <xdr:ext cx="534377" cy="259045"/>
    <xdr:sp macro="" textlink="">
      <xdr:nvSpPr>
        <xdr:cNvPr id="661" name="テキスト ボックス 660"/>
        <xdr:cNvSpPr txBox="1"/>
      </xdr:nvSpPr>
      <xdr:spPr>
        <a:xfrm>
          <a:off x="12547111" y="1321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7" name="テキスト ボックス 67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9" name="テキスト ボックス 67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83831</xdr:rowOff>
    </xdr:from>
    <xdr:to>
      <xdr:col>85</xdr:col>
      <xdr:colOff>126364</xdr:colOff>
      <xdr:row>98</xdr:row>
      <xdr:rowOff>111536</xdr:rowOff>
    </xdr:to>
    <xdr:cxnSp macro="">
      <xdr:nvCxnSpPr>
        <xdr:cNvPr id="683" name="直線コネクタ 682"/>
        <xdr:cNvCxnSpPr/>
      </xdr:nvCxnSpPr>
      <xdr:spPr>
        <a:xfrm flipV="1">
          <a:off x="16317595" y="15685781"/>
          <a:ext cx="1269" cy="122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115363</xdr:rowOff>
    </xdr:from>
    <xdr:ext cx="378565" cy="259045"/>
    <xdr:sp macro="" textlink="">
      <xdr:nvSpPr>
        <xdr:cNvPr id="684" name="積立金最小値テキスト"/>
        <xdr:cNvSpPr txBox="1"/>
      </xdr:nvSpPr>
      <xdr:spPr>
        <a:xfrm>
          <a:off x="16370300" y="16917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111536</xdr:rowOff>
    </xdr:from>
    <xdr:to>
      <xdr:col>86</xdr:col>
      <xdr:colOff>25400</xdr:colOff>
      <xdr:row>98</xdr:row>
      <xdr:rowOff>111536</xdr:rowOff>
    </xdr:to>
    <xdr:cxnSp macro="">
      <xdr:nvCxnSpPr>
        <xdr:cNvPr id="685" name="直線コネクタ 684"/>
        <xdr:cNvCxnSpPr/>
      </xdr:nvCxnSpPr>
      <xdr:spPr>
        <a:xfrm>
          <a:off x="16230600" y="1691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30508</xdr:rowOff>
    </xdr:from>
    <xdr:ext cx="534377" cy="259045"/>
    <xdr:sp macro="" textlink="">
      <xdr:nvSpPr>
        <xdr:cNvPr id="686" name="積立金最大値テキスト"/>
        <xdr:cNvSpPr txBox="1"/>
      </xdr:nvSpPr>
      <xdr:spPr>
        <a:xfrm>
          <a:off x="16370300" y="154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83831</xdr:rowOff>
    </xdr:from>
    <xdr:to>
      <xdr:col>86</xdr:col>
      <xdr:colOff>25400</xdr:colOff>
      <xdr:row>91</xdr:row>
      <xdr:rowOff>83831</xdr:rowOff>
    </xdr:to>
    <xdr:cxnSp macro="">
      <xdr:nvCxnSpPr>
        <xdr:cNvPr id="687" name="直線コネクタ 686"/>
        <xdr:cNvCxnSpPr/>
      </xdr:nvCxnSpPr>
      <xdr:spPr>
        <a:xfrm>
          <a:off x="16230600" y="1568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28006</xdr:rowOff>
    </xdr:from>
    <xdr:to>
      <xdr:col>85</xdr:col>
      <xdr:colOff>127000</xdr:colOff>
      <xdr:row>98</xdr:row>
      <xdr:rowOff>56764</xdr:rowOff>
    </xdr:to>
    <xdr:cxnSp macro="">
      <xdr:nvCxnSpPr>
        <xdr:cNvPr id="688" name="直線コネクタ 687"/>
        <xdr:cNvCxnSpPr/>
      </xdr:nvCxnSpPr>
      <xdr:spPr>
        <a:xfrm>
          <a:off x="15481300" y="15458506"/>
          <a:ext cx="838200" cy="140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53393</xdr:rowOff>
    </xdr:from>
    <xdr:ext cx="469744" cy="259045"/>
    <xdr:sp macro="" textlink="">
      <xdr:nvSpPr>
        <xdr:cNvPr id="689" name="積立金平均値テキスト"/>
        <xdr:cNvSpPr txBox="1"/>
      </xdr:nvSpPr>
      <xdr:spPr>
        <a:xfrm>
          <a:off x="16370300" y="16341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30516</xdr:rowOff>
    </xdr:from>
    <xdr:to>
      <xdr:col>85</xdr:col>
      <xdr:colOff>177800</xdr:colOff>
      <xdr:row>96</xdr:row>
      <xdr:rowOff>132116</xdr:rowOff>
    </xdr:to>
    <xdr:sp macro="" textlink="">
      <xdr:nvSpPr>
        <xdr:cNvPr id="690" name="フローチャート: 判断 689"/>
        <xdr:cNvSpPr/>
      </xdr:nvSpPr>
      <xdr:spPr>
        <a:xfrm>
          <a:off x="16268700" y="1648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28006</xdr:rowOff>
    </xdr:from>
    <xdr:to>
      <xdr:col>81</xdr:col>
      <xdr:colOff>50800</xdr:colOff>
      <xdr:row>97</xdr:row>
      <xdr:rowOff>40534</xdr:rowOff>
    </xdr:to>
    <xdr:cxnSp macro="">
      <xdr:nvCxnSpPr>
        <xdr:cNvPr id="691" name="直線コネクタ 690"/>
        <xdr:cNvCxnSpPr/>
      </xdr:nvCxnSpPr>
      <xdr:spPr>
        <a:xfrm flipV="1">
          <a:off x="14592300" y="15458506"/>
          <a:ext cx="889000" cy="121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44140</xdr:rowOff>
    </xdr:from>
    <xdr:to>
      <xdr:col>81</xdr:col>
      <xdr:colOff>101600</xdr:colOff>
      <xdr:row>96</xdr:row>
      <xdr:rowOff>145740</xdr:rowOff>
    </xdr:to>
    <xdr:sp macro="" textlink="">
      <xdr:nvSpPr>
        <xdr:cNvPr id="692" name="フローチャート: 判断 691"/>
        <xdr:cNvSpPr/>
      </xdr:nvSpPr>
      <xdr:spPr>
        <a:xfrm>
          <a:off x="154305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136867</xdr:rowOff>
    </xdr:from>
    <xdr:ext cx="469744" cy="259045"/>
    <xdr:sp macro="" textlink="">
      <xdr:nvSpPr>
        <xdr:cNvPr id="693" name="テキスト ボックス 692"/>
        <xdr:cNvSpPr txBox="1"/>
      </xdr:nvSpPr>
      <xdr:spPr>
        <a:xfrm>
          <a:off x="15246428" y="165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40534</xdr:rowOff>
    </xdr:from>
    <xdr:to>
      <xdr:col>76</xdr:col>
      <xdr:colOff>114300</xdr:colOff>
      <xdr:row>98</xdr:row>
      <xdr:rowOff>27366</xdr:rowOff>
    </xdr:to>
    <xdr:cxnSp macro="">
      <xdr:nvCxnSpPr>
        <xdr:cNvPr id="694" name="直線コネクタ 693"/>
        <xdr:cNvCxnSpPr/>
      </xdr:nvCxnSpPr>
      <xdr:spPr>
        <a:xfrm flipV="1">
          <a:off x="13703300" y="16671184"/>
          <a:ext cx="889000" cy="15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44461</xdr:rowOff>
    </xdr:from>
    <xdr:to>
      <xdr:col>76</xdr:col>
      <xdr:colOff>165100</xdr:colOff>
      <xdr:row>96</xdr:row>
      <xdr:rowOff>146061</xdr:rowOff>
    </xdr:to>
    <xdr:sp macro="" textlink="">
      <xdr:nvSpPr>
        <xdr:cNvPr id="695" name="フローチャート: 判断 694"/>
        <xdr:cNvSpPr/>
      </xdr:nvSpPr>
      <xdr:spPr>
        <a:xfrm>
          <a:off x="14541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162588</xdr:rowOff>
    </xdr:from>
    <xdr:ext cx="469744" cy="259045"/>
    <xdr:sp macro="" textlink="">
      <xdr:nvSpPr>
        <xdr:cNvPr id="696" name="テキスト ボックス 695"/>
        <xdr:cNvSpPr txBox="1"/>
      </xdr:nvSpPr>
      <xdr:spPr>
        <a:xfrm>
          <a:off x="14357428" y="16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93432</xdr:rowOff>
    </xdr:from>
    <xdr:to>
      <xdr:col>71</xdr:col>
      <xdr:colOff>177800</xdr:colOff>
      <xdr:row>98</xdr:row>
      <xdr:rowOff>27366</xdr:rowOff>
    </xdr:to>
    <xdr:cxnSp macro="">
      <xdr:nvCxnSpPr>
        <xdr:cNvPr id="697" name="直線コネクタ 696"/>
        <xdr:cNvCxnSpPr/>
      </xdr:nvCxnSpPr>
      <xdr:spPr>
        <a:xfrm>
          <a:off x="12814300" y="16038282"/>
          <a:ext cx="889000" cy="79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27498</xdr:rowOff>
    </xdr:from>
    <xdr:to>
      <xdr:col>72</xdr:col>
      <xdr:colOff>38100</xdr:colOff>
      <xdr:row>96</xdr:row>
      <xdr:rowOff>129098</xdr:rowOff>
    </xdr:to>
    <xdr:sp macro="" textlink="">
      <xdr:nvSpPr>
        <xdr:cNvPr id="698" name="フローチャート: 判断 697"/>
        <xdr:cNvSpPr/>
      </xdr:nvSpPr>
      <xdr:spPr>
        <a:xfrm>
          <a:off x="13652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145625</xdr:rowOff>
    </xdr:from>
    <xdr:ext cx="469744" cy="259045"/>
    <xdr:sp macro="" textlink="">
      <xdr:nvSpPr>
        <xdr:cNvPr id="699" name="テキスト ボックス 698"/>
        <xdr:cNvSpPr txBox="1"/>
      </xdr:nvSpPr>
      <xdr:spPr>
        <a:xfrm>
          <a:off x="13468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95803</xdr:rowOff>
    </xdr:from>
    <xdr:to>
      <xdr:col>67</xdr:col>
      <xdr:colOff>101600</xdr:colOff>
      <xdr:row>97</xdr:row>
      <xdr:rowOff>25953</xdr:rowOff>
    </xdr:to>
    <xdr:sp macro="" textlink="">
      <xdr:nvSpPr>
        <xdr:cNvPr id="700" name="フローチャート: 判断 699"/>
        <xdr:cNvSpPr/>
      </xdr:nvSpPr>
      <xdr:spPr>
        <a:xfrm>
          <a:off x="12763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17080</xdr:rowOff>
    </xdr:from>
    <xdr:ext cx="469744" cy="259045"/>
    <xdr:sp macro="" textlink="">
      <xdr:nvSpPr>
        <xdr:cNvPr id="701" name="テキスト ボックス 700"/>
        <xdr:cNvSpPr txBox="1"/>
      </xdr:nvSpPr>
      <xdr:spPr>
        <a:xfrm>
          <a:off x="12579428" y="166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5964</xdr:rowOff>
    </xdr:from>
    <xdr:to>
      <xdr:col>85</xdr:col>
      <xdr:colOff>177800</xdr:colOff>
      <xdr:row>98</xdr:row>
      <xdr:rowOff>107564</xdr:rowOff>
    </xdr:to>
    <xdr:sp macro="" textlink="">
      <xdr:nvSpPr>
        <xdr:cNvPr id="707" name="楕円 706"/>
        <xdr:cNvSpPr/>
      </xdr:nvSpPr>
      <xdr:spPr>
        <a:xfrm>
          <a:off x="16268700" y="168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92341</xdr:rowOff>
    </xdr:from>
    <xdr:ext cx="469744" cy="259045"/>
    <xdr:sp macro="" textlink="">
      <xdr:nvSpPr>
        <xdr:cNvPr id="708" name="積立金該当値テキスト"/>
        <xdr:cNvSpPr txBox="1"/>
      </xdr:nvSpPr>
      <xdr:spPr>
        <a:xfrm>
          <a:off x="16370300" y="167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148656</xdr:rowOff>
    </xdr:from>
    <xdr:to>
      <xdr:col>81</xdr:col>
      <xdr:colOff>101600</xdr:colOff>
      <xdr:row>90</xdr:row>
      <xdr:rowOff>78806</xdr:rowOff>
    </xdr:to>
    <xdr:sp macro="" textlink="">
      <xdr:nvSpPr>
        <xdr:cNvPr id="709" name="楕円 708"/>
        <xdr:cNvSpPr/>
      </xdr:nvSpPr>
      <xdr:spPr>
        <a:xfrm>
          <a:off x="15430500" y="1540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95333</xdr:rowOff>
    </xdr:from>
    <xdr:ext cx="534377" cy="259045"/>
    <xdr:sp macro="" textlink="">
      <xdr:nvSpPr>
        <xdr:cNvPr id="710" name="テキスト ボックス 709"/>
        <xdr:cNvSpPr txBox="1"/>
      </xdr:nvSpPr>
      <xdr:spPr>
        <a:xfrm>
          <a:off x="15214111" y="1518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161184</xdr:rowOff>
    </xdr:from>
    <xdr:to>
      <xdr:col>76</xdr:col>
      <xdr:colOff>165100</xdr:colOff>
      <xdr:row>97</xdr:row>
      <xdr:rowOff>91334</xdr:rowOff>
    </xdr:to>
    <xdr:sp macro="" textlink="">
      <xdr:nvSpPr>
        <xdr:cNvPr id="711" name="楕円 710"/>
        <xdr:cNvSpPr/>
      </xdr:nvSpPr>
      <xdr:spPr>
        <a:xfrm>
          <a:off x="14541500" y="166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82461</xdr:rowOff>
    </xdr:from>
    <xdr:ext cx="469744" cy="259045"/>
    <xdr:sp macro="" textlink="">
      <xdr:nvSpPr>
        <xdr:cNvPr id="712" name="テキスト ボックス 711"/>
        <xdr:cNvSpPr txBox="1"/>
      </xdr:nvSpPr>
      <xdr:spPr>
        <a:xfrm>
          <a:off x="14357428" y="1671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148016</xdr:rowOff>
    </xdr:from>
    <xdr:to>
      <xdr:col>72</xdr:col>
      <xdr:colOff>38100</xdr:colOff>
      <xdr:row>98</xdr:row>
      <xdr:rowOff>78166</xdr:rowOff>
    </xdr:to>
    <xdr:sp macro="" textlink="">
      <xdr:nvSpPr>
        <xdr:cNvPr id="713" name="楕円 712"/>
        <xdr:cNvSpPr/>
      </xdr:nvSpPr>
      <xdr:spPr>
        <a:xfrm>
          <a:off x="13652500" y="1677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69293</xdr:rowOff>
    </xdr:from>
    <xdr:ext cx="469744" cy="259045"/>
    <xdr:sp macro="" textlink="">
      <xdr:nvSpPr>
        <xdr:cNvPr id="714" name="テキスト ボックス 713"/>
        <xdr:cNvSpPr txBox="1"/>
      </xdr:nvSpPr>
      <xdr:spPr>
        <a:xfrm>
          <a:off x="13468428" y="1687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42632</xdr:rowOff>
    </xdr:from>
    <xdr:to>
      <xdr:col>67</xdr:col>
      <xdr:colOff>101600</xdr:colOff>
      <xdr:row>93</xdr:row>
      <xdr:rowOff>144232</xdr:rowOff>
    </xdr:to>
    <xdr:sp macro="" textlink="">
      <xdr:nvSpPr>
        <xdr:cNvPr id="715" name="楕円 714"/>
        <xdr:cNvSpPr/>
      </xdr:nvSpPr>
      <xdr:spPr>
        <a:xfrm>
          <a:off x="12763500" y="1598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160759</xdr:rowOff>
    </xdr:from>
    <xdr:ext cx="534377" cy="259045"/>
    <xdr:sp macro="" textlink="">
      <xdr:nvSpPr>
        <xdr:cNvPr id="716" name="テキスト ボックス 715"/>
        <xdr:cNvSpPr txBox="1"/>
      </xdr:nvSpPr>
      <xdr:spPr>
        <a:xfrm>
          <a:off x="12547111" y="15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2" name="直線コネクタ 741"/>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45" name="投資及び出資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46" name="直線コネクタ 745"/>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94960</xdr:rowOff>
    </xdr:from>
    <xdr:to>
      <xdr:col>116</xdr:col>
      <xdr:colOff>63500</xdr:colOff>
      <xdr:row>39</xdr:row>
      <xdr:rowOff>98878</xdr:rowOff>
    </xdr:to>
    <xdr:cxnSp macro="">
      <xdr:nvCxnSpPr>
        <xdr:cNvPr id="747" name="直線コネクタ 746"/>
        <xdr:cNvCxnSpPr/>
      </xdr:nvCxnSpPr>
      <xdr:spPr>
        <a:xfrm>
          <a:off x="21323300" y="6781510"/>
          <a:ext cx="8382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54954</xdr:rowOff>
    </xdr:from>
    <xdr:ext cx="469744" cy="259045"/>
    <xdr:sp macro="" textlink="">
      <xdr:nvSpPr>
        <xdr:cNvPr id="748" name="投資及び出資金平均値テキスト"/>
        <xdr:cNvSpPr txBox="1"/>
      </xdr:nvSpPr>
      <xdr:spPr>
        <a:xfrm>
          <a:off x="22212300" y="6227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32077</xdr:rowOff>
    </xdr:from>
    <xdr:to>
      <xdr:col>116</xdr:col>
      <xdr:colOff>114300</xdr:colOff>
      <xdr:row>37</xdr:row>
      <xdr:rowOff>133677</xdr:rowOff>
    </xdr:to>
    <xdr:sp macro="" textlink="">
      <xdr:nvSpPr>
        <xdr:cNvPr id="749" name="フローチャート: 判断 748"/>
        <xdr:cNvSpPr/>
      </xdr:nvSpPr>
      <xdr:spPr>
        <a:xfrm>
          <a:off x="221107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87775</xdr:rowOff>
    </xdr:from>
    <xdr:to>
      <xdr:col>111</xdr:col>
      <xdr:colOff>177800</xdr:colOff>
      <xdr:row>39</xdr:row>
      <xdr:rowOff>94960</xdr:rowOff>
    </xdr:to>
    <xdr:cxnSp macro="">
      <xdr:nvCxnSpPr>
        <xdr:cNvPr id="750" name="直線コネクタ 749"/>
        <xdr:cNvCxnSpPr/>
      </xdr:nvCxnSpPr>
      <xdr:spPr>
        <a:xfrm>
          <a:off x="20434300" y="6774325"/>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45793</xdr:rowOff>
    </xdr:from>
    <xdr:to>
      <xdr:col>112</xdr:col>
      <xdr:colOff>38100</xdr:colOff>
      <xdr:row>37</xdr:row>
      <xdr:rowOff>147393</xdr:rowOff>
    </xdr:to>
    <xdr:sp macro="" textlink="">
      <xdr:nvSpPr>
        <xdr:cNvPr id="751" name="フローチャート: 判断 750"/>
        <xdr:cNvSpPr/>
      </xdr:nvSpPr>
      <xdr:spPr>
        <a:xfrm>
          <a:off x="21272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163920</xdr:rowOff>
    </xdr:from>
    <xdr:ext cx="469744" cy="259045"/>
    <xdr:sp macro="" textlink="">
      <xdr:nvSpPr>
        <xdr:cNvPr id="752" name="テキスト ボックス 751"/>
        <xdr:cNvSpPr txBox="1"/>
      </xdr:nvSpPr>
      <xdr:spPr>
        <a:xfrm>
          <a:off x="21088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87775</xdr:rowOff>
    </xdr:from>
    <xdr:to>
      <xdr:col>107</xdr:col>
      <xdr:colOff>50800</xdr:colOff>
      <xdr:row>39</xdr:row>
      <xdr:rowOff>89408</xdr:rowOff>
    </xdr:to>
    <xdr:cxnSp macro="">
      <xdr:nvCxnSpPr>
        <xdr:cNvPr id="753" name="直線コネクタ 752"/>
        <xdr:cNvCxnSpPr/>
      </xdr:nvCxnSpPr>
      <xdr:spPr>
        <a:xfrm flipV="1">
          <a:off x="19545300" y="6774325"/>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143764</xdr:rowOff>
    </xdr:from>
    <xdr:to>
      <xdr:col>107</xdr:col>
      <xdr:colOff>101600</xdr:colOff>
      <xdr:row>38</xdr:row>
      <xdr:rowOff>73914</xdr:rowOff>
    </xdr:to>
    <xdr:sp macro="" textlink="">
      <xdr:nvSpPr>
        <xdr:cNvPr id="754" name="フローチャート: 判断 753"/>
        <xdr:cNvSpPr/>
      </xdr:nvSpPr>
      <xdr:spPr>
        <a:xfrm>
          <a:off x="20383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90441</xdr:rowOff>
    </xdr:from>
    <xdr:ext cx="378565" cy="259045"/>
    <xdr:sp macro="" textlink="">
      <xdr:nvSpPr>
        <xdr:cNvPr id="755" name="テキスト ボックス 754"/>
        <xdr:cNvSpPr txBox="1"/>
      </xdr:nvSpPr>
      <xdr:spPr>
        <a:xfrm>
          <a:off x="20245017" y="62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89408</xdr:rowOff>
    </xdr:from>
    <xdr:to>
      <xdr:col>102</xdr:col>
      <xdr:colOff>114300</xdr:colOff>
      <xdr:row>39</xdr:row>
      <xdr:rowOff>91041</xdr:rowOff>
    </xdr:to>
    <xdr:cxnSp macro="">
      <xdr:nvCxnSpPr>
        <xdr:cNvPr id="756" name="直線コネクタ 755"/>
        <xdr:cNvCxnSpPr/>
      </xdr:nvCxnSpPr>
      <xdr:spPr>
        <a:xfrm flipV="1">
          <a:off x="18656300" y="677595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44813</xdr:rowOff>
    </xdr:from>
    <xdr:to>
      <xdr:col>102</xdr:col>
      <xdr:colOff>165100</xdr:colOff>
      <xdr:row>38</xdr:row>
      <xdr:rowOff>146413</xdr:rowOff>
    </xdr:to>
    <xdr:sp macro="" textlink="">
      <xdr:nvSpPr>
        <xdr:cNvPr id="757" name="フローチャート: 判断 756"/>
        <xdr:cNvSpPr/>
      </xdr:nvSpPr>
      <xdr:spPr>
        <a:xfrm>
          <a:off x="19494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162940</xdr:rowOff>
    </xdr:from>
    <xdr:ext cx="378565" cy="259045"/>
    <xdr:sp macro="" textlink="">
      <xdr:nvSpPr>
        <xdr:cNvPr id="758" name="テキスト ボックス 757"/>
        <xdr:cNvSpPr txBox="1"/>
      </xdr:nvSpPr>
      <xdr:spPr>
        <a:xfrm>
          <a:off x="19356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48405</xdr:rowOff>
    </xdr:from>
    <xdr:to>
      <xdr:col>98</xdr:col>
      <xdr:colOff>38100</xdr:colOff>
      <xdr:row>38</xdr:row>
      <xdr:rowOff>150005</xdr:rowOff>
    </xdr:to>
    <xdr:sp macro="" textlink="">
      <xdr:nvSpPr>
        <xdr:cNvPr id="759" name="フローチャート: 判断 758"/>
        <xdr:cNvSpPr/>
      </xdr:nvSpPr>
      <xdr:spPr>
        <a:xfrm>
          <a:off x="18605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166532</xdr:rowOff>
    </xdr:from>
    <xdr:ext cx="378565" cy="259045"/>
    <xdr:sp macro="" textlink="">
      <xdr:nvSpPr>
        <xdr:cNvPr id="760" name="テキスト ボックス 759"/>
        <xdr:cNvSpPr txBox="1"/>
      </xdr:nvSpPr>
      <xdr:spPr>
        <a:xfrm>
          <a:off x="18467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44160</xdr:rowOff>
    </xdr:from>
    <xdr:to>
      <xdr:col>112</xdr:col>
      <xdr:colOff>38100</xdr:colOff>
      <xdr:row>39</xdr:row>
      <xdr:rowOff>145760</xdr:rowOff>
    </xdr:to>
    <xdr:sp macro="" textlink="">
      <xdr:nvSpPr>
        <xdr:cNvPr id="768" name="楕円 767"/>
        <xdr:cNvSpPr/>
      </xdr:nvSpPr>
      <xdr:spPr>
        <a:xfrm>
          <a:off x="21272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136887</xdr:rowOff>
    </xdr:from>
    <xdr:ext cx="313932" cy="259045"/>
    <xdr:sp macro="" textlink="">
      <xdr:nvSpPr>
        <xdr:cNvPr id="769" name="テキスト ボックス 768"/>
        <xdr:cNvSpPr txBox="1"/>
      </xdr:nvSpPr>
      <xdr:spPr>
        <a:xfrm>
          <a:off x="21166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36975</xdr:rowOff>
    </xdr:from>
    <xdr:to>
      <xdr:col>107</xdr:col>
      <xdr:colOff>101600</xdr:colOff>
      <xdr:row>39</xdr:row>
      <xdr:rowOff>138575</xdr:rowOff>
    </xdr:to>
    <xdr:sp macro="" textlink="">
      <xdr:nvSpPr>
        <xdr:cNvPr id="770" name="楕円 769"/>
        <xdr:cNvSpPr/>
      </xdr:nvSpPr>
      <xdr:spPr>
        <a:xfrm>
          <a:off x="20383500" y="67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129702</xdr:rowOff>
    </xdr:from>
    <xdr:ext cx="313932" cy="259045"/>
    <xdr:sp macro="" textlink="">
      <xdr:nvSpPr>
        <xdr:cNvPr id="771" name="テキスト ボックス 770"/>
        <xdr:cNvSpPr txBox="1"/>
      </xdr:nvSpPr>
      <xdr:spPr>
        <a:xfrm>
          <a:off x="20277333" y="6816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38608</xdr:rowOff>
    </xdr:from>
    <xdr:to>
      <xdr:col>102</xdr:col>
      <xdr:colOff>165100</xdr:colOff>
      <xdr:row>39</xdr:row>
      <xdr:rowOff>140208</xdr:rowOff>
    </xdr:to>
    <xdr:sp macro="" textlink="">
      <xdr:nvSpPr>
        <xdr:cNvPr id="772" name="楕円 771"/>
        <xdr:cNvSpPr/>
      </xdr:nvSpPr>
      <xdr:spPr>
        <a:xfrm>
          <a:off x="19494500" y="672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131335</xdr:rowOff>
    </xdr:from>
    <xdr:ext cx="313932" cy="259045"/>
    <xdr:sp macro="" textlink="">
      <xdr:nvSpPr>
        <xdr:cNvPr id="773" name="テキスト ボックス 772"/>
        <xdr:cNvSpPr txBox="1"/>
      </xdr:nvSpPr>
      <xdr:spPr>
        <a:xfrm>
          <a:off x="19388333" y="6817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40241</xdr:rowOff>
    </xdr:from>
    <xdr:to>
      <xdr:col>98</xdr:col>
      <xdr:colOff>38100</xdr:colOff>
      <xdr:row>39</xdr:row>
      <xdr:rowOff>141841</xdr:rowOff>
    </xdr:to>
    <xdr:sp macro="" textlink="">
      <xdr:nvSpPr>
        <xdr:cNvPr id="774" name="楕円 773"/>
        <xdr:cNvSpPr/>
      </xdr:nvSpPr>
      <xdr:spPr>
        <a:xfrm>
          <a:off x="18605500" y="67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132968</xdr:rowOff>
    </xdr:from>
    <xdr:ext cx="313932" cy="259045"/>
    <xdr:sp macro="" textlink="">
      <xdr:nvSpPr>
        <xdr:cNvPr id="775" name="テキスト ボックス 774"/>
        <xdr:cNvSpPr txBox="1"/>
      </xdr:nvSpPr>
      <xdr:spPr>
        <a:xfrm>
          <a:off x="18499333" y="6819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9" name="テキスト ボックス 788"/>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169037</xdr:rowOff>
    </xdr:from>
    <xdr:to>
      <xdr:col>116</xdr:col>
      <xdr:colOff>62864</xdr:colOff>
      <xdr:row>59</xdr:row>
      <xdr:rowOff>44450</xdr:rowOff>
    </xdr:to>
    <xdr:cxnSp macro="">
      <xdr:nvCxnSpPr>
        <xdr:cNvPr id="799" name="直線コネクタ 798"/>
        <xdr:cNvCxnSpPr/>
      </xdr:nvCxnSpPr>
      <xdr:spPr>
        <a:xfrm flipV="1">
          <a:off x="22159595" y="8741537"/>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115714</xdr:rowOff>
    </xdr:from>
    <xdr:ext cx="534377" cy="259045"/>
    <xdr:sp macro="" textlink="">
      <xdr:nvSpPr>
        <xdr:cNvPr id="802" name="貸付金最大値テキスト"/>
        <xdr:cNvSpPr txBox="1"/>
      </xdr:nvSpPr>
      <xdr:spPr>
        <a:xfrm>
          <a:off x="22212300" y="85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169037</xdr:rowOff>
    </xdr:from>
    <xdr:to>
      <xdr:col>116</xdr:col>
      <xdr:colOff>152400</xdr:colOff>
      <xdr:row>50</xdr:row>
      <xdr:rowOff>169037</xdr:rowOff>
    </xdr:to>
    <xdr:cxnSp macro="">
      <xdr:nvCxnSpPr>
        <xdr:cNvPr id="803" name="直線コネクタ 802"/>
        <xdr:cNvCxnSpPr/>
      </xdr:nvCxnSpPr>
      <xdr:spPr>
        <a:xfrm>
          <a:off x="22072600" y="874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53594</xdr:rowOff>
    </xdr:from>
    <xdr:to>
      <xdr:col>116</xdr:col>
      <xdr:colOff>63500</xdr:colOff>
      <xdr:row>57</xdr:row>
      <xdr:rowOff>114326</xdr:rowOff>
    </xdr:to>
    <xdr:cxnSp macro="">
      <xdr:nvCxnSpPr>
        <xdr:cNvPr id="804" name="直線コネクタ 803"/>
        <xdr:cNvCxnSpPr/>
      </xdr:nvCxnSpPr>
      <xdr:spPr>
        <a:xfrm flipV="1">
          <a:off x="21323300" y="9826244"/>
          <a:ext cx="838200" cy="6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128973</xdr:rowOff>
    </xdr:from>
    <xdr:ext cx="469744" cy="259045"/>
    <xdr:sp macro="" textlink="">
      <xdr:nvSpPr>
        <xdr:cNvPr id="805" name="貸付金平均値テキスト"/>
        <xdr:cNvSpPr txBox="1"/>
      </xdr:nvSpPr>
      <xdr:spPr>
        <a:xfrm>
          <a:off x="22212300" y="9901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150546</xdr:rowOff>
    </xdr:from>
    <xdr:to>
      <xdr:col>116</xdr:col>
      <xdr:colOff>114300</xdr:colOff>
      <xdr:row>58</xdr:row>
      <xdr:rowOff>80696</xdr:rowOff>
    </xdr:to>
    <xdr:sp macro="" textlink="">
      <xdr:nvSpPr>
        <xdr:cNvPr id="806" name="フローチャート: 判断 805"/>
        <xdr:cNvSpPr/>
      </xdr:nvSpPr>
      <xdr:spPr>
        <a:xfrm>
          <a:off x="221107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113259</xdr:rowOff>
    </xdr:from>
    <xdr:to>
      <xdr:col>111</xdr:col>
      <xdr:colOff>177800</xdr:colOff>
      <xdr:row>57</xdr:row>
      <xdr:rowOff>114326</xdr:rowOff>
    </xdr:to>
    <xdr:cxnSp macro="">
      <xdr:nvCxnSpPr>
        <xdr:cNvPr id="807" name="直線コネクタ 806"/>
        <xdr:cNvCxnSpPr/>
      </xdr:nvCxnSpPr>
      <xdr:spPr>
        <a:xfrm>
          <a:off x="20434300" y="9885909"/>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143993</xdr:rowOff>
    </xdr:from>
    <xdr:to>
      <xdr:col>112</xdr:col>
      <xdr:colOff>38100</xdr:colOff>
      <xdr:row>58</xdr:row>
      <xdr:rowOff>74143</xdr:rowOff>
    </xdr:to>
    <xdr:sp macro="" textlink="">
      <xdr:nvSpPr>
        <xdr:cNvPr id="808" name="フローチャート: 判断 807"/>
        <xdr:cNvSpPr/>
      </xdr:nvSpPr>
      <xdr:spPr>
        <a:xfrm>
          <a:off x="21272500" y="99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65270</xdr:rowOff>
    </xdr:from>
    <xdr:ext cx="469744" cy="259045"/>
    <xdr:sp macro="" textlink="">
      <xdr:nvSpPr>
        <xdr:cNvPr id="809" name="テキスト ボックス 808"/>
        <xdr:cNvSpPr txBox="1"/>
      </xdr:nvSpPr>
      <xdr:spPr>
        <a:xfrm>
          <a:off x="21088428" y="1000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112344</xdr:rowOff>
    </xdr:from>
    <xdr:to>
      <xdr:col>107</xdr:col>
      <xdr:colOff>50800</xdr:colOff>
      <xdr:row>57</xdr:row>
      <xdr:rowOff>113259</xdr:rowOff>
    </xdr:to>
    <xdr:cxnSp macro="">
      <xdr:nvCxnSpPr>
        <xdr:cNvPr id="810" name="直線コネクタ 809"/>
        <xdr:cNvCxnSpPr/>
      </xdr:nvCxnSpPr>
      <xdr:spPr>
        <a:xfrm>
          <a:off x="19545300" y="988499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109093</xdr:rowOff>
    </xdr:from>
    <xdr:to>
      <xdr:col>107</xdr:col>
      <xdr:colOff>101600</xdr:colOff>
      <xdr:row>58</xdr:row>
      <xdr:rowOff>39243</xdr:rowOff>
    </xdr:to>
    <xdr:sp macro="" textlink="">
      <xdr:nvSpPr>
        <xdr:cNvPr id="811" name="フローチャート: 判断 810"/>
        <xdr:cNvSpPr/>
      </xdr:nvSpPr>
      <xdr:spPr>
        <a:xfrm>
          <a:off x="20383500" y="98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30370</xdr:rowOff>
    </xdr:from>
    <xdr:ext cx="469744" cy="259045"/>
    <xdr:sp macro="" textlink="">
      <xdr:nvSpPr>
        <xdr:cNvPr id="812" name="テキスト ボックス 811"/>
        <xdr:cNvSpPr txBox="1"/>
      </xdr:nvSpPr>
      <xdr:spPr>
        <a:xfrm>
          <a:off x="20199428" y="997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111125</xdr:rowOff>
    </xdr:from>
    <xdr:to>
      <xdr:col>102</xdr:col>
      <xdr:colOff>114300</xdr:colOff>
      <xdr:row>57</xdr:row>
      <xdr:rowOff>112344</xdr:rowOff>
    </xdr:to>
    <xdr:cxnSp macro="">
      <xdr:nvCxnSpPr>
        <xdr:cNvPr id="813" name="直線コネクタ 812"/>
        <xdr:cNvCxnSpPr/>
      </xdr:nvCxnSpPr>
      <xdr:spPr>
        <a:xfrm>
          <a:off x="18656300" y="9883775"/>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101702</xdr:rowOff>
    </xdr:from>
    <xdr:to>
      <xdr:col>102</xdr:col>
      <xdr:colOff>165100</xdr:colOff>
      <xdr:row>58</xdr:row>
      <xdr:rowOff>31852</xdr:rowOff>
    </xdr:to>
    <xdr:sp macro="" textlink="">
      <xdr:nvSpPr>
        <xdr:cNvPr id="814" name="フローチャート: 判断 813"/>
        <xdr:cNvSpPr/>
      </xdr:nvSpPr>
      <xdr:spPr>
        <a:xfrm>
          <a:off x="19494500" y="987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22979</xdr:rowOff>
    </xdr:from>
    <xdr:ext cx="469744" cy="259045"/>
    <xdr:sp macro="" textlink="">
      <xdr:nvSpPr>
        <xdr:cNvPr id="815" name="テキスト ボックス 814"/>
        <xdr:cNvSpPr txBox="1"/>
      </xdr:nvSpPr>
      <xdr:spPr>
        <a:xfrm>
          <a:off x="19310428" y="996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84404</xdr:rowOff>
    </xdr:from>
    <xdr:to>
      <xdr:col>98</xdr:col>
      <xdr:colOff>38100</xdr:colOff>
      <xdr:row>58</xdr:row>
      <xdr:rowOff>14554</xdr:rowOff>
    </xdr:to>
    <xdr:sp macro="" textlink="">
      <xdr:nvSpPr>
        <xdr:cNvPr id="816" name="フローチャート: 判断 815"/>
        <xdr:cNvSpPr/>
      </xdr:nvSpPr>
      <xdr:spPr>
        <a:xfrm>
          <a:off x="18605500" y="985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5681</xdr:rowOff>
    </xdr:from>
    <xdr:ext cx="469744" cy="259045"/>
    <xdr:sp macro="" textlink="">
      <xdr:nvSpPr>
        <xdr:cNvPr id="817" name="テキスト ボックス 816"/>
        <xdr:cNvSpPr txBox="1"/>
      </xdr:nvSpPr>
      <xdr:spPr>
        <a:xfrm>
          <a:off x="18421428" y="994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2794</xdr:rowOff>
    </xdr:from>
    <xdr:to>
      <xdr:col>116</xdr:col>
      <xdr:colOff>114300</xdr:colOff>
      <xdr:row>57</xdr:row>
      <xdr:rowOff>104394</xdr:rowOff>
    </xdr:to>
    <xdr:sp macro="" textlink="">
      <xdr:nvSpPr>
        <xdr:cNvPr id="823" name="楕円 822"/>
        <xdr:cNvSpPr/>
      </xdr:nvSpPr>
      <xdr:spPr>
        <a:xfrm>
          <a:off x="22110700" y="977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25671</xdr:rowOff>
    </xdr:from>
    <xdr:ext cx="469744" cy="259045"/>
    <xdr:sp macro="" textlink="">
      <xdr:nvSpPr>
        <xdr:cNvPr id="824" name="貸付金該当値テキスト"/>
        <xdr:cNvSpPr txBox="1"/>
      </xdr:nvSpPr>
      <xdr:spPr>
        <a:xfrm>
          <a:off x="22212300" y="96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63526</xdr:rowOff>
    </xdr:from>
    <xdr:to>
      <xdr:col>112</xdr:col>
      <xdr:colOff>38100</xdr:colOff>
      <xdr:row>57</xdr:row>
      <xdr:rowOff>165126</xdr:rowOff>
    </xdr:to>
    <xdr:sp macro="" textlink="">
      <xdr:nvSpPr>
        <xdr:cNvPr id="825" name="楕円 824"/>
        <xdr:cNvSpPr/>
      </xdr:nvSpPr>
      <xdr:spPr>
        <a:xfrm>
          <a:off x="21272500" y="983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10203</xdr:rowOff>
    </xdr:from>
    <xdr:ext cx="469744" cy="259045"/>
    <xdr:sp macro="" textlink="">
      <xdr:nvSpPr>
        <xdr:cNvPr id="826" name="テキスト ボックス 825"/>
        <xdr:cNvSpPr txBox="1"/>
      </xdr:nvSpPr>
      <xdr:spPr>
        <a:xfrm>
          <a:off x="21088428" y="961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62459</xdr:rowOff>
    </xdr:from>
    <xdr:to>
      <xdr:col>107</xdr:col>
      <xdr:colOff>101600</xdr:colOff>
      <xdr:row>57</xdr:row>
      <xdr:rowOff>164059</xdr:rowOff>
    </xdr:to>
    <xdr:sp macro="" textlink="">
      <xdr:nvSpPr>
        <xdr:cNvPr id="827" name="楕円 826"/>
        <xdr:cNvSpPr/>
      </xdr:nvSpPr>
      <xdr:spPr>
        <a:xfrm>
          <a:off x="20383500" y="983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9136</xdr:rowOff>
    </xdr:from>
    <xdr:ext cx="469744" cy="259045"/>
    <xdr:sp macro="" textlink="">
      <xdr:nvSpPr>
        <xdr:cNvPr id="828" name="テキスト ボックス 827"/>
        <xdr:cNvSpPr txBox="1"/>
      </xdr:nvSpPr>
      <xdr:spPr>
        <a:xfrm>
          <a:off x="20199428" y="961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61544</xdr:rowOff>
    </xdr:from>
    <xdr:to>
      <xdr:col>102</xdr:col>
      <xdr:colOff>165100</xdr:colOff>
      <xdr:row>57</xdr:row>
      <xdr:rowOff>163144</xdr:rowOff>
    </xdr:to>
    <xdr:sp macro="" textlink="">
      <xdr:nvSpPr>
        <xdr:cNvPr id="829" name="楕円 828"/>
        <xdr:cNvSpPr/>
      </xdr:nvSpPr>
      <xdr:spPr>
        <a:xfrm>
          <a:off x="19494500" y="983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8221</xdr:rowOff>
    </xdr:from>
    <xdr:ext cx="469744" cy="259045"/>
    <xdr:sp macro="" textlink="">
      <xdr:nvSpPr>
        <xdr:cNvPr id="830" name="テキスト ボックス 829"/>
        <xdr:cNvSpPr txBox="1"/>
      </xdr:nvSpPr>
      <xdr:spPr>
        <a:xfrm>
          <a:off x="19310428" y="960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60325</xdr:rowOff>
    </xdr:from>
    <xdr:to>
      <xdr:col>98</xdr:col>
      <xdr:colOff>38100</xdr:colOff>
      <xdr:row>57</xdr:row>
      <xdr:rowOff>161925</xdr:rowOff>
    </xdr:to>
    <xdr:sp macro="" textlink="">
      <xdr:nvSpPr>
        <xdr:cNvPr id="831" name="楕円 830"/>
        <xdr:cNvSpPr/>
      </xdr:nvSpPr>
      <xdr:spPr>
        <a:xfrm>
          <a:off x="18605500" y="98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7002</xdr:rowOff>
    </xdr:from>
    <xdr:ext cx="469744" cy="259045"/>
    <xdr:sp macro="" textlink="">
      <xdr:nvSpPr>
        <xdr:cNvPr id="832" name="テキスト ボックス 831"/>
        <xdr:cNvSpPr txBox="1"/>
      </xdr:nvSpPr>
      <xdr:spPr>
        <a:xfrm>
          <a:off x="18421428" y="960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32761</xdr:rowOff>
    </xdr:from>
    <xdr:to>
      <xdr:col>116</xdr:col>
      <xdr:colOff>62864</xdr:colOff>
      <xdr:row>78</xdr:row>
      <xdr:rowOff>110806</xdr:rowOff>
    </xdr:to>
    <xdr:cxnSp macro="">
      <xdr:nvCxnSpPr>
        <xdr:cNvPr id="855" name="直線コネクタ 854"/>
        <xdr:cNvCxnSpPr/>
      </xdr:nvCxnSpPr>
      <xdr:spPr>
        <a:xfrm flipV="1">
          <a:off x="22159595" y="12205711"/>
          <a:ext cx="1269" cy="127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114633</xdr:rowOff>
    </xdr:from>
    <xdr:ext cx="534377" cy="259045"/>
    <xdr:sp macro="" textlink="">
      <xdr:nvSpPr>
        <xdr:cNvPr id="856" name="繰出金最小値テキスト"/>
        <xdr:cNvSpPr txBox="1"/>
      </xdr:nvSpPr>
      <xdr:spPr>
        <a:xfrm>
          <a:off x="22212300" y="1348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110806</xdr:rowOff>
    </xdr:from>
    <xdr:to>
      <xdr:col>116</xdr:col>
      <xdr:colOff>152400</xdr:colOff>
      <xdr:row>78</xdr:row>
      <xdr:rowOff>110806</xdr:rowOff>
    </xdr:to>
    <xdr:cxnSp macro="">
      <xdr:nvCxnSpPr>
        <xdr:cNvPr id="857" name="直線コネクタ 856"/>
        <xdr:cNvCxnSpPr/>
      </xdr:nvCxnSpPr>
      <xdr:spPr>
        <a:xfrm>
          <a:off x="22072600" y="134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150888</xdr:rowOff>
    </xdr:from>
    <xdr:ext cx="534377" cy="259045"/>
    <xdr:sp macro="" textlink="">
      <xdr:nvSpPr>
        <xdr:cNvPr id="858" name="繰出金最大値テキスト"/>
        <xdr:cNvSpPr txBox="1"/>
      </xdr:nvSpPr>
      <xdr:spPr>
        <a:xfrm>
          <a:off x="22212300" y="1198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32761</xdr:rowOff>
    </xdr:from>
    <xdr:to>
      <xdr:col>116</xdr:col>
      <xdr:colOff>152400</xdr:colOff>
      <xdr:row>71</xdr:row>
      <xdr:rowOff>32761</xdr:rowOff>
    </xdr:to>
    <xdr:cxnSp macro="">
      <xdr:nvCxnSpPr>
        <xdr:cNvPr id="859" name="直線コネクタ 858"/>
        <xdr:cNvCxnSpPr/>
      </xdr:nvCxnSpPr>
      <xdr:spPr>
        <a:xfrm>
          <a:off x="22072600" y="1220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100746</xdr:rowOff>
    </xdr:from>
    <xdr:to>
      <xdr:col>116</xdr:col>
      <xdr:colOff>63500</xdr:colOff>
      <xdr:row>77</xdr:row>
      <xdr:rowOff>148020</xdr:rowOff>
    </xdr:to>
    <xdr:cxnSp macro="">
      <xdr:nvCxnSpPr>
        <xdr:cNvPr id="860" name="直線コネクタ 859"/>
        <xdr:cNvCxnSpPr/>
      </xdr:nvCxnSpPr>
      <xdr:spPr>
        <a:xfrm flipV="1">
          <a:off x="21323300" y="13302396"/>
          <a:ext cx="838200" cy="4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30898</xdr:rowOff>
    </xdr:from>
    <xdr:ext cx="534377" cy="259045"/>
    <xdr:sp macro="" textlink="">
      <xdr:nvSpPr>
        <xdr:cNvPr id="861" name="繰出金平均値テキスト"/>
        <xdr:cNvSpPr txBox="1"/>
      </xdr:nvSpPr>
      <xdr:spPr>
        <a:xfrm>
          <a:off x="22212300" y="12718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8021</xdr:rowOff>
    </xdr:from>
    <xdr:to>
      <xdr:col>116</xdr:col>
      <xdr:colOff>114300</xdr:colOff>
      <xdr:row>75</xdr:row>
      <xdr:rowOff>109621</xdr:rowOff>
    </xdr:to>
    <xdr:sp macro="" textlink="">
      <xdr:nvSpPr>
        <xdr:cNvPr id="862" name="フローチャート: 判断 861"/>
        <xdr:cNvSpPr/>
      </xdr:nvSpPr>
      <xdr:spPr>
        <a:xfrm>
          <a:off x="221107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120041</xdr:rowOff>
    </xdr:from>
    <xdr:to>
      <xdr:col>111</xdr:col>
      <xdr:colOff>177800</xdr:colOff>
      <xdr:row>77</xdr:row>
      <xdr:rowOff>148020</xdr:rowOff>
    </xdr:to>
    <xdr:cxnSp macro="">
      <xdr:nvCxnSpPr>
        <xdr:cNvPr id="863" name="直線コネクタ 862"/>
        <xdr:cNvCxnSpPr/>
      </xdr:nvCxnSpPr>
      <xdr:spPr>
        <a:xfrm>
          <a:off x="20434300" y="12978791"/>
          <a:ext cx="889000" cy="37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148976</xdr:rowOff>
    </xdr:from>
    <xdr:to>
      <xdr:col>112</xdr:col>
      <xdr:colOff>38100</xdr:colOff>
      <xdr:row>75</xdr:row>
      <xdr:rowOff>79126</xdr:rowOff>
    </xdr:to>
    <xdr:sp macro="" textlink="">
      <xdr:nvSpPr>
        <xdr:cNvPr id="864" name="フローチャート: 判断 863"/>
        <xdr:cNvSpPr/>
      </xdr:nvSpPr>
      <xdr:spPr>
        <a:xfrm>
          <a:off x="21272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95653</xdr:rowOff>
    </xdr:from>
    <xdr:ext cx="534377" cy="259045"/>
    <xdr:sp macro="" textlink="">
      <xdr:nvSpPr>
        <xdr:cNvPr id="865" name="テキスト ボックス 864"/>
        <xdr:cNvSpPr txBox="1"/>
      </xdr:nvSpPr>
      <xdr:spPr>
        <a:xfrm>
          <a:off x="21056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120041</xdr:rowOff>
    </xdr:from>
    <xdr:to>
      <xdr:col>107</xdr:col>
      <xdr:colOff>50800</xdr:colOff>
      <xdr:row>75</xdr:row>
      <xdr:rowOff>146376</xdr:rowOff>
    </xdr:to>
    <xdr:cxnSp macro="">
      <xdr:nvCxnSpPr>
        <xdr:cNvPr id="866" name="直線コネクタ 865"/>
        <xdr:cNvCxnSpPr/>
      </xdr:nvCxnSpPr>
      <xdr:spPr>
        <a:xfrm flipV="1">
          <a:off x="19545300" y="12978791"/>
          <a:ext cx="8890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165024</xdr:rowOff>
    </xdr:from>
    <xdr:to>
      <xdr:col>107</xdr:col>
      <xdr:colOff>101600</xdr:colOff>
      <xdr:row>75</xdr:row>
      <xdr:rowOff>95174</xdr:rowOff>
    </xdr:to>
    <xdr:sp macro="" textlink="">
      <xdr:nvSpPr>
        <xdr:cNvPr id="867" name="フローチャート: 判断 866"/>
        <xdr:cNvSpPr/>
      </xdr:nvSpPr>
      <xdr:spPr>
        <a:xfrm>
          <a:off x="20383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111701</xdr:rowOff>
    </xdr:from>
    <xdr:ext cx="534377" cy="259045"/>
    <xdr:sp macro="" textlink="">
      <xdr:nvSpPr>
        <xdr:cNvPr id="868" name="テキスト ボックス 867"/>
        <xdr:cNvSpPr txBox="1"/>
      </xdr:nvSpPr>
      <xdr:spPr>
        <a:xfrm>
          <a:off x="20167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75509</xdr:rowOff>
    </xdr:from>
    <xdr:to>
      <xdr:col>102</xdr:col>
      <xdr:colOff>114300</xdr:colOff>
      <xdr:row>75</xdr:row>
      <xdr:rowOff>146376</xdr:rowOff>
    </xdr:to>
    <xdr:cxnSp macro="">
      <xdr:nvCxnSpPr>
        <xdr:cNvPr id="869" name="直線コネクタ 868"/>
        <xdr:cNvCxnSpPr/>
      </xdr:nvCxnSpPr>
      <xdr:spPr>
        <a:xfrm>
          <a:off x="18656300" y="12934259"/>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146690</xdr:rowOff>
    </xdr:from>
    <xdr:to>
      <xdr:col>102</xdr:col>
      <xdr:colOff>165100</xdr:colOff>
      <xdr:row>75</xdr:row>
      <xdr:rowOff>76840</xdr:rowOff>
    </xdr:to>
    <xdr:sp macro="" textlink="">
      <xdr:nvSpPr>
        <xdr:cNvPr id="870" name="フローチャート: 判断 869"/>
        <xdr:cNvSpPr/>
      </xdr:nvSpPr>
      <xdr:spPr>
        <a:xfrm>
          <a:off x="19494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93367</xdr:rowOff>
    </xdr:from>
    <xdr:ext cx="534377" cy="259045"/>
    <xdr:sp macro="" textlink="">
      <xdr:nvSpPr>
        <xdr:cNvPr id="871" name="テキスト ボックス 870"/>
        <xdr:cNvSpPr txBox="1"/>
      </xdr:nvSpPr>
      <xdr:spPr>
        <a:xfrm>
          <a:off x="19278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138735</xdr:rowOff>
    </xdr:from>
    <xdr:to>
      <xdr:col>98</xdr:col>
      <xdr:colOff>38100</xdr:colOff>
      <xdr:row>75</xdr:row>
      <xdr:rowOff>68885</xdr:rowOff>
    </xdr:to>
    <xdr:sp macro="" textlink="">
      <xdr:nvSpPr>
        <xdr:cNvPr id="872" name="フローチャート: 判断 871"/>
        <xdr:cNvSpPr/>
      </xdr:nvSpPr>
      <xdr:spPr>
        <a:xfrm>
          <a:off x="18605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85412</xdr:rowOff>
    </xdr:from>
    <xdr:ext cx="534377" cy="259045"/>
    <xdr:sp macro="" textlink="">
      <xdr:nvSpPr>
        <xdr:cNvPr id="873" name="テキスト ボックス 872"/>
        <xdr:cNvSpPr txBox="1"/>
      </xdr:nvSpPr>
      <xdr:spPr>
        <a:xfrm>
          <a:off x="18389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49946</xdr:rowOff>
    </xdr:from>
    <xdr:to>
      <xdr:col>116</xdr:col>
      <xdr:colOff>114300</xdr:colOff>
      <xdr:row>77</xdr:row>
      <xdr:rowOff>151546</xdr:rowOff>
    </xdr:to>
    <xdr:sp macro="" textlink="">
      <xdr:nvSpPr>
        <xdr:cNvPr id="879" name="楕円 878"/>
        <xdr:cNvSpPr/>
      </xdr:nvSpPr>
      <xdr:spPr>
        <a:xfrm>
          <a:off x="22110700" y="1325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28373</xdr:rowOff>
    </xdr:from>
    <xdr:ext cx="534377" cy="259045"/>
    <xdr:sp macro="" textlink="">
      <xdr:nvSpPr>
        <xdr:cNvPr id="880" name="繰出金該当値テキスト"/>
        <xdr:cNvSpPr txBox="1"/>
      </xdr:nvSpPr>
      <xdr:spPr>
        <a:xfrm>
          <a:off x="22212300" y="1323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97220</xdr:rowOff>
    </xdr:from>
    <xdr:to>
      <xdr:col>112</xdr:col>
      <xdr:colOff>38100</xdr:colOff>
      <xdr:row>78</xdr:row>
      <xdr:rowOff>27370</xdr:rowOff>
    </xdr:to>
    <xdr:sp macro="" textlink="">
      <xdr:nvSpPr>
        <xdr:cNvPr id="881" name="楕円 880"/>
        <xdr:cNvSpPr/>
      </xdr:nvSpPr>
      <xdr:spPr>
        <a:xfrm>
          <a:off x="21272500" y="132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18497</xdr:rowOff>
    </xdr:from>
    <xdr:ext cx="534377" cy="259045"/>
    <xdr:sp macro="" textlink="">
      <xdr:nvSpPr>
        <xdr:cNvPr id="882" name="テキスト ボックス 881"/>
        <xdr:cNvSpPr txBox="1"/>
      </xdr:nvSpPr>
      <xdr:spPr>
        <a:xfrm>
          <a:off x="21056111" y="1339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69241</xdr:rowOff>
    </xdr:from>
    <xdr:to>
      <xdr:col>107</xdr:col>
      <xdr:colOff>101600</xdr:colOff>
      <xdr:row>75</xdr:row>
      <xdr:rowOff>170841</xdr:rowOff>
    </xdr:to>
    <xdr:sp macro="" textlink="">
      <xdr:nvSpPr>
        <xdr:cNvPr id="883" name="楕円 882"/>
        <xdr:cNvSpPr/>
      </xdr:nvSpPr>
      <xdr:spPr>
        <a:xfrm>
          <a:off x="20383500" y="129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161968</xdr:rowOff>
    </xdr:from>
    <xdr:ext cx="534377" cy="259045"/>
    <xdr:sp macro="" textlink="">
      <xdr:nvSpPr>
        <xdr:cNvPr id="884" name="テキスト ボックス 883"/>
        <xdr:cNvSpPr txBox="1"/>
      </xdr:nvSpPr>
      <xdr:spPr>
        <a:xfrm>
          <a:off x="20167111" y="1302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95575</xdr:rowOff>
    </xdr:from>
    <xdr:to>
      <xdr:col>102</xdr:col>
      <xdr:colOff>165100</xdr:colOff>
      <xdr:row>76</xdr:row>
      <xdr:rowOff>25726</xdr:rowOff>
    </xdr:to>
    <xdr:sp macro="" textlink="">
      <xdr:nvSpPr>
        <xdr:cNvPr id="885" name="楕円 884"/>
        <xdr:cNvSpPr/>
      </xdr:nvSpPr>
      <xdr:spPr>
        <a:xfrm>
          <a:off x="19494500" y="129543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16853</xdr:rowOff>
    </xdr:from>
    <xdr:ext cx="534377" cy="259045"/>
    <xdr:sp macro="" textlink="">
      <xdr:nvSpPr>
        <xdr:cNvPr id="886" name="テキスト ボックス 885"/>
        <xdr:cNvSpPr txBox="1"/>
      </xdr:nvSpPr>
      <xdr:spPr>
        <a:xfrm>
          <a:off x="19278111" y="1304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24709</xdr:rowOff>
    </xdr:from>
    <xdr:to>
      <xdr:col>98</xdr:col>
      <xdr:colOff>38100</xdr:colOff>
      <xdr:row>75</xdr:row>
      <xdr:rowOff>126309</xdr:rowOff>
    </xdr:to>
    <xdr:sp macro="" textlink="">
      <xdr:nvSpPr>
        <xdr:cNvPr id="887" name="楕円 886"/>
        <xdr:cNvSpPr/>
      </xdr:nvSpPr>
      <xdr:spPr>
        <a:xfrm>
          <a:off x="18605500" y="1288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117436</xdr:rowOff>
    </xdr:from>
    <xdr:ext cx="534377" cy="259045"/>
    <xdr:sp macro="" textlink="">
      <xdr:nvSpPr>
        <xdr:cNvPr id="888" name="テキスト ボックス 887"/>
        <xdr:cNvSpPr txBox="1"/>
      </xdr:nvSpPr>
      <xdr:spPr>
        <a:xfrm>
          <a:off x="18389111" y="12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住民一人当たりのコストを性質別に分析すると類似団体平均よりも特に高いのは、人件費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及び普通建設事業費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これは本市のまちづくりの基本理念である「文教住宅都市憲章」のもとに整備されてきた保育所、幼稚園、高等学校などの公共施設に職員を配置し、また、直営であることから維持管理、運営経費が多くかか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また、老朽化した公共施設の改修等の対応のため、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他市に比べて高い数値になっています。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類似団体平均よりも低いのは、扶助費、補助費等、維持補修費などとなっています。扶助費は社会福祉費及び生活保護費が類似団体よりも低いため、補助費等は、一部事務組合や国、県への負担金が類似団体よりも低いためです。維持補修費は、市域がコンパクトなことから土木費が類似団体と比較して低いためと考えられ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年度の人件費が増加している理由は、会計年度任用職員制度に移行したことによるもので、補助費等が大幅に増加している理由は、特別定額給付金を支給したことによるものです。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年度及び令和元年度の積立金が大幅に増加している理由は、市有地売却による不動産売り払収入を基金に積み立てたことによるものです。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175,197
170,731
20.97
82,779,349
80,319,035
2,212,961
33,586,294
51,989,869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51918</xdr:rowOff>
    </xdr:from>
    <xdr:to>
      <xdr:col>24</xdr:col>
      <xdr:colOff>62865</xdr:colOff>
      <xdr:row>39</xdr:row>
      <xdr:rowOff>10313</xdr:rowOff>
    </xdr:to>
    <xdr:cxnSp macro="">
      <xdr:nvCxnSpPr>
        <xdr:cNvPr id="54" name="直線コネクタ 53"/>
        <xdr:cNvCxnSpPr/>
      </xdr:nvCxnSpPr>
      <xdr:spPr>
        <a:xfrm flipV="1">
          <a:off x="4633595" y="5195418"/>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14140</xdr:rowOff>
    </xdr:from>
    <xdr:ext cx="469744" cy="259045"/>
    <xdr:sp macro="" textlink="">
      <xdr:nvSpPr>
        <xdr:cNvPr id="55" name="議会費最小値テキスト"/>
        <xdr:cNvSpPr txBox="1"/>
      </xdr:nvSpPr>
      <xdr:spPr>
        <a:xfrm>
          <a:off x="4686300" y="67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10313</xdr:rowOff>
    </xdr:from>
    <xdr:to>
      <xdr:col>24</xdr:col>
      <xdr:colOff>152400</xdr:colOff>
      <xdr:row>39</xdr:row>
      <xdr:rowOff>10313</xdr:rowOff>
    </xdr:to>
    <xdr:cxnSp macro="">
      <xdr:nvCxnSpPr>
        <xdr:cNvPr id="56" name="直線コネクタ 55"/>
        <xdr:cNvCxnSpPr/>
      </xdr:nvCxnSpPr>
      <xdr:spPr>
        <a:xfrm>
          <a:off x="4546600" y="669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170045</xdr:rowOff>
    </xdr:from>
    <xdr:ext cx="469744" cy="259045"/>
    <xdr:sp macro="" textlink="">
      <xdr:nvSpPr>
        <xdr:cNvPr id="57" name="議会費最大値テキスト"/>
        <xdr:cNvSpPr txBox="1"/>
      </xdr:nvSpPr>
      <xdr:spPr>
        <a:xfrm>
          <a:off x="4686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51918</xdr:rowOff>
    </xdr:from>
    <xdr:to>
      <xdr:col>24</xdr:col>
      <xdr:colOff>152400</xdr:colOff>
      <xdr:row>30</xdr:row>
      <xdr:rowOff>51918</xdr:rowOff>
    </xdr:to>
    <xdr:cxnSp macro="">
      <xdr:nvCxnSpPr>
        <xdr:cNvPr id="58" name="直線コネクタ 57"/>
        <xdr:cNvCxnSpPr/>
      </xdr:nvCxnSpPr>
      <xdr:spPr>
        <a:xfrm>
          <a:off x="4546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122326</xdr:rowOff>
    </xdr:from>
    <xdr:to>
      <xdr:col>24</xdr:col>
      <xdr:colOff>63500</xdr:colOff>
      <xdr:row>33</xdr:row>
      <xdr:rowOff>48717</xdr:rowOff>
    </xdr:to>
    <xdr:cxnSp macro="">
      <xdr:nvCxnSpPr>
        <xdr:cNvPr id="59" name="直線コネクタ 58"/>
        <xdr:cNvCxnSpPr/>
      </xdr:nvCxnSpPr>
      <xdr:spPr>
        <a:xfrm>
          <a:off x="3797300" y="5608726"/>
          <a:ext cx="8382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113504</xdr:rowOff>
    </xdr:from>
    <xdr:ext cx="469744" cy="259045"/>
    <xdr:sp macro="" textlink="">
      <xdr:nvSpPr>
        <xdr:cNvPr id="60" name="議会費平均値テキスト"/>
        <xdr:cNvSpPr txBox="1"/>
      </xdr:nvSpPr>
      <xdr:spPr>
        <a:xfrm>
          <a:off x="4686300" y="6114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135077</xdr:rowOff>
    </xdr:from>
    <xdr:to>
      <xdr:col>24</xdr:col>
      <xdr:colOff>114300</xdr:colOff>
      <xdr:row>36</xdr:row>
      <xdr:rowOff>65227</xdr:rowOff>
    </xdr:to>
    <xdr:sp macro="" textlink="">
      <xdr:nvSpPr>
        <xdr:cNvPr id="61" name="フローチャート: 判断 60"/>
        <xdr:cNvSpPr/>
      </xdr:nvSpPr>
      <xdr:spPr>
        <a:xfrm>
          <a:off x="45847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99466</xdr:rowOff>
    </xdr:from>
    <xdr:to>
      <xdr:col>19</xdr:col>
      <xdr:colOff>177800</xdr:colOff>
      <xdr:row>32</xdr:row>
      <xdr:rowOff>122326</xdr:rowOff>
    </xdr:to>
    <xdr:cxnSp macro="">
      <xdr:nvCxnSpPr>
        <xdr:cNvPr id="62" name="直線コネクタ 61"/>
        <xdr:cNvCxnSpPr/>
      </xdr:nvCxnSpPr>
      <xdr:spPr>
        <a:xfrm>
          <a:off x="2908300" y="55858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125933</xdr:rowOff>
    </xdr:from>
    <xdr:to>
      <xdr:col>20</xdr:col>
      <xdr:colOff>38100</xdr:colOff>
      <xdr:row>36</xdr:row>
      <xdr:rowOff>56083</xdr:rowOff>
    </xdr:to>
    <xdr:sp macro="" textlink="">
      <xdr:nvSpPr>
        <xdr:cNvPr id="63" name="フローチャート: 判断 62"/>
        <xdr:cNvSpPr/>
      </xdr:nvSpPr>
      <xdr:spPr>
        <a:xfrm>
          <a:off x="3746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47210</xdr:rowOff>
    </xdr:from>
    <xdr:ext cx="469744" cy="259045"/>
    <xdr:sp macro="" textlink="">
      <xdr:nvSpPr>
        <xdr:cNvPr id="64" name="テキスト ボックス 63"/>
        <xdr:cNvSpPr txBox="1"/>
      </xdr:nvSpPr>
      <xdr:spPr>
        <a:xfrm>
          <a:off x="3562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99466</xdr:rowOff>
    </xdr:from>
    <xdr:to>
      <xdr:col>15</xdr:col>
      <xdr:colOff>50800</xdr:colOff>
      <xdr:row>32</xdr:row>
      <xdr:rowOff>104038</xdr:rowOff>
    </xdr:to>
    <xdr:cxnSp macro="">
      <xdr:nvCxnSpPr>
        <xdr:cNvPr id="65" name="直線コネクタ 64"/>
        <xdr:cNvCxnSpPr/>
      </xdr:nvCxnSpPr>
      <xdr:spPr>
        <a:xfrm flipV="1">
          <a:off x="2019300" y="55858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119532</xdr:rowOff>
    </xdr:from>
    <xdr:to>
      <xdr:col>15</xdr:col>
      <xdr:colOff>101600</xdr:colOff>
      <xdr:row>36</xdr:row>
      <xdr:rowOff>49682</xdr:rowOff>
    </xdr:to>
    <xdr:sp macro="" textlink="">
      <xdr:nvSpPr>
        <xdr:cNvPr id="66" name="フローチャート: 判断 65"/>
        <xdr:cNvSpPr/>
      </xdr:nvSpPr>
      <xdr:spPr>
        <a:xfrm>
          <a:off x="2857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40809</xdr:rowOff>
    </xdr:from>
    <xdr:ext cx="469744" cy="259045"/>
    <xdr:sp macro="" textlink="">
      <xdr:nvSpPr>
        <xdr:cNvPr id="67" name="テキスト ボックス 66"/>
        <xdr:cNvSpPr txBox="1"/>
      </xdr:nvSpPr>
      <xdr:spPr>
        <a:xfrm>
          <a:off x="2673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104038</xdr:rowOff>
    </xdr:from>
    <xdr:to>
      <xdr:col>10</xdr:col>
      <xdr:colOff>114300</xdr:colOff>
      <xdr:row>32</xdr:row>
      <xdr:rowOff>122326</xdr:rowOff>
    </xdr:to>
    <xdr:cxnSp macro="">
      <xdr:nvCxnSpPr>
        <xdr:cNvPr id="68" name="直線コネクタ 67"/>
        <xdr:cNvCxnSpPr/>
      </xdr:nvCxnSpPr>
      <xdr:spPr>
        <a:xfrm flipV="1">
          <a:off x="1130300" y="559043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76556</xdr:rowOff>
    </xdr:from>
    <xdr:to>
      <xdr:col>10</xdr:col>
      <xdr:colOff>165100</xdr:colOff>
      <xdr:row>36</xdr:row>
      <xdr:rowOff>6706</xdr:rowOff>
    </xdr:to>
    <xdr:sp macro="" textlink="">
      <xdr:nvSpPr>
        <xdr:cNvPr id="69" name="フローチャート: 判断 68"/>
        <xdr:cNvSpPr/>
      </xdr:nvSpPr>
      <xdr:spPr>
        <a:xfrm>
          <a:off x="1968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169283</xdr:rowOff>
    </xdr:from>
    <xdr:ext cx="469744" cy="259045"/>
    <xdr:sp macro="" textlink="">
      <xdr:nvSpPr>
        <xdr:cNvPr id="70" name="テキスト ボックス 69"/>
        <xdr:cNvSpPr txBox="1"/>
      </xdr:nvSpPr>
      <xdr:spPr>
        <a:xfrm>
          <a:off x="1784428" y="61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69240</xdr:rowOff>
    </xdr:from>
    <xdr:to>
      <xdr:col>6</xdr:col>
      <xdr:colOff>38100</xdr:colOff>
      <xdr:row>35</xdr:row>
      <xdr:rowOff>170840</xdr:rowOff>
    </xdr:to>
    <xdr:sp macro="" textlink="">
      <xdr:nvSpPr>
        <xdr:cNvPr id="71" name="フローチャート: 判断 70"/>
        <xdr:cNvSpPr/>
      </xdr:nvSpPr>
      <xdr:spPr>
        <a:xfrm>
          <a:off x="1079500" y="60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161967</xdr:rowOff>
    </xdr:from>
    <xdr:ext cx="469744" cy="259045"/>
    <xdr:sp macro="" textlink="">
      <xdr:nvSpPr>
        <xdr:cNvPr id="72" name="テキスト ボックス 71"/>
        <xdr:cNvSpPr txBox="1"/>
      </xdr:nvSpPr>
      <xdr:spPr>
        <a:xfrm>
          <a:off x="895428" y="61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169367</xdr:rowOff>
    </xdr:from>
    <xdr:to>
      <xdr:col>24</xdr:col>
      <xdr:colOff>114300</xdr:colOff>
      <xdr:row>33</xdr:row>
      <xdr:rowOff>99517</xdr:rowOff>
    </xdr:to>
    <xdr:sp macro="" textlink="">
      <xdr:nvSpPr>
        <xdr:cNvPr id="78" name="楕円 77"/>
        <xdr:cNvSpPr/>
      </xdr:nvSpPr>
      <xdr:spPr>
        <a:xfrm>
          <a:off x="4584700" y="565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20794</xdr:rowOff>
    </xdr:from>
    <xdr:ext cx="469744" cy="259045"/>
    <xdr:sp macro="" textlink="">
      <xdr:nvSpPr>
        <xdr:cNvPr id="79" name="議会費該当値テキスト"/>
        <xdr:cNvSpPr txBox="1"/>
      </xdr:nvSpPr>
      <xdr:spPr>
        <a:xfrm>
          <a:off x="4686300" y="550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71526</xdr:rowOff>
    </xdr:from>
    <xdr:to>
      <xdr:col>20</xdr:col>
      <xdr:colOff>38100</xdr:colOff>
      <xdr:row>33</xdr:row>
      <xdr:rowOff>1676</xdr:rowOff>
    </xdr:to>
    <xdr:sp macro="" textlink="">
      <xdr:nvSpPr>
        <xdr:cNvPr id="80" name="楕円 79"/>
        <xdr:cNvSpPr/>
      </xdr:nvSpPr>
      <xdr:spPr>
        <a:xfrm>
          <a:off x="3746500" y="555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18203</xdr:rowOff>
    </xdr:from>
    <xdr:ext cx="469744" cy="259045"/>
    <xdr:sp macro="" textlink="">
      <xdr:nvSpPr>
        <xdr:cNvPr id="81" name="テキスト ボックス 80"/>
        <xdr:cNvSpPr txBox="1"/>
      </xdr:nvSpPr>
      <xdr:spPr>
        <a:xfrm>
          <a:off x="3562428" y="533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48666</xdr:rowOff>
    </xdr:from>
    <xdr:to>
      <xdr:col>15</xdr:col>
      <xdr:colOff>101600</xdr:colOff>
      <xdr:row>32</xdr:row>
      <xdr:rowOff>150266</xdr:rowOff>
    </xdr:to>
    <xdr:sp macro="" textlink="">
      <xdr:nvSpPr>
        <xdr:cNvPr id="82" name="楕円 81"/>
        <xdr:cNvSpPr/>
      </xdr:nvSpPr>
      <xdr:spPr>
        <a:xfrm>
          <a:off x="2857500" y="553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166793</xdr:rowOff>
    </xdr:from>
    <xdr:ext cx="469744" cy="259045"/>
    <xdr:sp macro="" textlink="">
      <xdr:nvSpPr>
        <xdr:cNvPr id="83" name="テキスト ボックス 82"/>
        <xdr:cNvSpPr txBox="1"/>
      </xdr:nvSpPr>
      <xdr:spPr>
        <a:xfrm>
          <a:off x="2673428" y="531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53238</xdr:rowOff>
    </xdr:from>
    <xdr:to>
      <xdr:col>10</xdr:col>
      <xdr:colOff>165100</xdr:colOff>
      <xdr:row>32</xdr:row>
      <xdr:rowOff>154838</xdr:rowOff>
    </xdr:to>
    <xdr:sp macro="" textlink="">
      <xdr:nvSpPr>
        <xdr:cNvPr id="84" name="楕円 83"/>
        <xdr:cNvSpPr/>
      </xdr:nvSpPr>
      <xdr:spPr>
        <a:xfrm>
          <a:off x="1968500" y="553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171365</xdr:rowOff>
    </xdr:from>
    <xdr:ext cx="469744" cy="259045"/>
    <xdr:sp macro="" textlink="">
      <xdr:nvSpPr>
        <xdr:cNvPr id="85" name="テキスト ボックス 84"/>
        <xdr:cNvSpPr txBox="1"/>
      </xdr:nvSpPr>
      <xdr:spPr>
        <a:xfrm>
          <a:off x="1784428" y="531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71526</xdr:rowOff>
    </xdr:from>
    <xdr:to>
      <xdr:col>6</xdr:col>
      <xdr:colOff>38100</xdr:colOff>
      <xdr:row>33</xdr:row>
      <xdr:rowOff>1676</xdr:rowOff>
    </xdr:to>
    <xdr:sp macro="" textlink="">
      <xdr:nvSpPr>
        <xdr:cNvPr id="86" name="楕円 85"/>
        <xdr:cNvSpPr/>
      </xdr:nvSpPr>
      <xdr:spPr>
        <a:xfrm>
          <a:off x="1079500" y="555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18203</xdr:rowOff>
    </xdr:from>
    <xdr:ext cx="469744" cy="259045"/>
    <xdr:sp macro="" textlink="">
      <xdr:nvSpPr>
        <xdr:cNvPr id="87" name="テキスト ボックス 86"/>
        <xdr:cNvSpPr txBox="1"/>
      </xdr:nvSpPr>
      <xdr:spPr>
        <a:xfrm>
          <a:off x="895428" y="533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104039</xdr:rowOff>
    </xdr:from>
    <xdr:to>
      <xdr:col>24</xdr:col>
      <xdr:colOff>62865</xdr:colOff>
      <xdr:row>53</xdr:row>
      <xdr:rowOff>150455</xdr:rowOff>
    </xdr:to>
    <xdr:cxnSp macro="">
      <xdr:nvCxnSpPr>
        <xdr:cNvPr id="114" name="直線コネクタ 113"/>
        <xdr:cNvCxnSpPr/>
      </xdr:nvCxnSpPr>
      <xdr:spPr>
        <a:xfrm flipV="1">
          <a:off x="4633595" y="8676539"/>
          <a:ext cx="1270" cy="560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154282</xdr:rowOff>
    </xdr:from>
    <xdr:ext cx="599010" cy="259045"/>
    <xdr:sp macro="" textlink="">
      <xdr:nvSpPr>
        <xdr:cNvPr id="115" name="総務費最小値テキスト"/>
        <xdr:cNvSpPr txBox="1"/>
      </xdr:nvSpPr>
      <xdr:spPr>
        <a:xfrm>
          <a:off x="4686300" y="924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150455</xdr:rowOff>
    </xdr:from>
    <xdr:to>
      <xdr:col>24</xdr:col>
      <xdr:colOff>152400</xdr:colOff>
      <xdr:row>53</xdr:row>
      <xdr:rowOff>150455</xdr:rowOff>
    </xdr:to>
    <xdr:cxnSp macro="">
      <xdr:nvCxnSpPr>
        <xdr:cNvPr id="116" name="直線コネクタ 115"/>
        <xdr:cNvCxnSpPr/>
      </xdr:nvCxnSpPr>
      <xdr:spPr>
        <a:xfrm>
          <a:off x="4546600" y="9237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50716</xdr:rowOff>
    </xdr:from>
    <xdr:ext cx="599010" cy="259045"/>
    <xdr:sp macro="" textlink="">
      <xdr:nvSpPr>
        <xdr:cNvPr id="117" name="総務費最大値テキスト"/>
        <xdr:cNvSpPr txBox="1"/>
      </xdr:nvSpPr>
      <xdr:spPr>
        <a:xfrm>
          <a:off x="4686300" y="845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171,276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104039</xdr:rowOff>
    </xdr:from>
    <xdr:to>
      <xdr:col>24</xdr:col>
      <xdr:colOff>152400</xdr:colOff>
      <xdr:row>50</xdr:row>
      <xdr:rowOff>104039</xdr:rowOff>
    </xdr:to>
    <xdr:cxnSp macro="">
      <xdr:nvCxnSpPr>
        <xdr:cNvPr id="118" name="直線コネクタ 117"/>
        <xdr:cNvCxnSpPr/>
      </xdr:nvCxnSpPr>
      <xdr:spPr>
        <a:xfrm>
          <a:off x="4546600" y="867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37548</xdr:rowOff>
    </xdr:from>
    <xdr:to>
      <xdr:col>24</xdr:col>
      <xdr:colOff>63500</xdr:colOff>
      <xdr:row>56</xdr:row>
      <xdr:rowOff>137523</xdr:rowOff>
    </xdr:to>
    <xdr:cxnSp macro="">
      <xdr:nvCxnSpPr>
        <xdr:cNvPr id="119" name="直線コネクタ 118"/>
        <xdr:cNvCxnSpPr/>
      </xdr:nvCxnSpPr>
      <xdr:spPr>
        <a:xfrm flipV="1">
          <a:off x="3797300" y="9124398"/>
          <a:ext cx="838200" cy="6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65502</xdr:rowOff>
    </xdr:from>
    <xdr:ext cx="599010" cy="259045"/>
    <xdr:sp macro="" textlink="">
      <xdr:nvSpPr>
        <xdr:cNvPr id="120" name="総務費平均値テキスト"/>
        <xdr:cNvSpPr txBox="1"/>
      </xdr:nvSpPr>
      <xdr:spPr>
        <a:xfrm>
          <a:off x="4686300" y="8809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42625</xdr:rowOff>
    </xdr:from>
    <xdr:to>
      <xdr:col>24</xdr:col>
      <xdr:colOff>114300</xdr:colOff>
      <xdr:row>52</xdr:row>
      <xdr:rowOff>144225</xdr:rowOff>
    </xdr:to>
    <xdr:sp macro="" textlink="">
      <xdr:nvSpPr>
        <xdr:cNvPr id="121" name="フローチャート: 判断 120"/>
        <xdr:cNvSpPr/>
      </xdr:nvSpPr>
      <xdr:spPr>
        <a:xfrm>
          <a:off x="4584700" y="895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137523</xdr:rowOff>
    </xdr:from>
    <xdr:to>
      <xdr:col>19</xdr:col>
      <xdr:colOff>177800</xdr:colOff>
      <xdr:row>59</xdr:row>
      <xdr:rowOff>8461</xdr:rowOff>
    </xdr:to>
    <xdr:cxnSp macro="">
      <xdr:nvCxnSpPr>
        <xdr:cNvPr id="122" name="直線コネクタ 121"/>
        <xdr:cNvCxnSpPr/>
      </xdr:nvCxnSpPr>
      <xdr:spPr>
        <a:xfrm flipV="1">
          <a:off x="2908300" y="9738723"/>
          <a:ext cx="889000" cy="38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121078</xdr:rowOff>
    </xdr:from>
    <xdr:to>
      <xdr:col>20</xdr:col>
      <xdr:colOff>38100</xdr:colOff>
      <xdr:row>59</xdr:row>
      <xdr:rowOff>51228</xdr:rowOff>
    </xdr:to>
    <xdr:sp macro="" textlink="">
      <xdr:nvSpPr>
        <xdr:cNvPr id="123" name="フローチャート: 判断 122"/>
        <xdr:cNvSpPr/>
      </xdr:nvSpPr>
      <xdr:spPr>
        <a:xfrm>
          <a:off x="3746500" y="1006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42355</xdr:rowOff>
    </xdr:from>
    <xdr:ext cx="534377" cy="259045"/>
    <xdr:sp macro="" textlink="">
      <xdr:nvSpPr>
        <xdr:cNvPr id="124" name="テキスト ボックス 123"/>
        <xdr:cNvSpPr txBox="1"/>
      </xdr:nvSpPr>
      <xdr:spPr>
        <a:xfrm>
          <a:off x="3530111" y="101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8461</xdr:rowOff>
    </xdr:from>
    <xdr:to>
      <xdr:col>15</xdr:col>
      <xdr:colOff>50800</xdr:colOff>
      <xdr:row>59</xdr:row>
      <xdr:rowOff>15657</xdr:rowOff>
    </xdr:to>
    <xdr:cxnSp macro="">
      <xdr:nvCxnSpPr>
        <xdr:cNvPr id="125" name="直線コネクタ 124"/>
        <xdr:cNvCxnSpPr/>
      </xdr:nvCxnSpPr>
      <xdr:spPr>
        <a:xfrm flipV="1">
          <a:off x="2019300" y="10124011"/>
          <a:ext cx="889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147498</xdr:rowOff>
    </xdr:from>
    <xdr:to>
      <xdr:col>15</xdr:col>
      <xdr:colOff>101600</xdr:colOff>
      <xdr:row>59</xdr:row>
      <xdr:rowOff>77648</xdr:rowOff>
    </xdr:to>
    <xdr:sp macro="" textlink="">
      <xdr:nvSpPr>
        <xdr:cNvPr id="126" name="フローチャート: 判断 125"/>
        <xdr:cNvSpPr/>
      </xdr:nvSpPr>
      <xdr:spPr>
        <a:xfrm>
          <a:off x="2857500" y="100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68775</xdr:rowOff>
    </xdr:from>
    <xdr:ext cx="534377" cy="259045"/>
    <xdr:sp macro="" textlink="">
      <xdr:nvSpPr>
        <xdr:cNvPr id="127" name="テキスト ボックス 126"/>
        <xdr:cNvSpPr txBox="1"/>
      </xdr:nvSpPr>
      <xdr:spPr>
        <a:xfrm>
          <a:off x="2641111" y="101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123165</xdr:rowOff>
    </xdr:from>
    <xdr:to>
      <xdr:col>10</xdr:col>
      <xdr:colOff>114300</xdr:colOff>
      <xdr:row>59</xdr:row>
      <xdr:rowOff>15657</xdr:rowOff>
    </xdr:to>
    <xdr:cxnSp macro="">
      <xdr:nvCxnSpPr>
        <xdr:cNvPr id="128" name="直線コネクタ 127"/>
        <xdr:cNvCxnSpPr/>
      </xdr:nvCxnSpPr>
      <xdr:spPr>
        <a:xfrm>
          <a:off x="1130300" y="9724365"/>
          <a:ext cx="889000" cy="40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95159</xdr:rowOff>
    </xdr:from>
    <xdr:to>
      <xdr:col>10</xdr:col>
      <xdr:colOff>165100</xdr:colOff>
      <xdr:row>59</xdr:row>
      <xdr:rowOff>25309</xdr:rowOff>
    </xdr:to>
    <xdr:sp macro="" textlink="">
      <xdr:nvSpPr>
        <xdr:cNvPr id="129" name="フローチャート: 判断 128"/>
        <xdr:cNvSpPr/>
      </xdr:nvSpPr>
      <xdr:spPr>
        <a:xfrm>
          <a:off x="1968500" y="1003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41836</xdr:rowOff>
    </xdr:from>
    <xdr:ext cx="534377" cy="259045"/>
    <xdr:sp macro="" textlink="">
      <xdr:nvSpPr>
        <xdr:cNvPr id="130" name="テキスト ボックス 129"/>
        <xdr:cNvSpPr txBox="1"/>
      </xdr:nvSpPr>
      <xdr:spPr>
        <a:xfrm>
          <a:off x="1752111" y="981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124453</xdr:rowOff>
    </xdr:from>
    <xdr:to>
      <xdr:col>6</xdr:col>
      <xdr:colOff>38100</xdr:colOff>
      <xdr:row>59</xdr:row>
      <xdr:rowOff>54603</xdr:rowOff>
    </xdr:to>
    <xdr:sp macro="" textlink="">
      <xdr:nvSpPr>
        <xdr:cNvPr id="131" name="フローチャート: 判断 130"/>
        <xdr:cNvSpPr/>
      </xdr:nvSpPr>
      <xdr:spPr>
        <a:xfrm>
          <a:off x="1079500" y="1006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45730</xdr:rowOff>
    </xdr:from>
    <xdr:ext cx="534377" cy="259045"/>
    <xdr:sp macro="" textlink="">
      <xdr:nvSpPr>
        <xdr:cNvPr id="132" name="テキスト ボックス 131"/>
        <xdr:cNvSpPr txBox="1"/>
      </xdr:nvSpPr>
      <xdr:spPr>
        <a:xfrm>
          <a:off x="863111" y="1016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158198</xdr:rowOff>
    </xdr:from>
    <xdr:to>
      <xdr:col>24</xdr:col>
      <xdr:colOff>114300</xdr:colOff>
      <xdr:row>53</xdr:row>
      <xdr:rowOff>88348</xdr:rowOff>
    </xdr:to>
    <xdr:sp macro="" textlink="">
      <xdr:nvSpPr>
        <xdr:cNvPr id="138" name="楕円 137"/>
        <xdr:cNvSpPr/>
      </xdr:nvSpPr>
      <xdr:spPr>
        <a:xfrm>
          <a:off x="4584700" y="907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73125</xdr:rowOff>
    </xdr:from>
    <xdr:ext cx="599010" cy="259045"/>
    <xdr:sp macro="" textlink="">
      <xdr:nvSpPr>
        <xdr:cNvPr id="139" name="総務費該当値テキスト"/>
        <xdr:cNvSpPr txBox="1"/>
      </xdr:nvSpPr>
      <xdr:spPr>
        <a:xfrm>
          <a:off x="4686300" y="898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86723</xdr:rowOff>
    </xdr:from>
    <xdr:to>
      <xdr:col>20</xdr:col>
      <xdr:colOff>38100</xdr:colOff>
      <xdr:row>57</xdr:row>
      <xdr:rowOff>16873</xdr:rowOff>
    </xdr:to>
    <xdr:sp macro="" textlink="">
      <xdr:nvSpPr>
        <xdr:cNvPr id="140" name="楕円 139"/>
        <xdr:cNvSpPr/>
      </xdr:nvSpPr>
      <xdr:spPr>
        <a:xfrm>
          <a:off x="3746500" y="968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33400</xdr:rowOff>
    </xdr:from>
    <xdr:ext cx="534377" cy="259045"/>
    <xdr:sp macro="" textlink="">
      <xdr:nvSpPr>
        <xdr:cNvPr id="141" name="テキスト ボックス 140"/>
        <xdr:cNvSpPr txBox="1"/>
      </xdr:nvSpPr>
      <xdr:spPr>
        <a:xfrm>
          <a:off x="3530111" y="946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129111</xdr:rowOff>
    </xdr:from>
    <xdr:to>
      <xdr:col>15</xdr:col>
      <xdr:colOff>101600</xdr:colOff>
      <xdr:row>59</xdr:row>
      <xdr:rowOff>59261</xdr:rowOff>
    </xdr:to>
    <xdr:sp macro="" textlink="">
      <xdr:nvSpPr>
        <xdr:cNvPr id="142" name="楕円 141"/>
        <xdr:cNvSpPr/>
      </xdr:nvSpPr>
      <xdr:spPr>
        <a:xfrm>
          <a:off x="2857500" y="1007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75788</xdr:rowOff>
    </xdr:from>
    <xdr:ext cx="534377" cy="259045"/>
    <xdr:sp macro="" textlink="">
      <xdr:nvSpPr>
        <xdr:cNvPr id="143" name="テキスト ボックス 142"/>
        <xdr:cNvSpPr txBox="1"/>
      </xdr:nvSpPr>
      <xdr:spPr>
        <a:xfrm>
          <a:off x="2641111" y="984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136307</xdr:rowOff>
    </xdr:from>
    <xdr:to>
      <xdr:col>10</xdr:col>
      <xdr:colOff>165100</xdr:colOff>
      <xdr:row>59</xdr:row>
      <xdr:rowOff>66457</xdr:rowOff>
    </xdr:to>
    <xdr:sp macro="" textlink="">
      <xdr:nvSpPr>
        <xdr:cNvPr id="144" name="楕円 143"/>
        <xdr:cNvSpPr/>
      </xdr:nvSpPr>
      <xdr:spPr>
        <a:xfrm>
          <a:off x="1968500" y="1008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57584</xdr:rowOff>
    </xdr:from>
    <xdr:ext cx="534377" cy="259045"/>
    <xdr:sp macro="" textlink="">
      <xdr:nvSpPr>
        <xdr:cNvPr id="145" name="テキスト ボックス 144"/>
        <xdr:cNvSpPr txBox="1"/>
      </xdr:nvSpPr>
      <xdr:spPr>
        <a:xfrm>
          <a:off x="1752111" y="1017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72365</xdr:rowOff>
    </xdr:from>
    <xdr:to>
      <xdr:col>6</xdr:col>
      <xdr:colOff>38100</xdr:colOff>
      <xdr:row>57</xdr:row>
      <xdr:rowOff>2515</xdr:rowOff>
    </xdr:to>
    <xdr:sp macro="" textlink="">
      <xdr:nvSpPr>
        <xdr:cNvPr id="146" name="楕円 145"/>
        <xdr:cNvSpPr/>
      </xdr:nvSpPr>
      <xdr:spPr>
        <a:xfrm>
          <a:off x="1079500" y="96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19042</xdr:rowOff>
    </xdr:from>
    <xdr:ext cx="534377" cy="259045"/>
    <xdr:sp macro="" textlink="">
      <xdr:nvSpPr>
        <xdr:cNvPr id="147" name="テキスト ボックス 146"/>
        <xdr:cNvSpPr txBox="1"/>
      </xdr:nvSpPr>
      <xdr:spPr>
        <a:xfrm>
          <a:off x="863111" y="944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73533</xdr:rowOff>
    </xdr:from>
    <xdr:to>
      <xdr:col>24</xdr:col>
      <xdr:colOff>62865</xdr:colOff>
      <xdr:row>79</xdr:row>
      <xdr:rowOff>19214</xdr:rowOff>
    </xdr:to>
    <xdr:cxnSp macro="">
      <xdr:nvCxnSpPr>
        <xdr:cNvPr id="172" name="直線コネクタ 171"/>
        <xdr:cNvCxnSpPr/>
      </xdr:nvCxnSpPr>
      <xdr:spPr>
        <a:xfrm flipV="1">
          <a:off x="4633595" y="12075033"/>
          <a:ext cx="1270" cy="148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23041</xdr:rowOff>
    </xdr:from>
    <xdr:ext cx="599010" cy="259045"/>
    <xdr:sp macro="" textlink="">
      <xdr:nvSpPr>
        <xdr:cNvPr id="173" name="民生費最小値テキスト"/>
        <xdr:cNvSpPr txBox="1"/>
      </xdr:nvSpPr>
      <xdr:spPr>
        <a:xfrm>
          <a:off x="4686300" y="1356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19214</xdr:rowOff>
    </xdr:from>
    <xdr:to>
      <xdr:col>24</xdr:col>
      <xdr:colOff>152400</xdr:colOff>
      <xdr:row>79</xdr:row>
      <xdr:rowOff>19214</xdr:rowOff>
    </xdr:to>
    <xdr:cxnSp macro="">
      <xdr:nvCxnSpPr>
        <xdr:cNvPr id="174" name="直線コネクタ 173"/>
        <xdr:cNvCxnSpPr/>
      </xdr:nvCxnSpPr>
      <xdr:spPr>
        <a:xfrm>
          <a:off x="4546600" y="1356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20210</xdr:rowOff>
    </xdr:from>
    <xdr:ext cx="599010" cy="259045"/>
    <xdr:sp macro="" textlink="">
      <xdr:nvSpPr>
        <xdr:cNvPr id="175" name="民生費最大値テキスト"/>
        <xdr:cNvSpPr txBox="1"/>
      </xdr:nvSpPr>
      <xdr:spPr>
        <a:xfrm>
          <a:off x="4686300" y="1185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239,210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73533</xdr:rowOff>
    </xdr:from>
    <xdr:to>
      <xdr:col>24</xdr:col>
      <xdr:colOff>152400</xdr:colOff>
      <xdr:row>70</xdr:row>
      <xdr:rowOff>73533</xdr:rowOff>
    </xdr:to>
    <xdr:cxnSp macro="">
      <xdr:nvCxnSpPr>
        <xdr:cNvPr id="176" name="直線コネクタ 175"/>
        <xdr:cNvCxnSpPr/>
      </xdr:nvCxnSpPr>
      <xdr:spPr>
        <a:xfrm>
          <a:off x="4546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80544</xdr:rowOff>
    </xdr:from>
    <xdr:to>
      <xdr:col>24</xdr:col>
      <xdr:colOff>63500</xdr:colOff>
      <xdr:row>78</xdr:row>
      <xdr:rowOff>7062</xdr:rowOff>
    </xdr:to>
    <xdr:cxnSp macro="">
      <xdr:nvCxnSpPr>
        <xdr:cNvPr id="177" name="直線コネクタ 176"/>
        <xdr:cNvCxnSpPr/>
      </xdr:nvCxnSpPr>
      <xdr:spPr>
        <a:xfrm flipV="1">
          <a:off x="3797300" y="13282194"/>
          <a:ext cx="838200" cy="9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97769</xdr:rowOff>
    </xdr:from>
    <xdr:ext cx="599010" cy="259045"/>
    <xdr:sp macro="" textlink="">
      <xdr:nvSpPr>
        <xdr:cNvPr id="178" name="民生費平均値テキスト"/>
        <xdr:cNvSpPr txBox="1"/>
      </xdr:nvSpPr>
      <xdr:spPr>
        <a:xfrm>
          <a:off x="4686300" y="12785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74892</xdr:rowOff>
    </xdr:from>
    <xdr:to>
      <xdr:col>24</xdr:col>
      <xdr:colOff>114300</xdr:colOff>
      <xdr:row>76</xdr:row>
      <xdr:rowOff>5042</xdr:rowOff>
    </xdr:to>
    <xdr:sp macro="" textlink="">
      <xdr:nvSpPr>
        <xdr:cNvPr id="179" name="フローチャート: 判断 178"/>
        <xdr:cNvSpPr/>
      </xdr:nvSpPr>
      <xdr:spPr>
        <a:xfrm>
          <a:off x="4584700" y="129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7062</xdr:rowOff>
    </xdr:from>
    <xdr:to>
      <xdr:col>19</xdr:col>
      <xdr:colOff>177800</xdr:colOff>
      <xdr:row>78</xdr:row>
      <xdr:rowOff>19813</xdr:rowOff>
    </xdr:to>
    <xdr:cxnSp macro="">
      <xdr:nvCxnSpPr>
        <xdr:cNvPr id="180" name="直線コネクタ 179"/>
        <xdr:cNvCxnSpPr/>
      </xdr:nvCxnSpPr>
      <xdr:spPr>
        <a:xfrm flipV="1">
          <a:off x="2908300" y="13380162"/>
          <a:ext cx="889000" cy="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7835</xdr:rowOff>
    </xdr:from>
    <xdr:to>
      <xdr:col>20</xdr:col>
      <xdr:colOff>38100</xdr:colOff>
      <xdr:row>76</xdr:row>
      <xdr:rowOff>109435</xdr:rowOff>
    </xdr:to>
    <xdr:sp macro="" textlink="">
      <xdr:nvSpPr>
        <xdr:cNvPr id="181" name="フローチャート: 判断 180"/>
        <xdr:cNvSpPr/>
      </xdr:nvSpPr>
      <xdr:spPr>
        <a:xfrm>
          <a:off x="37465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125963</xdr:rowOff>
    </xdr:from>
    <xdr:ext cx="599010" cy="259045"/>
    <xdr:sp macro="" textlink="">
      <xdr:nvSpPr>
        <xdr:cNvPr id="182" name="テキスト ボックス 181"/>
        <xdr:cNvSpPr txBox="1"/>
      </xdr:nvSpPr>
      <xdr:spPr>
        <a:xfrm>
          <a:off x="3497795" y="1281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19813</xdr:rowOff>
    </xdr:from>
    <xdr:to>
      <xdr:col>15</xdr:col>
      <xdr:colOff>50800</xdr:colOff>
      <xdr:row>78</xdr:row>
      <xdr:rowOff>78854</xdr:rowOff>
    </xdr:to>
    <xdr:cxnSp macro="">
      <xdr:nvCxnSpPr>
        <xdr:cNvPr id="183" name="直線コネクタ 182"/>
        <xdr:cNvCxnSpPr/>
      </xdr:nvCxnSpPr>
      <xdr:spPr>
        <a:xfrm flipV="1">
          <a:off x="2019300" y="13392913"/>
          <a:ext cx="889000" cy="5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89230</xdr:rowOff>
    </xdr:from>
    <xdr:to>
      <xdr:col>15</xdr:col>
      <xdr:colOff>101600</xdr:colOff>
      <xdr:row>77</xdr:row>
      <xdr:rowOff>19380</xdr:rowOff>
    </xdr:to>
    <xdr:sp macro="" textlink="">
      <xdr:nvSpPr>
        <xdr:cNvPr id="184" name="フローチャート: 判断 183"/>
        <xdr:cNvSpPr/>
      </xdr:nvSpPr>
      <xdr:spPr>
        <a:xfrm>
          <a:off x="2857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35907</xdr:rowOff>
    </xdr:from>
    <xdr:ext cx="599010" cy="259045"/>
    <xdr:sp macro="" textlink="">
      <xdr:nvSpPr>
        <xdr:cNvPr id="185" name="テキスト ボックス 184"/>
        <xdr:cNvSpPr txBox="1"/>
      </xdr:nvSpPr>
      <xdr:spPr>
        <a:xfrm>
          <a:off x="2608795" y="128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78854</xdr:rowOff>
    </xdr:from>
    <xdr:to>
      <xdr:col>10</xdr:col>
      <xdr:colOff>114300</xdr:colOff>
      <xdr:row>78</xdr:row>
      <xdr:rowOff>137897</xdr:rowOff>
    </xdr:to>
    <xdr:cxnSp macro="">
      <xdr:nvCxnSpPr>
        <xdr:cNvPr id="186" name="直線コネクタ 185"/>
        <xdr:cNvCxnSpPr/>
      </xdr:nvCxnSpPr>
      <xdr:spPr>
        <a:xfrm flipV="1">
          <a:off x="1130300" y="13451954"/>
          <a:ext cx="889000" cy="5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65621</xdr:rowOff>
    </xdr:from>
    <xdr:to>
      <xdr:col>10</xdr:col>
      <xdr:colOff>165100</xdr:colOff>
      <xdr:row>76</xdr:row>
      <xdr:rowOff>167221</xdr:rowOff>
    </xdr:to>
    <xdr:sp macro="" textlink="">
      <xdr:nvSpPr>
        <xdr:cNvPr id="187" name="フローチャート: 判断 186"/>
        <xdr:cNvSpPr/>
      </xdr:nvSpPr>
      <xdr:spPr>
        <a:xfrm>
          <a:off x="1968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12298</xdr:rowOff>
    </xdr:from>
    <xdr:ext cx="599010" cy="259045"/>
    <xdr:sp macro="" textlink="">
      <xdr:nvSpPr>
        <xdr:cNvPr id="188" name="テキスト ボックス 187"/>
        <xdr:cNvSpPr txBox="1"/>
      </xdr:nvSpPr>
      <xdr:spPr>
        <a:xfrm>
          <a:off x="1719795" y="128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6186</xdr:rowOff>
    </xdr:from>
    <xdr:to>
      <xdr:col>6</xdr:col>
      <xdr:colOff>38100</xdr:colOff>
      <xdr:row>76</xdr:row>
      <xdr:rowOff>107786</xdr:rowOff>
    </xdr:to>
    <xdr:sp macro="" textlink="">
      <xdr:nvSpPr>
        <xdr:cNvPr id="189" name="フローチャート: 判断 188"/>
        <xdr:cNvSpPr/>
      </xdr:nvSpPr>
      <xdr:spPr>
        <a:xfrm>
          <a:off x="1079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124312</xdr:rowOff>
    </xdr:from>
    <xdr:ext cx="599010" cy="259045"/>
    <xdr:sp macro="" textlink="">
      <xdr:nvSpPr>
        <xdr:cNvPr id="190" name="テキスト ボックス 189"/>
        <xdr:cNvSpPr txBox="1"/>
      </xdr:nvSpPr>
      <xdr:spPr>
        <a:xfrm>
          <a:off x="830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29744</xdr:rowOff>
    </xdr:from>
    <xdr:to>
      <xdr:col>24</xdr:col>
      <xdr:colOff>114300</xdr:colOff>
      <xdr:row>77</xdr:row>
      <xdr:rowOff>131344</xdr:rowOff>
    </xdr:to>
    <xdr:sp macro="" textlink="">
      <xdr:nvSpPr>
        <xdr:cNvPr id="196" name="楕円 195"/>
        <xdr:cNvSpPr/>
      </xdr:nvSpPr>
      <xdr:spPr>
        <a:xfrm>
          <a:off x="4584700" y="1323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8171</xdr:rowOff>
    </xdr:from>
    <xdr:ext cx="599010" cy="259045"/>
    <xdr:sp macro="" textlink="">
      <xdr:nvSpPr>
        <xdr:cNvPr id="197" name="民生費該当値テキスト"/>
        <xdr:cNvSpPr txBox="1"/>
      </xdr:nvSpPr>
      <xdr:spPr>
        <a:xfrm>
          <a:off x="4686300" y="1320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127712</xdr:rowOff>
    </xdr:from>
    <xdr:to>
      <xdr:col>20</xdr:col>
      <xdr:colOff>38100</xdr:colOff>
      <xdr:row>78</xdr:row>
      <xdr:rowOff>57862</xdr:rowOff>
    </xdr:to>
    <xdr:sp macro="" textlink="">
      <xdr:nvSpPr>
        <xdr:cNvPr id="198" name="楕円 197"/>
        <xdr:cNvSpPr/>
      </xdr:nvSpPr>
      <xdr:spPr>
        <a:xfrm>
          <a:off x="3746500" y="1332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48989</xdr:rowOff>
    </xdr:from>
    <xdr:ext cx="599010" cy="259045"/>
    <xdr:sp macro="" textlink="">
      <xdr:nvSpPr>
        <xdr:cNvPr id="199" name="テキスト ボックス 198"/>
        <xdr:cNvSpPr txBox="1"/>
      </xdr:nvSpPr>
      <xdr:spPr>
        <a:xfrm>
          <a:off x="3497795" y="1342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140463</xdr:rowOff>
    </xdr:from>
    <xdr:to>
      <xdr:col>15</xdr:col>
      <xdr:colOff>101600</xdr:colOff>
      <xdr:row>78</xdr:row>
      <xdr:rowOff>70613</xdr:rowOff>
    </xdr:to>
    <xdr:sp macro="" textlink="">
      <xdr:nvSpPr>
        <xdr:cNvPr id="200" name="楕円 199"/>
        <xdr:cNvSpPr/>
      </xdr:nvSpPr>
      <xdr:spPr>
        <a:xfrm>
          <a:off x="2857500" y="1334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61740</xdr:rowOff>
    </xdr:from>
    <xdr:ext cx="599010" cy="259045"/>
    <xdr:sp macro="" textlink="">
      <xdr:nvSpPr>
        <xdr:cNvPr id="201" name="テキスト ボックス 200"/>
        <xdr:cNvSpPr txBox="1"/>
      </xdr:nvSpPr>
      <xdr:spPr>
        <a:xfrm>
          <a:off x="2608795" y="1343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28054</xdr:rowOff>
    </xdr:from>
    <xdr:to>
      <xdr:col>10</xdr:col>
      <xdr:colOff>165100</xdr:colOff>
      <xdr:row>78</xdr:row>
      <xdr:rowOff>129654</xdr:rowOff>
    </xdr:to>
    <xdr:sp macro="" textlink="">
      <xdr:nvSpPr>
        <xdr:cNvPr id="202" name="楕円 201"/>
        <xdr:cNvSpPr/>
      </xdr:nvSpPr>
      <xdr:spPr>
        <a:xfrm>
          <a:off x="1968500" y="1340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120781</xdr:rowOff>
    </xdr:from>
    <xdr:ext cx="599010" cy="259045"/>
    <xdr:sp macro="" textlink="">
      <xdr:nvSpPr>
        <xdr:cNvPr id="203" name="テキスト ボックス 202"/>
        <xdr:cNvSpPr txBox="1"/>
      </xdr:nvSpPr>
      <xdr:spPr>
        <a:xfrm>
          <a:off x="1719795" y="1349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87097</xdr:rowOff>
    </xdr:from>
    <xdr:to>
      <xdr:col>6</xdr:col>
      <xdr:colOff>38100</xdr:colOff>
      <xdr:row>79</xdr:row>
      <xdr:rowOff>17247</xdr:rowOff>
    </xdr:to>
    <xdr:sp macro="" textlink="">
      <xdr:nvSpPr>
        <xdr:cNvPr id="204" name="楕円 203"/>
        <xdr:cNvSpPr/>
      </xdr:nvSpPr>
      <xdr:spPr>
        <a:xfrm>
          <a:off x="1079500" y="134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8374</xdr:rowOff>
    </xdr:from>
    <xdr:ext cx="599010" cy="259045"/>
    <xdr:sp macro="" textlink="">
      <xdr:nvSpPr>
        <xdr:cNvPr id="205" name="テキスト ボックス 204"/>
        <xdr:cNvSpPr txBox="1"/>
      </xdr:nvSpPr>
      <xdr:spPr>
        <a:xfrm>
          <a:off x="830795" y="1355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97</xdr:row>
      <xdr:rowOff>118402</xdr:rowOff>
    </xdr:to>
    <xdr:cxnSp macro="">
      <xdr:nvCxnSpPr>
        <xdr:cNvPr id="230" name="直線コネクタ 229"/>
        <xdr:cNvCxnSpPr/>
      </xdr:nvCxnSpPr>
      <xdr:spPr>
        <a:xfrm flipV="1">
          <a:off x="4633595" y="15404085"/>
          <a:ext cx="1270" cy="1344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122229</xdr:rowOff>
    </xdr:from>
    <xdr:ext cx="534377" cy="259045"/>
    <xdr:sp macro="" textlink="">
      <xdr:nvSpPr>
        <xdr:cNvPr id="231" name="衛生費最小値テキスト"/>
        <xdr:cNvSpPr txBox="1"/>
      </xdr:nvSpPr>
      <xdr:spPr>
        <a:xfrm>
          <a:off x="4686300" y="167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118402</xdr:rowOff>
    </xdr:from>
    <xdr:to>
      <xdr:col>24</xdr:col>
      <xdr:colOff>152400</xdr:colOff>
      <xdr:row>97</xdr:row>
      <xdr:rowOff>118402</xdr:rowOff>
    </xdr:to>
    <xdr:cxnSp macro="">
      <xdr:nvCxnSpPr>
        <xdr:cNvPr id="232" name="直線コネクタ 231"/>
        <xdr:cNvCxnSpPr/>
      </xdr:nvCxnSpPr>
      <xdr:spPr>
        <a:xfrm>
          <a:off x="4546600" y="16749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3" name="衛生費最大値テキスト"/>
        <xdr:cNvSpPr txBox="1"/>
      </xdr:nvSpPr>
      <xdr:spPr>
        <a:xfrm>
          <a:off x="4686300" y="151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4" name="直線コネクタ 233"/>
        <xdr:cNvCxnSpPr/>
      </xdr:nvCxnSpPr>
      <xdr:spPr>
        <a:xfrm>
          <a:off x="4546600" y="1540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32792</xdr:rowOff>
    </xdr:from>
    <xdr:to>
      <xdr:col>24</xdr:col>
      <xdr:colOff>63500</xdr:colOff>
      <xdr:row>95</xdr:row>
      <xdr:rowOff>98210</xdr:rowOff>
    </xdr:to>
    <xdr:cxnSp macro="">
      <xdr:nvCxnSpPr>
        <xdr:cNvPr id="235" name="直線コネクタ 234"/>
        <xdr:cNvCxnSpPr/>
      </xdr:nvCxnSpPr>
      <xdr:spPr>
        <a:xfrm>
          <a:off x="3797300" y="16320542"/>
          <a:ext cx="838200" cy="6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38244</xdr:rowOff>
    </xdr:from>
    <xdr:ext cx="534377" cy="259045"/>
    <xdr:sp macro="" textlink="">
      <xdr:nvSpPr>
        <xdr:cNvPr id="236" name="衛生費平均値テキスト"/>
        <xdr:cNvSpPr txBox="1"/>
      </xdr:nvSpPr>
      <xdr:spPr>
        <a:xfrm>
          <a:off x="4686300" y="15983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xdr:rowOff>
    </xdr:from>
    <xdr:to>
      <xdr:col>24</xdr:col>
      <xdr:colOff>114300</xdr:colOff>
      <xdr:row>94</xdr:row>
      <xdr:rowOff>116967</xdr:rowOff>
    </xdr:to>
    <xdr:sp macro="" textlink="">
      <xdr:nvSpPr>
        <xdr:cNvPr id="237" name="フローチャート: 判断 236"/>
        <xdr:cNvSpPr/>
      </xdr:nvSpPr>
      <xdr:spPr>
        <a:xfrm>
          <a:off x="4584700" y="161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32792</xdr:rowOff>
    </xdr:from>
    <xdr:to>
      <xdr:col>19</xdr:col>
      <xdr:colOff>177800</xdr:colOff>
      <xdr:row>95</xdr:row>
      <xdr:rowOff>65481</xdr:rowOff>
    </xdr:to>
    <xdr:cxnSp macro="">
      <xdr:nvCxnSpPr>
        <xdr:cNvPr id="238" name="直線コネクタ 237"/>
        <xdr:cNvCxnSpPr/>
      </xdr:nvCxnSpPr>
      <xdr:spPr>
        <a:xfrm flipV="1">
          <a:off x="2908300" y="16320542"/>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59449</xdr:rowOff>
    </xdr:from>
    <xdr:to>
      <xdr:col>20</xdr:col>
      <xdr:colOff>38100</xdr:colOff>
      <xdr:row>94</xdr:row>
      <xdr:rowOff>161049</xdr:rowOff>
    </xdr:to>
    <xdr:sp macro="" textlink="">
      <xdr:nvSpPr>
        <xdr:cNvPr id="239" name="フローチャート: 判断 238"/>
        <xdr:cNvSpPr/>
      </xdr:nvSpPr>
      <xdr:spPr>
        <a:xfrm>
          <a:off x="37465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6126</xdr:rowOff>
    </xdr:from>
    <xdr:ext cx="534377" cy="259045"/>
    <xdr:sp macro="" textlink="">
      <xdr:nvSpPr>
        <xdr:cNvPr id="240" name="テキスト ボックス 239"/>
        <xdr:cNvSpPr txBox="1"/>
      </xdr:nvSpPr>
      <xdr:spPr>
        <a:xfrm>
          <a:off x="3530111" y="1595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65481</xdr:rowOff>
    </xdr:from>
    <xdr:to>
      <xdr:col>15</xdr:col>
      <xdr:colOff>50800</xdr:colOff>
      <xdr:row>95</xdr:row>
      <xdr:rowOff>86589</xdr:rowOff>
    </xdr:to>
    <xdr:cxnSp macro="">
      <xdr:nvCxnSpPr>
        <xdr:cNvPr id="241" name="直線コネクタ 240"/>
        <xdr:cNvCxnSpPr/>
      </xdr:nvCxnSpPr>
      <xdr:spPr>
        <a:xfrm flipV="1">
          <a:off x="2019300" y="16353231"/>
          <a:ext cx="889000" cy="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104406</xdr:rowOff>
    </xdr:from>
    <xdr:to>
      <xdr:col>15</xdr:col>
      <xdr:colOff>101600</xdr:colOff>
      <xdr:row>95</xdr:row>
      <xdr:rowOff>34556</xdr:rowOff>
    </xdr:to>
    <xdr:sp macro="" textlink="">
      <xdr:nvSpPr>
        <xdr:cNvPr id="242" name="フローチャート: 判断 241"/>
        <xdr:cNvSpPr/>
      </xdr:nvSpPr>
      <xdr:spPr>
        <a:xfrm>
          <a:off x="2857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51083</xdr:rowOff>
    </xdr:from>
    <xdr:ext cx="534377" cy="259045"/>
    <xdr:sp macro="" textlink="">
      <xdr:nvSpPr>
        <xdr:cNvPr id="243" name="テキスト ボックス 242"/>
        <xdr:cNvSpPr txBox="1"/>
      </xdr:nvSpPr>
      <xdr:spPr>
        <a:xfrm>
          <a:off x="2641111" y="15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30811</xdr:rowOff>
    </xdr:from>
    <xdr:to>
      <xdr:col>10</xdr:col>
      <xdr:colOff>114300</xdr:colOff>
      <xdr:row>95</xdr:row>
      <xdr:rowOff>86589</xdr:rowOff>
    </xdr:to>
    <xdr:cxnSp macro="">
      <xdr:nvCxnSpPr>
        <xdr:cNvPr id="244" name="直線コネクタ 243"/>
        <xdr:cNvCxnSpPr/>
      </xdr:nvCxnSpPr>
      <xdr:spPr>
        <a:xfrm>
          <a:off x="1130300" y="16318561"/>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95720</xdr:rowOff>
    </xdr:from>
    <xdr:to>
      <xdr:col>10</xdr:col>
      <xdr:colOff>165100</xdr:colOff>
      <xdr:row>95</xdr:row>
      <xdr:rowOff>25870</xdr:rowOff>
    </xdr:to>
    <xdr:sp macro="" textlink="">
      <xdr:nvSpPr>
        <xdr:cNvPr id="245" name="フローチャート: 判断 244"/>
        <xdr:cNvSpPr/>
      </xdr:nvSpPr>
      <xdr:spPr>
        <a:xfrm>
          <a:off x="1968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42397</xdr:rowOff>
    </xdr:from>
    <xdr:ext cx="534377" cy="259045"/>
    <xdr:sp macro="" textlink="">
      <xdr:nvSpPr>
        <xdr:cNvPr id="246" name="テキスト ボックス 245"/>
        <xdr:cNvSpPr txBox="1"/>
      </xdr:nvSpPr>
      <xdr:spPr>
        <a:xfrm>
          <a:off x="1752111" y="15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107341</xdr:rowOff>
    </xdr:from>
    <xdr:to>
      <xdr:col>6</xdr:col>
      <xdr:colOff>38100</xdr:colOff>
      <xdr:row>95</xdr:row>
      <xdr:rowOff>37491</xdr:rowOff>
    </xdr:to>
    <xdr:sp macro="" textlink="">
      <xdr:nvSpPr>
        <xdr:cNvPr id="247" name="フローチャート: 判断 246"/>
        <xdr:cNvSpPr/>
      </xdr:nvSpPr>
      <xdr:spPr>
        <a:xfrm>
          <a:off x="1079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54018</xdr:rowOff>
    </xdr:from>
    <xdr:ext cx="534377" cy="259045"/>
    <xdr:sp macro="" textlink="">
      <xdr:nvSpPr>
        <xdr:cNvPr id="248" name="テキスト ボックス 247"/>
        <xdr:cNvSpPr txBox="1"/>
      </xdr:nvSpPr>
      <xdr:spPr>
        <a:xfrm>
          <a:off x="863111" y="1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47410</xdr:rowOff>
    </xdr:from>
    <xdr:to>
      <xdr:col>24</xdr:col>
      <xdr:colOff>114300</xdr:colOff>
      <xdr:row>95</xdr:row>
      <xdr:rowOff>149010</xdr:rowOff>
    </xdr:to>
    <xdr:sp macro="" textlink="">
      <xdr:nvSpPr>
        <xdr:cNvPr id="254" name="楕円 253"/>
        <xdr:cNvSpPr/>
      </xdr:nvSpPr>
      <xdr:spPr>
        <a:xfrm>
          <a:off x="4584700" y="163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25837</xdr:rowOff>
    </xdr:from>
    <xdr:ext cx="534377" cy="259045"/>
    <xdr:sp macro="" textlink="">
      <xdr:nvSpPr>
        <xdr:cNvPr id="255" name="衛生費該当値テキスト"/>
        <xdr:cNvSpPr txBox="1"/>
      </xdr:nvSpPr>
      <xdr:spPr>
        <a:xfrm>
          <a:off x="4686300" y="163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153442</xdr:rowOff>
    </xdr:from>
    <xdr:to>
      <xdr:col>20</xdr:col>
      <xdr:colOff>38100</xdr:colOff>
      <xdr:row>95</xdr:row>
      <xdr:rowOff>83592</xdr:rowOff>
    </xdr:to>
    <xdr:sp macro="" textlink="">
      <xdr:nvSpPr>
        <xdr:cNvPr id="256" name="楕円 255"/>
        <xdr:cNvSpPr/>
      </xdr:nvSpPr>
      <xdr:spPr>
        <a:xfrm>
          <a:off x="3746500" y="1626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74719</xdr:rowOff>
    </xdr:from>
    <xdr:ext cx="534377" cy="259045"/>
    <xdr:sp macro="" textlink="">
      <xdr:nvSpPr>
        <xdr:cNvPr id="257" name="テキスト ボックス 256"/>
        <xdr:cNvSpPr txBox="1"/>
      </xdr:nvSpPr>
      <xdr:spPr>
        <a:xfrm>
          <a:off x="3530111" y="1636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14681</xdr:rowOff>
    </xdr:from>
    <xdr:to>
      <xdr:col>15</xdr:col>
      <xdr:colOff>101600</xdr:colOff>
      <xdr:row>95</xdr:row>
      <xdr:rowOff>116281</xdr:rowOff>
    </xdr:to>
    <xdr:sp macro="" textlink="">
      <xdr:nvSpPr>
        <xdr:cNvPr id="258" name="楕円 257"/>
        <xdr:cNvSpPr/>
      </xdr:nvSpPr>
      <xdr:spPr>
        <a:xfrm>
          <a:off x="2857500" y="1630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107408</xdr:rowOff>
    </xdr:from>
    <xdr:ext cx="534377" cy="259045"/>
    <xdr:sp macro="" textlink="">
      <xdr:nvSpPr>
        <xdr:cNvPr id="259" name="テキスト ボックス 258"/>
        <xdr:cNvSpPr txBox="1"/>
      </xdr:nvSpPr>
      <xdr:spPr>
        <a:xfrm>
          <a:off x="2641111" y="163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35789</xdr:rowOff>
    </xdr:from>
    <xdr:to>
      <xdr:col>10</xdr:col>
      <xdr:colOff>165100</xdr:colOff>
      <xdr:row>95</xdr:row>
      <xdr:rowOff>137389</xdr:rowOff>
    </xdr:to>
    <xdr:sp macro="" textlink="">
      <xdr:nvSpPr>
        <xdr:cNvPr id="260" name="楕円 259"/>
        <xdr:cNvSpPr/>
      </xdr:nvSpPr>
      <xdr:spPr>
        <a:xfrm>
          <a:off x="1968500" y="1632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128516</xdr:rowOff>
    </xdr:from>
    <xdr:ext cx="534377" cy="259045"/>
    <xdr:sp macro="" textlink="">
      <xdr:nvSpPr>
        <xdr:cNvPr id="261" name="テキスト ボックス 260"/>
        <xdr:cNvSpPr txBox="1"/>
      </xdr:nvSpPr>
      <xdr:spPr>
        <a:xfrm>
          <a:off x="1752111" y="1641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151461</xdr:rowOff>
    </xdr:from>
    <xdr:to>
      <xdr:col>6</xdr:col>
      <xdr:colOff>38100</xdr:colOff>
      <xdr:row>95</xdr:row>
      <xdr:rowOff>81611</xdr:rowOff>
    </xdr:to>
    <xdr:sp macro="" textlink="">
      <xdr:nvSpPr>
        <xdr:cNvPr id="262" name="楕円 261"/>
        <xdr:cNvSpPr/>
      </xdr:nvSpPr>
      <xdr:spPr>
        <a:xfrm>
          <a:off x="1079500" y="162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72738</xdr:rowOff>
    </xdr:from>
    <xdr:ext cx="534377" cy="259045"/>
    <xdr:sp macro="" textlink="">
      <xdr:nvSpPr>
        <xdr:cNvPr id="263" name="テキスト ボックス 262"/>
        <xdr:cNvSpPr txBox="1"/>
      </xdr:nvSpPr>
      <xdr:spPr>
        <a:xfrm>
          <a:off x="863111" y="163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152654</xdr:rowOff>
    </xdr:from>
    <xdr:to>
      <xdr:col>54</xdr:col>
      <xdr:colOff>189865</xdr:colOff>
      <xdr:row>39</xdr:row>
      <xdr:rowOff>43307</xdr:rowOff>
    </xdr:to>
    <xdr:cxnSp macro="">
      <xdr:nvCxnSpPr>
        <xdr:cNvPr id="287" name="直線コネクタ 286"/>
        <xdr:cNvCxnSpPr/>
      </xdr:nvCxnSpPr>
      <xdr:spPr>
        <a:xfrm flipV="1">
          <a:off x="10475595" y="5467604"/>
          <a:ext cx="1270" cy="1262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88"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89" name="直線コネクタ 288"/>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99331</xdr:rowOff>
    </xdr:from>
    <xdr:ext cx="469744" cy="259045"/>
    <xdr:sp macro="" textlink="">
      <xdr:nvSpPr>
        <xdr:cNvPr id="290" name="労働費最大値テキスト"/>
        <xdr:cNvSpPr txBox="1"/>
      </xdr:nvSpPr>
      <xdr:spPr>
        <a:xfrm>
          <a:off x="10528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152654</xdr:rowOff>
    </xdr:from>
    <xdr:to>
      <xdr:col>55</xdr:col>
      <xdr:colOff>88900</xdr:colOff>
      <xdr:row>31</xdr:row>
      <xdr:rowOff>152654</xdr:rowOff>
    </xdr:to>
    <xdr:cxnSp macro="">
      <xdr:nvCxnSpPr>
        <xdr:cNvPr id="291" name="直線コネクタ 290"/>
        <xdr:cNvCxnSpPr/>
      </xdr:nvCxnSpPr>
      <xdr:spPr>
        <a:xfrm>
          <a:off x="10388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165227</xdr:rowOff>
    </xdr:from>
    <xdr:to>
      <xdr:col>55</xdr:col>
      <xdr:colOff>0</xdr:colOff>
      <xdr:row>39</xdr:row>
      <xdr:rowOff>2159</xdr:rowOff>
    </xdr:to>
    <xdr:cxnSp macro="">
      <xdr:nvCxnSpPr>
        <xdr:cNvPr id="292" name="直線コネクタ 291"/>
        <xdr:cNvCxnSpPr/>
      </xdr:nvCxnSpPr>
      <xdr:spPr>
        <a:xfrm flipV="1">
          <a:off x="9639300" y="6680327"/>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50055</xdr:rowOff>
    </xdr:from>
    <xdr:ext cx="378565" cy="259045"/>
    <xdr:sp macro="" textlink="">
      <xdr:nvSpPr>
        <xdr:cNvPr id="293" name="労働費平均値テキスト"/>
        <xdr:cNvSpPr txBox="1"/>
      </xdr:nvSpPr>
      <xdr:spPr>
        <a:xfrm>
          <a:off x="10528300" y="622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27178</xdr:rowOff>
    </xdr:from>
    <xdr:to>
      <xdr:col>55</xdr:col>
      <xdr:colOff>50800</xdr:colOff>
      <xdr:row>37</xdr:row>
      <xdr:rowOff>128778</xdr:rowOff>
    </xdr:to>
    <xdr:sp macro="" textlink="">
      <xdr:nvSpPr>
        <xdr:cNvPr id="294" name="フローチャート: 判断 293"/>
        <xdr:cNvSpPr/>
      </xdr:nvSpPr>
      <xdr:spPr>
        <a:xfrm>
          <a:off x="104267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125984</xdr:rowOff>
    </xdr:from>
    <xdr:to>
      <xdr:col>50</xdr:col>
      <xdr:colOff>114300</xdr:colOff>
      <xdr:row>39</xdr:row>
      <xdr:rowOff>2159</xdr:rowOff>
    </xdr:to>
    <xdr:cxnSp macro="">
      <xdr:nvCxnSpPr>
        <xdr:cNvPr id="295" name="直線コネクタ 294"/>
        <xdr:cNvCxnSpPr/>
      </xdr:nvCxnSpPr>
      <xdr:spPr>
        <a:xfrm>
          <a:off x="8750300" y="664108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159766</xdr:rowOff>
    </xdr:from>
    <xdr:to>
      <xdr:col>50</xdr:col>
      <xdr:colOff>165100</xdr:colOff>
      <xdr:row>37</xdr:row>
      <xdr:rowOff>89916</xdr:rowOff>
    </xdr:to>
    <xdr:sp macro="" textlink="">
      <xdr:nvSpPr>
        <xdr:cNvPr id="296" name="フローチャート: 判断 295"/>
        <xdr:cNvSpPr/>
      </xdr:nvSpPr>
      <xdr:spPr>
        <a:xfrm>
          <a:off x="9588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106443</xdr:rowOff>
    </xdr:from>
    <xdr:ext cx="378565" cy="259045"/>
    <xdr:sp macro="" textlink="">
      <xdr:nvSpPr>
        <xdr:cNvPr id="297" name="テキスト ボックス 296"/>
        <xdr:cNvSpPr txBox="1"/>
      </xdr:nvSpPr>
      <xdr:spPr>
        <a:xfrm>
          <a:off x="9450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98171</xdr:rowOff>
    </xdr:from>
    <xdr:to>
      <xdr:col>45</xdr:col>
      <xdr:colOff>177800</xdr:colOff>
      <xdr:row>38</xdr:row>
      <xdr:rowOff>125984</xdr:rowOff>
    </xdr:to>
    <xdr:cxnSp macro="">
      <xdr:nvCxnSpPr>
        <xdr:cNvPr id="298" name="直線コネクタ 297"/>
        <xdr:cNvCxnSpPr/>
      </xdr:nvCxnSpPr>
      <xdr:spPr>
        <a:xfrm>
          <a:off x="7861300" y="6613271"/>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31750</xdr:rowOff>
    </xdr:from>
    <xdr:to>
      <xdr:col>46</xdr:col>
      <xdr:colOff>38100</xdr:colOff>
      <xdr:row>36</xdr:row>
      <xdr:rowOff>133350</xdr:rowOff>
    </xdr:to>
    <xdr:sp macro="" textlink="">
      <xdr:nvSpPr>
        <xdr:cNvPr id="299" name="フローチャート: 判断 298"/>
        <xdr:cNvSpPr/>
      </xdr:nvSpPr>
      <xdr:spPr>
        <a:xfrm>
          <a:off x="8699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149877</xdr:rowOff>
    </xdr:from>
    <xdr:ext cx="469744" cy="259045"/>
    <xdr:sp macro="" textlink="">
      <xdr:nvSpPr>
        <xdr:cNvPr id="300" name="テキスト ボックス 299"/>
        <xdr:cNvSpPr txBox="1"/>
      </xdr:nvSpPr>
      <xdr:spPr>
        <a:xfrm>
          <a:off x="8515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98171</xdr:rowOff>
    </xdr:from>
    <xdr:to>
      <xdr:col>41</xdr:col>
      <xdr:colOff>50800</xdr:colOff>
      <xdr:row>38</xdr:row>
      <xdr:rowOff>114173</xdr:rowOff>
    </xdr:to>
    <xdr:cxnSp macro="">
      <xdr:nvCxnSpPr>
        <xdr:cNvPr id="301" name="直線コネクタ 300"/>
        <xdr:cNvCxnSpPr/>
      </xdr:nvCxnSpPr>
      <xdr:spPr>
        <a:xfrm flipV="1">
          <a:off x="6972300" y="661327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889</xdr:rowOff>
    </xdr:from>
    <xdr:to>
      <xdr:col>41</xdr:col>
      <xdr:colOff>101600</xdr:colOff>
      <xdr:row>37</xdr:row>
      <xdr:rowOff>102489</xdr:rowOff>
    </xdr:to>
    <xdr:sp macro="" textlink="">
      <xdr:nvSpPr>
        <xdr:cNvPr id="302" name="フローチャート: 判断 301"/>
        <xdr:cNvSpPr/>
      </xdr:nvSpPr>
      <xdr:spPr>
        <a:xfrm>
          <a:off x="7810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119016</xdr:rowOff>
    </xdr:from>
    <xdr:ext cx="378565" cy="259045"/>
    <xdr:sp macro="" textlink="">
      <xdr:nvSpPr>
        <xdr:cNvPr id="303" name="テキスト ボックス 302"/>
        <xdr:cNvSpPr txBox="1"/>
      </xdr:nvSpPr>
      <xdr:spPr>
        <a:xfrm>
          <a:off x="7672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39370</xdr:rowOff>
    </xdr:from>
    <xdr:to>
      <xdr:col>36</xdr:col>
      <xdr:colOff>165100</xdr:colOff>
      <xdr:row>37</xdr:row>
      <xdr:rowOff>140970</xdr:rowOff>
    </xdr:to>
    <xdr:sp macro="" textlink="">
      <xdr:nvSpPr>
        <xdr:cNvPr id="304" name="フローチャート: 判断 303"/>
        <xdr:cNvSpPr/>
      </xdr:nvSpPr>
      <xdr:spPr>
        <a:xfrm>
          <a:off x="6921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157497</xdr:rowOff>
    </xdr:from>
    <xdr:ext cx="378565" cy="259045"/>
    <xdr:sp macro="" textlink="">
      <xdr:nvSpPr>
        <xdr:cNvPr id="305" name="テキスト ボックス 304"/>
        <xdr:cNvSpPr txBox="1"/>
      </xdr:nvSpPr>
      <xdr:spPr>
        <a:xfrm>
          <a:off x="6783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114427</xdr:rowOff>
    </xdr:from>
    <xdr:to>
      <xdr:col>55</xdr:col>
      <xdr:colOff>50800</xdr:colOff>
      <xdr:row>39</xdr:row>
      <xdr:rowOff>44577</xdr:rowOff>
    </xdr:to>
    <xdr:sp macro="" textlink="">
      <xdr:nvSpPr>
        <xdr:cNvPr id="311" name="楕円 310"/>
        <xdr:cNvSpPr/>
      </xdr:nvSpPr>
      <xdr:spPr>
        <a:xfrm>
          <a:off x="10426700" y="66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29354</xdr:rowOff>
    </xdr:from>
    <xdr:ext cx="378565" cy="259045"/>
    <xdr:sp macro="" textlink="">
      <xdr:nvSpPr>
        <xdr:cNvPr id="312" name="労働費該当値テキスト"/>
        <xdr:cNvSpPr txBox="1"/>
      </xdr:nvSpPr>
      <xdr:spPr>
        <a:xfrm>
          <a:off x="10528300" y="654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122809</xdr:rowOff>
    </xdr:from>
    <xdr:to>
      <xdr:col>50</xdr:col>
      <xdr:colOff>165100</xdr:colOff>
      <xdr:row>39</xdr:row>
      <xdr:rowOff>52959</xdr:rowOff>
    </xdr:to>
    <xdr:sp macro="" textlink="">
      <xdr:nvSpPr>
        <xdr:cNvPr id="313" name="楕円 312"/>
        <xdr:cNvSpPr/>
      </xdr:nvSpPr>
      <xdr:spPr>
        <a:xfrm>
          <a:off x="9588500" y="66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44086</xdr:rowOff>
    </xdr:from>
    <xdr:ext cx="378565" cy="259045"/>
    <xdr:sp macro="" textlink="">
      <xdr:nvSpPr>
        <xdr:cNvPr id="314" name="テキスト ボックス 313"/>
        <xdr:cNvSpPr txBox="1"/>
      </xdr:nvSpPr>
      <xdr:spPr>
        <a:xfrm>
          <a:off x="9450017" y="6730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75184</xdr:rowOff>
    </xdr:from>
    <xdr:to>
      <xdr:col>46</xdr:col>
      <xdr:colOff>38100</xdr:colOff>
      <xdr:row>39</xdr:row>
      <xdr:rowOff>5334</xdr:rowOff>
    </xdr:to>
    <xdr:sp macro="" textlink="">
      <xdr:nvSpPr>
        <xdr:cNvPr id="315" name="楕円 314"/>
        <xdr:cNvSpPr/>
      </xdr:nvSpPr>
      <xdr:spPr>
        <a:xfrm>
          <a:off x="8699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167911</xdr:rowOff>
    </xdr:from>
    <xdr:ext cx="378565" cy="259045"/>
    <xdr:sp macro="" textlink="">
      <xdr:nvSpPr>
        <xdr:cNvPr id="316" name="テキスト ボックス 315"/>
        <xdr:cNvSpPr txBox="1"/>
      </xdr:nvSpPr>
      <xdr:spPr>
        <a:xfrm>
          <a:off x="8561017" y="668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47371</xdr:rowOff>
    </xdr:from>
    <xdr:to>
      <xdr:col>41</xdr:col>
      <xdr:colOff>101600</xdr:colOff>
      <xdr:row>38</xdr:row>
      <xdr:rowOff>148971</xdr:rowOff>
    </xdr:to>
    <xdr:sp macro="" textlink="">
      <xdr:nvSpPr>
        <xdr:cNvPr id="317" name="楕円 316"/>
        <xdr:cNvSpPr/>
      </xdr:nvSpPr>
      <xdr:spPr>
        <a:xfrm>
          <a:off x="7810500" y="65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140098</xdr:rowOff>
    </xdr:from>
    <xdr:ext cx="378565" cy="259045"/>
    <xdr:sp macro="" textlink="">
      <xdr:nvSpPr>
        <xdr:cNvPr id="318" name="テキスト ボックス 317"/>
        <xdr:cNvSpPr txBox="1"/>
      </xdr:nvSpPr>
      <xdr:spPr>
        <a:xfrm>
          <a:off x="7672017" y="6655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63373</xdr:rowOff>
    </xdr:from>
    <xdr:to>
      <xdr:col>36</xdr:col>
      <xdr:colOff>165100</xdr:colOff>
      <xdr:row>38</xdr:row>
      <xdr:rowOff>164973</xdr:rowOff>
    </xdr:to>
    <xdr:sp macro="" textlink="">
      <xdr:nvSpPr>
        <xdr:cNvPr id="319" name="楕円 318"/>
        <xdr:cNvSpPr/>
      </xdr:nvSpPr>
      <xdr:spPr>
        <a:xfrm>
          <a:off x="6921500" y="657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156100</xdr:rowOff>
    </xdr:from>
    <xdr:ext cx="378565" cy="259045"/>
    <xdr:sp macro="" textlink="">
      <xdr:nvSpPr>
        <xdr:cNvPr id="320" name="テキスト ボックス 319"/>
        <xdr:cNvSpPr txBox="1"/>
      </xdr:nvSpPr>
      <xdr:spPr>
        <a:xfrm>
          <a:off x="6783017" y="6671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105867</xdr:rowOff>
    </xdr:from>
    <xdr:to>
      <xdr:col>54</xdr:col>
      <xdr:colOff>189865</xdr:colOff>
      <xdr:row>59</xdr:row>
      <xdr:rowOff>41631</xdr:rowOff>
    </xdr:to>
    <xdr:cxnSp macro="">
      <xdr:nvCxnSpPr>
        <xdr:cNvPr id="344" name="直線コネクタ 343"/>
        <xdr:cNvCxnSpPr/>
      </xdr:nvCxnSpPr>
      <xdr:spPr>
        <a:xfrm flipV="1">
          <a:off x="10475595" y="8849817"/>
          <a:ext cx="1270" cy="1307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45458</xdr:rowOff>
    </xdr:from>
    <xdr:ext cx="313932" cy="259045"/>
    <xdr:sp macro="" textlink="">
      <xdr:nvSpPr>
        <xdr:cNvPr id="345" name="農林水産業費最小値テキスト"/>
        <xdr:cNvSpPr txBox="1"/>
      </xdr:nvSpPr>
      <xdr:spPr>
        <a:xfrm>
          <a:off x="10528300" y="10161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41631</xdr:rowOff>
    </xdr:from>
    <xdr:to>
      <xdr:col>55</xdr:col>
      <xdr:colOff>88900</xdr:colOff>
      <xdr:row>59</xdr:row>
      <xdr:rowOff>41631</xdr:rowOff>
    </xdr:to>
    <xdr:cxnSp macro="">
      <xdr:nvCxnSpPr>
        <xdr:cNvPr id="346" name="直線コネクタ 345"/>
        <xdr:cNvCxnSpPr/>
      </xdr:nvCxnSpPr>
      <xdr:spPr>
        <a:xfrm>
          <a:off x="10388600" y="1015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52544</xdr:rowOff>
    </xdr:from>
    <xdr:ext cx="534377" cy="259045"/>
    <xdr:sp macro="" textlink="">
      <xdr:nvSpPr>
        <xdr:cNvPr id="347" name="農林水産業費最大値テキスト"/>
        <xdr:cNvSpPr txBox="1"/>
      </xdr:nvSpPr>
      <xdr:spPr>
        <a:xfrm>
          <a:off x="10528300" y="862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105867</xdr:rowOff>
    </xdr:from>
    <xdr:to>
      <xdr:col>55</xdr:col>
      <xdr:colOff>88900</xdr:colOff>
      <xdr:row>51</xdr:row>
      <xdr:rowOff>105867</xdr:rowOff>
    </xdr:to>
    <xdr:cxnSp macro="">
      <xdr:nvCxnSpPr>
        <xdr:cNvPr id="348" name="直線コネクタ 347"/>
        <xdr:cNvCxnSpPr/>
      </xdr:nvCxnSpPr>
      <xdr:spPr>
        <a:xfrm>
          <a:off x="10388600" y="884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4597</xdr:rowOff>
    </xdr:from>
    <xdr:to>
      <xdr:col>55</xdr:col>
      <xdr:colOff>0</xdr:colOff>
      <xdr:row>59</xdr:row>
      <xdr:rowOff>11836</xdr:rowOff>
    </xdr:to>
    <xdr:cxnSp macro="">
      <xdr:nvCxnSpPr>
        <xdr:cNvPr id="349" name="直線コネクタ 348"/>
        <xdr:cNvCxnSpPr/>
      </xdr:nvCxnSpPr>
      <xdr:spPr>
        <a:xfrm flipV="1">
          <a:off x="9639300" y="10120147"/>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152239</xdr:rowOff>
    </xdr:from>
    <xdr:ext cx="469744" cy="259045"/>
    <xdr:sp macro="" textlink="">
      <xdr:nvSpPr>
        <xdr:cNvPr id="350" name="農林水産業費平均値テキスト"/>
        <xdr:cNvSpPr txBox="1"/>
      </xdr:nvSpPr>
      <xdr:spPr>
        <a:xfrm>
          <a:off x="10528300" y="9753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129362</xdr:rowOff>
    </xdr:from>
    <xdr:to>
      <xdr:col>55</xdr:col>
      <xdr:colOff>50800</xdr:colOff>
      <xdr:row>58</xdr:row>
      <xdr:rowOff>59512</xdr:rowOff>
    </xdr:to>
    <xdr:sp macro="" textlink="">
      <xdr:nvSpPr>
        <xdr:cNvPr id="351" name="フローチャート: 判断 350"/>
        <xdr:cNvSpPr/>
      </xdr:nvSpPr>
      <xdr:spPr>
        <a:xfrm>
          <a:off x="104267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8560</xdr:rowOff>
    </xdr:from>
    <xdr:to>
      <xdr:col>50</xdr:col>
      <xdr:colOff>114300</xdr:colOff>
      <xdr:row>59</xdr:row>
      <xdr:rowOff>11836</xdr:rowOff>
    </xdr:to>
    <xdr:cxnSp macro="">
      <xdr:nvCxnSpPr>
        <xdr:cNvPr id="352" name="直線コネクタ 351"/>
        <xdr:cNvCxnSpPr/>
      </xdr:nvCxnSpPr>
      <xdr:spPr>
        <a:xfrm>
          <a:off x="8750300" y="10124110"/>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135687</xdr:rowOff>
    </xdr:from>
    <xdr:to>
      <xdr:col>50</xdr:col>
      <xdr:colOff>165100</xdr:colOff>
      <xdr:row>58</xdr:row>
      <xdr:rowOff>65837</xdr:rowOff>
    </xdr:to>
    <xdr:sp macro="" textlink="">
      <xdr:nvSpPr>
        <xdr:cNvPr id="353" name="フローチャート: 判断 352"/>
        <xdr:cNvSpPr/>
      </xdr:nvSpPr>
      <xdr:spPr>
        <a:xfrm>
          <a:off x="9588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82364</xdr:rowOff>
    </xdr:from>
    <xdr:ext cx="469744" cy="259045"/>
    <xdr:sp macro="" textlink="">
      <xdr:nvSpPr>
        <xdr:cNvPr id="354" name="テキスト ボックス 353"/>
        <xdr:cNvSpPr txBox="1"/>
      </xdr:nvSpPr>
      <xdr:spPr>
        <a:xfrm>
          <a:off x="9404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5893</xdr:rowOff>
    </xdr:from>
    <xdr:to>
      <xdr:col>45</xdr:col>
      <xdr:colOff>177800</xdr:colOff>
      <xdr:row>59</xdr:row>
      <xdr:rowOff>8560</xdr:rowOff>
    </xdr:to>
    <xdr:cxnSp macro="">
      <xdr:nvCxnSpPr>
        <xdr:cNvPr id="355" name="直線コネクタ 354"/>
        <xdr:cNvCxnSpPr/>
      </xdr:nvCxnSpPr>
      <xdr:spPr>
        <a:xfrm>
          <a:off x="7861300" y="1012144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144450</xdr:rowOff>
    </xdr:from>
    <xdr:to>
      <xdr:col>46</xdr:col>
      <xdr:colOff>38100</xdr:colOff>
      <xdr:row>58</xdr:row>
      <xdr:rowOff>74600</xdr:rowOff>
    </xdr:to>
    <xdr:sp macro="" textlink="">
      <xdr:nvSpPr>
        <xdr:cNvPr id="356" name="フローチャート: 判断 355"/>
        <xdr:cNvSpPr/>
      </xdr:nvSpPr>
      <xdr:spPr>
        <a:xfrm>
          <a:off x="8699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91127</xdr:rowOff>
    </xdr:from>
    <xdr:ext cx="469744" cy="259045"/>
    <xdr:sp macro="" textlink="">
      <xdr:nvSpPr>
        <xdr:cNvPr id="357" name="テキスト ボックス 356"/>
        <xdr:cNvSpPr txBox="1"/>
      </xdr:nvSpPr>
      <xdr:spPr>
        <a:xfrm>
          <a:off x="8515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5893</xdr:rowOff>
    </xdr:from>
    <xdr:to>
      <xdr:col>41</xdr:col>
      <xdr:colOff>50800</xdr:colOff>
      <xdr:row>59</xdr:row>
      <xdr:rowOff>9627</xdr:rowOff>
    </xdr:to>
    <xdr:cxnSp macro="">
      <xdr:nvCxnSpPr>
        <xdr:cNvPr id="358" name="直線コネクタ 357"/>
        <xdr:cNvCxnSpPr/>
      </xdr:nvCxnSpPr>
      <xdr:spPr>
        <a:xfrm flipV="1">
          <a:off x="6972300" y="10121443"/>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104216</xdr:rowOff>
    </xdr:from>
    <xdr:to>
      <xdr:col>41</xdr:col>
      <xdr:colOff>101600</xdr:colOff>
      <xdr:row>58</xdr:row>
      <xdr:rowOff>34366</xdr:rowOff>
    </xdr:to>
    <xdr:sp macro="" textlink="">
      <xdr:nvSpPr>
        <xdr:cNvPr id="359" name="フローチャート: 判断 358"/>
        <xdr:cNvSpPr/>
      </xdr:nvSpPr>
      <xdr:spPr>
        <a:xfrm>
          <a:off x="7810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50893</xdr:rowOff>
    </xdr:from>
    <xdr:ext cx="469744" cy="259045"/>
    <xdr:sp macro="" textlink="">
      <xdr:nvSpPr>
        <xdr:cNvPr id="360" name="テキスト ボックス 359"/>
        <xdr:cNvSpPr txBox="1"/>
      </xdr:nvSpPr>
      <xdr:spPr>
        <a:xfrm>
          <a:off x="7626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120980</xdr:rowOff>
    </xdr:from>
    <xdr:to>
      <xdr:col>36</xdr:col>
      <xdr:colOff>165100</xdr:colOff>
      <xdr:row>58</xdr:row>
      <xdr:rowOff>51130</xdr:rowOff>
    </xdr:to>
    <xdr:sp macro="" textlink="">
      <xdr:nvSpPr>
        <xdr:cNvPr id="361" name="フローチャート: 判断 360"/>
        <xdr:cNvSpPr/>
      </xdr:nvSpPr>
      <xdr:spPr>
        <a:xfrm>
          <a:off x="6921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67657</xdr:rowOff>
    </xdr:from>
    <xdr:ext cx="469744" cy="259045"/>
    <xdr:sp macro="" textlink="">
      <xdr:nvSpPr>
        <xdr:cNvPr id="362" name="テキスト ボックス 361"/>
        <xdr:cNvSpPr txBox="1"/>
      </xdr:nvSpPr>
      <xdr:spPr>
        <a:xfrm>
          <a:off x="6737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125247</xdr:rowOff>
    </xdr:from>
    <xdr:to>
      <xdr:col>55</xdr:col>
      <xdr:colOff>50800</xdr:colOff>
      <xdr:row>59</xdr:row>
      <xdr:rowOff>55397</xdr:rowOff>
    </xdr:to>
    <xdr:sp macro="" textlink="">
      <xdr:nvSpPr>
        <xdr:cNvPr id="368" name="楕円 367"/>
        <xdr:cNvSpPr/>
      </xdr:nvSpPr>
      <xdr:spPr>
        <a:xfrm>
          <a:off x="10426700" y="100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40174</xdr:rowOff>
    </xdr:from>
    <xdr:ext cx="378565" cy="259045"/>
    <xdr:sp macro="" textlink="">
      <xdr:nvSpPr>
        <xdr:cNvPr id="369" name="農林水産業費該当値テキスト"/>
        <xdr:cNvSpPr txBox="1"/>
      </xdr:nvSpPr>
      <xdr:spPr>
        <a:xfrm>
          <a:off x="10528300" y="9984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132486</xdr:rowOff>
    </xdr:from>
    <xdr:to>
      <xdr:col>50</xdr:col>
      <xdr:colOff>165100</xdr:colOff>
      <xdr:row>59</xdr:row>
      <xdr:rowOff>62636</xdr:rowOff>
    </xdr:to>
    <xdr:sp macro="" textlink="">
      <xdr:nvSpPr>
        <xdr:cNvPr id="370" name="楕円 369"/>
        <xdr:cNvSpPr/>
      </xdr:nvSpPr>
      <xdr:spPr>
        <a:xfrm>
          <a:off x="9588500" y="100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53763</xdr:rowOff>
    </xdr:from>
    <xdr:ext cx="378565" cy="259045"/>
    <xdr:sp macro="" textlink="">
      <xdr:nvSpPr>
        <xdr:cNvPr id="371" name="テキスト ボックス 370"/>
        <xdr:cNvSpPr txBox="1"/>
      </xdr:nvSpPr>
      <xdr:spPr>
        <a:xfrm>
          <a:off x="9450017" y="10169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129210</xdr:rowOff>
    </xdr:from>
    <xdr:to>
      <xdr:col>46</xdr:col>
      <xdr:colOff>38100</xdr:colOff>
      <xdr:row>59</xdr:row>
      <xdr:rowOff>59360</xdr:rowOff>
    </xdr:to>
    <xdr:sp macro="" textlink="">
      <xdr:nvSpPr>
        <xdr:cNvPr id="372" name="楕円 371"/>
        <xdr:cNvSpPr/>
      </xdr:nvSpPr>
      <xdr:spPr>
        <a:xfrm>
          <a:off x="8699500" y="100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50487</xdr:rowOff>
    </xdr:from>
    <xdr:ext cx="378565" cy="259045"/>
    <xdr:sp macro="" textlink="">
      <xdr:nvSpPr>
        <xdr:cNvPr id="373" name="テキスト ボックス 372"/>
        <xdr:cNvSpPr txBox="1"/>
      </xdr:nvSpPr>
      <xdr:spPr>
        <a:xfrm>
          <a:off x="8561017" y="10166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126543</xdr:rowOff>
    </xdr:from>
    <xdr:to>
      <xdr:col>41</xdr:col>
      <xdr:colOff>101600</xdr:colOff>
      <xdr:row>59</xdr:row>
      <xdr:rowOff>56693</xdr:rowOff>
    </xdr:to>
    <xdr:sp macro="" textlink="">
      <xdr:nvSpPr>
        <xdr:cNvPr id="374" name="楕円 373"/>
        <xdr:cNvSpPr/>
      </xdr:nvSpPr>
      <xdr:spPr>
        <a:xfrm>
          <a:off x="7810500" y="100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47820</xdr:rowOff>
    </xdr:from>
    <xdr:ext cx="378565" cy="259045"/>
    <xdr:sp macro="" textlink="">
      <xdr:nvSpPr>
        <xdr:cNvPr id="375" name="テキスト ボックス 374"/>
        <xdr:cNvSpPr txBox="1"/>
      </xdr:nvSpPr>
      <xdr:spPr>
        <a:xfrm>
          <a:off x="7672017" y="1016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130277</xdr:rowOff>
    </xdr:from>
    <xdr:to>
      <xdr:col>36</xdr:col>
      <xdr:colOff>165100</xdr:colOff>
      <xdr:row>59</xdr:row>
      <xdr:rowOff>60427</xdr:rowOff>
    </xdr:to>
    <xdr:sp macro="" textlink="">
      <xdr:nvSpPr>
        <xdr:cNvPr id="376" name="楕円 375"/>
        <xdr:cNvSpPr/>
      </xdr:nvSpPr>
      <xdr:spPr>
        <a:xfrm>
          <a:off x="6921500" y="100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51554</xdr:rowOff>
    </xdr:from>
    <xdr:ext cx="378565" cy="259045"/>
    <xdr:sp macro="" textlink="">
      <xdr:nvSpPr>
        <xdr:cNvPr id="377" name="テキスト ボックス 376"/>
        <xdr:cNvSpPr txBox="1"/>
      </xdr:nvSpPr>
      <xdr:spPr>
        <a:xfrm>
          <a:off x="6783017" y="10167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57900</xdr:rowOff>
    </xdr:from>
    <xdr:to>
      <xdr:col>54</xdr:col>
      <xdr:colOff>189865</xdr:colOff>
      <xdr:row>78</xdr:row>
      <xdr:rowOff>114630</xdr:rowOff>
    </xdr:to>
    <xdr:cxnSp macro="">
      <xdr:nvCxnSpPr>
        <xdr:cNvPr id="401" name="直線コネクタ 400"/>
        <xdr:cNvCxnSpPr/>
      </xdr:nvCxnSpPr>
      <xdr:spPr>
        <a:xfrm flipV="1">
          <a:off x="10475595" y="12230850"/>
          <a:ext cx="1270" cy="125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118457</xdr:rowOff>
    </xdr:from>
    <xdr:ext cx="469744" cy="259045"/>
    <xdr:sp macro="" textlink="">
      <xdr:nvSpPr>
        <xdr:cNvPr id="402" name="商工費最小値テキスト"/>
        <xdr:cNvSpPr txBox="1"/>
      </xdr:nvSpPr>
      <xdr:spPr>
        <a:xfrm>
          <a:off x="10528300" y="134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114630</xdr:rowOff>
    </xdr:from>
    <xdr:to>
      <xdr:col>55</xdr:col>
      <xdr:colOff>88900</xdr:colOff>
      <xdr:row>78</xdr:row>
      <xdr:rowOff>114630</xdr:rowOff>
    </xdr:to>
    <xdr:cxnSp macro="">
      <xdr:nvCxnSpPr>
        <xdr:cNvPr id="403" name="直線コネクタ 402"/>
        <xdr:cNvCxnSpPr/>
      </xdr:nvCxnSpPr>
      <xdr:spPr>
        <a:xfrm>
          <a:off x="10388600" y="1348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4577</xdr:rowOff>
    </xdr:from>
    <xdr:ext cx="534377" cy="259045"/>
    <xdr:sp macro="" textlink="">
      <xdr:nvSpPr>
        <xdr:cNvPr id="404" name="商工費最大値テキスト"/>
        <xdr:cNvSpPr txBox="1"/>
      </xdr:nvSpPr>
      <xdr:spPr>
        <a:xfrm>
          <a:off x="10528300" y="1200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57900</xdr:rowOff>
    </xdr:from>
    <xdr:to>
      <xdr:col>55</xdr:col>
      <xdr:colOff>88900</xdr:colOff>
      <xdr:row>71</xdr:row>
      <xdr:rowOff>57900</xdr:rowOff>
    </xdr:to>
    <xdr:cxnSp macro="">
      <xdr:nvCxnSpPr>
        <xdr:cNvPr id="405" name="直線コネクタ 404"/>
        <xdr:cNvCxnSpPr/>
      </xdr:nvCxnSpPr>
      <xdr:spPr>
        <a:xfrm>
          <a:off x="10388600" y="1223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148196</xdr:rowOff>
    </xdr:from>
    <xdr:to>
      <xdr:col>55</xdr:col>
      <xdr:colOff>0</xdr:colOff>
      <xdr:row>78</xdr:row>
      <xdr:rowOff>7913</xdr:rowOff>
    </xdr:to>
    <xdr:cxnSp macro="">
      <xdr:nvCxnSpPr>
        <xdr:cNvPr id="406" name="直線コネクタ 405"/>
        <xdr:cNvCxnSpPr/>
      </xdr:nvCxnSpPr>
      <xdr:spPr>
        <a:xfrm flipV="1">
          <a:off x="9639300" y="13349846"/>
          <a:ext cx="838200" cy="3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25252</xdr:rowOff>
    </xdr:from>
    <xdr:ext cx="469744" cy="259045"/>
    <xdr:sp macro="" textlink="">
      <xdr:nvSpPr>
        <xdr:cNvPr id="407" name="商工費平均値テキスト"/>
        <xdr:cNvSpPr txBox="1"/>
      </xdr:nvSpPr>
      <xdr:spPr>
        <a:xfrm>
          <a:off x="10528300" y="13055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2375</xdr:rowOff>
    </xdr:from>
    <xdr:to>
      <xdr:col>55</xdr:col>
      <xdr:colOff>50800</xdr:colOff>
      <xdr:row>77</xdr:row>
      <xdr:rowOff>103975</xdr:rowOff>
    </xdr:to>
    <xdr:sp macro="" textlink="">
      <xdr:nvSpPr>
        <xdr:cNvPr id="408" name="フローチャート: 判断 407"/>
        <xdr:cNvSpPr/>
      </xdr:nvSpPr>
      <xdr:spPr>
        <a:xfrm>
          <a:off x="10426700" y="132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7913</xdr:rowOff>
    </xdr:from>
    <xdr:to>
      <xdr:col>50</xdr:col>
      <xdr:colOff>114300</xdr:colOff>
      <xdr:row>78</xdr:row>
      <xdr:rowOff>30848</xdr:rowOff>
    </xdr:to>
    <xdr:cxnSp macro="">
      <xdr:nvCxnSpPr>
        <xdr:cNvPr id="409" name="直線コネクタ 408"/>
        <xdr:cNvCxnSpPr/>
      </xdr:nvCxnSpPr>
      <xdr:spPr>
        <a:xfrm flipV="1">
          <a:off x="8750300" y="13381013"/>
          <a:ext cx="889000" cy="2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125248</xdr:rowOff>
    </xdr:from>
    <xdr:to>
      <xdr:col>50</xdr:col>
      <xdr:colOff>165100</xdr:colOff>
      <xdr:row>78</xdr:row>
      <xdr:rowOff>55398</xdr:rowOff>
    </xdr:to>
    <xdr:sp macro="" textlink="">
      <xdr:nvSpPr>
        <xdr:cNvPr id="410" name="フローチャート: 判断 409"/>
        <xdr:cNvSpPr/>
      </xdr:nvSpPr>
      <xdr:spPr>
        <a:xfrm>
          <a:off x="95885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71925</xdr:rowOff>
    </xdr:from>
    <xdr:ext cx="469744" cy="259045"/>
    <xdr:sp macro="" textlink="">
      <xdr:nvSpPr>
        <xdr:cNvPr id="411" name="テキスト ボックス 410"/>
        <xdr:cNvSpPr txBox="1"/>
      </xdr:nvSpPr>
      <xdr:spPr>
        <a:xfrm>
          <a:off x="9404428" y="1310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30848</xdr:rowOff>
    </xdr:from>
    <xdr:to>
      <xdr:col>45</xdr:col>
      <xdr:colOff>177800</xdr:colOff>
      <xdr:row>78</xdr:row>
      <xdr:rowOff>35116</xdr:rowOff>
    </xdr:to>
    <xdr:cxnSp macro="">
      <xdr:nvCxnSpPr>
        <xdr:cNvPr id="412" name="直線コネクタ 411"/>
        <xdr:cNvCxnSpPr/>
      </xdr:nvCxnSpPr>
      <xdr:spPr>
        <a:xfrm flipV="1">
          <a:off x="7861300" y="13403948"/>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155460</xdr:rowOff>
    </xdr:from>
    <xdr:to>
      <xdr:col>46</xdr:col>
      <xdr:colOff>38100</xdr:colOff>
      <xdr:row>78</xdr:row>
      <xdr:rowOff>85610</xdr:rowOff>
    </xdr:to>
    <xdr:sp macro="" textlink="">
      <xdr:nvSpPr>
        <xdr:cNvPr id="413" name="フローチャート: 判断 412"/>
        <xdr:cNvSpPr/>
      </xdr:nvSpPr>
      <xdr:spPr>
        <a:xfrm>
          <a:off x="8699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76737</xdr:rowOff>
    </xdr:from>
    <xdr:ext cx="469744" cy="259045"/>
    <xdr:sp macro="" textlink="">
      <xdr:nvSpPr>
        <xdr:cNvPr id="414" name="テキスト ボックス 413"/>
        <xdr:cNvSpPr txBox="1"/>
      </xdr:nvSpPr>
      <xdr:spPr>
        <a:xfrm>
          <a:off x="8515428" y="1344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33249</xdr:rowOff>
    </xdr:from>
    <xdr:to>
      <xdr:col>41</xdr:col>
      <xdr:colOff>50800</xdr:colOff>
      <xdr:row>78</xdr:row>
      <xdr:rowOff>35116</xdr:rowOff>
    </xdr:to>
    <xdr:cxnSp macro="">
      <xdr:nvCxnSpPr>
        <xdr:cNvPr id="415" name="直線コネクタ 414"/>
        <xdr:cNvCxnSpPr/>
      </xdr:nvCxnSpPr>
      <xdr:spPr>
        <a:xfrm>
          <a:off x="6972300" y="13406349"/>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141973</xdr:rowOff>
    </xdr:from>
    <xdr:to>
      <xdr:col>41</xdr:col>
      <xdr:colOff>101600</xdr:colOff>
      <xdr:row>78</xdr:row>
      <xdr:rowOff>72123</xdr:rowOff>
    </xdr:to>
    <xdr:sp macro="" textlink="">
      <xdr:nvSpPr>
        <xdr:cNvPr id="416" name="フローチャート: 判断 415"/>
        <xdr:cNvSpPr/>
      </xdr:nvSpPr>
      <xdr:spPr>
        <a:xfrm>
          <a:off x="7810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88650</xdr:rowOff>
    </xdr:from>
    <xdr:ext cx="469744" cy="259045"/>
    <xdr:sp macro="" textlink="">
      <xdr:nvSpPr>
        <xdr:cNvPr id="417" name="テキスト ボックス 416"/>
        <xdr:cNvSpPr txBox="1"/>
      </xdr:nvSpPr>
      <xdr:spPr>
        <a:xfrm>
          <a:off x="7626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138658</xdr:rowOff>
    </xdr:from>
    <xdr:to>
      <xdr:col>36</xdr:col>
      <xdr:colOff>165100</xdr:colOff>
      <xdr:row>78</xdr:row>
      <xdr:rowOff>68808</xdr:rowOff>
    </xdr:to>
    <xdr:sp macro="" textlink="">
      <xdr:nvSpPr>
        <xdr:cNvPr id="418" name="フローチャート: 判断 417"/>
        <xdr:cNvSpPr/>
      </xdr:nvSpPr>
      <xdr:spPr>
        <a:xfrm>
          <a:off x="6921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85335</xdr:rowOff>
    </xdr:from>
    <xdr:ext cx="469744" cy="259045"/>
    <xdr:sp macro="" textlink="">
      <xdr:nvSpPr>
        <xdr:cNvPr id="419" name="テキスト ボックス 418"/>
        <xdr:cNvSpPr txBox="1"/>
      </xdr:nvSpPr>
      <xdr:spPr>
        <a:xfrm>
          <a:off x="6737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97396</xdr:rowOff>
    </xdr:from>
    <xdr:to>
      <xdr:col>55</xdr:col>
      <xdr:colOff>50800</xdr:colOff>
      <xdr:row>78</xdr:row>
      <xdr:rowOff>27546</xdr:rowOff>
    </xdr:to>
    <xdr:sp macro="" textlink="">
      <xdr:nvSpPr>
        <xdr:cNvPr id="425" name="楕円 424"/>
        <xdr:cNvSpPr/>
      </xdr:nvSpPr>
      <xdr:spPr>
        <a:xfrm>
          <a:off x="10426700" y="1329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75823</xdr:rowOff>
    </xdr:from>
    <xdr:ext cx="469744" cy="259045"/>
    <xdr:sp macro="" textlink="">
      <xdr:nvSpPr>
        <xdr:cNvPr id="426" name="商工費該当値テキスト"/>
        <xdr:cNvSpPr txBox="1"/>
      </xdr:nvSpPr>
      <xdr:spPr>
        <a:xfrm>
          <a:off x="10528300" y="1327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128563</xdr:rowOff>
    </xdr:from>
    <xdr:to>
      <xdr:col>50</xdr:col>
      <xdr:colOff>165100</xdr:colOff>
      <xdr:row>78</xdr:row>
      <xdr:rowOff>58713</xdr:rowOff>
    </xdr:to>
    <xdr:sp macro="" textlink="">
      <xdr:nvSpPr>
        <xdr:cNvPr id="427" name="楕円 426"/>
        <xdr:cNvSpPr/>
      </xdr:nvSpPr>
      <xdr:spPr>
        <a:xfrm>
          <a:off x="9588500" y="1333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49840</xdr:rowOff>
    </xdr:from>
    <xdr:ext cx="469744" cy="259045"/>
    <xdr:sp macro="" textlink="">
      <xdr:nvSpPr>
        <xdr:cNvPr id="428" name="テキスト ボックス 427"/>
        <xdr:cNvSpPr txBox="1"/>
      </xdr:nvSpPr>
      <xdr:spPr>
        <a:xfrm>
          <a:off x="9404428" y="1342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151498</xdr:rowOff>
    </xdr:from>
    <xdr:to>
      <xdr:col>46</xdr:col>
      <xdr:colOff>38100</xdr:colOff>
      <xdr:row>78</xdr:row>
      <xdr:rowOff>81648</xdr:rowOff>
    </xdr:to>
    <xdr:sp macro="" textlink="">
      <xdr:nvSpPr>
        <xdr:cNvPr id="429" name="楕円 428"/>
        <xdr:cNvSpPr/>
      </xdr:nvSpPr>
      <xdr:spPr>
        <a:xfrm>
          <a:off x="8699500" y="1335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98175</xdr:rowOff>
    </xdr:from>
    <xdr:ext cx="469744" cy="259045"/>
    <xdr:sp macro="" textlink="">
      <xdr:nvSpPr>
        <xdr:cNvPr id="430" name="テキスト ボックス 429"/>
        <xdr:cNvSpPr txBox="1"/>
      </xdr:nvSpPr>
      <xdr:spPr>
        <a:xfrm>
          <a:off x="8515428" y="1312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155766</xdr:rowOff>
    </xdr:from>
    <xdr:to>
      <xdr:col>41</xdr:col>
      <xdr:colOff>101600</xdr:colOff>
      <xdr:row>78</xdr:row>
      <xdr:rowOff>85916</xdr:rowOff>
    </xdr:to>
    <xdr:sp macro="" textlink="">
      <xdr:nvSpPr>
        <xdr:cNvPr id="431" name="楕円 430"/>
        <xdr:cNvSpPr/>
      </xdr:nvSpPr>
      <xdr:spPr>
        <a:xfrm>
          <a:off x="7810500" y="1335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77043</xdr:rowOff>
    </xdr:from>
    <xdr:ext cx="469744" cy="259045"/>
    <xdr:sp macro="" textlink="">
      <xdr:nvSpPr>
        <xdr:cNvPr id="432" name="テキスト ボックス 431"/>
        <xdr:cNvSpPr txBox="1"/>
      </xdr:nvSpPr>
      <xdr:spPr>
        <a:xfrm>
          <a:off x="7626428" y="1345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153899</xdr:rowOff>
    </xdr:from>
    <xdr:to>
      <xdr:col>36</xdr:col>
      <xdr:colOff>165100</xdr:colOff>
      <xdr:row>78</xdr:row>
      <xdr:rowOff>84049</xdr:rowOff>
    </xdr:to>
    <xdr:sp macro="" textlink="">
      <xdr:nvSpPr>
        <xdr:cNvPr id="433" name="楕円 432"/>
        <xdr:cNvSpPr/>
      </xdr:nvSpPr>
      <xdr:spPr>
        <a:xfrm>
          <a:off x="6921500" y="1335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75176</xdr:rowOff>
    </xdr:from>
    <xdr:ext cx="469744" cy="259045"/>
    <xdr:sp macro="" textlink="">
      <xdr:nvSpPr>
        <xdr:cNvPr id="434" name="テキスト ボックス 433"/>
        <xdr:cNvSpPr txBox="1"/>
      </xdr:nvSpPr>
      <xdr:spPr>
        <a:xfrm>
          <a:off x="6737428" y="1344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131218</xdr:rowOff>
    </xdr:from>
    <xdr:to>
      <xdr:col>54</xdr:col>
      <xdr:colOff>189865</xdr:colOff>
      <xdr:row>99</xdr:row>
      <xdr:rowOff>18314</xdr:rowOff>
    </xdr:to>
    <xdr:cxnSp macro="">
      <xdr:nvCxnSpPr>
        <xdr:cNvPr id="457" name="直線コネクタ 456"/>
        <xdr:cNvCxnSpPr/>
      </xdr:nvCxnSpPr>
      <xdr:spPr>
        <a:xfrm flipV="1">
          <a:off x="10475595" y="15561718"/>
          <a:ext cx="1270" cy="1430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22141</xdr:rowOff>
    </xdr:from>
    <xdr:ext cx="534377" cy="259045"/>
    <xdr:sp macro="" textlink="">
      <xdr:nvSpPr>
        <xdr:cNvPr id="458" name="土木費最小値テキスト"/>
        <xdr:cNvSpPr txBox="1"/>
      </xdr:nvSpPr>
      <xdr:spPr>
        <a:xfrm>
          <a:off x="10528300" y="169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18314</xdr:rowOff>
    </xdr:from>
    <xdr:to>
      <xdr:col>55</xdr:col>
      <xdr:colOff>88900</xdr:colOff>
      <xdr:row>99</xdr:row>
      <xdr:rowOff>18314</xdr:rowOff>
    </xdr:to>
    <xdr:cxnSp macro="">
      <xdr:nvCxnSpPr>
        <xdr:cNvPr id="459" name="直線コネクタ 458"/>
        <xdr:cNvCxnSpPr/>
      </xdr:nvCxnSpPr>
      <xdr:spPr>
        <a:xfrm>
          <a:off x="10388600" y="1699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77895</xdr:rowOff>
    </xdr:from>
    <xdr:ext cx="534377" cy="259045"/>
    <xdr:sp macro="" textlink="">
      <xdr:nvSpPr>
        <xdr:cNvPr id="460" name="土木費最大値テキスト"/>
        <xdr:cNvSpPr txBox="1"/>
      </xdr:nvSpPr>
      <xdr:spPr>
        <a:xfrm>
          <a:off x="10528300" y="153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131218</xdr:rowOff>
    </xdr:from>
    <xdr:to>
      <xdr:col>55</xdr:col>
      <xdr:colOff>88900</xdr:colOff>
      <xdr:row>90</xdr:row>
      <xdr:rowOff>131218</xdr:rowOff>
    </xdr:to>
    <xdr:cxnSp macro="">
      <xdr:nvCxnSpPr>
        <xdr:cNvPr id="461" name="直線コネクタ 460"/>
        <xdr:cNvCxnSpPr/>
      </xdr:nvCxnSpPr>
      <xdr:spPr>
        <a:xfrm>
          <a:off x="10388600" y="155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44991</xdr:rowOff>
    </xdr:from>
    <xdr:to>
      <xdr:col>55</xdr:col>
      <xdr:colOff>0</xdr:colOff>
      <xdr:row>98</xdr:row>
      <xdr:rowOff>9261</xdr:rowOff>
    </xdr:to>
    <xdr:cxnSp macro="">
      <xdr:nvCxnSpPr>
        <xdr:cNvPr id="462" name="直線コネクタ 461"/>
        <xdr:cNvCxnSpPr/>
      </xdr:nvCxnSpPr>
      <xdr:spPr>
        <a:xfrm flipV="1">
          <a:off x="9639300" y="16675641"/>
          <a:ext cx="838200" cy="13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120029</xdr:rowOff>
    </xdr:from>
    <xdr:ext cx="534377" cy="259045"/>
    <xdr:sp macro="" textlink="">
      <xdr:nvSpPr>
        <xdr:cNvPr id="463" name="土木費平均値テキスト"/>
        <xdr:cNvSpPr txBox="1"/>
      </xdr:nvSpPr>
      <xdr:spPr>
        <a:xfrm>
          <a:off x="10528300" y="1640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97152</xdr:rowOff>
    </xdr:from>
    <xdr:to>
      <xdr:col>55</xdr:col>
      <xdr:colOff>50800</xdr:colOff>
      <xdr:row>97</xdr:row>
      <xdr:rowOff>27302</xdr:rowOff>
    </xdr:to>
    <xdr:sp macro="" textlink="">
      <xdr:nvSpPr>
        <xdr:cNvPr id="464" name="フローチャート: 判断 463"/>
        <xdr:cNvSpPr/>
      </xdr:nvSpPr>
      <xdr:spPr>
        <a:xfrm>
          <a:off x="10426700" y="1655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103856</xdr:rowOff>
    </xdr:from>
    <xdr:to>
      <xdr:col>50</xdr:col>
      <xdr:colOff>114300</xdr:colOff>
      <xdr:row>98</xdr:row>
      <xdr:rowOff>9261</xdr:rowOff>
    </xdr:to>
    <xdr:cxnSp macro="">
      <xdr:nvCxnSpPr>
        <xdr:cNvPr id="465" name="直線コネクタ 464"/>
        <xdr:cNvCxnSpPr/>
      </xdr:nvCxnSpPr>
      <xdr:spPr>
        <a:xfrm>
          <a:off x="8750300" y="16734506"/>
          <a:ext cx="889000" cy="7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135649</xdr:rowOff>
    </xdr:from>
    <xdr:to>
      <xdr:col>50</xdr:col>
      <xdr:colOff>165100</xdr:colOff>
      <xdr:row>97</xdr:row>
      <xdr:rowOff>65799</xdr:rowOff>
    </xdr:to>
    <xdr:sp macro="" textlink="">
      <xdr:nvSpPr>
        <xdr:cNvPr id="466" name="フローチャート: 判断 465"/>
        <xdr:cNvSpPr/>
      </xdr:nvSpPr>
      <xdr:spPr>
        <a:xfrm>
          <a:off x="9588500" y="1659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82326</xdr:rowOff>
    </xdr:from>
    <xdr:ext cx="534377" cy="259045"/>
    <xdr:sp macro="" textlink="">
      <xdr:nvSpPr>
        <xdr:cNvPr id="467" name="テキスト ボックス 466"/>
        <xdr:cNvSpPr txBox="1"/>
      </xdr:nvSpPr>
      <xdr:spPr>
        <a:xfrm>
          <a:off x="9372111" y="1637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145210</xdr:rowOff>
    </xdr:from>
    <xdr:to>
      <xdr:col>45</xdr:col>
      <xdr:colOff>177800</xdr:colOff>
      <xdr:row>97</xdr:row>
      <xdr:rowOff>103856</xdr:rowOff>
    </xdr:to>
    <xdr:cxnSp macro="">
      <xdr:nvCxnSpPr>
        <xdr:cNvPr id="468" name="直線コネクタ 467"/>
        <xdr:cNvCxnSpPr/>
      </xdr:nvCxnSpPr>
      <xdr:spPr>
        <a:xfrm>
          <a:off x="7861300" y="16604410"/>
          <a:ext cx="889000" cy="13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130756</xdr:rowOff>
    </xdr:from>
    <xdr:to>
      <xdr:col>46</xdr:col>
      <xdr:colOff>38100</xdr:colOff>
      <xdr:row>97</xdr:row>
      <xdr:rowOff>60906</xdr:rowOff>
    </xdr:to>
    <xdr:sp macro="" textlink="">
      <xdr:nvSpPr>
        <xdr:cNvPr id="469" name="フローチャート: 判断 468"/>
        <xdr:cNvSpPr/>
      </xdr:nvSpPr>
      <xdr:spPr>
        <a:xfrm>
          <a:off x="8699500" y="165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77433</xdr:rowOff>
    </xdr:from>
    <xdr:ext cx="534377" cy="259045"/>
    <xdr:sp macro="" textlink="">
      <xdr:nvSpPr>
        <xdr:cNvPr id="470" name="テキスト ボックス 469"/>
        <xdr:cNvSpPr txBox="1"/>
      </xdr:nvSpPr>
      <xdr:spPr>
        <a:xfrm>
          <a:off x="8483111" y="163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145210</xdr:rowOff>
    </xdr:from>
    <xdr:to>
      <xdr:col>41</xdr:col>
      <xdr:colOff>50800</xdr:colOff>
      <xdr:row>97</xdr:row>
      <xdr:rowOff>49152</xdr:rowOff>
    </xdr:to>
    <xdr:cxnSp macro="">
      <xdr:nvCxnSpPr>
        <xdr:cNvPr id="471" name="直線コネクタ 470"/>
        <xdr:cNvCxnSpPr/>
      </xdr:nvCxnSpPr>
      <xdr:spPr>
        <a:xfrm flipV="1">
          <a:off x="6972300" y="16604410"/>
          <a:ext cx="889000" cy="7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72258</xdr:rowOff>
    </xdr:from>
    <xdr:to>
      <xdr:col>41</xdr:col>
      <xdr:colOff>101600</xdr:colOff>
      <xdr:row>97</xdr:row>
      <xdr:rowOff>2408</xdr:rowOff>
    </xdr:to>
    <xdr:sp macro="" textlink="">
      <xdr:nvSpPr>
        <xdr:cNvPr id="472" name="フローチャート: 判断 471"/>
        <xdr:cNvSpPr/>
      </xdr:nvSpPr>
      <xdr:spPr>
        <a:xfrm>
          <a:off x="7810500" y="1653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18935</xdr:rowOff>
    </xdr:from>
    <xdr:ext cx="534377" cy="259045"/>
    <xdr:sp macro="" textlink="">
      <xdr:nvSpPr>
        <xdr:cNvPr id="473" name="テキスト ボックス 472"/>
        <xdr:cNvSpPr txBox="1"/>
      </xdr:nvSpPr>
      <xdr:spPr>
        <a:xfrm>
          <a:off x="7594111" y="163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60942</xdr:rowOff>
    </xdr:from>
    <xdr:to>
      <xdr:col>36</xdr:col>
      <xdr:colOff>165100</xdr:colOff>
      <xdr:row>96</xdr:row>
      <xdr:rowOff>162542</xdr:rowOff>
    </xdr:to>
    <xdr:sp macro="" textlink="">
      <xdr:nvSpPr>
        <xdr:cNvPr id="474" name="フローチャート: 判断 473"/>
        <xdr:cNvSpPr/>
      </xdr:nvSpPr>
      <xdr:spPr>
        <a:xfrm>
          <a:off x="69215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7619</xdr:rowOff>
    </xdr:from>
    <xdr:ext cx="534377" cy="259045"/>
    <xdr:sp macro="" textlink="">
      <xdr:nvSpPr>
        <xdr:cNvPr id="475" name="テキスト ボックス 474"/>
        <xdr:cNvSpPr txBox="1"/>
      </xdr:nvSpPr>
      <xdr:spPr>
        <a:xfrm>
          <a:off x="6705111" y="1629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165641</xdr:rowOff>
    </xdr:from>
    <xdr:to>
      <xdr:col>55</xdr:col>
      <xdr:colOff>50800</xdr:colOff>
      <xdr:row>97</xdr:row>
      <xdr:rowOff>95791</xdr:rowOff>
    </xdr:to>
    <xdr:sp macro="" textlink="">
      <xdr:nvSpPr>
        <xdr:cNvPr id="481" name="楕円 480"/>
        <xdr:cNvSpPr/>
      </xdr:nvSpPr>
      <xdr:spPr>
        <a:xfrm>
          <a:off x="10426700" y="1662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144068</xdr:rowOff>
    </xdr:from>
    <xdr:ext cx="534377" cy="259045"/>
    <xdr:sp macro="" textlink="">
      <xdr:nvSpPr>
        <xdr:cNvPr id="482" name="土木費該当値テキスト"/>
        <xdr:cNvSpPr txBox="1"/>
      </xdr:nvSpPr>
      <xdr:spPr>
        <a:xfrm>
          <a:off x="10528300" y="166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129911</xdr:rowOff>
    </xdr:from>
    <xdr:to>
      <xdr:col>50</xdr:col>
      <xdr:colOff>165100</xdr:colOff>
      <xdr:row>98</xdr:row>
      <xdr:rowOff>60061</xdr:rowOff>
    </xdr:to>
    <xdr:sp macro="" textlink="">
      <xdr:nvSpPr>
        <xdr:cNvPr id="483" name="楕円 482"/>
        <xdr:cNvSpPr/>
      </xdr:nvSpPr>
      <xdr:spPr>
        <a:xfrm>
          <a:off x="9588500" y="1676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51188</xdr:rowOff>
    </xdr:from>
    <xdr:ext cx="534377" cy="259045"/>
    <xdr:sp macro="" textlink="">
      <xdr:nvSpPr>
        <xdr:cNvPr id="484" name="テキスト ボックス 483"/>
        <xdr:cNvSpPr txBox="1"/>
      </xdr:nvSpPr>
      <xdr:spPr>
        <a:xfrm>
          <a:off x="9372111" y="1685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53056</xdr:rowOff>
    </xdr:from>
    <xdr:to>
      <xdr:col>46</xdr:col>
      <xdr:colOff>38100</xdr:colOff>
      <xdr:row>97</xdr:row>
      <xdr:rowOff>154656</xdr:rowOff>
    </xdr:to>
    <xdr:sp macro="" textlink="">
      <xdr:nvSpPr>
        <xdr:cNvPr id="485" name="楕円 484"/>
        <xdr:cNvSpPr/>
      </xdr:nvSpPr>
      <xdr:spPr>
        <a:xfrm>
          <a:off x="8699500" y="16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145783</xdr:rowOff>
    </xdr:from>
    <xdr:ext cx="534377" cy="259045"/>
    <xdr:sp macro="" textlink="">
      <xdr:nvSpPr>
        <xdr:cNvPr id="486" name="テキスト ボックス 485"/>
        <xdr:cNvSpPr txBox="1"/>
      </xdr:nvSpPr>
      <xdr:spPr>
        <a:xfrm>
          <a:off x="8483111" y="1677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94410</xdr:rowOff>
    </xdr:from>
    <xdr:to>
      <xdr:col>41</xdr:col>
      <xdr:colOff>101600</xdr:colOff>
      <xdr:row>97</xdr:row>
      <xdr:rowOff>24560</xdr:rowOff>
    </xdr:to>
    <xdr:sp macro="" textlink="">
      <xdr:nvSpPr>
        <xdr:cNvPr id="487" name="楕円 486"/>
        <xdr:cNvSpPr/>
      </xdr:nvSpPr>
      <xdr:spPr>
        <a:xfrm>
          <a:off x="7810500" y="1655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15687</xdr:rowOff>
    </xdr:from>
    <xdr:ext cx="534377" cy="259045"/>
    <xdr:sp macro="" textlink="">
      <xdr:nvSpPr>
        <xdr:cNvPr id="488" name="テキスト ボックス 487"/>
        <xdr:cNvSpPr txBox="1"/>
      </xdr:nvSpPr>
      <xdr:spPr>
        <a:xfrm>
          <a:off x="7594111" y="1664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169802</xdr:rowOff>
    </xdr:from>
    <xdr:to>
      <xdr:col>36</xdr:col>
      <xdr:colOff>165100</xdr:colOff>
      <xdr:row>97</xdr:row>
      <xdr:rowOff>99952</xdr:rowOff>
    </xdr:to>
    <xdr:sp macro="" textlink="">
      <xdr:nvSpPr>
        <xdr:cNvPr id="489" name="楕円 488"/>
        <xdr:cNvSpPr/>
      </xdr:nvSpPr>
      <xdr:spPr>
        <a:xfrm>
          <a:off x="6921500" y="1662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91079</xdr:rowOff>
    </xdr:from>
    <xdr:ext cx="534377" cy="259045"/>
    <xdr:sp macro="" textlink="">
      <xdr:nvSpPr>
        <xdr:cNvPr id="490" name="テキスト ボックス 489"/>
        <xdr:cNvSpPr txBox="1"/>
      </xdr:nvSpPr>
      <xdr:spPr>
        <a:xfrm>
          <a:off x="6705111" y="1672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39</xdr:row>
      <xdr:rowOff>77521</xdr:rowOff>
    </xdr:to>
    <xdr:cxnSp macro="">
      <xdr:nvCxnSpPr>
        <xdr:cNvPr id="513" name="直線コネクタ 512"/>
        <xdr:cNvCxnSpPr/>
      </xdr:nvCxnSpPr>
      <xdr:spPr>
        <a:xfrm flipV="1">
          <a:off x="16317595" y="5165517"/>
          <a:ext cx="1269" cy="1598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81348</xdr:rowOff>
    </xdr:from>
    <xdr:ext cx="469744" cy="259045"/>
    <xdr:sp macro="" textlink="">
      <xdr:nvSpPr>
        <xdr:cNvPr id="514" name="消防費最小値テキスト"/>
        <xdr:cNvSpPr txBox="1"/>
      </xdr:nvSpPr>
      <xdr:spPr>
        <a:xfrm>
          <a:off x="16370300" y="676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77521</xdr:rowOff>
    </xdr:from>
    <xdr:to>
      <xdr:col>86</xdr:col>
      <xdr:colOff>25400</xdr:colOff>
      <xdr:row>39</xdr:row>
      <xdr:rowOff>77521</xdr:rowOff>
    </xdr:to>
    <xdr:cxnSp macro="">
      <xdr:nvCxnSpPr>
        <xdr:cNvPr id="515" name="直線コネクタ 514"/>
        <xdr:cNvCxnSpPr/>
      </xdr:nvCxnSpPr>
      <xdr:spPr>
        <a:xfrm>
          <a:off x="16230600" y="676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6"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7" name="直線コネクタ 516"/>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96175</xdr:rowOff>
    </xdr:from>
    <xdr:to>
      <xdr:col>85</xdr:col>
      <xdr:colOff>127000</xdr:colOff>
      <xdr:row>36</xdr:row>
      <xdr:rowOff>123424</xdr:rowOff>
    </xdr:to>
    <xdr:cxnSp macro="">
      <xdr:nvCxnSpPr>
        <xdr:cNvPr id="518" name="直線コネクタ 517"/>
        <xdr:cNvCxnSpPr/>
      </xdr:nvCxnSpPr>
      <xdr:spPr>
        <a:xfrm flipV="1">
          <a:off x="15481300" y="5582575"/>
          <a:ext cx="838200" cy="71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104451</xdr:rowOff>
    </xdr:from>
    <xdr:ext cx="534377" cy="259045"/>
    <xdr:sp macro="" textlink="">
      <xdr:nvSpPr>
        <xdr:cNvPr id="519" name="消防費平均値テキスト"/>
        <xdr:cNvSpPr txBox="1"/>
      </xdr:nvSpPr>
      <xdr:spPr>
        <a:xfrm>
          <a:off x="16370300" y="6276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126024</xdr:rowOff>
    </xdr:from>
    <xdr:to>
      <xdr:col>85</xdr:col>
      <xdr:colOff>177800</xdr:colOff>
      <xdr:row>37</xdr:row>
      <xdr:rowOff>56174</xdr:rowOff>
    </xdr:to>
    <xdr:sp macro="" textlink="">
      <xdr:nvSpPr>
        <xdr:cNvPr id="520" name="フローチャート: 判断 519"/>
        <xdr:cNvSpPr/>
      </xdr:nvSpPr>
      <xdr:spPr>
        <a:xfrm>
          <a:off x="162687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38842</xdr:rowOff>
    </xdr:from>
    <xdr:to>
      <xdr:col>81</xdr:col>
      <xdr:colOff>50800</xdr:colOff>
      <xdr:row>36</xdr:row>
      <xdr:rowOff>123424</xdr:rowOff>
    </xdr:to>
    <xdr:cxnSp macro="">
      <xdr:nvCxnSpPr>
        <xdr:cNvPr id="521" name="直線コネクタ 520"/>
        <xdr:cNvCxnSpPr/>
      </xdr:nvCxnSpPr>
      <xdr:spPr>
        <a:xfrm>
          <a:off x="14592300" y="6211042"/>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128676</xdr:rowOff>
    </xdr:from>
    <xdr:to>
      <xdr:col>81</xdr:col>
      <xdr:colOff>101600</xdr:colOff>
      <xdr:row>37</xdr:row>
      <xdr:rowOff>58826</xdr:rowOff>
    </xdr:to>
    <xdr:sp macro="" textlink="">
      <xdr:nvSpPr>
        <xdr:cNvPr id="522" name="フローチャート: 判断 521"/>
        <xdr:cNvSpPr/>
      </xdr:nvSpPr>
      <xdr:spPr>
        <a:xfrm>
          <a:off x="15430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49953</xdr:rowOff>
    </xdr:from>
    <xdr:ext cx="534377" cy="259045"/>
    <xdr:sp macro="" textlink="">
      <xdr:nvSpPr>
        <xdr:cNvPr id="523" name="テキスト ボックス 522"/>
        <xdr:cNvSpPr txBox="1"/>
      </xdr:nvSpPr>
      <xdr:spPr>
        <a:xfrm>
          <a:off x="15214111" y="63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38842</xdr:rowOff>
    </xdr:from>
    <xdr:to>
      <xdr:col>76</xdr:col>
      <xdr:colOff>114300</xdr:colOff>
      <xdr:row>37</xdr:row>
      <xdr:rowOff>22108</xdr:rowOff>
    </xdr:to>
    <xdr:cxnSp macro="">
      <xdr:nvCxnSpPr>
        <xdr:cNvPr id="524" name="直線コネクタ 523"/>
        <xdr:cNvCxnSpPr/>
      </xdr:nvCxnSpPr>
      <xdr:spPr>
        <a:xfrm flipV="1">
          <a:off x="13703300" y="6211042"/>
          <a:ext cx="889000" cy="15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15108</xdr:rowOff>
    </xdr:from>
    <xdr:to>
      <xdr:col>76</xdr:col>
      <xdr:colOff>165100</xdr:colOff>
      <xdr:row>37</xdr:row>
      <xdr:rowOff>116708</xdr:rowOff>
    </xdr:to>
    <xdr:sp macro="" textlink="">
      <xdr:nvSpPr>
        <xdr:cNvPr id="525" name="フローチャート: 判断 524"/>
        <xdr:cNvSpPr/>
      </xdr:nvSpPr>
      <xdr:spPr>
        <a:xfrm>
          <a:off x="14541500" y="635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107835</xdr:rowOff>
    </xdr:from>
    <xdr:ext cx="534377" cy="259045"/>
    <xdr:sp macro="" textlink="">
      <xdr:nvSpPr>
        <xdr:cNvPr id="526" name="テキスト ボックス 525"/>
        <xdr:cNvSpPr txBox="1"/>
      </xdr:nvSpPr>
      <xdr:spPr>
        <a:xfrm>
          <a:off x="14325111" y="64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22108</xdr:rowOff>
    </xdr:from>
    <xdr:to>
      <xdr:col>71</xdr:col>
      <xdr:colOff>177800</xdr:colOff>
      <xdr:row>37</xdr:row>
      <xdr:rowOff>46340</xdr:rowOff>
    </xdr:to>
    <xdr:cxnSp macro="">
      <xdr:nvCxnSpPr>
        <xdr:cNvPr id="527" name="直線コネクタ 526"/>
        <xdr:cNvCxnSpPr/>
      </xdr:nvCxnSpPr>
      <xdr:spPr>
        <a:xfrm flipV="1">
          <a:off x="12814300" y="6365758"/>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39888</xdr:rowOff>
    </xdr:from>
    <xdr:to>
      <xdr:col>72</xdr:col>
      <xdr:colOff>38100</xdr:colOff>
      <xdr:row>37</xdr:row>
      <xdr:rowOff>141488</xdr:rowOff>
    </xdr:to>
    <xdr:sp macro="" textlink="">
      <xdr:nvSpPr>
        <xdr:cNvPr id="528" name="フローチャート: 判断 527"/>
        <xdr:cNvSpPr/>
      </xdr:nvSpPr>
      <xdr:spPr>
        <a:xfrm>
          <a:off x="1365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132615</xdr:rowOff>
    </xdr:from>
    <xdr:ext cx="534377" cy="259045"/>
    <xdr:sp macro="" textlink="">
      <xdr:nvSpPr>
        <xdr:cNvPr id="529" name="テキスト ボックス 528"/>
        <xdr:cNvSpPr txBox="1"/>
      </xdr:nvSpPr>
      <xdr:spPr>
        <a:xfrm>
          <a:off x="13436111" y="647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29647</xdr:rowOff>
    </xdr:from>
    <xdr:to>
      <xdr:col>67</xdr:col>
      <xdr:colOff>101600</xdr:colOff>
      <xdr:row>37</xdr:row>
      <xdr:rowOff>131247</xdr:rowOff>
    </xdr:to>
    <xdr:sp macro="" textlink="">
      <xdr:nvSpPr>
        <xdr:cNvPr id="530" name="フローチャート: 判断 529"/>
        <xdr:cNvSpPr/>
      </xdr:nvSpPr>
      <xdr:spPr>
        <a:xfrm>
          <a:off x="12763500" y="637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122374</xdr:rowOff>
    </xdr:from>
    <xdr:ext cx="534377" cy="259045"/>
    <xdr:sp macro="" textlink="">
      <xdr:nvSpPr>
        <xdr:cNvPr id="531" name="テキスト ボックス 530"/>
        <xdr:cNvSpPr txBox="1"/>
      </xdr:nvSpPr>
      <xdr:spPr>
        <a:xfrm>
          <a:off x="12547111" y="646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45375</xdr:rowOff>
    </xdr:from>
    <xdr:to>
      <xdr:col>85</xdr:col>
      <xdr:colOff>177800</xdr:colOff>
      <xdr:row>32</xdr:row>
      <xdr:rowOff>146975</xdr:rowOff>
    </xdr:to>
    <xdr:sp macro="" textlink="">
      <xdr:nvSpPr>
        <xdr:cNvPr id="537" name="楕円 536"/>
        <xdr:cNvSpPr/>
      </xdr:nvSpPr>
      <xdr:spPr>
        <a:xfrm>
          <a:off x="16268700" y="553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68252</xdr:rowOff>
    </xdr:from>
    <xdr:ext cx="534377" cy="259045"/>
    <xdr:sp macro="" textlink="">
      <xdr:nvSpPr>
        <xdr:cNvPr id="538" name="消防費該当値テキスト"/>
        <xdr:cNvSpPr txBox="1"/>
      </xdr:nvSpPr>
      <xdr:spPr>
        <a:xfrm>
          <a:off x="16370300" y="538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72624</xdr:rowOff>
    </xdr:from>
    <xdr:to>
      <xdr:col>81</xdr:col>
      <xdr:colOff>101600</xdr:colOff>
      <xdr:row>37</xdr:row>
      <xdr:rowOff>2774</xdr:rowOff>
    </xdr:to>
    <xdr:sp macro="" textlink="">
      <xdr:nvSpPr>
        <xdr:cNvPr id="539" name="楕円 538"/>
        <xdr:cNvSpPr/>
      </xdr:nvSpPr>
      <xdr:spPr>
        <a:xfrm>
          <a:off x="15430500" y="624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19301</xdr:rowOff>
    </xdr:from>
    <xdr:ext cx="534377" cy="259045"/>
    <xdr:sp macro="" textlink="">
      <xdr:nvSpPr>
        <xdr:cNvPr id="540" name="テキスト ボックス 539"/>
        <xdr:cNvSpPr txBox="1"/>
      </xdr:nvSpPr>
      <xdr:spPr>
        <a:xfrm>
          <a:off x="15214111" y="602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159492</xdr:rowOff>
    </xdr:from>
    <xdr:to>
      <xdr:col>76</xdr:col>
      <xdr:colOff>165100</xdr:colOff>
      <xdr:row>36</xdr:row>
      <xdr:rowOff>89642</xdr:rowOff>
    </xdr:to>
    <xdr:sp macro="" textlink="">
      <xdr:nvSpPr>
        <xdr:cNvPr id="541" name="楕円 540"/>
        <xdr:cNvSpPr/>
      </xdr:nvSpPr>
      <xdr:spPr>
        <a:xfrm>
          <a:off x="14541500" y="616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106169</xdr:rowOff>
    </xdr:from>
    <xdr:ext cx="534377" cy="259045"/>
    <xdr:sp macro="" textlink="">
      <xdr:nvSpPr>
        <xdr:cNvPr id="542" name="テキスト ボックス 541"/>
        <xdr:cNvSpPr txBox="1"/>
      </xdr:nvSpPr>
      <xdr:spPr>
        <a:xfrm>
          <a:off x="14325111" y="5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142758</xdr:rowOff>
    </xdr:from>
    <xdr:to>
      <xdr:col>72</xdr:col>
      <xdr:colOff>38100</xdr:colOff>
      <xdr:row>37</xdr:row>
      <xdr:rowOff>72908</xdr:rowOff>
    </xdr:to>
    <xdr:sp macro="" textlink="">
      <xdr:nvSpPr>
        <xdr:cNvPr id="543" name="楕円 542"/>
        <xdr:cNvSpPr/>
      </xdr:nvSpPr>
      <xdr:spPr>
        <a:xfrm>
          <a:off x="13652500" y="63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89435</xdr:rowOff>
    </xdr:from>
    <xdr:ext cx="534377" cy="259045"/>
    <xdr:sp macro="" textlink="">
      <xdr:nvSpPr>
        <xdr:cNvPr id="544" name="テキスト ボックス 543"/>
        <xdr:cNvSpPr txBox="1"/>
      </xdr:nvSpPr>
      <xdr:spPr>
        <a:xfrm>
          <a:off x="13436111" y="609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166990</xdr:rowOff>
    </xdr:from>
    <xdr:to>
      <xdr:col>67</xdr:col>
      <xdr:colOff>101600</xdr:colOff>
      <xdr:row>37</xdr:row>
      <xdr:rowOff>97140</xdr:rowOff>
    </xdr:to>
    <xdr:sp macro="" textlink="">
      <xdr:nvSpPr>
        <xdr:cNvPr id="545" name="楕円 544"/>
        <xdr:cNvSpPr/>
      </xdr:nvSpPr>
      <xdr:spPr>
        <a:xfrm>
          <a:off x="12763500" y="633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113667</xdr:rowOff>
    </xdr:from>
    <xdr:ext cx="534377" cy="259045"/>
    <xdr:sp macro="" textlink="">
      <xdr:nvSpPr>
        <xdr:cNvPr id="546" name="テキスト ボックス 545"/>
        <xdr:cNvSpPr txBox="1"/>
      </xdr:nvSpPr>
      <xdr:spPr>
        <a:xfrm>
          <a:off x="12547111" y="611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124864</xdr:rowOff>
    </xdr:from>
    <xdr:to>
      <xdr:col>85</xdr:col>
      <xdr:colOff>126364</xdr:colOff>
      <xdr:row>58</xdr:row>
      <xdr:rowOff>72629</xdr:rowOff>
    </xdr:to>
    <xdr:cxnSp macro="">
      <xdr:nvCxnSpPr>
        <xdr:cNvPr id="569" name="直線コネクタ 568"/>
        <xdr:cNvCxnSpPr/>
      </xdr:nvCxnSpPr>
      <xdr:spPr>
        <a:xfrm flipV="1">
          <a:off x="16317595" y="8868814"/>
          <a:ext cx="1269" cy="114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76456</xdr:rowOff>
    </xdr:from>
    <xdr:ext cx="534377" cy="259045"/>
    <xdr:sp macro="" textlink="">
      <xdr:nvSpPr>
        <xdr:cNvPr id="570" name="教育費最小値テキスト"/>
        <xdr:cNvSpPr txBox="1"/>
      </xdr:nvSpPr>
      <xdr:spPr>
        <a:xfrm>
          <a:off x="16370300" y="1002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72629</xdr:rowOff>
    </xdr:from>
    <xdr:to>
      <xdr:col>86</xdr:col>
      <xdr:colOff>25400</xdr:colOff>
      <xdr:row>58</xdr:row>
      <xdr:rowOff>72629</xdr:rowOff>
    </xdr:to>
    <xdr:cxnSp macro="">
      <xdr:nvCxnSpPr>
        <xdr:cNvPr id="571" name="直線コネクタ 570"/>
        <xdr:cNvCxnSpPr/>
      </xdr:nvCxnSpPr>
      <xdr:spPr>
        <a:xfrm>
          <a:off x="16230600" y="10016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71541</xdr:rowOff>
    </xdr:from>
    <xdr:ext cx="534377" cy="259045"/>
    <xdr:sp macro="" textlink="">
      <xdr:nvSpPr>
        <xdr:cNvPr id="572" name="教育費最大値テキスト"/>
        <xdr:cNvSpPr txBox="1"/>
      </xdr:nvSpPr>
      <xdr:spPr>
        <a:xfrm>
          <a:off x="16370300" y="86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124864</xdr:rowOff>
    </xdr:from>
    <xdr:to>
      <xdr:col>86</xdr:col>
      <xdr:colOff>25400</xdr:colOff>
      <xdr:row>51</xdr:row>
      <xdr:rowOff>124864</xdr:rowOff>
    </xdr:to>
    <xdr:cxnSp macro="">
      <xdr:nvCxnSpPr>
        <xdr:cNvPr id="573" name="直線コネクタ 572"/>
        <xdr:cNvCxnSpPr/>
      </xdr:nvCxnSpPr>
      <xdr:spPr>
        <a:xfrm>
          <a:off x="16230600" y="886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130419</xdr:rowOff>
    </xdr:from>
    <xdr:to>
      <xdr:col>85</xdr:col>
      <xdr:colOff>127000</xdr:colOff>
      <xdr:row>54</xdr:row>
      <xdr:rowOff>32624</xdr:rowOff>
    </xdr:to>
    <xdr:cxnSp macro="">
      <xdr:nvCxnSpPr>
        <xdr:cNvPr id="574" name="直線コネクタ 573"/>
        <xdr:cNvCxnSpPr/>
      </xdr:nvCxnSpPr>
      <xdr:spPr>
        <a:xfrm flipV="1">
          <a:off x="15481300" y="9045819"/>
          <a:ext cx="838200" cy="24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122397</xdr:rowOff>
    </xdr:from>
    <xdr:ext cx="534377" cy="259045"/>
    <xdr:sp macro="" textlink="">
      <xdr:nvSpPr>
        <xdr:cNvPr id="575" name="教育費平均値テキスト"/>
        <xdr:cNvSpPr txBox="1"/>
      </xdr:nvSpPr>
      <xdr:spPr>
        <a:xfrm>
          <a:off x="16370300" y="9380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143970</xdr:rowOff>
    </xdr:from>
    <xdr:to>
      <xdr:col>85</xdr:col>
      <xdr:colOff>177800</xdr:colOff>
      <xdr:row>55</xdr:row>
      <xdr:rowOff>74120</xdr:rowOff>
    </xdr:to>
    <xdr:sp macro="" textlink="">
      <xdr:nvSpPr>
        <xdr:cNvPr id="576" name="フローチャート: 判断 575"/>
        <xdr:cNvSpPr/>
      </xdr:nvSpPr>
      <xdr:spPr>
        <a:xfrm>
          <a:off x="16268700" y="940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57701</xdr:rowOff>
    </xdr:from>
    <xdr:to>
      <xdr:col>81</xdr:col>
      <xdr:colOff>50800</xdr:colOff>
      <xdr:row>54</xdr:row>
      <xdr:rowOff>32624</xdr:rowOff>
    </xdr:to>
    <xdr:cxnSp macro="">
      <xdr:nvCxnSpPr>
        <xdr:cNvPr id="577" name="直線コネクタ 576"/>
        <xdr:cNvCxnSpPr/>
      </xdr:nvCxnSpPr>
      <xdr:spPr>
        <a:xfrm>
          <a:off x="14592300" y="9144551"/>
          <a:ext cx="889000" cy="1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137592</xdr:rowOff>
    </xdr:from>
    <xdr:to>
      <xdr:col>81</xdr:col>
      <xdr:colOff>101600</xdr:colOff>
      <xdr:row>56</xdr:row>
      <xdr:rowOff>67742</xdr:rowOff>
    </xdr:to>
    <xdr:sp macro="" textlink="">
      <xdr:nvSpPr>
        <xdr:cNvPr id="578" name="フローチャート: 判断 577"/>
        <xdr:cNvSpPr/>
      </xdr:nvSpPr>
      <xdr:spPr>
        <a:xfrm>
          <a:off x="154305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58869</xdr:rowOff>
    </xdr:from>
    <xdr:ext cx="534377" cy="259045"/>
    <xdr:sp macro="" textlink="">
      <xdr:nvSpPr>
        <xdr:cNvPr id="579" name="テキスト ボックス 578"/>
        <xdr:cNvSpPr txBox="1"/>
      </xdr:nvSpPr>
      <xdr:spPr>
        <a:xfrm>
          <a:off x="15214111" y="966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57701</xdr:rowOff>
    </xdr:from>
    <xdr:to>
      <xdr:col>76</xdr:col>
      <xdr:colOff>114300</xdr:colOff>
      <xdr:row>54</xdr:row>
      <xdr:rowOff>144661</xdr:rowOff>
    </xdr:to>
    <xdr:cxnSp macro="">
      <xdr:nvCxnSpPr>
        <xdr:cNvPr id="580" name="直線コネクタ 579"/>
        <xdr:cNvCxnSpPr/>
      </xdr:nvCxnSpPr>
      <xdr:spPr>
        <a:xfrm flipV="1">
          <a:off x="13703300" y="9144551"/>
          <a:ext cx="889000" cy="25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32482</xdr:rowOff>
    </xdr:from>
    <xdr:to>
      <xdr:col>76</xdr:col>
      <xdr:colOff>165100</xdr:colOff>
      <xdr:row>56</xdr:row>
      <xdr:rowOff>134082</xdr:rowOff>
    </xdr:to>
    <xdr:sp macro="" textlink="">
      <xdr:nvSpPr>
        <xdr:cNvPr id="581" name="フローチャート: 判断 580"/>
        <xdr:cNvSpPr/>
      </xdr:nvSpPr>
      <xdr:spPr>
        <a:xfrm>
          <a:off x="14541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125209</xdr:rowOff>
    </xdr:from>
    <xdr:ext cx="534377" cy="259045"/>
    <xdr:sp macro="" textlink="">
      <xdr:nvSpPr>
        <xdr:cNvPr id="582" name="テキスト ボックス 581"/>
        <xdr:cNvSpPr txBox="1"/>
      </xdr:nvSpPr>
      <xdr:spPr>
        <a:xfrm>
          <a:off x="14325111" y="97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144661</xdr:rowOff>
    </xdr:from>
    <xdr:to>
      <xdr:col>71</xdr:col>
      <xdr:colOff>177800</xdr:colOff>
      <xdr:row>56</xdr:row>
      <xdr:rowOff>30087</xdr:rowOff>
    </xdr:to>
    <xdr:cxnSp macro="">
      <xdr:nvCxnSpPr>
        <xdr:cNvPr id="583" name="直線コネクタ 582"/>
        <xdr:cNvCxnSpPr/>
      </xdr:nvCxnSpPr>
      <xdr:spPr>
        <a:xfrm flipV="1">
          <a:off x="12814300" y="9402961"/>
          <a:ext cx="889000" cy="22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386</xdr:rowOff>
    </xdr:from>
    <xdr:to>
      <xdr:col>72</xdr:col>
      <xdr:colOff>38100</xdr:colOff>
      <xdr:row>56</xdr:row>
      <xdr:rowOff>101986</xdr:rowOff>
    </xdr:to>
    <xdr:sp macro="" textlink="">
      <xdr:nvSpPr>
        <xdr:cNvPr id="584" name="フローチャート: 判断 583"/>
        <xdr:cNvSpPr/>
      </xdr:nvSpPr>
      <xdr:spPr>
        <a:xfrm>
          <a:off x="13652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93113</xdr:rowOff>
    </xdr:from>
    <xdr:ext cx="534377" cy="259045"/>
    <xdr:sp macro="" textlink="">
      <xdr:nvSpPr>
        <xdr:cNvPr id="585" name="テキスト ボックス 584"/>
        <xdr:cNvSpPr txBox="1"/>
      </xdr:nvSpPr>
      <xdr:spPr>
        <a:xfrm>
          <a:off x="13436111" y="969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14536</xdr:rowOff>
    </xdr:from>
    <xdr:to>
      <xdr:col>67</xdr:col>
      <xdr:colOff>101600</xdr:colOff>
      <xdr:row>56</xdr:row>
      <xdr:rowOff>116136</xdr:rowOff>
    </xdr:to>
    <xdr:sp macro="" textlink="">
      <xdr:nvSpPr>
        <xdr:cNvPr id="586" name="フローチャート: 判断 585"/>
        <xdr:cNvSpPr/>
      </xdr:nvSpPr>
      <xdr:spPr>
        <a:xfrm>
          <a:off x="12763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107263</xdr:rowOff>
    </xdr:from>
    <xdr:ext cx="534377" cy="259045"/>
    <xdr:sp macro="" textlink="">
      <xdr:nvSpPr>
        <xdr:cNvPr id="587" name="テキスト ボックス 586"/>
        <xdr:cNvSpPr txBox="1"/>
      </xdr:nvSpPr>
      <xdr:spPr>
        <a:xfrm>
          <a:off x="12547111" y="97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79619</xdr:rowOff>
    </xdr:from>
    <xdr:to>
      <xdr:col>85</xdr:col>
      <xdr:colOff>177800</xdr:colOff>
      <xdr:row>53</xdr:row>
      <xdr:rowOff>9769</xdr:rowOff>
    </xdr:to>
    <xdr:sp macro="" textlink="">
      <xdr:nvSpPr>
        <xdr:cNvPr id="593" name="楕円 592"/>
        <xdr:cNvSpPr/>
      </xdr:nvSpPr>
      <xdr:spPr>
        <a:xfrm>
          <a:off x="16268700" y="899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102496</xdr:rowOff>
    </xdr:from>
    <xdr:ext cx="534377" cy="259045"/>
    <xdr:sp macro="" textlink="">
      <xdr:nvSpPr>
        <xdr:cNvPr id="594" name="教育費該当値テキスト"/>
        <xdr:cNvSpPr txBox="1"/>
      </xdr:nvSpPr>
      <xdr:spPr>
        <a:xfrm>
          <a:off x="16370300" y="884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153274</xdr:rowOff>
    </xdr:from>
    <xdr:to>
      <xdr:col>81</xdr:col>
      <xdr:colOff>101600</xdr:colOff>
      <xdr:row>54</xdr:row>
      <xdr:rowOff>83424</xdr:rowOff>
    </xdr:to>
    <xdr:sp macro="" textlink="">
      <xdr:nvSpPr>
        <xdr:cNvPr id="595" name="楕円 594"/>
        <xdr:cNvSpPr/>
      </xdr:nvSpPr>
      <xdr:spPr>
        <a:xfrm>
          <a:off x="15430500" y="924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99951</xdr:rowOff>
    </xdr:from>
    <xdr:ext cx="534377" cy="259045"/>
    <xdr:sp macro="" textlink="">
      <xdr:nvSpPr>
        <xdr:cNvPr id="596" name="テキスト ボックス 595"/>
        <xdr:cNvSpPr txBox="1"/>
      </xdr:nvSpPr>
      <xdr:spPr>
        <a:xfrm>
          <a:off x="15214111" y="901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6901</xdr:rowOff>
    </xdr:from>
    <xdr:to>
      <xdr:col>76</xdr:col>
      <xdr:colOff>165100</xdr:colOff>
      <xdr:row>53</xdr:row>
      <xdr:rowOff>108501</xdr:rowOff>
    </xdr:to>
    <xdr:sp macro="" textlink="">
      <xdr:nvSpPr>
        <xdr:cNvPr id="597" name="楕円 596"/>
        <xdr:cNvSpPr/>
      </xdr:nvSpPr>
      <xdr:spPr>
        <a:xfrm>
          <a:off x="14541500" y="90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125028</xdr:rowOff>
    </xdr:from>
    <xdr:ext cx="534377" cy="259045"/>
    <xdr:sp macro="" textlink="">
      <xdr:nvSpPr>
        <xdr:cNvPr id="598" name="テキスト ボックス 597"/>
        <xdr:cNvSpPr txBox="1"/>
      </xdr:nvSpPr>
      <xdr:spPr>
        <a:xfrm>
          <a:off x="14325111" y="886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93861</xdr:rowOff>
    </xdr:from>
    <xdr:to>
      <xdr:col>72</xdr:col>
      <xdr:colOff>38100</xdr:colOff>
      <xdr:row>55</xdr:row>
      <xdr:rowOff>24011</xdr:rowOff>
    </xdr:to>
    <xdr:sp macro="" textlink="">
      <xdr:nvSpPr>
        <xdr:cNvPr id="599" name="楕円 598"/>
        <xdr:cNvSpPr/>
      </xdr:nvSpPr>
      <xdr:spPr>
        <a:xfrm>
          <a:off x="13652500" y="935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40538</xdr:rowOff>
    </xdr:from>
    <xdr:ext cx="534377" cy="259045"/>
    <xdr:sp macro="" textlink="">
      <xdr:nvSpPr>
        <xdr:cNvPr id="600" name="テキスト ボックス 599"/>
        <xdr:cNvSpPr txBox="1"/>
      </xdr:nvSpPr>
      <xdr:spPr>
        <a:xfrm>
          <a:off x="13436111" y="912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150737</xdr:rowOff>
    </xdr:from>
    <xdr:to>
      <xdr:col>67</xdr:col>
      <xdr:colOff>101600</xdr:colOff>
      <xdr:row>56</xdr:row>
      <xdr:rowOff>80887</xdr:rowOff>
    </xdr:to>
    <xdr:sp macro="" textlink="">
      <xdr:nvSpPr>
        <xdr:cNvPr id="601" name="楕円 600"/>
        <xdr:cNvSpPr/>
      </xdr:nvSpPr>
      <xdr:spPr>
        <a:xfrm>
          <a:off x="12763500" y="95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97414</xdr:rowOff>
    </xdr:from>
    <xdr:ext cx="534377" cy="259045"/>
    <xdr:sp macro="" textlink="">
      <xdr:nvSpPr>
        <xdr:cNvPr id="602" name="テキスト ボックス 601"/>
        <xdr:cNvSpPr txBox="1"/>
      </xdr:nvSpPr>
      <xdr:spPr>
        <a:xfrm>
          <a:off x="12547111" y="9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8" name="テキスト ボックス 61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0" name="テキスト ボックス 61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43687</xdr:rowOff>
    </xdr:from>
    <xdr:to>
      <xdr:col>85</xdr:col>
      <xdr:colOff>126364</xdr:colOff>
      <xdr:row>79</xdr:row>
      <xdr:rowOff>98879</xdr:rowOff>
    </xdr:to>
    <xdr:cxnSp macro="">
      <xdr:nvCxnSpPr>
        <xdr:cNvPr id="628" name="直線コネクタ 627"/>
        <xdr:cNvCxnSpPr/>
      </xdr:nvCxnSpPr>
      <xdr:spPr>
        <a:xfrm flipV="1">
          <a:off x="16317595" y="13416787"/>
          <a:ext cx="1269" cy="2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113555</xdr:rowOff>
    </xdr:from>
    <xdr:ext cx="249299" cy="259045"/>
    <xdr:sp macro="" textlink="">
      <xdr:nvSpPr>
        <xdr:cNvPr id="629" name="災害復旧費最小値テキスト"/>
        <xdr:cNvSpPr txBox="1"/>
      </xdr:nvSpPr>
      <xdr:spPr>
        <a:xfrm>
          <a:off x="16370300" y="136581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161814</xdr:rowOff>
    </xdr:from>
    <xdr:ext cx="469744" cy="259045"/>
    <xdr:sp macro="" textlink="">
      <xdr:nvSpPr>
        <xdr:cNvPr id="631" name="災害復旧費最大値テキスト"/>
        <xdr:cNvSpPr txBox="1"/>
      </xdr:nvSpPr>
      <xdr:spPr>
        <a:xfrm>
          <a:off x="16370300" y="1319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43687</xdr:rowOff>
    </xdr:from>
    <xdr:to>
      <xdr:col>86</xdr:col>
      <xdr:colOff>25400</xdr:colOff>
      <xdr:row>78</xdr:row>
      <xdr:rowOff>43687</xdr:rowOff>
    </xdr:to>
    <xdr:cxnSp macro="">
      <xdr:nvCxnSpPr>
        <xdr:cNvPr id="632" name="直線コネクタ 631"/>
        <xdr:cNvCxnSpPr/>
      </xdr:nvCxnSpPr>
      <xdr:spPr>
        <a:xfrm>
          <a:off x="16230600" y="1341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96484</xdr:rowOff>
    </xdr:from>
    <xdr:to>
      <xdr:col>85</xdr:col>
      <xdr:colOff>127000</xdr:colOff>
      <xdr:row>79</xdr:row>
      <xdr:rowOff>98879</xdr:rowOff>
    </xdr:to>
    <xdr:cxnSp macro="">
      <xdr:nvCxnSpPr>
        <xdr:cNvPr id="633" name="直線コネクタ 632"/>
        <xdr:cNvCxnSpPr/>
      </xdr:nvCxnSpPr>
      <xdr:spPr>
        <a:xfrm>
          <a:off x="15481300" y="13641034"/>
          <a:ext cx="8382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31005</xdr:rowOff>
    </xdr:from>
    <xdr:ext cx="378565" cy="259045"/>
    <xdr:sp macro="" textlink="">
      <xdr:nvSpPr>
        <xdr:cNvPr id="634" name="災害復旧費平均値テキスト"/>
        <xdr:cNvSpPr txBox="1"/>
      </xdr:nvSpPr>
      <xdr:spPr>
        <a:xfrm>
          <a:off x="16370300" y="134041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8128</xdr:rowOff>
    </xdr:from>
    <xdr:to>
      <xdr:col>85</xdr:col>
      <xdr:colOff>177800</xdr:colOff>
      <xdr:row>79</xdr:row>
      <xdr:rowOff>109728</xdr:rowOff>
    </xdr:to>
    <xdr:sp macro="" textlink="">
      <xdr:nvSpPr>
        <xdr:cNvPr id="635" name="フローチャート: 判断 634"/>
        <xdr:cNvSpPr/>
      </xdr:nvSpPr>
      <xdr:spPr>
        <a:xfrm>
          <a:off x="16268700" y="1355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96484</xdr:rowOff>
    </xdr:from>
    <xdr:to>
      <xdr:col>81</xdr:col>
      <xdr:colOff>50800</xdr:colOff>
      <xdr:row>79</xdr:row>
      <xdr:rowOff>98879</xdr:rowOff>
    </xdr:to>
    <xdr:cxnSp macro="">
      <xdr:nvCxnSpPr>
        <xdr:cNvPr id="636" name="直線コネクタ 635"/>
        <xdr:cNvCxnSpPr/>
      </xdr:nvCxnSpPr>
      <xdr:spPr>
        <a:xfrm flipV="1">
          <a:off x="14592300" y="13641034"/>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19014</xdr:rowOff>
    </xdr:from>
    <xdr:to>
      <xdr:col>81</xdr:col>
      <xdr:colOff>101600</xdr:colOff>
      <xdr:row>79</xdr:row>
      <xdr:rowOff>120614</xdr:rowOff>
    </xdr:to>
    <xdr:sp macro="" textlink="">
      <xdr:nvSpPr>
        <xdr:cNvPr id="637" name="フローチャート: 判断 636"/>
        <xdr:cNvSpPr/>
      </xdr:nvSpPr>
      <xdr:spPr>
        <a:xfrm>
          <a:off x="15430500" y="135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137141</xdr:rowOff>
    </xdr:from>
    <xdr:ext cx="378565" cy="259045"/>
    <xdr:sp macro="" textlink="">
      <xdr:nvSpPr>
        <xdr:cNvPr id="638" name="テキスト ボックス 637"/>
        <xdr:cNvSpPr txBox="1"/>
      </xdr:nvSpPr>
      <xdr:spPr>
        <a:xfrm>
          <a:off x="15292017" y="13338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82877</xdr:rowOff>
    </xdr:from>
    <xdr:to>
      <xdr:col>76</xdr:col>
      <xdr:colOff>114300</xdr:colOff>
      <xdr:row>79</xdr:row>
      <xdr:rowOff>98879</xdr:rowOff>
    </xdr:to>
    <xdr:cxnSp macro="">
      <xdr:nvCxnSpPr>
        <xdr:cNvPr id="639" name="直線コネクタ 638"/>
        <xdr:cNvCxnSpPr/>
      </xdr:nvCxnSpPr>
      <xdr:spPr>
        <a:xfrm>
          <a:off x="13703300" y="13284527"/>
          <a:ext cx="889000" cy="3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25002</xdr:rowOff>
    </xdr:from>
    <xdr:to>
      <xdr:col>76</xdr:col>
      <xdr:colOff>165100</xdr:colOff>
      <xdr:row>79</xdr:row>
      <xdr:rowOff>126602</xdr:rowOff>
    </xdr:to>
    <xdr:sp macro="" textlink="">
      <xdr:nvSpPr>
        <xdr:cNvPr id="640" name="フローチャート: 判断 639"/>
        <xdr:cNvSpPr/>
      </xdr:nvSpPr>
      <xdr:spPr>
        <a:xfrm>
          <a:off x="14541500" y="1356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143129</xdr:rowOff>
    </xdr:from>
    <xdr:ext cx="378565" cy="259045"/>
    <xdr:sp macro="" textlink="">
      <xdr:nvSpPr>
        <xdr:cNvPr id="641" name="テキスト ボックス 640"/>
        <xdr:cNvSpPr txBox="1"/>
      </xdr:nvSpPr>
      <xdr:spPr>
        <a:xfrm>
          <a:off x="14403017" y="13344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165064</xdr:rowOff>
    </xdr:from>
    <xdr:to>
      <xdr:col>71</xdr:col>
      <xdr:colOff>177800</xdr:colOff>
      <xdr:row>77</xdr:row>
      <xdr:rowOff>82877</xdr:rowOff>
    </xdr:to>
    <xdr:cxnSp macro="">
      <xdr:nvCxnSpPr>
        <xdr:cNvPr id="642" name="直線コネクタ 641"/>
        <xdr:cNvCxnSpPr/>
      </xdr:nvCxnSpPr>
      <xdr:spPr>
        <a:xfrm>
          <a:off x="12814300" y="12166564"/>
          <a:ext cx="889000" cy="111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31533</xdr:rowOff>
    </xdr:from>
    <xdr:to>
      <xdr:col>72</xdr:col>
      <xdr:colOff>38100</xdr:colOff>
      <xdr:row>78</xdr:row>
      <xdr:rowOff>133133</xdr:rowOff>
    </xdr:to>
    <xdr:sp macro="" textlink="">
      <xdr:nvSpPr>
        <xdr:cNvPr id="643" name="フローチャート: 判断 642"/>
        <xdr:cNvSpPr/>
      </xdr:nvSpPr>
      <xdr:spPr>
        <a:xfrm>
          <a:off x="13652500" y="1340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124260</xdr:rowOff>
    </xdr:from>
    <xdr:ext cx="469744" cy="259045"/>
    <xdr:sp macro="" textlink="">
      <xdr:nvSpPr>
        <xdr:cNvPr id="644" name="テキスト ボックス 643"/>
        <xdr:cNvSpPr txBox="1"/>
      </xdr:nvSpPr>
      <xdr:spPr>
        <a:xfrm>
          <a:off x="13468428" y="1349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76164</xdr:rowOff>
    </xdr:from>
    <xdr:to>
      <xdr:col>67</xdr:col>
      <xdr:colOff>101600</xdr:colOff>
      <xdr:row>78</xdr:row>
      <xdr:rowOff>6314</xdr:rowOff>
    </xdr:to>
    <xdr:sp macro="" textlink="">
      <xdr:nvSpPr>
        <xdr:cNvPr id="645" name="フローチャート: 判断 644"/>
        <xdr:cNvSpPr/>
      </xdr:nvSpPr>
      <xdr:spPr>
        <a:xfrm>
          <a:off x="12763500" y="1327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168891</xdr:rowOff>
    </xdr:from>
    <xdr:ext cx="469744" cy="259045"/>
    <xdr:sp macro="" textlink="">
      <xdr:nvSpPr>
        <xdr:cNvPr id="646" name="テキスト ボックス 645"/>
        <xdr:cNvSpPr txBox="1"/>
      </xdr:nvSpPr>
      <xdr:spPr>
        <a:xfrm>
          <a:off x="12579428" y="1337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158005</xdr:rowOff>
    </xdr:from>
    <xdr:ext cx="249299" cy="259045"/>
    <xdr:sp macro="" textlink="">
      <xdr:nvSpPr>
        <xdr:cNvPr id="653" name="災害復旧費該当値テキスト"/>
        <xdr:cNvSpPr txBox="1"/>
      </xdr:nvSpPr>
      <xdr:spPr>
        <a:xfrm>
          <a:off x="16370300" y="135311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45684</xdr:rowOff>
    </xdr:from>
    <xdr:to>
      <xdr:col>81</xdr:col>
      <xdr:colOff>101600</xdr:colOff>
      <xdr:row>79</xdr:row>
      <xdr:rowOff>147284</xdr:rowOff>
    </xdr:to>
    <xdr:sp macro="" textlink="">
      <xdr:nvSpPr>
        <xdr:cNvPr id="654" name="楕円 653"/>
        <xdr:cNvSpPr/>
      </xdr:nvSpPr>
      <xdr:spPr>
        <a:xfrm>
          <a:off x="15430500" y="135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138411</xdr:rowOff>
    </xdr:from>
    <xdr:ext cx="313932" cy="259045"/>
    <xdr:sp macro="" textlink="">
      <xdr:nvSpPr>
        <xdr:cNvPr id="655" name="テキスト ボックス 654"/>
        <xdr:cNvSpPr txBox="1"/>
      </xdr:nvSpPr>
      <xdr:spPr>
        <a:xfrm>
          <a:off x="15324333" y="136829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7" name="テキスト ボックス 656"/>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32077</xdr:rowOff>
    </xdr:from>
    <xdr:to>
      <xdr:col>72</xdr:col>
      <xdr:colOff>38100</xdr:colOff>
      <xdr:row>77</xdr:row>
      <xdr:rowOff>133677</xdr:rowOff>
    </xdr:to>
    <xdr:sp macro="" textlink="">
      <xdr:nvSpPr>
        <xdr:cNvPr id="658" name="楕円 657"/>
        <xdr:cNvSpPr/>
      </xdr:nvSpPr>
      <xdr:spPr>
        <a:xfrm>
          <a:off x="13652500" y="132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150204</xdr:rowOff>
    </xdr:from>
    <xdr:ext cx="469744" cy="259045"/>
    <xdr:sp macro="" textlink="">
      <xdr:nvSpPr>
        <xdr:cNvPr id="659" name="テキスト ボックス 658"/>
        <xdr:cNvSpPr txBox="1"/>
      </xdr:nvSpPr>
      <xdr:spPr>
        <a:xfrm>
          <a:off x="13468428" y="1300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114264</xdr:rowOff>
    </xdr:from>
    <xdr:to>
      <xdr:col>67</xdr:col>
      <xdr:colOff>101600</xdr:colOff>
      <xdr:row>71</xdr:row>
      <xdr:rowOff>44414</xdr:rowOff>
    </xdr:to>
    <xdr:sp macro="" textlink="">
      <xdr:nvSpPr>
        <xdr:cNvPr id="660" name="楕円 659"/>
        <xdr:cNvSpPr/>
      </xdr:nvSpPr>
      <xdr:spPr>
        <a:xfrm>
          <a:off x="12763500" y="1211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60941</xdr:rowOff>
    </xdr:from>
    <xdr:ext cx="534377" cy="259045"/>
    <xdr:sp macro="" textlink="">
      <xdr:nvSpPr>
        <xdr:cNvPr id="661" name="テキスト ボックス 660"/>
        <xdr:cNvSpPr txBox="1"/>
      </xdr:nvSpPr>
      <xdr:spPr>
        <a:xfrm>
          <a:off x="12547111" y="1189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97428</xdr:rowOff>
    </xdr:from>
    <xdr:to>
      <xdr:col>85</xdr:col>
      <xdr:colOff>126364</xdr:colOff>
      <xdr:row>97</xdr:row>
      <xdr:rowOff>167494</xdr:rowOff>
    </xdr:to>
    <xdr:cxnSp macro="">
      <xdr:nvCxnSpPr>
        <xdr:cNvPr id="685" name="直線コネクタ 684"/>
        <xdr:cNvCxnSpPr/>
      </xdr:nvCxnSpPr>
      <xdr:spPr>
        <a:xfrm flipV="1">
          <a:off x="16317595" y="15527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171321</xdr:rowOff>
    </xdr:from>
    <xdr:ext cx="534377" cy="259045"/>
    <xdr:sp macro="" textlink="">
      <xdr:nvSpPr>
        <xdr:cNvPr id="686" name="公債費最小値テキスト"/>
        <xdr:cNvSpPr txBox="1"/>
      </xdr:nvSpPr>
      <xdr:spPr>
        <a:xfrm>
          <a:off x="16370300" y="1680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167494</xdr:rowOff>
    </xdr:from>
    <xdr:to>
      <xdr:col>86</xdr:col>
      <xdr:colOff>25400</xdr:colOff>
      <xdr:row>97</xdr:row>
      <xdr:rowOff>167494</xdr:rowOff>
    </xdr:to>
    <xdr:cxnSp macro="">
      <xdr:nvCxnSpPr>
        <xdr:cNvPr id="687" name="直線コネクタ 686"/>
        <xdr:cNvCxnSpPr/>
      </xdr:nvCxnSpPr>
      <xdr:spPr>
        <a:xfrm>
          <a:off x="16230600" y="1679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44105</xdr:rowOff>
    </xdr:from>
    <xdr:ext cx="534377" cy="259045"/>
    <xdr:sp macro="" textlink="">
      <xdr:nvSpPr>
        <xdr:cNvPr id="688" name="公債費最大値テキスト"/>
        <xdr:cNvSpPr txBox="1"/>
      </xdr:nvSpPr>
      <xdr:spPr>
        <a:xfrm>
          <a:off x="16370300" y="153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97428</xdr:rowOff>
    </xdr:from>
    <xdr:to>
      <xdr:col>86</xdr:col>
      <xdr:colOff>25400</xdr:colOff>
      <xdr:row>90</xdr:row>
      <xdr:rowOff>97428</xdr:rowOff>
    </xdr:to>
    <xdr:cxnSp macro="">
      <xdr:nvCxnSpPr>
        <xdr:cNvPr id="689" name="直線コネクタ 688"/>
        <xdr:cNvCxnSpPr/>
      </xdr:nvCxnSpPr>
      <xdr:spPr>
        <a:xfrm>
          <a:off x="16230600" y="1552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597</xdr:rowOff>
    </xdr:from>
    <xdr:to>
      <xdr:col>85</xdr:col>
      <xdr:colOff>127000</xdr:colOff>
      <xdr:row>96</xdr:row>
      <xdr:rowOff>58204</xdr:rowOff>
    </xdr:to>
    <xdr:cxnSp macro="">
      <xdr:nvCxnSpPr>
        <xdr:cNvPr id="690" name="直線コネクタ 689"/>
        <xdr:cNvCxnSpPr/>
      </xdr:nvCxnSpPr>
      <xdr:spPr>
        <a:xfrm flipV="1">
          <a:off x="15481300" y="16459797"/>
          <a:ext cx="8382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151071</xdr:rowOff>
    </xdr:from>
    <xdr:ext cx="534377" cy="259045"/>
    <xdr:sp macro="" textlink="">
      <xdr:nvSpPr>
        <xdr:cNvPr id="691" name="公債費平均値テキスト"/>
        <xdr:cNvSpPr txBox="1"/>
      </xdr:nvSpPr>
      <xdr:spPr>
        <a:xfrm>
          <a:off x="16370300" y="16438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1194</xdr:rowOff>
    </xdr:from>
    <xdr:to>
      <xdr:col>85</xdr:col>
      <xdr:colOff>177800</xdr:colOff>
      <xdr:row>96</xdr:row>
      <xdr:rowOff>102794</xdr:rowOff>
    </xdr:to>
    <xdr:sp macro="" textlink="">
      <xdr:nvSpPr>
        <xdr:cNvPr id="692" name="フローチャート: 判断 691"/>
        <xdr:cNvSpPr/>
      </xdr:nvSpPr>
      <xdr:spPr>
        <a:xfrm>
          <a:off x="162687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58204</xdr:rowOff>
    </xdr:from>
    <xdr:to>
      <xdr:col>81</xdr:col>
      <xdr:colOff>50800</xdr:colOff>
      <xdr:row>96</xdr:row>
      <xdr:rowOff>81521</xdr:rowOff>
    </xdr:to>
    <xdr:cxnSp macro="">
      <xdr:nvCxnSpPr>
        <xdr:cNvPr id="693" name="直線コネクタ 692"/>
        <xdr:cNvCxnSpPr/>
      </xdr:nvCxnSpPr>
      <xdr:spPr>
        <a:xfrm flipV="1">
          <a:off x="14592300" y="16517404"/>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159804</xdr:rowOff>
    </xdr:from>
    <xdr:to>
      <xdr:col>81</xdr:col>
      <xdr:colOff>101600</xdr:colOff>
      <xdr:row>96</xdr:row>
      <xdr:rowOff>89954</xdr:rowOff>
    </xdr:to>
    <xdr:sp macro="" textlink="">
      <xdr:nvSpPr>
        <xdr:cNvPr id="694" name="フローチャート: 判断 693"/>
        <xdr:cNvSpPr/>
      </xdr:nvSpPr>
      <xdr:spPr>
        <a:xfrm>
          <a:off x="15430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106481</xdr:rowOff>
    </xdr:from>
    <xdr:ext cx="534377" cy="259045"/>
    <xdr:sp macro="" textlink="">
      <xdr:nvSpPr>
        <xdr:cNvPr id="695" name="テキスト ボックス 694"/>
        <xdr:cNvSpPr txBox="1"/>
      </xdr:nvSpPr>
      <xdr:spPr>
        <a:xfrm>
          <a:off x="15214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81521</xdr:rowOff>
    </xdr:from>
    <xdr:to>
      <xdr:col>76</xdr:col>
      <xdr:colOff>114300</xdr:colOff>
      <xdr:row>96</xdr:row>
      <xdr:rowOff>107448</xdr:rowOff>
    </xdr:to>
    <xdr:cxnSp macro="">
      <xdr:nvCxnSpPr>
        <xdr:cNvPr id="696" name="直線コネクタ 695"/>
        <xdr:cNvCxnSpPr/>
      </xdr:nvCxnSpPr>
      <xdr:spPr>
        <a:xfrm flipV="1">
          <a:off x="13703300" y="16540721"/>
          <a:ext cx="889000" cy="2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165405</xdr:rowOff>
    </xdr:from>
    <xdr:to>
      <xdr:col>76</xdr:col>
      <xdr:colOff>165100</xdr:colOff>
      <xdr:row>96</xdr:row>
      <xdr:rowOff>95555</xdr:rowOff>
    </xdr:to>
    <xdr:sp macro="" textlink="">
      <xdr:nvSpPr>
        <xdr:cNvPr id="697" name="フローチャート: 判断 696"/>
        <xdr:cNvSpPr/>
      </xdr:nvSpPr>
      <xdr:spPr>
        <a:xfrm>
          <a:off x="14541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112082</xdr:rowOff>
    </xdr:from>
    <xdr:ext cx="534377" cy="259045"/>
    <xdr:sp macro="" textlink="">
      <xdr:nvSpPr>
        <xdr:cNvPr id="698" name="テキスト ボックス 697"/>
        <xdr:cNvSpPr txBox="1"/>
      </xdr:nvSpPr>
      <xdr:spPr>
        <a:xfrm>
          <a:off x="14325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107448</xdr:rowOff>
    </xdr:from>
    <xdr:to>
      <xdr:col>71</xdr:col>
      <xdr:colOff>177800</xdr:colOff>
      <xdr:row>96</xdr:row>
      <xdr:rowOff>145814</xdr:rowOff>
    </xdr:to>
    <xdr:cxnSp macro="">
      <xdr:nvCxnSpPr>
        <xdr:cNvPr id="699" name="直線コネクタ 698"/>
        <xdr:cNvCxnSpPr/>
      </xdr:nvCxnSpPr>
      <xdr:spPr>
        <a:xfrm flipV="1">
          <a:off x="12814300" y="16566648"/>
          <a:ext cx="889000" cy="3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165328</xdr:rowOff>
    </xdr:from>
    <xdr:to>
      <xdr:col>72</xdr:col>
      <xdr:colOff>38100</xdr:colOff>
      <xdr:row>96</xdr:row>
      <xdr:rowOff>95478</xdr:rowOff>
    </xdr:to>
    <xdr:sp macro="" textlink="">
      <xdr:nvSpPr>
        <xdr:cNvPr id="700" name="フローチャート: 判断 699"/>
        <xdr:cNvSpPr/>
      </xdr:nvSpPr>
      <xdr:spPr>
        <a:xfrm>
          <a:off x="13652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112005</xdr:rowOff>
    </xdr:from>
    <xdr:ext cx="534377" cy="259045"/>
    <xdr:sp macro="" textlink="">
      <xdr:nvSpPr>
        <xdr:cNvPr id="701" name="テキスト ボックス 700"/>
        <xdr:cNvSpPr txBox="1"/>
      </xdr:nvSpPr>
      <xdr:spPr>
        <a:xfrm>
          <a:off x="13436111" y="162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166109</xdr:rowOff>
    </xdr:from>
    <xdr:to>
      <xdr:col>67</xdr:col>
      <xdr:colOff>101600</xdr:colOff>
      <xdr:row>96</xdr:row>
      <xdr:rowOff>96259</xdr:rowOff>
    </xdr:to>
    <xdr:sp macro="" textlink="">
      <xdr:nvSpPr>
        <xdr:cNvPr id="702" name="フローチャート: 判断 701"/>
        <xdr:cNvSpPr/>
      </xdr:nvSpPr>
      <xdr:spPr>
        <a:xfrm>
          <a:off x="127635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112786</xdr:rowOff>
    </xdr:from>
    <xdr:ext cx="534377" cy="259045"/>
    <xdr:sp macro="" textlink="">
      <xdr:nvSpPr>
        <xdr:cNvPr id="703" name="テキスト ボックス 702"/>
        <xdr:cNvSpPr txBox="1"/>
      </xdr:nvSpPr>
      <xdr:spPr>
        <a:xfrm>
          <a:off x="12547111" y="1622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121247</xdr:rowOff>
    </xdr:from>
    <xdr:to>
      <xdr:col>85</xdr:col>
      <xdr:colOff>177800</xdr:colOff>
      <xdr:row>96</xdr:row>
      <xdr:rowOff>51397</xdr:rowOff>
    </xdr:to>
    <xdr:sp macro="" textlink="">
      <xdr:nvSpPr>
        <xdr:cNvPr id="709" name="楕円 708"/>
        <xdr:cNvSpPr/>
      </xdr:nvSpPr>
      <xdr:spPr>
        <a:xfrm>
          <a:off x="16268700" y="164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144124</xdr:rowOff>
    </xdr:from>
    <xdr:ext cx="534377" cy="259045"/>
    <xdr:sp macro="" textlink="">
      <xdr:nvSpPr>
        <xdr:cNvPr id="710" name="公債費該当値テキスト"/>
        <xdr:cNvSpPr txBox="1"/>
      </xdr:nvSpPr>
      <xdr:spPr>
        <a:xfrm>
          <a:off x="16370300" y="1626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7404</xdr:rowOff>
    </xdr:from>
    <xdr:to>
      <xdr:col>81</xdr:col>
      <xdr:colOff>101600</xdr:colOff>
      <xdr:row>96</xdr:row>
      <xdr:rowOff>109004</xdr:rowOff>
    </xdr:to>
    <xdr:sp macro="" textlink="">
      <xdr:nvSpPr>
        <xdr:cNvPr id="711" name="楕円 710"/>
        <xdr:cNvSpPr/>
      </xdr:nvSpPr>
      <xdr:spPr>
        <a:xfrm>
          <a:off x="15430500" y="164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100131</xdr:rowOff>
    </xdr:from>
    <xdr:ext cx="534377" cy="259045"/>
    <xdr:sp macro="" textlink="">
      <xdr:nvSpPr>
        <xdr:cNvPr id="712" name="テキスト ボックス 711"/>
        <xdr:cNvSpPr txBox="1"/>
      </xdr:nvSpPr>
      <xdr:spPr>
        <a:xfrm>
          <a:off x="15214111" y="1655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30721</xdr:rowOff>
    </xdr:from>
    <xdr:to>
      <xdr:col>76</xdr:col>
      <xdr:colOff>165100</xdr:colOff>
      <xdr:row>96</xdr:row>
      <xdr:rowOff>132321</xdr:rowOff>
    </xdr:to>
    <xdr:sp macro="" textlink="">
      <xdr:nvSpPr>
        <xdr:cNvPr id="713" name="楕円 712"/>
        <xdr:cNvSpPr/>
      </xdr:nvSpPr>
      <xdr:spPr>
        <a:xfrm>
          <a:off x="14541500" y="1648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123448</xdr:rowOff>
    </xdr:from>
    <xdr:ext cx="534377" cy="259045"/>
    <xdr:sp macro="" textlink="">
      <xdr:nvSpPr>
        <xdr:cNvPr id="714" name="テキスト ボックス 713"/>
        <xdr:cNvSpPr txBox="1"/>
      </xdr:nvSpPr>
      <xdr:spPr>
        <a:xfrm>
          <a:off x="14325111" y="165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56648</xdr:rowOff>
    </xdr:from>
    <xdr:to>
      <xdr:col>72</xdr:col>
      <xdr:colOff>38100</xdr:colOff>
      <xdr:row>96</xdr:row>
      <xdr:rowOff>158248</xdr:rowOff>
    </xdr:to>
    <xdr:sp macro="" textlink="">
      <xdr:nvSpPr>
        <xdr:cNvPr id="715" name="楕円 714"/>
        <xdr:cNvSpPr/>
      </xdr:nvSpPr>
      <xdr:spPr>
        <a:xfrm>
          <a:off x="13652500" y="16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149375</xdr:rowOff>
    </xdr:from>
    <xdr:ext cx="534377" cy="259045"/>
    <xdr:sp macro="" textlink="">
      <xdr:nvSpPr>
        <xdr:cNvPr id="716" name="テキスト ボックス 715"/>
        <xdr:cNvSpPr txBox="1"/>
      </xdr:nvSpPr>
      <xdr:spPr>
        <a:xfrm>
          <a:off x="13436111" y="1660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95014</xdr:rowOff>
    </xdr:from>
    <xdr:to>
      <xdr:col>67</xdr:col>
      <xdr:colOff>101600</xdr:colOff>
      <xdr:row>97</xdr:row>
      <xdr:rowOff>25164</xdr:rowOff>
    </xdr:to>
    <xdr:sp macro="" textlink="">
      <xdr:nvSpPr>
        <xdr:cNvPr id="717" name="楕円 716"/>
        <xdr:cNvSpPr/>
      </xdr:nvSpPr>
      <xdr:spPr>
        <a:xfrm>
          <a:off x="12763500" y="1655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16291</xdr:rowOff>
    </xdr:from>
    <xdr:ext cx="534377" cy="259045"/>
    <xdr:sp macro="" textlink="">
      <xdr:nvSpPr>
        <xdr:cNvPr id="718" name="テキスト ボックス 717"/>
        <xdr:cNvSpPr txBox="1"/>
      </xdr:nvSpPr>
      <xdr:spPr>
        <a:xfrm>
          <a:off x="12547111" y="1664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8484</xdr:rowOff>
    </xdr:from>
    <xdr:to>
      <xdr:col>116</xdr:col>
      <xdr:colOff>62864</xdr:colOff>
      <xdr:row>38</xdr:row>
      <xdr:rowOff>139700</xdr:rowOff>
    </xdr:to>
    <xdr:cxnSp macro="">
      <xdr:nvCxnSpPr>
        <xdr:cNvPr id="740" name="直線コネクタ 739"/>
        <xdr:cNvCxnSpPr/>
      </xdr:nvCxnSpPr>
      <xdr:spPr>
        <a:xfrm flipV="1">
          <a:off x="22159595" y="5494884"/>
          <a:ext cx="1269" cy="1159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126611</xdr:rowOff>
    </xdr:from>
    <xdr:ext cx="469744" cy="259045"/>
    <xdr:sp macro="" textlink="">
      <xdr:nvSpPr>
        <xdr:cNvPr id="743" name="諸支出金最大値テキスト"/>
        <xdr:cNvSpPr txBox="1"/>
      </xdr:nvSpPr>
      <xdr:spPr>
        <a:xfrm>
          <a:off x="22212300" y="527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8484</xdr:rowOff>
    </xdr:from>
    <xdr:to>
      <xdr:col>116</xdr:col>
      <xdr:colOff>152400</xdr:colOff>
      <xdr:row>32</xdr:row>
      <xdr:rowOff>8484</xdr:rowOff>
    </xdr:to>
    <xdr:cxnSp macro="">
      <xdr:nvCxnSpPr>
        <xdr:cNvPr id="744" name="直線コネクタ 743"/>
        <xdr:cNvCxnSpPr/>
      </xdr:nvCxnSpPr>
      <xdr:spPr>
        <a:xfrm>
          <a:off x="22072600" y="549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134214</xdr:rowOff>
    </xdr:from>
    <xdr:to>
      <xdr:col>116</xdr:col>
      <xdr:colOff>63500</xdr:colOff>
      <xdr:row>38</xdr:row>
      <xdr:rowOff>134442</xdr:rowOff>
    </xdr:to>
    <xdr:cxnSp macro="">
      <xdr:nvCxnSpPr>
        <xdr:cNvPr id="745" name="直線コネクタ 744"/>
        <xdr:cNvCxnSpPr/>
      </xdr:nvCxnSpPr>
      <xdr:spPr>
        <a:xfrm>
          <a:off x="21323300" y="6649314"/>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54856</xdr:rowOff>
    </xdr:from>
    <xdr:ext cx="378565" cy="259045"/>
    <xdr:sp macro="" textlink="">
      <xdr:nvSpPr>
        <xdr:cNvPr id="746" name="諸支出金平均値テキスト"/>
        <xdr:cNvSpPr txBox="1"/>
      </xdr:nvSpPr>
      <xdr:spPr>
        <a:xfrm>
          <a:off x="22212300" y="6398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31979</xdr:rowOff>
    </xdr:from>
    <xdr:to>
      <xdr:col>116</xdr:col>
      <xdr:colOff>114300</xdr:colOff>
      <xdr:row>38</xdr:row>
      <xdr:rowOff>133579</xdr:rowOff>
    </xdr:to>
    <xdr:sp macro="" textlink="">
      <xdr:nvSpPr>
        <xdr:cNvPr id="747" name="フローチャート: 判断 746"/>
        <xdr:cNvSpPr/>
      </xdr:nvSpPr>
      <xdr:spPr>
        <a:xfrm>
          <a:off x="221107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134214</xdr:rowOff>
    </xdr:from>
    <xdr:to>
      <xdr:col>111</xdr:col>
      <xdr:colOff>177800</xdr:colOff>
      <xdr:row>38</xdr:row>
      <xdr:rowOff>139700</xdr:rowOff>
    </xdr:to>
    <xdr:cxnSp macro="">
      <xdr:nvCxnSpPr>
        <xdr:cNvPr id="748" name="直線コネクタ 747"/>
        <xdr:cNvCxnSpPr/>
      </xdr:nvCxnSpPr>
      <xdr:spPr>
        <a:xfrm flipV="1">
          <a:off x="20434300" y="664931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52781</xdr:rowOff>
    </xdr:from>
    <xdr:to>
      <xdr:col>112</xdr:col>
      <xdr:colOff>38100</xdr:colOff>
      <xdr:row>38</xdr:row>
      <xdr:rowOff>154381</xdr:rowOff>
    </xdr:to>
    <xdr:sp macro="" textlink="">
      <xdr:nvSpPr>
        <xdr:cNvPr id="749" name="フローチャート: 判断 748"/>
        <xdr:cNvSpPr/>
      </xdr:nvSpPr>
      <xdr:spPr>
        <a:xfrm>
          <a:off x="21272500" y="65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170908</xdr:rowOff>
    </xdr:from>
    <xdr:ext cx="378565" cy="259045"/>
    <xdr:sp macro="" textlink="">
      <xdr:nvSpPr>
        <xdr:cNvPr id="750" name="テキスト ボックス 749"/>
        <xdr:cNvSpPr txBox="1"/>
      </xdr:nvSpPr>
      <xdr:spPr>
        <a:xfrm>
          <a:off x="21134017" y="634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58954</xdr:rowOff>
    </xdr:from>
    <xdr:to>
      <xdr:col>107</xdr:col>
      <xdr:colOff>101600</xdr:colOff>
      <xdr:row>38</xdr:row>
      <xdr:rowOff>160554</xdr:rowOff>
    </xdr:to>
    <xdr:sp macro="" textlink="">
      <xdr:nvSpPr>
        <xdr:cNvPr id="752" name="フローチャート: 判断 751"/>
        <xdr:cNvSpPr/>
      </xdr:nvSpPr>
      <xdr:spPr>
        <a:xfrm>
          <a:off x="2038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5630</xdr:rowOff>
    </xdr:from>
    <xdr:ext cx="378565" cy="259045"/>
    <xdr:sp macro="" textlink="">
      <xdr:nvSpPr>
        <xdr:cNvPr id="753" name="テキスト ボックス 752"/>
        <xdr:cNvSpPr txBox="1"/>
      </xdr:nvSpPr>
      <xdr:spPr>
        <a:xfrm>
          <a:off x="20245017" y="63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57582</xdr:rowOff>
    </xdr:from>
    <xdr:to>
      <xdr:col>102</xdr:col>
      <xdr:colOff>165100</xdr:colOff>
      <xdr:row>38</xdr:row>
      <xdr:rowOff>159182</xdr:rowOff>
    </xdr:to>
    <xdr:sp macro="" textlink="">
      <xdr:nvSpPr>
        <xdr:cNvPr id="755" name="フローチャート: 判断 754"/>
        <xdr:cNvSpPr/>
      </xdr:nvSpPr>
      <xdr:spPr>
        <a:xfrm>
          <a:off x="19494500" y="657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4259</xdr:rowOff>
    </xdr:from>
    <xdr:ext cx="378565" cy="259045"/>
    <xdr:sp macro="" textlink="">
      <xdr:nvSpPr>
        <xdr:cNvPr id="756" name="テキスト ボックス 755"/>
        <xdr:cNvSpPr txBox="1"/>
      </xdr:nvSpPr>
      <xdr:spPr>
        <a:xfrm>
          <a:off x="19356017" y="634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52324</xdr:rowOff>
    </xdr:from>
    <xdr:to>
      <xdr:col>98</xdr:col>
      <xdr:colOff>38100</xdr:colOff>
      <xdr:row>38</xdr:row>
      <xdr:rowOff>153924</xdr:rowOff>
    </xdr:to>
    <xdr:sp macro="" textlink="">
      <xdr:nvSpPr>
        <xdr:cNvPr id="757" name="フローチャート: 判断 756"/>
        <xdr:cNvSpPr/>
      </xdr:nvSpPr>
      <xdr:spPr>
        <a:xfrm>
          <a:off x="18605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170451</xdr:rowOff>
    </xdr:from>
    <xdr:ext cx="378565" cy="259045"/>
    <xdr:sp macro="" textlink="">
      <xdr:nvSpPr>
        <xdr:cNvPr id="758" name="テキスト ボックス 757"/>
        <xdr:cNvSpPr txBox="1"/>
      </xdr:nvSpPr>
      <xdr:spPr>
        <a:xfrm>
          <a:off x="18467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83642</xdr:rowOff>
    </xdr:from>
    <xdr:to>
      <xdr:col>116</xdr:col>
      <xdr:colOff>114300</xdr:colOff>
      <xdr:row>39</xdr:row>
      <xdr:rowOff>13792</xdr:rowOff>
    </xdr:to>
    <xdr:sp macro="" textlink="">
      <xdr:nvSpPr>
        <xdr:cNvPr id="764" name="楕円 763"/>
        <xdr:cNvSpPr/>
      </xdr:nvSpPr>
      <xdr:spPr>
        <a:xfrm>
          <a:off x="22110700" y="659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10405</xdr:rowOff>
    </xdr:from>
    <xdr:ext cx="313932" cy="259045"/>
    <xdr:sp macro="" textlink="">
      <xdr:nvSpPr>
        <xdr:cNvPr id="765" name="諸支出金該当値テキスト"/>
        <xdr:cNvSpPr txBox="1"/>
      </xdr:nvSpPr>
      <xdr:spPr>
        <a:xfrm>
          <a:off x="22212300" y="65255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83414</xdr:rowOff>
    </xdr:from>
    <xdr:to>
      <xdr:col>112</xdr:col>
      <xdr:colOff>38100</xdr:colOff>
      <xdr:row>39</xdr:row>
      <xdr:rowOff>13564</xdr:rowOff>
    </xdr:to>
    <xdr:sp macro="" textlink="">
      <xdr:nvSpPr>
        <xdr:cNvPr id="766" name="楕円 765"/>
        <xdr:cNvSpPr/>
      </xdr:nvSpPr>
      <xdr:spPr>
        <a:xfrm>
          <a:off x="21272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4691</xdr:rowOff>
    </xdr:from>
    <xdr:ext cx="313932" cy="259045"/>
    <xdr:sp macro="" textlink="">
      <xdr:nvSpPr>
        <xdr:cNvPr id="767" name="テキスト ボックス 766"/>
        <xdr:cNvSpPr txBox="1"/>
      </xdr:nvSpPr>
      <xdr:spPr>
        <a:xfrm>
          <a:off x="21166333" y="66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住民一人当たりのコストを目的別に分析すると、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や教育費が平均よりも高くなっていることがわかります。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消防費については、令和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年度に消防庁舎の建替え工事が本格化したこと、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教育費については、谷津小学校校舎の改築を行ったことによります。平成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年度は類似団体の平均を大きく上回っていた災害復旧費については、道路等の復旧が完了してきたことに伴い大幅に減少しています。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民生費や農林水産業費は類似団体平均よりも低くなっています。民生費は主に、社会福祉費及び生活保護費が類似団体より低くなっており、農林水産業費は、第１次産業への従事者が減少しているため、従前から低い水準となってい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年度決算における一般会計の実質収支額は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百万円で、実質収支比率は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％となっています。前年度に比べ黒字額が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財政調整基金については、剰余金処分として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億円を積み立てたことにより、令和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百万円となりました。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年度決算における各会計の実質収支は、いずれも黒字で、前年度に比べ連結黒字額は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しました。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下水道事業会計で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ガス事業会計で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一般会計で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百万円、国民健康保険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、水道事業会計で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百万円減少したことによるものです。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連結実質赤字比率（黒字額の程度を表す比率）はマイナス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年度決算における実質公債費比率は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年度単年度実質公債費比率が、平成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か年の平均で算出する実質公債費比率の値に影響したもので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dk1"/>
              </a:solidFill>
              <a:effectLst/>
              <a:latin typeface="+mn-lt"/>
              <a:ea typeface="+mn-ea"/>
              <a:cs typeface="+mn-cs"/>
            </a:rPr>
            <a:t>　</a:t>
          </a:r>
          <a:r>
            <a:rPr kumimoji="1" lang="ja-JP" altLang="ja-JP" sz="700">
              <a:solidFill>
                <a:schemeClr val="dk1"/>
              </a:solidFill>
              <a:effectLst/>
              <a:latin typeface="+mn-lt"/>
              <a:ea typeface="+mn-ea"/>
              <a:cs typeface="+mn-cs"/>
            </a:rPr>
            <a:t>本市では令和元年度まで、市場公募地方債</a:t>
          </a:r>
          <a:r>
            <a:rPr kumimoji="1" lang="en-US" altLang="ja-JP" sz="700">
              <a:solidFill>
                <a:schemeClr val="dk1"/>
              </a:solidFill>
              <a:effectLst/>
              <a:latin typeface="+mn-lt"/>
              <a:ea typeface="+mn-ea"/>
              <a:cs typeface="+mn-cs"/>
            </a:rPr>
            <a:t>3</a:t>
          </a:r>
          <a:r>
            <a:rPr kumimoji="1" lang="ja-JP" altLang="ja-JP" sz="700">
              <a:solidFill>
                <a:schemeClr val="dk1"/>
              </a:solidFill>
              <a:effectLst/>
              <a:latin typeface="+mn-lt"/>
              <a:ea typeface="+mn-ea"/>
              <a:cs typeface="+mn-cs"/>
            </a:rPr>
            <a:t>億円を</a:t>
          </a:r>
          <a:r>
            <a:rPr kumimoji="1" lang="en-US" altLang="ja-JP" sz="700">
              <a:solidFill>
                <a:schemeClr val="dk1"/>
              </a:solidFill>
              <a:effectLst/>
              <a:latin typeface="+mn-lt"/>
              <a:ea typeface="+mn-ea"/>
              <a:cs typeface="+mn-cs"/>
            </a:rPr>
            <a:t>5</a:t>
          </a:r>
          <a:r>
            <a:rPr kumimoji="1" lang="ja-JP" altLang="ja-JP" sz="700">
              <a:solidFill>
                <a:schemeClr val="dk1"/>
              </a:solidFill>
              <a:effectLst/>
              <a:latin typeface="+mn-lt"/>
              <a:ea typeface="+mn-ea"/>
              <a:cs typeface="+mn-cs"/>
            </a:rPr>
            <a:t>年満期一括償還という条件で発行しています。減債基金には、</a:t>
          </a:r>
          <a:r>
            <a:rPr kumimoji="1" lang="en-US" altLang="ja-JP" sz="700">
              <a:solidFill>
                <a:schemeClr val="dk1"/>
              </a:solidFill>
              <a:effectLst/>
              <a:latin typeface="+mn-lt"/>
              <a:ea typeface="+mn-ea"/>
              <a:cs typeface="+mn-cs"/>
            </a:rPr>
            <a:t>3</a:t>
          </a:r>
          <a:r>
            <a:rPr kumimoji="1" lang="ja-JP" altLang="ja-JP" sz="700">
              <a:solidFill>
                <a:schemeClr val="dk1"/>
              </a:solidFill>
              <a:effectLst/>
              <a:latin typeface="+mn-lt"/>
              <a:ea typeface="+mn-ea"/>
              <a:cs typeface="+mn-cs"/>
            </a:rPr>
            <a:t>億円の発行に対し、毎年</a:t>
          </a:r>
          <a:r>
            <a:rPr kumimoji="1" lang="en-US" altLang="ja-JP" sz="700">
              <a:solidFill>
                <a:schemeClr val="dk1"/>
              </a:solidFill>
              <a:effectLst/>
              <a:latin typeface="+mn-lt"/>
              <a:ea typeface="+mn-ea"/>
              <a:cs typeface="+mn-cs"/>
            </a:rPr>
            <a:t>3</a:t>
          </a:r>
          <a:r>
            <a:rPr kumimoji="1" lang="ja-JP" altLang="ja-JP" sz="700">
              <a:solidFill>
                <a:schemeClr val="dk1"/>
              </a:solidFill>
              <a:effectLst/>
              <a:latin typeface="+mn-lt"/>
              <a:ea typeface="+mn-ea"/>
              <a:cs typeface="+mn-cs"/>
            </a:rPr>
            <a:t>千万円を積み立てています。</a:t>
          </a:r>
          <a:r>
            <a:rPr kumimoji="1" lang="en-US" altLang="ja-JP" sz="700">
              <a:solidFill>
                <a:schemeClr val="dk1"/>
              </a:solidFill>
              <a:effectLst/>
              <a:latin typeface="+mn-lt"/>
              <a:ea typeface="+mn-ea"/>
              <a:cs typeface="+mn-cs"/>
            </a:rPr>
            <a:t>5</a:t>
          </a:r>
          <a:r>
            <a:rPr kumimoji="1" lang="ja-JP" altLang="ja-JP" sz="700">
              <a:solidFill>
                <a:schemeClr val="dk1"/>
              </a:solidFill>
              <a:effectLst/>
              <a:latin typeface="+mn-lt"/>
              <a:ea typeface="+mn-ea"/>
              <a:cs typeface="+mn-cs"/>
            </a:rPr>
            <a:t>年後の一括償還時には、それまでに積み立てた</a:t>
          </a:r>
          <a:r>
            <a:rPr kumimoji="1" lang="en-US" altLang="ja-JP" sz="700">
              <a:solidFill>
                <a:schemeClr val="dk1"/>
              </a:solidFill>
              <a:effectLst/>
              <a:latin typeface="+mn-lt"/>
              <a:ea typeface="+mn-ea"/>
              <a:cs typeface="+mn-cs"/>
            </a:rPr>
            <a:t>1</a:t>
          </a:r>
          <a:r>
            <a:rPr kumimoji="1" lang="ja-JP" altLang="ja-JP" sz="700">
              <a:solidFill>
                <a:schemeClr val="dk1"/>
              </a:solidFill>
              <a:effectLst/>
              <a:latin typeface="+mn-lt"/>
              <a:ea typeface="+mn-ea"/>
              <a:cs typeface="+mn-cs"/>
            </a:rPr>
            <a:t>億</a:t>
          </a:r>
          <a:r>
            <a:rPr kumimoji="1" lang="en-US" altLang="ja-JP" sz="700">
              <a:solidFill>
                <a:schemeClr val="dk1"/>
              </a:solidFill>
              <a:effectLst/>
              <a:latin typeface="+mn-lt"/>
              <a:ea typeface="+mn-ea"/>
              <a:cs typeface="+mn-cs"/>
            </a:rPr>
            <a:t>5</a:t>
          </a:r>
          <a:r>
            <a:rPr kumimoji="1" lang="ja-JP" altLang="ja-JP" sz="700">
              <a:solidFill>
                <a:schemeClr val="dk1"/>
              </a:solidFill>
              <a:effectLst/>
              <a:latin typeface="+mn-lt"/>
              <a:ea typeface="+mn-ea"/>
              <a:cs typeface="+mn-cs"/>
            </a:rPr>
            <a:t>千万円を取崩し、残額の</a:t>
          </a:r>
          <a:r>
            <a:rPr kumimoji="1" lang="en-US" altLang="ja-JP" sz="700">
              <a:solidFill>
                <a:schemeClr val="dk1"/>
              </a:solidFill>
              <a:effectLst/>
              <a:latin typeface="+mn-lt"/>
              <a:ea typeface="+mn-ea"/>
              <a:cs typeface="+mn-cs"/>
            </a:rPr>
            <a:t>1</a:t>
          </a:r>
          <a:r>
            <a:rPr kumimoji="1" lang="ja-JP" altLang="ja-JP" sz="700">
              <a:solidFill>
                <a:schemeClr val="dk1"/>
              </a:solidFill>
              <a:effectLst/>
              <a:latin typeface="+mn-lt"/>
              <a:ea typeface="+mn-ea"/>
              <a:cs typeface="+mn-cs"/>
            </a:rPr>
            <a:t>億</a:t>
          </a:r>
          <a:r>
            <a:rPr kumimoji="1" lang="en-US" altLang="ja-JP" sz="700">
              <a:solidFill>
                <a:schemeClr val="dk1"/>
              </a:solidFill>
              <a:effectLst/>
              <a:latin typeface="+mn-lt"/>
              <a:ea typeface="+mn-ea"/>
              <a:cs typeface="+mn-cs"/>
            </a:rPr>
            <a:t>5</a:t>
          </a:r>
          <a:r>
            <a:rPr kumimoji="1" lang="ja-JP" altLang="ja-JP" sz="700">
              <a:solidFill>
                <a:schemeClr val="dk1"/>
              </a:solidFill>
              <a:effectLst/>
              <a:latin typeface="+mn-lt"/>
              <a:ea typeface="+mn-ea"/>
              <a:cs typeface="+mn-cs"/>
            </a:rPr>
            <a:t>千万円を借り換えています。</a:t>
          </a:r>
          <a:r>
            <a:rPr kumimoji="1" lang="ja-JP" altLang="en-US" sz="700">
              <a:solidFill>
                <a:schemeClr val="dk1"/>
              </a:solidFill>
              <a:effectLst/>
              <a:latin typeface="+mn-lt"/>
              <a:ea typeface="+mn-ea"/>
              <a:cs typeface="+mn-cs"/>
            </a:rPr>
            <a:t>なお、令和</a:t>
          </a:r>
          <a:r>
            <a:rPr kumimoji="1" lang="en-US" altLang="ja-JP" sz="700">
              <a:solidFill>
                <a:schemeClr val="dk1"/>
              </a:solidFill>
              <a:effectLst/>
              <a:latin typeface="+mn-lt"/>
              <a:ea typeface="+mn-ea"/>
              <a:cs typeface="+mn-cs"/>
            </a:rPr>
            <a:t>2</a:t>
          </a:r>
          <a:r>
            <a:rPr kumimoji="1" lang="ja-JP" altLang="en-US" sz="700">
              <a:solidFill>
                <a:schemeClr val="dk1"/>
              </a:solidFill>
              <a:effectLst/>
              <a:latin typeface="+mn-lt"/>
              <a:ea typeface="+mn-ea"/>
              <a:cs typeface="+mn-cs"/>
            </a:rPr>
            <a:t>年度より借換債の発行を取りやめています。</a:t>
          </a:r>
          <a:endParaRPr lang="ja-JP" altLang="ja-JP" sz="7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年度決算における将来負担比率は、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主な要因は充当可能財源等が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していることによるものです。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充当可能財源等の主な内訳としては、充当可能基金が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、都市計画税収等の充当可能特定歳入が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百万円増加、基準財政需要額算入見込額が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千万円減少しています。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千葉県習志野市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基金全体としては、積立額に対し、老朽化した公共施設等の改修工事に係る普通建設事業費への繰入額が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不動産売払収入やふるさと納税等の寄附金による積み立てを行う一方、老朽化した公共施設再生にかかる公共施設等再生整備基金及び公債費の償還に充てる減債基金の適正な繰入れを行うことにより、歳出事業費の縮減を図りつつ、より効果的な財政運営に努めていき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・公共施設等再生整備基金：　公共施設等の改築、改修その他整備に要する経費の財源に充てるため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・海浜霊園管理運営基金：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海浜霊園事業の円滑な管理運営に資するため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・すこやか子育て基金：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子どもたちが健やかに生まれ育つ環境づくりの推進を図るため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・青少年音楽振興基金：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青少年の音楽活動を奨励し振興を図るため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・国際交流基金：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国際交流事業の円滑な執行を図るため</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・公共施設等再生整備基金：　主なものは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谷津小学校校舎改築事業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大久保小学校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校舎改築事業に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千百万を充当するなど、</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改修等に繰入れる一方、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規定分や寄附金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円積立て、昨年度からは</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・海浜霊園管理運営基金：　海浜霊園運営費等に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百万円繰入れる一方、使用料等により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百万円積立て、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・すこやか子育て基金：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（仮称）向山こども園整備事業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百万円繰入れる一方、寄附金等により積立てを行い、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・青少年音楽振興基金：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増減なし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・国際交流基金：　増減なし。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不動産売払収入やふるさと納税等の寄附金による積み立てを行う一方、老朽化した公共施設再生にかかる公共施設等再生整備基金の適正な</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繰入れを行うことにより、歳出事業費の縮減を図りつつ、より効果的な財政運営に努めていきます。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剰余金処分として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億円を積立てた一方、一般財源として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億円を繰入れたことにより、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億円の減となっています。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標準財政規模に見合う範囲の残高確保に努めるとともに、歳出事業費の縮減を図りつつ、より効果的な財政運営に努めていきます。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市債償還元金として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億円を繰入れる一方、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百万円を積立てたことにより、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今後、公債費が増加することが予想されるため、減債基金の繰入れにより一般財源負担の軽減を図りつつ、より効果的な財政運営に努めていきます。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175,197
170,731
20.97
82,779,349
80,319,035
2,212,961
33,586,294
51,989,869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800" baseline="0">
              <a:solidFill>
                <a:schemeClr val="dk1"/>
              </a:solidFill>
              <a:effectLst/>
              <a:latin typeface="+mn-lt"/>
              <a:ea typeface="+mn-ea"/>
              <a:cs typeface="+mn-cs"/>
            </a:rPr>
            <a:t>本市は昭和</a:t>
          </a:r>
          <a:r>
            <a:rPr kumimoji="1" lang="en-US" altLang="ja-JP" sz="800" baseline="0">
              <a:solidFill>
                <a:schemeClr val="dk1"/>
              </a:solidFill>
              <a:effectLst/>
              <a:latin typeface="+mn-lt"/>
              <a:ea typeface="+mn-ea"/>
              <a:cs typeface="+mn-cs"/>
            </a:rPr>
            <a:t>30</a:t>
          </a:r>
          <a:r>
            <a:rPr kumimoji="1" lang="ja-JP" altLang="ja-JP" sz="800" baseline="0">
              <a:solidFill>
                <a:schemeClr val="dk1"/>
              </a:solidFill>
              <a:effectLst/>
              <a:latin typeface="+mn-lt"/>
              <a:ea typeface="+mn-ea"/>
              <a:cs typeface="+mn-cs"/>
            </a:rPr>
            <a:t>年～</a:t>
          </a:r>
          <a:r>
            <a:rPr kumimoji="1" lang="en-US" altLang="ja-JP" sz="800" baseline="0">
              <a:solidFill>
                <a:schemeClr val="dk1"/>
              </a:solidFill>
              <a:effectLst/>
              <a:latin typeface="+mn-lt"/>
              <a:ea typeface="+mn-ea"/>
              <a:cs typeface="+mn-cs"/>
            </a:rPr>
            <a:t>50</a:t>
          </a:r>
          <a:r>
            <a:rPr kumimoji="1" lang="ja-JP" altLang="ja-JP" sz="800" baseline="0">
              <a:solidFill>
                <a:schemeClr val="dk1"/>
              </a:solidFill>
              <a:effectLst/>
              <a:latin typeface="+mn-lt"/>
              <a:ea typeface="+mn-ea"/>
              <a:cs typeface="+mn-cs"/>
            </a:rPr>
            <a:t>年代の高度経済成長期に</a:t>
          </a:r>
          <a:r>
            <a:rPr kumimoji="1" lang="en-US" altLang="ja-JP" sz="800" baseline="0">
              <a:solidFill>
                <a:schemeClr val="dk1"/>
              </a:solidFill>
              <a:effectLst/>
              <a:latin typeface="+mn-lt"/>
              <a:ea typeface="+mn-ea"/>
              <a:cs typeface="+mn-cs"/>
            </a:rPr>
            <a:t>2</a:t>
          </a:r>
          <a:r>
            <a:rPr kumimoji="1" lang="ja-JP" altLang="ja-JP" sz="800" baseline="0">
              <a:solidFill>
                <a:schemeClr val="dk1"/>
              </a:solidFill>
              <a:effectLst/>
              <a:latin typeface="+mn-lt"/>
              <a:ea typeface="+mn-ea"/>
              <a:cs typeface="+mn-cs"/>
            </a:rPr>
            <a:t>度の埋め立てを実施し、鉄道、道路などの都市基盤の整備や市民サービスに欠かすことのできない多くの公共施設を整備してきましたが、これらの公共施設が耐用年数を経過し、次々と更新時期を迎えているため、有形固定資産減価償却率は類似団体より高い水準となっています。本市は公共施設等総合管理計画および公共建築物再生計画に基づき、長期的な視点から所有する公共建築物を適正に維持管理し、必要に応じて更新、統廃合、長寿命化等を行っています。</a:t>
          </a:r>
          <a:r>
            <a:rPr lang="ja-JP" altLang="ja-JP" sz="800">
              <a:solidFill>
                <a:schemeClr val="dk1"/>
              </a:solidFill>
              <a:effectLst/>
              <a:latin typeface="+mn-lt"/>
              <a:ea typeface="+mn-ea"/>
              <a:cs typeface="+mn-cs"/>
            </a:rPr>
            <a:t>平成</a:t>
          </a:r>
          <a:r>
            <a:rPr lang="en-US" altLang="ja-JP" sz="800">
              <a:solidFill>
                <a:schemeClr val="dk1"/>
              </a:solidFill>
              <a:effectLst/>
              <a:latin typeface="+mn-lt"/>
              <a:ea typeface="+mn-ea"/>
              <a:cs typeface="+mn-cs"/>
            </a:rPr>
            <a:t>29</a:t>
          </a:r>
          <a:r>
            <a:rPr lang="ja-JP" altLang="ja-JP" sz="800">
              <a:solidFill>
                <a:schemeClr val="dk1"/>
              </a:solidFill>
              <a:effectLst/>
              <a:latin typeface="+mn-lt"/>
              <a:ea typeface="+mn-ea"/>
              <a:cs typeface="+mn-cs"/>
            </a:rPr>
            <a:t>年度は、庁舎・中学校体育館の更新により改善されましたが、その後は横ばいとなっていますので、引き続き公共施設の適正管理に努めていきます。</a:t>
          </a:r>
          <a:endParaRPr lang="ja-JP" altLang="ja-JP" sz="8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95123</xdr:rowOff>
    </xdr:from>
    <xdr:to>
      <xdr:col>23</xdr:col>
      <xdr:colOff>85090</xdr:colOff>
      <xdr:row>33</xdr:row>
      <xdr:rowOff>129921</xdr:rowOff>
    </xdr:to>
    <xdr:cxnSp macro="">
      <xdr:nvCxnSpPr>
        <xdr:cNvPr id="63" name="直線コネクタ 62"/>
        <xdr:cNvCxnSpPr/>
      </xdr:nvCxnSpPr>
      <xdr:spPr>
        <a:xfrm flipV="1">
          <a:off x="4760595" y="4552823"/>
          <a:ext cx="1270" cy="123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133748</xdr:rowOff>
    </xdr:from>
    <xdr:ext cx="405111" cy="259045"/>
    <xdr:sp macro="" textlink="">
      <xdr:nvSpPr>
        <xdr:cNvPr id="64" name="有形固定資産減価償却率最小値テキスト"/>
        <xdr:cNvSpPr txBox="1"/>
      </xdr:nvSpPr>
      <xdr:spPr>
        <a:xfrm>
          <a:off x="4813300" y="5791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129921</xdr:rowOff>
    </xdr:from>
    <xdr:to>
      <xdr:col>23</xdr:col>
      <xdr:colOff>174625</xdr:colOff>
      <xdr:row>33</xdr:row>
      <xdr:rowOff>129921</xdr:rowOff>
    </xdr:to>
    <xdr:cxnSp macro="">
      <xdr:nvCxnSpPr>
        <xdr:cNvPr id="65" name="直線コネクタ 64"/>
        <xdr:cNvCxnSpPr/>
      </xdr:nvCxnSpPr>
      <xdr:spPr>
        <a:xfrm>
          <a:off x="4673600" y="578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41800</xdr:rowOff>
    </xdr:from>
    <xdr:ext cx="405111" cy="259045"/>
    <xdr:sp macro="" textlink="">
      <xdr:nvSpPr>
        <xdr:cNvPr id="66" name="有形固定資産減価償却率最大値テキスト"/>
        <xdr:cNvSpPr txBox="1"/>
      </xdr:nvSpPr>
      <xdr:spPr>
        <a:xfrm>
          <a:off x="4813300" y="432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95123</xdr:rowOff>
    </xdr:from>
    <xdr:to>
      <xdr:col>23</xdr:col>
      <xdr:colOff>174625</xdr:colOff>
      <xdr:row>26</xdr:row>
      <xdr:rowOff>95123</xdr:rowOff>
    </xdr:to>
    <xdr:cxnSp macro="">
      <xdr:nvCxnSpPr>
        <xdr:cNvPr id="67" name="直線コネクタ 66"/>
        <xdr:cNvCxnSpPr/>
      </xdr:nvCxnSpPr>
      <xdr:spPr>
        <a:xfrm>
          <a:off x="4673600" y="455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68" name="有形固定資産減価償却率平均値テキスト"/>
        <xdr:cNvSpPr txBox="1"/>
      </xdr:nvSpPr>
      <xdr:spPr>
        <a:xfrm>
          <a:off x="4813300" y="488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70" name="フローチャート: 判断 69"/>
        <xdr:cNvSpPr/>
      </xdr:nvSpPr>
      <xdr:spPr>
        <a:xfrm>
          <a:off x="4000500" y="50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167767</xdr:rowOff>
    </xdr:from>
    <xdr:to>
      <xdr:col>15</xdr:col>
      <xdr:colOff>187325</xdr:colOff>
      <xdr:row>29</xdr:row>
      <xdr:rowOff>97917</xdr:rowOff>
    </xdr:to>
    <xdr:sp macro="" textlink="">
      <xdr:nvSpPr>
        <xdr:cNvPr id="71" name="フローチャート: 判断 70"/>
        <xdr:cNvSpPr/>
      </xdr:nvSpPr>
      <xdr:spPr>
        <a:xfrm>
          <a:off x="3238500" y="49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146177</xdr:rowOff>
    </xdr:from>
    <xdr:to>
      <xdr:col>11</xdr:col>
      <xdr:colOff>187325</xdr:colOff>
      <xdr:row>29</xdr:row>
      <xdr:rowOff>76327</xdr:rowOff>
    </xdr:to>
    <xdr:sp macro="" textlink="">
      <xdr:nvSpPr>
        <xdr:cNvPr id="72" name="フローチャート: 判断 71"/>
        <xdr:cNvSpPr/>
      </xdr:nvSpPr>
      <xdr:spPr>
        <a:xfrm>
          <a:off x="2476500" y="494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133223</xdr:rowOff>
    </xdr:from>
    <xdr:to>
      <xdr:col>7</xdr:col>
      <xdr:colOff>187325</xdr:colOff>
      <xdr:row>29</xdr:row>
      <xdr:rowOff>63373</xdr:rowOff>
    </xdr:to>
    <xdr:sp macro="" textlink="">
      <xdr:nvSpPr>
        <xdr:cNvPr id="73" name="フローチャート: 判断 72"/>
        <xdr:cNvSpPr/>
      </xdr:nvSpPr>
      <xdr:spPr>
        <a:xfrm>
          <a:off x="1714500" y="493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36449</xdr:rowOff>
    </xdr:from>
    <xdr:to>
      <xdr:col>23</xdr:col>
      <xdr:colOff>136525</xdr:colOff>
      <xdr:row>30</xdr:row>
      <xdr:rowOff>138049</xdr:rowOff>
    </xdr:to>
    <xdr:sp macro="" textlink="">
      <xdr:nvSpPr>
        <xdr:cNvPr id="79" name="楕円 78"/>
        <xdr:cNvSpPr/>
      </xdr:nvSpPr>
      <xdr:spPr>
        <a:xfrm>
          <a:off x="4711700" y="51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14876</xdr:rowOff>
    </xdr:from>
    <xdr:ext cx="405111" cy="259045"/>
    <xdr:sp macro="" textlink="">
      <xdr:nvSpPr>
        <xdr:cNvPr id="80" name="有形固定資産減価償却率該当値テキスト"/>
        <xdr:cNvSpPr txBox="1"/>
      </xdr:nvSpPr>
      <xdr:spPr>
        <a:xfrm>
          <a:off x="4813300" y="5158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45085</xdr:rowOff>
    </xdr:from>
    <xdr:to>
      <xdr:col>19</xdr:col>
      <xdr:colOff>187325</xdr:colOff>
      <xdr:row>30</xdr:row>
      <xdr:rowOff>146685</xdr:rowOff>
    </xdr:to>
    <xdr:sp macro="" textlink="">
      <xdr:nvSpPr>
        <xdr:cNvPr id="81" name="楕円 80"/>
        <xdr:cNvSpPr/>
      </xdr:nvSpPr>
      <xdr:spPr>
        <a:xfrm>
          <a:off x="4000500" y="51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87249</xdr:rowOff>
    </xdr:from>
    <xdr:to>
      <xdr:col>23</xdr:col>
      <xdr:colOff>85725</xdr:colOff>
      <xdr:row>30</xdr:row>
      <xdr:rowOff>95885</xdr:rowOff>
    </xdr:to>
    <xdr:cxnSp macro="">
      <xdr:nvCxnSpPr>
        <xdr:cNvPr id="82" name="直線コネクタ 81"/>
        <xdr:cNvCxnSpPr/>
      </xdr:nvCxnSpPr>
      <xdr:spPr>
        <a:xfrm flipV="1">
          <a:off x="4051300" y="5230749"/>
          <a:ext cx="711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36449</xdr:rowOff>
    </xdr:from>
    <xdr:to>
      <xdr:col>15</xdr:col>
      <xdr:colOff>187325</xdr:colOff>
      <xdr:row>30</xdr:row>
      <xdr:rowOff>138049</xdr:rowOff>
    </xdr:to>
    <xdr:sp macro="" textlink="">
      <xdr:nvSpPr>
        <xdr:cNvPr id="83" name="楕円 82"/>
        <xdr:cNvSpPr/>
      </xdr:nvSpPr>
      <xdr:spPr>
        <a:xfrm>
          <a:off x="3238500" y="51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87249</xdr:rowOff>
    </xdr:from>
    <xdr:to>
      <xdr:col>19</xdr:col>
      <xdr:colOff>136525</xdr:colOff>
      <xdr:row>30</xdr:row>
      <xdr:rowOff>95885</xdr:rowOff>
    </xdr:to>
    <xdr:cxnSp macro="">
      <xdr:nvCxnSpPr>
        <xdr:cNvPr id="84" name="直線コネクタ 83"/>
        <xdr:cNvCxnSpPr/>
      </xdr:nvCxnSpPr>
      <xdr:spPr>
        <a:xfrm>
          <a:off x="3289300" y="5230749"/>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6223</xdr:rowOff>
    </xdr:from>
    <xdr:to>
      <xdr:col>11</xdr:col>
      <xdr:colOff>187325</xdr:colOff>
      <xdr:row>30</xdr:row>
      <xdr:rowOff>107823</xdr:rowOff>
    </xdr:to>
    <xdr:sp macro="" textlink="">
      <xdr:nvSpPr>
        <xdr:cNvPr id="85" name="楕円 84"/>
        <xdr:cNvSpPr/>
      </xdr:nvSpPr>
      <xdr:spPr>
        <a:xfrm>
          <a:off x="2476500" y="514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57023</xdr:rowOff>
    </xdr:from>
    <xdr:to>
      <xdr:col>15</xdr:col>
      <xdr:colOff>136525</xdr:colOff>
      <xdr:row>30</xdr:row>
      <xdr:rowOff>87249</xdr:rowOff>
    </xdr:to>
    <xdr:cxnSp macro="">
      <xdr:nvCxnSpPr>
        <xdr:cNvPr id="86" name="直線コネクタ 85"/>
        <xdr:cNvCxnSpPr/>
      </xdr:nvCxnSpPr>
      <xdr:spPr>
        <a:xfrm>
          <a:off x="2527300" y="5200523"/>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135763</xdr:rowOff>
    </xdr:from>
    <xdr:to>
      <xdr:col>7</xdr:col>
      <xdr:colOff>187325</xdr:colOff>
      <xdr:row>31</xdr:row>
      <xdr:rowOff>65913</xdr:rowOff>
    </xdr:to>
    <xdr:sp macro="" textlink="">
      <xdr:nvSpPr>
        <xdr:cNvPr id="87" name="楕円 86"/>
        <xdr:cNvSpPr/>
      </xdr:nvSpPr>
      <xdr:spPr>
        <a:xfrm>
          <a:off x="1714500" y="527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57023</xdr:rowOff>
    </xdr:from>
    <xdr:to>
      <xdr:col>11</xdr:col>
      <xdr:colOff>136525</xdr:colOff>
      <xdr:row>31</xdr:row>
      <xdr:rowOff>15113</xdr:rowOff>
    </xdr:to>
    <xdr:cxnSp macro="">
      <xdr:nvCxnSpPr>
        <xdr:cNvPr id="88" name="直線コネクタ 87"/>
        <xdr:cNvCxnSpPr/>
      </xdr:nvCxnSpPr>
      <xdr:spPr>
        <a:xfrm flipV="1">
          <a:off x="1765300" y="5200523"/>
          <a:ext cx="762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148988</xdr:rowOff>
    </xdr:from>
    <xdr:ext cx="405111" cy="259045"/>
    <xdr:sp macro="" textlink="">
      <xdr:nvSpPr>
        <xdr:cNvPr id="89" name="n_1aveValue有形固定資産減価償却率"/>
        <xdr:cNvSpPr txBox="1"/>
      </xdr:nvSpPr>
      <xdr:spPr>
        <a:xfrm>
          <a:off x="3836044" y="477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114444</xdr:rowOff>
    </xdr:from>
    <xdr:ext cx="405111" cy="259045"/>
    <xdr:sp macro="" textlink="">
      <xdr:nvSpPr>
        <xdr:cNvPr id="90" name="n_2aveValue有形固定資産減価償却率"/>
        <xdr:cNvSpPr txBox="1"/>
      </xdr:nvSpPr>
      <xdr:spPr>
        <a:xfrm>
          <a:off x="3086744" y="4743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92854</xdr:rowOff>
    </xdr:from>
    <xdr:ext cx="405111" cy="259045"/>
    <xdr:sp macro="" textlink="">
      <xdr:nvSpPr>
        <xdr:cNvPr id="91" name="n_3aveValue有形固定資産減価償却率"/>
        <xdr:cNvSpPr txBox="1"/>
      </xdr:nvSpPr>
      <xdr:spPr>
        <a:xfrm>
          <a:off x="2324744" y="4722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79900</xdr:rowOff>
    </xdr:from>
    <xdr:ext cx="405111" cy="259045"/>
    <xdr:sp macro="" textlink="">
      <xdr:nvSpPr>
        <xdr:cNvPr id="92" name="n_4aveValue有形固定資産減価償却率"/>
        <xdr:cNvSpPr txBox="1"/>
      </xdr:nvSpPr>
      <xdr:spPr>
        <a:xfrm>
          <a:off x="1562744" y="4709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137812</xdr:rowOff>
    </xdr:from>
    <xdr:ext cx="405111" cy="259045"/>
    <xdr:sp macro="" textlink="">
      <xdr:nvSpPr>
        <xdr:cNvPr id="93" name="n_1mainValue有形固定資産減価償却率"/>
        <xdr:cNvSpPr txBox="1"/>
      </xdr:nvSpPr>
      <xdr:spPr>
        <a:xfrm>
          <a:off x="3836044" y="528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129176</xdr:rowOff>
    </xdr:from>
    <xdr:ext cx="405111" cy="259045"/>
    <xdr:sp macro="" textlink="">
      <xdr:nvSpPr>
        <xdr:cNvPr id="94" name="n_2mainValue有形固定資産減価償却率"/>
        <xdr:cNvSpPr txBox="1"/>
      </xdr:nvSpPr>
      <xdr:spPr>
        <a:xfrm>
          <a:off x="3086744" y="5272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98950</xdr:rowOff>
    </xdr:from>
    <xdr:ext cx="405111" cy="259045"/>
    <xdr:sp macro="" textlink="">
      <xdr:nvSpPr>
        <xdr:cNvPr id="95" name="n_3mainValue有形固定資産減価償却率"/>
        <xdr:cNvSpPr txBox="1"/>
      </xdr:nvSpPr>
      <xdr:spPr>
        <a:xfrm>
          <a:off x="2324744" y="524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57040</xdr:rowOff>
    </xdr:from>
    <xdr:ext cx="405111" cy="259045"/>
    <xdr:sp macro="" textlink="">
      <xdr:nvSpPr>
        <xdr:cNvPr id="96" name="n_4mainValue有形固定資産減価償却率"/>
        <xdr:cNvSpPr txBox="1"/>
      </xdr:nvSpPr>
      <xdr:spPr>
        <a:xfrm>
          <a:off x="1562744" y="537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債務償還比率は、類似団体内平均値より</a:t>
          </a:r>
          <a:r>
            <a:rPr kumimoji="1" lang="ja-JP" altLang="en-US" sz="1100">
              <a:solidFill>
                <a:sysClr val="windowText" lastClr="000000"/>
              </a:solidFill>
              <a:effectLst/>
              <a:latin typeface="+mn-lt"/>
              <a:ea typeface="+mn-ea"/>
              <a:cs typeface="+mn-cs"/>
            </a:rPr>
            <a:t>高い</a:t>
          </a:r>
          <a:r>
            <a:rPr kumimoji="1" lang="ja-JP" altLang="ja-JP" sz="1100">
              <a:solidFill>
                <a:sysClr val="windowText" lastClr="000000"/>
              </a:solidFill>
              <a:effectLst/>
              <a:latin typeface="+mn-lt"/>
              <a:ea typeface="+mn-ea"/>
              <a:cs typeface="+mn-cs"/>
            </a:rPr>
            <a:t>水準となって</a:t>
          </a:r>
          <a:r>
            <a:rPr kumimoji="1" lang="ja-JP" altLang="en-US" sz="1100">
              <a:solidFill>
                <a:sysClr val="windowText" lastClr="000000"/>
              </a:solidFill>
              <a:effectLst/>
              <a:latin typeface="+mn-lt"/>
              <a:ea typeface="+mn-ea"/>
              <a:cs typeface="+mn-cs"/>
            </a:rPr>
            <a:t>いることから</a:t>
          </a:r>
          <a:r>
            <a:rPr kumimoji="1" lang="ja-JP" altLang="ja-JP" sz="1100">
              <a:solidFill>
                <a:sysClr val="windowText" lastClr="000000"/>
              </a:solidFill>
              <a:effectLst/>
              <a:latin typeface="+mn-lt"/>
              <a:ea typeface="+mn-ea"/>
              <a:cs typeface="+mn-cs"/>
            </a:rPr>
            <a:t>、積極的に債務の償還を進め</a:t>
          </a:r>
          <a:r>
            <a:rPr kumimoji="1" lang="ja-JP" altLang="en-US" sz="1100">
              <a:solidFill>
                <a:sysClr val="windowText" lastClr="000000"/>
              </a:solidFill>
              <a:effectLst/>
              <a:latin typeface="+mn-lt"/>
              <a:ea typeface="+mn-ea"/>
              <a:cs typeface="+mn-cs"/>
            </a:rPr>
            <a:t>るとともに</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経常一般財源における歳入の確保を図り、</a:t>
          </a:r>
          <a:r>
            <a:rPr kumimoji="1" lang="ja-JP" altLang="ja-JP" sz="1100">
              <a:solidFill>
                <a:sysClr val="windowText" lastClr="000000"/>
              </a:solidFill>
              <a:effectLst/>
              <a:latin typeface="+mn-lt"/>
              <a:ea typeface="+mn-ea"/>
              <a:cs typeface="+mn-cs"/>
            </a:rPr>
            <a:t>債務償還比率の短縮に努めていきます。</a:t>
          </a:r>
          <a:endParaRPr lang="ja-JP" altLang="ja-JP">
            <a:solidFill>
              <a:sysClr val="windowText" lastClr="000000"/>
            </a:solidFill>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88165</xdr:rowOff>
    </xdr:to>
    <xdr:cxnSp macro="">
      <xdr:nvCxnSpPr>
        <xdr:cNvPr id="127" name="直線コネクタ 126"/>
        <xdr:cNvCxnSpPr/>
      </xdr:nvCxnSpPr>
      <xdr:spPr>
        <a:xfrm flipV="1">
          <a:off x="14793595" y="4489903"/>
          <a:ext cx="1269" cy="142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91992</xdr:rowOff>
    </xdr:from>
    <xdr:ext cx="469744" cy="259045"/>
    <xdr:sp macro="" textlink="">
      <xdr:nvSpPr>
        <xdr:cNvPr id="128" name="債務償還比率最小値テキスト"/>
        <xdr:cNvSpPr txBox="1"/>
      </xdr:nvSpPr>
      <xdr:spPr>
        <a:xfrm>
          <a:off x="14846300" y="59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88165</xdr:rowOff>
    </xdr:from>
    <xdr:to>
      <xdr:col>76</xdr:col>
      <xdr:colOff>111125</xdr:colOff>
      <xdr:row>34</xdr:row>
      <xdr:rowOff>88165</xdr:rowOff>
    </xdr:to>
    <xdr:cxnSp macro="">
      <xdr:nvCxnSpPr>
        <xdr:cNvPr id="129" name="直線コネクタ 128"/>
        <xdr:cNvCxnSpPr/>
      </xdr:nvCxnSpPr>
      <xdr:spPr>
        <a:xfrm>
          <a:off x="14706600" y="5917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120857</xdr:rowOff>
    </xdr:from>
    <xdr:ext cx="469744" cy="259045"/>
    <xdr:sp macro="" textlink="">
      <xdr:nvSpPr>
        <xdr:cNvPr id="132" name="債務償還比率平均値テキスト"/>
        <xdr:cNvSpPr txBox="1"/>
      </xdr:nvSpPr>
      <xdr:spPr>
        <a:xfrm>
          <a:off x="14846300" y="509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97980</xdr:rowOff>
    </xdr:from>
    <xdr:to>
      <xdr:col>76</xdr:col>
      <xdr:colOff>73025</xdr:colOff>
      <xdr:row>31</xdr:row>
      <xdr:rowOff>28130</xdr:rowOff>
    </xdr:to>
    <xdr:sp macro="" textlink="">
      <xdr:nvSpPr>
        <xdr:cNvPr id="133" name="フローチャート: 判断 132"/>
        <xdr:cNvSpPr/>
      </xdr:nvSpPr>
      <xdr:spPr>
        <a:xfrm>
          <a:off x="14744700" y="52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167531</xdr:rowOff>
    </xdr:from>
    <xdr:to>
      <xdr:col>72</xdr:col>
      <xdr:colOff>123825</xdr:colOff>
      <xdr:row>31</xdr:row>
      <xdr:rowOff>97681</xdr:rowOff>
    </xdr:to>
    <xdr:sp macro="" textlink="">
      <xdr:nvSpPr>
        <xdr:cNvPr id="134" name="フローチャート: 判断 133"/>
        <xdr:cNvSpPr/>
      </xdr:nvSpPr>
      <xdr:spPr>
        <a:xfrm>
          <a:off x="14033500" y="53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155811</xdr:rowOff>
    </xdr:from>
    <xdr:to>
      <xdr:col>68</xdr:col>
      <xdr:colOff>123825</xdr:colOff>
      <xdr:row>31</xdr:row>
      <xdr:rowOff>85961</xdr:rowOff>
    </xdr:to>
    <xdr:sp macro="" textlink="">
      <xdr:nvSpPr>
        <xdr:cNvPr id="135" name="フローチャート: 判断 134"/>
        <xdr:cNvSpPr/>
      </xdr:nvSpPr>
      <xdr:spPr>
        <a:xfrm>
          <a:off x="13271500" y="52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159358</xdr:rowOff>
    </xdr:from>
    <xdr:to>
      <xdr:col>64</xdr:col>
      <xdr:colOff>123825</xdr:colOff>
      <xdr:row>31</xdr:row>
      <xdr:rowOff>89508</xdr:rowOff>
    </xdr:to>
    <xdr:sp macro="" textlink="">
      <xdr:nvSpPr>
        <xdr:cNvPr id="136" name="フローチャート: 判断 135"/>
        <xdr:cNvSpPr/>
      </xdr:nvSpPr>
      <xdr:spPr>
        <a:xfrm>
          <a:off x="12509500" y="530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11965</xdr:rowOff>
    </xdr:from>
    <xdr:to>
      <xdr:col>60</xdr:col>
      <xdr:colOff>123825</xdr:colOff>
      <xdr:row>31</xdr:row>
      <xdr:rowOff>113565</xdr:rowOff>
    </xdr:to>
    <xdr:sp macro="" textlink="">
      <xdr:nvSpPr>
        <xdr:cNvPr id="137" name="フローチャート: 判断 136"/>
        <xdr:cNvSpPr/>
      </xdr:nvSpPr>
      <xdr:spPr>
        <a:xfrm>
          <a:off x="11747500" y="532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11539</xdr:rowOff>
    </xdr:from>
    <xdr:to>
      <xdr:col>76</xdr:col>
      <xdr:colOff>73025</xdr:colOff>
      <xdr:row>32</xdr:row>
      <xdr:rowOff>113139</xdr:rowOff>
    </xdr:to>
    <xdr:sp macro="" textlink="">
      <xdr:nvSpPr>
        <xdr:cNvPr id="143" name="楕円 142"/>
        <xdr:cNvSpPr/>
      </xdr:nvSpPr>
      <xdr:spPr>
        <a:xfrm>
          <a:off x="14744700" y="54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161416</xdr:rowOff>
    </xdr:from>
    <xdr:ext cx="469744" cy="259045"/>
    <xdr:sp macro="" textlink="">
      <xdr:nvSpPr>
        <xdr:cNvPr id="144" name="債務償還比率該当値テキスト"/>
        <xdr:cNvSpPr txBox="1"/>
      </xdr:nvSpPr>
      <xdr:spPr>
        <a:xfrm>
          <a:off x="14846300" y="547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146712</xdr:rowOff>
    </xdr:from>
    <xdr:to>
      <xdr:col>72</xdr:col>
      <xdr:colOff>123825</xdr:colOff>
      <xdr:row>31</xdr:row>
      <xdr:rowOff>76862</xdr:rowOff>
    </xdr:to>
    <xdr:sp macro="" textlink="">
      <xdr:nvSpPr>
        <xdr:cNvPr id="145" name="楕円 144"/>
        <xdr:cNvSpPr/>
      </xdr:nvSpPr>
      <xdr:spPr>
        <a:xfrm>
          <a:off x="14033500" y="529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26062</xdr:rowOff>
    </xdr:from>
    <xdr:to>
      <xdr:col>76</xdr:col>
      <xdr:colOff>22225</xdr:colOff>
      <xdr:row>32</xdr:row>
      <xdr:rowOff>62339</xdr:rowOff>
    </xdr:to>
    <xdr:cxnSp macro="">
      <xdr:nvCxnSpPr>
        <xdr:cNvPr id="146" name="直線コネクタ 145"/>
        <xdr:cNvCxnSpPr/>
      </xdr:nvCxnSpPr>
      <xdr:spPr>
        <a:xfrm>
          <a:off x="14084300" y="5341012"/>
          <a:ext cx="711200" cy="20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120686</xdr:rowOff>
    </xdr:from>
    <xdr:to>
      <xdr:col>68</xdr:col>
      <xdr:colOff>123825</xdr:colOff>
      <xdr:row>32</xdr:row>
      <xdr:rowOff>50836</xdr:rowOff>
    </xdr:to>
    <xdr:sp macro="" textlink="">
      <xdr:nvSpPr>
        <xdr:cNvPr id="147" name="楕円 146"/>
        <xdr:cNvSpPr/>
      </xdr:nvSpPr>
      <xdr:spPr>
        <a:xfrm>
          <a:off x="13271500" y="543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26062</xdr:rowOff>
    </xdr:from>
    <xdr:to>
      <xdr:col>72</xdr:col>
      <xdr:colOff>73025</xdr:colOff>
      <xdr:row>32</xdr:row>
      <xdr:rowOff>36</xdr:rowOff>
    </xdr:to>
    <xdr:cxnSp macro="">
      <xdr:nvCxnSpPr>
        <xdr:cNvPr id="148" name="直線コネクタ 147"/>
        <xdr:cNvCxnSpPr/>
      </xdr:nvCxnSpPr>
      <xdr:spPr>
        <a:xfrm flipV="1">
          <a:off x="13322300" y="5341012"/>
          <a:ext cx="762000" cy="14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43888</xdr:rowOff>
    </xdr:from>
    <xdr:to>
      <xdr:col>64</xdr:col>
      <xdr:colOff>123825</xdr:colOff>
      <xdr:row>31</xdr:row>
      <xdr:rowOff>145488</xdr:rowOff>
    </xdr:to>
    <xdr:sp macro="" textlink="">
      <xdr:nvSpPr>
        <xdr:cNvPr id="149" name="楕円 148"/>
        <xdr:cNvSpPr/>
      </xdr:nvSpPr>
      <xdr:spPr>
        <a:xfrm>
          <a:off x="12509500" y="53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94688</xdr:rowOff>
    </xdr:from>
    <xdr:to>
      <xdr:col>68</xdr:col>
      <xdr:colOff>73025</xdr:colOff>
      <xdr:row>32</xdr:row>
      <xdr:rowOff>36</xdr:rowOff>
    </xdr:to>
    <xdr:cxnSp macro="">
      <xdr:nvCxnSpPr>
        <xdr:cNvPr id="150" name="直線コネクタ 149"/>
        <xdr:cNvCxnSpPr/>
      </xdr:nvCxnSpPr>
      <xdr:spPr>
        <a:xfrm>
          <a:off x="12560300" y="5409638"/>
          <a:ext cx="762000" cy="7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121457</xdr:rowOff>
    </xdr:from>
    <xdr:to>
      <xdr:col>60</xdr:col>
      <xdr:colOff>123825</xdr:colOff>
      <xdr:row>32</xdr:row>
      <xdr:rowOff>51607</xdr:rowOff>
    </xdr:to>
    <xdr:sp macro="" textlink="">
      <xdr:nvSpPr>
        <xdr:cNvPr id="151" name="楕円 150"/>
        <xdr:cNvSpPr/>
      </xdr:nvSpPr>
      <xdr:spPr>
        <a:xfrm>
          <a:off x="11747500" y="543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94688</xdr:rowOff>
    </xdr:from>
    <xdr:to>
      <xdr:col>64</xdr:col>
      <xdr:colOff>73025</xdr:colOff>
      <xdr:row>32</xdr:row>
      <xdr:rowOff>807</xdr:rowOff>
    </xdr:to>
    <xdr:cxnSp macro="">
      <xdr:nvCxnSpPr>
        <xdr:cNvPr id="152" name="直線コネクタ 151"/>
        <xdr:cNvCxnSpPr/>
      </xdr:nvCxnSpPr>
      <xdr:spPr>
        <a:xfrm flipV="1">
          <a:off x="11798300" y="5409638"/>
          <a:ext cx="762000" cy="7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88808</xdr:rowOff>
    </xdr:from>
    <xdr:ext cx="469744" cy="259045"/>
    <xdr:sp macro="" textlink="">
      <xdr:nvSpPr>
        <xdr:cNvPr id="153" name="n_1aveValue債務償還比率"/>
        <xdr:cNvSpPr txBox="1"/>
      </xdr:nvSpPr>
      <xdr:spPr>
        <a:xfrm>
          <a:off x="13836727" y="540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102488</xdr:rowOff>
    </xdr:from>
    <xdr:ext cx="469744" cy="259045"/>
    <xdr:sp macro="" textlink="">
      <xdr:nvSpPr>
        <xdr:cNvPr id="154" name="n_2aveValue債務償還比率"/>
        <xdr:cNvSpPr txBox="1"/>
      </xdr:nvSpPr>
      <xdr:spPr>
        <a:xfrm>
          <a:off x="13087427" y="507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106035</xdr:rowOff>
    </xdr:from>
    <xdr:ext cx="469744" cy="259045"/>
    <xdr:sp macro="" textlink="">
      <xdr:nvSpPr>
        <xdr:cNvPr id="155" name="n_3aveValue債務償還比率"/>
        <xdr:cNvSpPr txBox="1"/>
      </xdr:nvSpPr>
      <xdr:spPr>
        <a:xfrm>
          <a:off x="12325427" y="507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130092</xdr:rowOff>
    </xdr:from>
    <xdr:ext cx="469744" cy="259045"/>
    <xdr:sp macro="" textlink="">
      <xdr:nvSpPr>
        <xdr:cNvPr id="156" name="n_4aveValue債務償還比率"/>
        <xdr:cNvSpPr txBox="1"/>
      </xdr:nvSpPr>
      <xdr:spPr>
        <a:xfrm>
          <a:off x="11563427" y="510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93389</xdr:rowOff>
    </xdr:from>
    <xdr:ext cx="469744" cy="259045"/>
    <xdr:sp macro="" textlink="">
      <xdr:nvSpPr>
        <xdr:cNvPr id="157" name="n_1mainValue債務償還比率"/>
        <xdr:cNvSpPr txBox="1"/>
      </xdr:nvSpPr>
      <xdr:spPr>
        <a:xfrm>
          <a:off x="13836727" y="506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41963</xdr:rowOff>
    </xdr:from>
    <xdr:ext cx="469744" cy="259045"/>
    <xdr:sp macro="" textlink="">
      <xdr:nvSpPr>
        <xdr:cNvPr id="158" name="n_2mainValue債務償還比率"/>
        <xdr:cNvSpPr txBox="1"/>
      </xdr:nvSpPr>
      <xdr:spPr>
        <a:xfrm>
          <a:off x="13087427" y="552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136615</xdr:rowOff>
    </xdr:from>
    <xdr:ext cx="469744" cy="259045"/>
    <xdr:sp macro="" textlink="">
      <xdr:nvSpPr>
        <xdr:cNvPr id="159" name="n_3mainValue債務償還比率"/>
        <xdr:cNvSpPr txBox="1"/>
      </xdr:nvSpPr>
      <xdr:spPr>
        <a:xfrm>
          <a:off x="12325427" y="545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42734</xdr:rowOff>
    </xdr:from>
    <xdr:ext cx="469744" cy="259045"/>
    <xdr:sp macro="" textlink="">
      <xdr:nvSpPr>
        <xdr:cNvPr id="160" name="n_4mainValue債務償還比率"/>
        <xdr:cNvSpPr txBox="1"/>
      </xdr:nvSpPr>
      <xdr:spPr>
        <a:xfrm>
          <a:off x="11563427" y="55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175,197
170,731
20.97
82,779,349
80,319,035
2,212,961
33,586,294
51,989,869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159476</xdr:rowOff>
    </xdr:from>
    <xdr:to>
      <xdr:col>24</xdr:col>
      <xdr:colOff>62865</xdr:colOff>
      <xdr:row>41</xdr:row>
      <xdr:rowOff>138249</xdr:rowOff>
    </xdr:to>
    <xdr:cxnSp macro="">
      <xdr:nvCxnSpPr>
        <xdr:cNvPr id="58" name="直線コネクタ 57"/>
        <xdr:cNvCxnSpPr/>
      </xdr:nvCxnSpPr>
      <xdr:spPr>
        <a:xfrm flipV="1">
          <a:off x="4634865" y="5817326"/>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道路】&#10;有形固定資産減価償却率最小値テキスト"/>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106153</xdr:rowOff>
    </xdr:from>
    <xdr:ext cx="340478" cy="259045"/>
    <xdr:sp macro="" textlink="">
      <xdr:nvSpPr>
        <xdr:cNvPr id="61" name="【道路】&#10;有形固定資産減価償却率最大値テキスト"/>
        <xdr:cNvSpPr txBox="1"/>
      </xdr:nvSpPr>
      <xdr:spPr>
        <a:xfrm>
          <a:off x="4673600" y="559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xdr:cNvCxnSpPr/>
      </xdr:nvCxnSpPr>
      <xdr:spPr>
        <a:xfrm>
          <a:off x="4546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113591</xdr:rowOff>
    </xdr:from>
    <xdr:ext cx="405111" cy="259045"/>
    <xdr:sp macro="" textlink="">
      <xdr:nvSpPr>
        <xdr:cNvPr id="63" name="【道路】&#10;有形固定資産減価償却率平均値テキスト"/>
        <xdr:cNvSpPr txBox="1"/>
      </xdr:nvSpPr>
      <xdr:spPr>
        <a:xfrm>
          <a:off x="4673600" y="645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90715</xdr:rowOff>
    </xdr:from>
    <xdr:to>
      <xdr:col>24</xdr:col>
      <xdr:colOff>114300</xdr:colOff>
      <xdr:row>39</xdr:row>
      <xdr:rowOff>20865</xdr:rowOff>
    </xdr:to>
    <xdr:sp macro="" textlink="">
      <xdr:nvSpPr>
        <xdr:cNvPr id="64" name="フローチャート: 判断 63"/>
        <xdr:cNvSpPr/>
      </xdr:nvSpPr>
      <xdr:spPr>
        <a:xfrm>
          <a:off x="45847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66222</xdr:rowOff>
    </xdr:from>
    <xdr:to>
      <xdr:col>20</xdr:col>
      <xdr:colOff>38100</xdr:colOff>
      <xdr:row>38</xdr:row>
      <xdr:rowOff>167822</xdr:rowOff>
    </xdr:to>
    <xdr:sp macro="" textlink="">
      <xdr:nvSpPr>
        <xdr:cNvPr id="65" name="フローチャート: 判断 64"/>
        <xdr:cNvSpPr/>
      </xdr:nvSpPr>
      <xdr:spPr>
        <a:xfrm>
          <a:off x="3746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7" name="フローチャート: 判断 66"/>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118473</xdr:rowOff>
    </xdr:from>
    <xdr:to>
      <xdr:col>24</xdr:col>
      <xdr:colOff>114300</xdr:colOff>
      <xdr:row>41</xdr:row>
      <xdr:rowOff>48623</xdr:rowOff>
    </xdr:to>
    <xdr:sp macro="" textlink="">
      <xdr:nvSpPr>
        <xdr:cNvPr id="74" name="楕円 73"/>
        <xdr:cNvSpPr/>
      </xdr:nvSpPr>
      <xdr:spPr>
        <a:xfrm>
          <a:off x="4584700" y="69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96900</xdr:rowOff>
    </xdr:from>
    <xdr:ext cx="405111" cy="259045"/>
    <xdr:sp macro="" textlink="">
      <xdr:nvSpPr>
        <xdr:cNvPr id="75" name="【道路】&#10;有形固定資産減価償却率該当値テキスト"/>
        <xdr:cNvSpPr txBox="1"/>
      </xdr:nvSpPr>
      <xdr:spPr>
        <a:xfrm>
          <a:off x="4673600" y="695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92347</xdr:rowOff>
    </xdr:from>
    <xdr:to>
      <xdr:col>20</xdr:col>
      <xdr:colOff>38100</xdr:colOff>
      <xdr:row>41</xdr:row>
      <xdr:rowOff>22497</xdr:rowOff>
    </xdr:to>
    <xdr:sp macro="" textlink="">
      <xdr:nvSpPr>
        <xdr:cNvPr id="76" name="楕円 75"/>
        <xdr:cNvSpPr/>
      </xdr:nvSpPr>
      <xdr:spPr>
        <a:xfrm>
          <a:off x="3746500" y="695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143147</xdr:rowOff>
    </xdr:from>
    <xdr:to>
      <xdr:col>24</xdr:col>
      <xdr:colOff>63500</xdr:colOff>
      <xdr:row>40</xdr:row>
      <xdr:rowOff>169273</xdr:rowOff>
    </xdr:to>
    <xdr:cxnSp macro="">
      <xdr:nvCxnSpPr>
        <xdr:cNvPr id="77" name="直線コネクタ 76"/>
        <xdr:cNvCxnSpPr/>
      </xdr:nvCxnSpPr>
      <xdr:spPr>
        <a:xfrm>
          <a:off x="3797300" y="700114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66222</xdr:rowOff>
    </xdr:from>
    <xdr:to>
      <xdr:col>15</xdr:col>
      <xdr:colOff>101600</xdr:colOff>
      <xdr:row>40</xdr:row>
      <xdr:rowOff>167822</xdr:rowOff>
    </xdr:to>
    <xdr:sp macro="" textlink="">
      <xdr:nvSpPr>
        <xdr:cNvPr id="78" name="楕円 77"/>
        <xdr:cNvSpPr/>
      </xdr:nvSpPr>
      <xdr:spPr>
        <a:xfrm>
          <a:off x="28575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117022</xdr:rowOff>
    </xdr:from>
    <xdr:to>
      <xdr:col>19</xdr:col>
      <xdr:colOff>177800</xdr:colOff>
      <xdr:row>40</xdr:row>
      <xdr:rowOff>143147</xdr:rowOff>
    </xdr:to>
    <xdr:cxnSp macro="">
      <xdr:nvCxnSpPr>
        <xdr:cNvPr id="79" name="直線コネクタ 78"/>
        <xdr:cNvCxnSpPr/>
      </xdr:nvCxnSpPr>
      <xdr:spPr>
        <a:xfrm>
          <a:off x="2908300" y="697502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33565</xdr:rowOff>
    </xdr:from>
    <xdr:to>
      <xdr:col>10</xdr:col>
      <xdr:colOff>165100</xdr:colOff>
      <xdr:row>40</xdr:row>
      <xdr:rowOff>135165</xdr:rowOff>
    </xdr:to>
    <xdr:sp macro="" textlink="">
      <xdr:nvSpPr>
        <xdr:cNvPr id="80" name="楕円 79"/>
        <xdr:cNvSpPr/>
      </xdr:nvSpPr>
      <xdr:spPr>
        <a:xfrm>
          <a:off x="19685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84365</xdr:rowOff>
    </xdr:from>
    <xdr:to>
      <xdr:col>15</xdr:col>
      <xdr:colOff>50800</xdr:colOff>
      <xdr:row>40</xdr:row>
      <xdr:rowOff>117022</xdr:rowOff>
    </xdr:to>
    <xdr:cxnSp macro="">
      <xdr:nvCxnSpPr>
        <xdr:cNvPr id="81" name="直線コネクタ 80"/>
        <xdr:cNvCxnSpPr/>
      </xdr:nvCxnSpPr>
      <xdr:spPr>
        <a:xfrm>
          <a:off x="2019300" y="694236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169091</xdr:rowOff>
    </xdr:from>
    <xdr:to>
      <xdr:col>6</xdr:col>
      <xdr:colOff>38100</xdr:colOff>
      <xdr:row>40</xdr:row>
      <xdr:rowOff>99241</xdr:rowOff>
    </xdr:to>
    <xdr:sp macro="" textlink="">
      <xdr:nvSpPr>
        <xdr:cNvPr id="82" name="楕円 81"/>
        <xdr:cNvSpPr/>
      </xdr:nvSpPr>
      <xdr:spPr>
        <a:xfrm>
          <a:off x="1079500" y="68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48441</xdr:rowOff>
    </xdr:from>
    <xdr:to>
      <xdr:col>10</xdr:col>
      <xdr:colOff>114300</xdr:colOff>
      <xdr:row>40</xdr:row>
      <xdr:rowOff>84365</xdr:rowOff>
    </xdr:to>
    <xdr:cxnSp macro="">
      <xdr:nvCxnSpPr>
        <xdr:cNvPr id="83" name="直線コネクタ 82"/>
        <xdr:cNvCxnSpPr/>
      </xdr:nvCxnSpPr>
      <xdr:spPr>
        <a:xfrm>
          <a:off x="1130300" y="690644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12899</xdr:rowOff>
    </xdr:from>
    <xdr:ext cx="405111" cy="259045"/>
    <xdr:sp macro="" textlink="">
      <xdr:nvSpPr>
        <xdr:cNvPr id="84" name="n_1aveValue【道路】&#10;有形固定資産減価償却率"/>
        <xdr:cNvSpPr txBox="1"/>
      </xdr:nvSpPr>
      <xdr:spPr>
        <a:xfrm>
          <a:off x="35820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164754</xdr:rowOff>
    </xdr:from>
    <xdr:ext cx="405111" cy="259045"/>
    <xdr:sp macro="" textlink="">
      <xdr:nvSpPr>
        <xdr:cNvPr id="85" name="n_2aveValue【道路】&#10;有形固定資産減価償却率"/>
        <xdr:cNvSpPr txBox="1"/>
      </xdr:nvSpPr>
      <xdr:spPr>
        <a:xfrm>
          <a:off x="2705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148426</xdr:rowOff>
    </xdr:from>
    <xdr:ext cx="405111" cy="259045"/>
    <xdr:sp macro="" textlink="">
      <xdr:nvSpPr>
        <xdr:cNvPr id="86" name="n_3aveValue【道路】&#10;有形固定資産減価償却率"/>
        <xdr:cNvSpPr txBox="1"/>
      </xdr:nvSpPr>
      <xdr:spPr>
        <a:xfrm>
          <a:off x="1816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7" name="n_4aveValue【道路】&#10;有形固定資産減価償却率"/>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13624</xdr:rowOff>
    </xdr:from>
    <xdr:ext cx="405111" cy="259045"/>
    <xdr:sp macro="" textlink="">
      <xdr:nvSpPr>
        <xdr:cNvPr id="88" name="n_1mainValue【道路】&#10;有形固定資産減価償却率"/>
        <xdr:cNvSpPr txBox="1"/>
      </xdr:nvSpPr>
      <xdr:spPr>
        <a:xfrm>
          <a:off x="3582044" y="704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158949</xdr:rowOff>
    </xdr:from>
    <xdr:ext cx="405111" cy="259045"/>
    <xdr:sp macro="" textlink="">
      <xdr:nvSpPr>
        <xdr:cNvPr id="89" name="n_2mainValue【道路】&#10;有形固定資産減価償却率"/>
        <xdr:cNvSpPr txBox="1"/>
      </xdr:nvSpPr>
      <xdr:spPr>
        <a:xfrm>
          <a:off x="2705744" y="701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126292</xdr:rowOff>
    </xdr:from>
    <xdr:ext cx="405111" cy="259045"/>
    <xdr:sp macro="" textlink="">
      <xdr:nvSpPr>
        <xdr:cNvPr id="90" name="n_3mainValue【道路】&#10;有形固定資産減価償却率"/>
        <xdr:cNvSpPr txBox="1"/>
      </xdr:nvSpPr>
      <xdr:spPr>
        <a:xfrm>
          <a:off x="1816744" y="69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90368</xdr:rowOff>
    </xdr:from>
    <xdr:ext cx="405111" cy="259045"/>
    <xdr:sp macro="" textlink="">
      <xdr:nvSpPr>
        <xdr:cNvPr id="91" name="n_4mainValue【道路】&#10;有形固定資産減価償却率"/>
        <xdr:cNvSpPr txBox="1"/>
      </xdr:nvSpPr>
      <xdr:spPr>
        <a:xfrm>
          <a:off x="927744" y="694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128550</xdr:rowOff>
    </xdr:from>
    <xdr:to>
      <xdr:col>54</xdr:col>
      <xdr:colOff>189865</xdr:colOff>
      <xdr:row>41</xdr:row>
      <xdr:rowOff>93756</xdr:rowOff>
    </xdr:to>
    <xdr:cxnSp macro="">
      <xdr:nvCxnSpPr>
        <xdr:cNvPr id="113" name="直線コネクタ 112"/>
        <xdr:cNvCxnSpPr/>
      </xdr:nvCxnSpPr>
      <xdr:spPr>
        <a:xfrm flipV="1">
          <a:off x="10476865" y="5957850"/>
          <a:ext cx="0" cy="116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97583</xdr:rowOff>
    </xdr:from>
    <xdr:ext cx="469744" cy="259045"/>
    <xdr:sp macro="" textlink="">
      <xdr:nvSpPr>
        <xdr:cNvPr id="114" name="【道路】&#10;一人当たり延長最小値テキスト"/>
        <xdr:cNvSpPr txBox="1"/>
      </xdr:nvSpPr>
      <xdr:spPr>
        <a:xfrm>
          <a:off x="10515600" y="71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93756</xdr:rowOff>
    </xdr:from>
    <xdr:to>
      <xdr:col>55</xdr:col>
      <xdr:colOff>88900</xdr:colOff>
      <xdr:row>41</xdr:row>
      <xdr:rowOff>93756</xdr:rowOff>
    </xdr:to>
    <xdr:cxnSp macro="">
      <xdr:nvCxnSpPr>
        <xdr:cNvPr id="115" name="直線コネクタ 114"/>
        <xdr:cNvCxnSpPr/>
      </xdr:nvCxnSpPr>
      <xdr:spPr>
        <a:xfrm>
          <a:off x="10388600" y="712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75227</xdr:rowOff>
    </xdr:from>
    <xdr:ext cx="534377" cy="259045"/>
    <xdr:sp macro="" textlink="">
      <xdr:nvSpPr>
        <xdr:cNvPr id="116" name="【道路】&#10;一人当たり延長最大値テキスト"/>
        <xdr:cNvSpPr txBox="1"/>
      </xdr:nvSpPr>
      <xdr:spPr>
        <a:xfrm>
          <a:off x="10515600" y="573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128550</xdr:rowOff>
    </xdr:from>
    <xdr:to>
      <xdr:col>55</xdr:col>
      <xdr:colOff>88900</xdr:colOff>
      <xdr:row>34</xdr:row>
      <xdr:rowOff>128550</xdr:rowOff>
    </xdr:to>
    <xdr:cxnSp macro="">
      <xdr:nvCxnSpPr>
        <xdr:cNvPr id="117" name="直線コネクタ 116"/>
        <xdr:cNvCxnSpPr/>
      </xdr:nvCxnSpPr>
      <xdr:spPr>
        <a:xfrm>
          <a:off x="10388600" y="59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88830</xdr:rowOff>
    </xdr:from>
    <xdr:ext cx="469744" cy="259045"/>
    <xdr:sp macro="" textlink="">
      <xdr:nvSpPr>
        <xdr:cNvPr id="118" name="【道路】&#10;一人当たり延長平均値テキスト"/>
        <xdr:cNvSpPr txBox="1"/>
      </xdr:nvSpPr>
      <xdr:spPr>
        <a:xfrm>
          <a:off x="10515600" y="6775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65953</xdr:rowOff>
    </xdr:from>
    <xdr:to>
      <xdr:col>55</xdr:col>
      <xdr:colOff>50800</xdr:colOff>
      <xdr:row>40</xdr:row>
      <xdr:rowOff>167553</xdr:rowOff>
    </xdr:to>
    <xdr:sp macro="" textlink="">
      <xdr:nvSpPr>
        <xdr:cNvPr id="119" name="フローチャート: 判断 118"/>
        <xdr:cNvSpPr/>
      </xdr:nvSpPr>
      <xdr:spPr>
        <a:xfrm>
          <a:off x="104267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56993</xdr:rowOff>
    </xdr:from>
    <xdr:to>
      <xdr:col>50</xdr:col>
      <xdr:colOff>165100</xdr:colOff>
      <xdr:row>40</xdr:row>
      <xdr:rowOff>158593</xdr:rowOff>
    </xdr:to>
    <xdr:sp macro="" textlink="">
      <xdr:nvSpPr>
        <xdr:cNvPr id="120" name="フローチャート: 判断 119"/>
        <xdr:cNvSpPr/>
      </xdr:nvSpPr>
      <xdr:spPr>
        <a:xfrm>
          <a:off x="9588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56947</xdr:rowOff>
    </xdr:from>
    <xdr:to>
      <xdr:col>46</xdr:col>
      <xdr:colOff>38100</xdr:colOff>
      <xdr:row>40</xdr:row>
      <xdr:rowOff>158547</xdr:rowOff>
    </xdr:to>
    <xdr:sp macro="" textlink="">
      <xdr:nvSpPr>
        <xdr:cNvPr id="121" name="フローチャート: 判断 120"/>
        <xdr:cNvSpPr/>
      </xdr:nvSpPr>
      <xdr:spPr>
        <a:xfrm>
          <a:off x="8699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61153</xdr:rowOff>
    </xdr:from>
    <xdr:to>
      <xdr:col>41</xdr:col>
      <xdr:colOff>101600</xdr:colOff>
      <xdr:row>40</xdr:row>
      <xdr:rowOff>162753</xdr:rowOff>
    </xdr:to>
    <xdr:sp macro="" textlink="">
      <xdr:nvSpPr>
        <xdr:cNvPr id="122" name="フローチャート: 判断 121"/>
        <xdr:cNvSpPr/>
      </xdr:nvSpPr>
      <xdr:spPr>
        <a:xfrm>
          <a:off x="7810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37241</xdr:rowOff>
    </xdr:from>
    <xdr:to>
      <xdr:col>36</xdr:col>
      <xdr:colOff>165100</xdr:colOff>
      <xdr:row>40</xdr:row>
      <xdr:rowOff>138841</xdr:rowOff>
    </xdr:to>
    <xdr:sp macro="" textlink="">
      <xdr:nvSpPr>
        <xdr:cNvPr id="123" name="フローチャート: 判断 122"/>
        <xdr:cNvSpPr/>
      </xdr:nvSpPr>
      <xdr:spPr>
        <a:xfrm>
          <a:off x="6921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5878</xdr:rowOff>
    </xdr:from>
    <xdr:to>
      <xdr:col>55</xdr:col>
      <xdr:colOff>50800</xdr:colOff>
      <xdr:row>41</xdr:row>
      <xdr:rowOff>107478</xdr:rowOff>
    </xdr:to>
    <xdr:sp macro="" textlink="">
      <xdr:nvSpPr>
        <xdr:cNvPr id="129" name="楕円 128"/>
        <xdr:cNvSpPr/>
      </xdr:nvSpPr>
      <xdr:spPr>
        <a:xfrm>
          <a:off x="10426700" y="703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92255</xdr:rowOff>
    </xdr:from>
    <xdr:ext cx="469744" cy="259045"/>
    <xdr:sp macro="" textlink="">
      <xdr:nvSpPr>
        <xdr:cNvPr id="130" name="【道路】&#10;一人当たり延長該当値テキスト"/>
        <xdr:cNvSpPr txBox="1"/>
      </xdr:nvSpPr>
      <xdr:spPr>
        <a:xfrm>
          <a:off x="10515600" y="695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5466</xdr:rowOff>
    </xdr:from>
    <xdr:to>
      <xdr:col>50</xdr:col>
      <xdr:colOff>165100</xdr:colOff>
      <xdr:row>41</xdr:row>
      <xdr:rowOff>107066</xdr:rowOff>
    </xdr:to>
    <xdr:sp macro="" textlink="">
      <xdr:nvSpPr>
        <xdr:cNvPr id="131" name="楕円 130"/>
        <xdr:cNvSpPr/>
      </xdr:nvSpPr>
      <xdr:spPr>
        <a:xfrm>
          <a:off x="9588500" y="703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56266</xdr:rowOff>
    </xdr:from>
    <xdr:to>
      <xdr:col>55</xdr:col>
      <xdr:colOff>0</xdr:colOff>
      <xdr:row>41</xdr:row>
      <xdr:rowOff>56678</xdr:rowOff>
    </xdr:to>
    <xdr:cxnSp macro="">
      <xdr:nvCxnSpPr>
        <xdr:cNvPr id="132" name="直線コネクタ 131"/>
        <xdr:cNvCxnSpPr/>
      </xdr:nvCxnSpPr>
      <xdr:spPr>
        <a:xfrm>
          <a:off x="9639300" y="7085716"/>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5283</xdr:rowOff>
    </xdr:from>
    <xdr:to>
      <xdr:col>46</xdr:col>
      <xdr:colOff>38100</xdr:colOff>
      <xdr:row>41</xdr:row>
      <xdr:rowOff>106883</xdr:rowOff>
    </xdr:to>
    <xdr:sp macro="" textlink="">
      <xdr:nvSpPr>
        <xdr:cNvPr id="133" name="楕円 132"/>
        <xdr:cNvSpPr/>
      </xdr:nvSpPr>
      <xdr:spPr>
        <a:xfrm>
          <a:off x="8699500" y="703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56083</xdr:rowOff>
    </xdr:from>
    <xdr:to>
      <xdr:col>50</xdr:col>
      <xdr:colOff>114300</xdr:colOff>
      <xdr:row>41</xdr:row>
      <xdr:rowOff>56266</xdr:rowOff>
    </xdr:to>
    <xdr:cxnSp macro="">
      <xdr:nvCxnSpPr>
        <xdr:cNvPr id="134" name="直線コネクタ 133"/>
        <xdr:cNvCxnSpPr/>
      </xdr:nvCxnSpPr>
      <xdr:spPr>
        <a:xfrm>
          <a:off x="8750300" y="7085533"/>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5192</xdr:rowOff>
    </xdr:from>
    <xdr:to>
      <xdr:col>41</xdr:col>
      <xdr:colOff>101600</xdr:colOff>
      <xdr:row>41</xdr:row>
      <xdr:rowOff>106792</xdr:rowOff>
    </xdr:to>
    <xdr:sp macro="" textlink="">
      <xdr:nvSpPr>
        <xdr:cNvPr id="135" name="楕円 134"/>
        <xdr:cNvSpPr/>
      </xdr:nvSpPr>
      <xdr:spPr>
        <a:xfrm>
          <a:off x="7810500" y="703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55992</xdr:rowOff>
    </xdr:from>
    <xdr:to>
      <xdr:col>45</xdr:col>
      <xdr:colOff>177800</xdr:colOff>
      <xdr:row>41</xdr:row>
      <xdr:rowOff>56083</xdr:rowOff>
    </xdr:to>
    <xdr:cxnSp macro="">
      <xdr:nvCxnSpPr>
        <xdr:cNvPr id="136" name="直線コネクタ 135"/>
        <xdr:cNvCxnSpPr/>
      </xdr:nvCxnSpPr>
      <xdr:spPr>
        <a:xfrm>
          <a:off x="7861300" y="7085442"/>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6197</xdr:rowOff>
    </xdr:from>
    <xdr:to>
      <xdr:col>36</xdr:col>
      <xdr:colOff>165100</xdr:colOff>
      <xdr:row>41</xdr:row>
      <xdr:rowOff>107797</xdr:rowOff>
    </xdr:to>
    <xdr:sp macro="" textlink="">
      <xdr:nvSpPr>
        <xdr:cNvPr id="137" name="楕円 136"/>
        <xdr:cNvSpPr/>
      </xdr:nvSpPr>
      <xdr:spPr>
        <a:xfrm>
          <a:off x="6921500" y="70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55992</xdr:rowOff>
    </xdr:from>
    <xdr:to>
      <xdr:col>41</xdr:col>
      <xdr:colOff>50800</xdr:colOff>
      <xdr:row>41</xdr:row>
      <xdr:rowOff>56997</xdr:rowOff>
    </xdr:to>
    <xdr:cxnSp macro="">
      <xdr:nvCxnSpPr>
        <xdr:cNvPr id="138" name="直線コネクタ 137"/>
        <xdr:cNvCxnSpPr/>
      </xdr:nvCxnSpPr>
      <xdr:spPr>
        <a:xfrm flipV="1">
          <a:off x="6972300" y="7085442"/>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3670</xdr:rowOff>
    </xdr:from>
    <xdr:ext cx="469744" cy="259045"/>
    <xdr:sp macro="" textlink="">
      <xdr:nvSpPr>
        <xdr:cNvPr id="139" name="n_1aveValue【道路】&#10;一人当たり延長"/>
        <xdr:cNvSpPr txBox="1"/>
      </xdr:nvSpPr>
      <xdr:spPr>
        <a:xfrm>
          <a:off x="9391727" y="66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3624</xdr:rowOff>
    </xdr:from>
    <xdr:ext cx="469744" cy="259045"/>
    <xdr:sp macro="" textlink="">
      <xdr:nvSpPr>
        <xdr:cNvPr id="140" name="n_2aveValue【道路】&#10;一人当たり延長"/>
        <xdr:cNvSpPr txBox="1"/>
      </xdr:nvSpPr>
      <xdr:spPr>
        <a:xfrm>
          <a:off x="85154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7830</xdr:rowOff>
    </xdr:from>
    <xdr:ext cx="469744" cy="259045"/>
    <xdr:sp macro="" textlink="">
      <xdr:nvSpPr>
        <xdr:cNvPr id="141" name="n_3aveValue【道路】&#10;一人当たり延長"/>
        <xdr:cNvSpPr txBox="1"/>
      </xdr:nvSpPr>
      <xdr:spPr>
        <a:xfrm>
          <a:off x="7626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155368</xdr:rowOff>
    </xdr:from>
    <xdr:ext cx="469744" cy="259045"/>
    <xdr:sp macro="" textlink="">
      <xdr:nvSpPr>
        <xdr:cNvPr id="142" name="n_4aveValue【道路】&#10;一人当たり延長"/>
        <xdr:cNvSpPr txBox="1"/>
      </xdr:nvSpPr>
      <xdr:spPr>
        <a:xfrm>
          <a:off x="6737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98193</xdr:rowOff>
    </xdr:from>
    <xdr:ext cx="469744" cy="259045"/>
    <xdr:sp macro="" textlink="">
      <xdr:nvSpPr>
        <xdr:cNvPr id="143" name="n_1mainValue【道路】&#10;一人当たり延長"/>
        <xdr:cNvSpPr txBox="1"/>
      </xdr:nvSpPr>
      <xdr:spPr>
        <a:xfrm>
          <a:off x="9391727" y="712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98010</xdr:rowOff>
    </xdr:from>
    <xdr:ext cx="469744" cy="259045"/>
    <xdr:sp macro="" textlink="">
      <xdr:nvSpPr>
        <xdr:cNvPr id="144" name="n_2mainValue【道路】&#10;一人当たり延長"/>
        <xdr:cNvSpPr txBox="1"/>
      </xdr:nvSpPr>
      <xdr:spPr>
        <a:xfrm>
          <a:off x="8515427" y="712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97919</xdr:rowOff>
    </xdr:from>
    <xdr:ext cx="469744" cy="259045"/>
    <xdr:sp macro="" textlink="">
      <xdr:nvSpPr>
        <xdr:cNvPr id="145" name="n_3mainValue【道路】&#10;一人当たり延長"/>
        <xdr:cNvSpPr txBox="1"/>
      </xdr:nvSpPr>
      <xdr:spPr>
        <a:xfrm>
          <a:off x="7626427" y="712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98924</xdr:rowOff>
    </xdr:from>
    <xdr:ext cx="469744" cy="259045"/>
    <xdr:sp macro="" textlink="">
      <xdr:nvSpPr>
        <xdr:cNvPr id="146" name="n_4mainValue【道路】&#10;一人当たり延長"/>
        <xdr:cNvSpPr txBox="1"/>
      </xdr:nvSpPr>
      <xdr:spPr>
        <a:xfrm>
          <a:off x="6737427" y="712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163830</xdr:rowOff>
    </xdr:to>
    <xdr:cxnSp macro="">
      <xdr:nvCxnSpPr>
        <xdr:cNvPr id="170" name="直線コネクタ 169"/>
        <xdr:cNvCxnSpPr/>
      </xdr:nvCxnSpPr>
      <xdr:spPr>
        <a:xfrm flipV="1">
          <a:off x="4634865" y="958977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167657</xdr:rowOff>
    </xdr:from>
    <xdr:ext cx="405111" cy="259045"/>
    <xdr:sp macro="" textlink="">
      <xdr:nvSpPr>
        <xdr:cNvPr id="171" name="【橋りょう・トンネル】&#10;有形固定資産減価償却率最小値テキスト"/>
        <xdr:cNvSpPr txBox="1"/>
      </xdr:nvSpPr>
      <xdr:spPr>
        <a:xfrm>
          <a:off x="4673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163830</xdr:rowOff>
    </xdr:from>
    <xdr:to>
      <xdr:col>24</xdr:col>
      <xdr:colOff>152400</xdr:colOff>
      <xdr:row>64</xdr:row>
      <xdr:rowOff>163830</xdr:rowOff>
    </xdr:to>
    <xdr:cxnSp macro="">
      <xdr:nvCxnSpPr>
        <xdr:cNvPr id="172" name="直線コネクタ 171"/>
        <xdr:cNvCxnSpPr/>
      </xdr:nvCxnSpPr>
      <xdr:spPr>
        <a:xfrm>
          <a:off x="4546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169562</xdr:rowOff>
    </xdr:from>
    <xdr:ext cx="405111" cy="259045"/>
    <xdr:sp macro="" textlink="">
      <xdr:nvSpPr>
        <xdr:cNvPr id="175" name="【橋りょう・トンネル】&#10;有形固定資産減価償却率平均値テキスト"/>
        <xdr:cNvSpPr txBox="1"/>
      </xdr:nvSpPr>
      <xdr:spPr>
        <a:xfrm>
          <a:off x="4673600" y="10628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6" name="フローチャート: 判断 175"/>
        <xdr:cNvSpPr/>
      </xdr:nvSpPr>
      <xdr:spPr>
        <a:xfrm>
          <a:off x="45847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77" name="フローチャート: 判断 176"/>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133985</xdr:rowOff>
    </xdr:from>
    <xdr:to>
      <xdr:col>15</xdr:col>
      <xdr:colOff>101600</xdr:colOff>
      <xdr:row>62</xdr:row>
      <xdr:rowOff>64135</xdr:rowOff>
    </xdr:to>
    <xdr:sp macro="" textlink="">
      <xdr:nvSpPr>
        <xdr:cNvPr id="178" name="フローチャート: 判断 177"/>
        <xdr:cNvSpPr/>
      </xdr:nvSpPr>
      <xdr:spPr>
        <a:xfrm>
          <a:off x="2857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107315</xdr:rowOff>
    </xdr:from>
    <xdr:to>
      <xdr:col>10</xdr:col>
      <xdr:colOff>165100</xdr:colOff>
      <xdr:row>62</xdr:row>
      <xdr:rowOff>37465</xdr:rowOff>
    </xdr:to>
    <xdr:sp macro="" textlink="">
      <xdr:nvSpPr>
        <xdr:cNvPr id="179" name="フローチャート: 判断 178"/>
        <xdr:cNvSpPr/>
      </xdr:nvSpPr>
      <xdr:spPr>
        <a:xfrm>
          <a:off x="1968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80" name="フローチャート: 判断 179"/>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151130</xdr:rowOff>
    </xdr:from>
    <xdr:to>
      <xdr:col>24</xdr:col>
      <xdr:colOff>114300</xdr:colOff>
      <xdr:row>61</xdr:row>
      <xdr:rowOff>81280</xdr:rowOff>
    </xdr:to>
    <xdr:sp macro="" textlink="">
      <xdr:nvSpPr>
        <xdr:cNvPr id="186" name="楕円 185"/>
        <xdr:cNvSpPr/>
      </xdr:nvSpPr>
      <xdr:spPr>
        <a:xfrm>
          <a:off x="45847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2557</xdr:rowOff>
    </xdr:from>
    <xdr:ext cx="405111" cy="259045"/>
    <xdr:sp macro="" textlink="">
      <xdr:nvSpPr>
        <xdr:cNvPr id="187" name="【橋りょう・トンネル】&#10;有形固定資産減価償却率該当値テキスト"/>
        <xdr:cNvSpPr txBox="1"/>
      </xdr:nvSpPr>
      <xdr:spPr>
        <a:xfrm>
          <a:off x="4673600" y="1028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135890</xdr:rowOff>
    </xdr:from>
    <xdr:to>
      <xdr:col>20</xdr:col>
      <xdr:colOff>38100</xdr:colOff>
      <xdr:row>61</xdr:row>
      <xdr:rowOff>66040</xdr:rowOff>
    </xdr:to>
    <xdr:sp macro="" textlink="">
      <xdr:nvSpPr>
        <xdr:cNvPr id="188" name="楕円 187"/>
        <xdr:cNvSpPr/>
      </xdr:nvSpPr>
      <xdr:spPr>
        <a:xfrm>
          <a:off x="3746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15240</xdr:rowOff>
    </xdr:from>
    <xdr:to>
      <xdr:col>24</xdr:col>
      <xdr:colOff>63500</xdr:colOff>
      <xdr:row>61</xdr:row>
      <xdr:rowOff>30480</xdr:rowOff>
    </xdr:to>
    <xdr:cxnSp macro="">
      <xdr:nvCxnSpPr>
        <xdr:cNvPr id="189" name="直線コネクタ 188"/>
        <xdr:cNvCxnSpPr/>
      </xdr:nvCxnSpPr>
      <xdr:spPr>
        <a:xfrm>
          <a:off x="3797300" y="1047369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99695</xdr:rowOff>
    </xdr:from>
    <xdr:to>
      <xdr:col>15</xdr:col>
      <xdr:colOff>101600</xdr:colOff>
      <xdr:row>61</xdr:row>
      <xdr:rowOff>29845</xdr:rowOff>
    </xdr:to>
    <xdr:sp macro="" textlink="">
      <xdr:nvSpPr>
        <xdr:cNvPr id="190" name="楕円 189"/>
        <xdr:cNvSpPr/>
      </xdr:nvSpPr>
      <xdr:spPr>
        <a:xfrm>
          <a:off x="2857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150495</xdr:rowOff>
    </xdr:from>
    <xdr:to>
      <xdr:col>19</xdr:col>
      <xdr:colOff>177800</xdr:colOff>
      <xdr:row>61</xdr:row>
      <xdr:rowOff>15240</xdr:rowOff>
    </xdr:to>
    <xdr:cxnSp macro="">
      <xdr:nvCxnSpPr>
        <xdr:cNvPr id="191" name="直線コネクタ 190"/>
        <xdr:cNvCxnSpPr/>
      </xdr:nvCxnSpPr>
      <xdr:spPr>
        <a:xfrm>
          <a:off x="2908300" y="104374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63500</xdr:rowOff>
    </xdr:from>
    <xdr:to>
      <xdr:col>10</xdr:col>
      <xdr:colOff>165100</xdr:colOff>
      <xdr:row>60</xdr:row>
      <xdr:rowOff>165100</xdr:rowOff>
    </xdr:to>
    <xdr:sp macro="" textlink="">
      <xdr:nvSpPr>
        <xdr:cNvPr id="192" name="楕円 191"/>
        <xdr:cNvSpPr/>
      </xdr:nvSpPr>
      <xdr:spPr>
        <a:xfrm>
          <a:off x="1968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60</xdr:row>
      <xdr:rowOff>150495</xdr:rowOff>
    </xdr:to>
    <xdr:cxnSp macro="">
      <xdr:nvCxnSpPr>
        <xdr:cNvPr id="193" name="直線コネクタ 192"/>
        <xdr:cNvCxnSpPr/>
      </xdr:nvCxnSpPr>
      <xdr:spPr>
        <a:xfrm>
          <a:off x="2019300" y="104013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27305</xdr:rowOff>
    </xdr:from>
    <xdr:to>
      <xdr:col>6</xdr:col>
      <xdr:colOff>38100</xdr:colOff>
      <xdr:row>60</xdr:row>
      <xdr:rowOff>128905</xdr:rowOff>
    </xdr:to>
    <xdr:sp macro="" textlink="">
      <xdr:nvSpPr>
        <xdr:cNvPr id="194" name="楕円 193"/>
        <xdr:cNvSpPr/>
      </xdr:nvSpPr>
      <xdr:spPr>
        <a:xfrm>
          <a:off x="1079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78105</xdr:rowOff>
    </xdr:from>
    <xdr:to>
      <xdr:col>10</xdr:col>
      <xdr:colOff>114300</xdr:colOff>
      <xdr:row>60</xdr:row>
      <xdr:rowOff>114300</xdr:rowOff>
    </xdr:to>
    <xdr:cxnSp macro="">
      <xdr:nvCxnSpPr>
        <xdr:cNvPr id="195" name="直線コネクタ 194"/>
        <xdr:cNvCxnSpPr/>
      </xdr:nvCxnSpPr>
      <xdr:spPr>
        <a:xfrm>
          <a:off x="1130300" y="103651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6" name="n_1ave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55262</xdr:rowOff>
    </xdr:from>
    <xdr:ext cx="405111" cy="259045"/>
    <xdr:sp macro="" textlink="">
      <xdr:nvSpPr>
        <xdr:cNvPr id="197" name="n_2aveValue【橋りょう・トンネル】&#10;有形固定資産減価償却率"/>
        <xdr:cNvSpPr txBox="1"/>
      </xdr:nvSpPr>
      <xdr:spPr>
        <a:xfrm>
          <a:off x="2705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28592</xdr:rowOff>
    </xdr:from>
    <xdr:ext cx="405111" cy="259045"/>
    <xdr:sp macro="" textlink="">
      <xdr:nvSpPr>
        <xdr:cNvPr id="198" name="n_3aveValue【橋りょう・トンネル】&#10;有形固定資産減価償却率"/>
        <xdr:cNvSpPr txBox="1"/>
      </xdr:nvSpPr>
      <xdr:spPr>
        <a:xfrm>
          <a:off x="1816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123842</xdr:rowOff>
    </xdr:from>
    <xdr:ext cx="405111" cy="259045"/>
    <xdr:sp macro="" textlink="">
      <xdr:nvSpPr>
        <xdr:cNvPr id="199" name="n_4aveValue【橋りょう・トンネル】&#10;有形固定資産減価償却率"/>
        <xdr:cNvSpPr txBox="1"/>
      </xdr:nvSpPr>
      <xdr:spPr>
        <a:xfrm>
          <a:off x="927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82567</xdr:rowOff>
    </xdr:from>
    <xdr:ext cx="405111" cy="259045"/>
    <xdr:sp macro="" textlink="">
      <xdr:nvSpPr>
        <xdr:cNvPr id="200" name="n_1mainValue【橋りょう・トンネル】&#10;有形固定資産減価償却率"/>
        <xdr:cNvSpPr txBox="1"/>
      </xdr:nvSpPr>
      <xdr:spPr>
        <a:xfrm>
          <a:off x="3582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46372</xdr:rowOff>
    </xdr:from>
    <xdr:ext cx="405111" cy="259045"/>
    <xdr:sp macro="" textlink="">
      <xdr:nvSpPr>
        <xdr:cNvPr id="201" name="n_2mainValue【橋りょう・トンネル】&#10;有形固定資産減価償却率"/>
        <xdr:cNvSpPr txBox="1"/>
      </xdr:nvSpPr>
      <xdr:spPr>
        <a:xfrm>
          <a:off x="2705744" y="1016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10177</xdr:rowOff>
    </xdr:from>
    <xdr:ext cx="405111" cy="259045"/>
    <xdr:sp macro="" textlink="">
      <xdr:nvSpPr>
        <xdr:cNvPr id="202" name="n_3mainValue【橋りょう・トンネル】&#10;有形固定資産減価償却率"/>
        <xdr:cNvSpPr txBox="1"/>
      </xdr:nvSpPr>
      <xdr:spPr>
        <a:xfrm>
          <a:off x="1816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145432</xdr:rowOff>
    </xdr:from>
    <xdr:ext cx="405111" cy="259045"/>
    <xdr:sp macro="" textlink="">
      <xdr:nvSpPr>
        <xdr:cNvPr id="203" name="n_4mainValue【橋りょう・トンネル】&#10;有形固定資産減価償却率"/>
        <xdr:cNvSpPr txBox="1"/>
      </xdr:nvSpPr>
      <xdr:spPr>
        <a:xfrm>
          <a:off x="927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24717</xdr:rowOff>
    </xdr:from>
    <xdr:to>
      <xdr:col>54</xdr:col>
      <xdr:colOff>189865</xdr:colOff>
      <xdr:row>63</xdr:row>
      <xdr:rowOff>52692</xdr:rowOff>
    </xdr:to>
    <xdr:cxnSp macro="">
      <xdr:nvCxnSpPr>
        <xdr:cNvPr id="223" name="直線コネクタ 222"/>
        <xdr:cNvCxnSpPr/>
      </xdr:nvCxnSpPr>
      <xdr:spPr>
        <a:xfrm flipV="1">
          <a:off x="10476865" y="9625917"/>
          <a:ext cx="0" cy="122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56519</xdr:rowOff>
    </xdr:from>
    <xdr:ext cx="378565" cy="259045"/>
    <xdr:sp macro="" textlink="">
      <xdr:nvSpPr>
        <xdr:cNvPr id="224" name="【橋りょう・トンネル】&#10;一人当たり有形固定資産（償却資産）額最小値テキスト"/>
        <xdr:cNvSpPr txBox="1"/>
      </xdr:nvSpPr>
      <xdr:spPr>
        <a:xfrm>
          <a:off x="10515600" y="10857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52692</xdr:rowOff>
    </xdr:from>
    <xdr:to>
      <xdr:col>55</xdr:col>
      <xdr:colOff>88900</xdr:colOff>
      <xdr:row>63</xdr:row>
      <xdr:rowOff>52692</xdr:rowOff>
    </xdr:to>
    <xdr:cxnSp macro="">
      <xdr:nvCxnSpPr>
        <xdr:cNvPr id="225" name="直線コネクタ 224"/>
        <xdr:cNvCxnSpPr/>
      </xdr:nvCxnSpPr>
      <xdr:spPr>
        <a:xfrm>
          <a:off x="10388600" y="108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142844</xdr:rowOff>
    </xdr:from>
    <xdr:ext cx="599010" cy="259045"/>
    <xdr:sp macro="" textlink="">
      <xdr:nvSpPr>
        <xdr:cNvPr id="226" name="【橋りょう・トンネル】&#10;一人当たり有形固定資産（償却資産）額最大値テキスト"/>
        <xdr:cNvSpPr txBox="1"/>
      </xdr:nvSpPr>
      <xdr:spPr>
        <a:xfrm>
          <a:off x="10515600" y="940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24717</xdr:rowOff>
    </xdr:from>
    <xdr:to>
      <xdr:col>55</xdr:col>
      <xdr:colOff>88900</xdr:colOff>
      <xdr:row>56</xdr:row>
      <xdr:rowOff>24717</xdr:rowOff>
    </xdr:to>
    <xdr:cxnSp macro="">
      <xdr:nvCxnSpPr>
        <xdr:cNvPr id="227" name="直線コネクタ 226"/>
        <xdr:cNvCxnSpPr/>
      </xdr:nvCxnSpPr>
      <xdr:spPr>
        <a:xfrm>
          <a:off x="10388600" y="962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100544</xdr:rowOff>
    </xdr:from>
    <xdr:ext cx="534377" cy="259045"/>
    <xdr:sp macro="" textlink="">
      <xdr:nvSpPr>
        <xdr:cNvPr id="228" name="【橋りょう・トンネル】&#10;一人当たり有形固定資産（償却資産）額平均値テキスト"/>
        <xdr:cNvSpPr txBox="1"/>
      </xdr:nvSpPr>
      <xdr:spPr>
        <a:xfrm>
          <a:off x="10515600" y="10216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77667</xdr:rowOff>
    </xdr:from>
    <xdr:to>
      <xdr:col>55</xdr:col>
      <xdr:colOff>50800</xdr:colOff>
      <xdr:row>61</xdr:row>
      <xdr:rowOff>7817</xdr:rowOff>
    </xdr:to>
    <xdr:sp macro="" textlink="">
      <xdr:nvSpPr>
        <xdr:cNvPr id="229" name="フローチャート: 判断 228"/>
        <xdr:cNvSpPr/>
      </xdr:nvSpPr>
      <xdr:spPr>
        <a:xfrm>
          <a:off x="104267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46692</xdr:rowOff>
    </xdr:from>
    <xdr:to>
      <xdr:col>50</xdr:col>
      <xdr:colOff>165100</xdr:colOff>
      <xdr:row>60</xdr:row>
      <xdr:rowOff>148292</xdr:rowOff>
    </xdr:to>
    <xdr:sp macro="" textlink="">
      <xdr:nvSpPr>
        <xdr:cNvPr id="230" name="フローチャート: 判断 229"/>
        <xdr:cNvSpPr/>
      </xdr:nvSpPr>
      <xdr:spPr>
        <a:xfrm>
          <a:off x="9588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49967</xdr:rowOff>
    </xdr:from>
    <xdr:to>
      <xdr:col>46</xdr:col>
      <xdr:colOff>38100</xdr:colOff>
      <xdr:row>60</xdr:row>
      <xdr:rowOff>151567</xdr:rowOff>
    </xdr:to>
    <xdr:sp macro="" textlink="">
      <xdr:nvSpPr>
        <xdr:cNvPr id="231" name="フローチャート: 判断 230"/>
        <xdr:cNvSpPr/>
      </xdr:nvSpPr>
      <xdr:spPr>
        <a:xfrm>
          <a:off x="8699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50441</xdr:rowOff>
    </xdr:from>
    <xdr:to>
      <xdr:col>41</xdr:col>
      <xdr:colOff>101600</xdr:colOff>
      <xdr:row>60</xdr:row>
      <xdr:rowOff>152041</xdr:rowOff>
    </xdr:to>
    <xdr:sp macro="" textlink="">
      <xdr:nvSpPr>
        <xdr:cNvPr id="232" name="フローチャート: 判断 231"/>
        <xdr:cNvSpPr/>
      </xdr:nvSpPr>
      <xdr:spPr>
        <a:xfrm>
          <a:off x="7810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137978</xdr:rowOff>
    </xdr:from>
    <xdr:to>
      <xdr:col>36</xdr:col>
      <xdr:colOff>165100</xdr:colOff>
      <xdr:row>60</xdr:row>
      <xdr:rowOff>68128</xdr:rowOff>
    </xdr:to>
    <xdr:sp macro="" textlink="">
      <xdr:nvSpPr>
        <xdr:cNvPr id="233" name="フローチャート: 判断 232"/>
        <xdr:cNvSpPr/>
      </xdr:nvSpPr>
      <xdr:spPr>
        <a:xfrm>
          <a:off x="6921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32913</xdr:rowOff>
    </xdr:from>
    <xdr:to>
      <xdr:col>55</xdr:col>
      <xdr:colOff>50800</xdr:colOff>
      <xdr:row>61</xdr:row>
      <xdr:rowOff>134513</xdr:rowOff>
    </xdr:to>
    <xdr:sp macro="" textlink="">
      <xdr:nvSpPr>
        <xdr:cNvPr id="239" name="楕円 238"/>
        <xdr:cNvSpPr/>
      </xdr:nvSpPr>
      <xdr:spPr>
        <a:xfrm>
          <a:off x="10426700" y="1049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11340</xdr:rowOff>
    </xdr:from>
    <xdr:ext cx="534377" cy="259045"/>
    <xdr:sp macro="" textlink="">
      <xdr:nvSpPr>
        <xdr:cNvPr id="240" name="【橋りょう・トンネル】&#10;一人当たり有形固定資産（償却資産）額該当値テキスト"/>
        <xdr:cNvSpPr txBox="1"/>
      </xdr:nvSpPr>
      <xdr:spPr>
        <a:xfrm>
          <a:off x="10515600" y="1046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38051</xdr:rowOff>
    </xdr:from>
    <xdr:to>
      <xdr:col>50</xdr:col>
      <xdr:colOff>165100</xdr:colOff>
      <xdr:row>61</xdr:row>
      <xdr:rowOff>139651</xdr:rowOff>
    </xdr:to>
    <xdr:sp macro="" textlink="">
      <xdr:nvSpPr>
        <xdr:cNvPr id="241" name="楕円 240"/>
        <xdr:cNvSpPr/>
      </xdr:nvSpPr>
      <xdr:spPr>
        <a:xfrm>
          <a:off x="9588500" y="1049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83713</xdr:rowOff>
    </xdr:from>
    <xdr:to>
      <xdr:col>55</xdr:col>
      <xdr:colOff>0</xdr:colOff>
      <xdr:row>61</xdr:row>
      <xdr:rowOff>88851</xdr:rowOff>
    </xdr:to>
    <xdr:cxnSp macro="">
      <xdr:nvCxnSpPr>
        <xdr:cNvPr id="242" name="直線コネクタ 241"/>
        <xdr:cNvCxnSpPr/>
      </xdr:nvCxnSpPr>
      <xdr:spPr>
        <a:xfrm flipV="1">
          <a:off x="9639300" y="10542163"/>
          <a:ext cx="838200" cy="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36834</xdr:rowOff>
    </xdr:from>
    <xdr:to>
      <xdr:col>46</xdr:col>
      <xdr:colOff>38100</xdr:colOff>
      <xdr:row>61</xdr:row>
      <xdr:rowOff>138434</xdr:rowOff>
    </xdr:to>
    <xdr:sp macro="" textlink="">
      <xdr:nvSpPr>
        <xdr:cNvPr id="243" name="楕円 242"/>
        <xdr:cNvSpPr/>
      </xdr:nvSpPr>
      <xdr:spPr>
        <a:xfrm>
          <a:off x="8699500" y="1049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87634</xdr:rowOff>
    </xdr:from>
    <xdr:to>
      <xdr:col>50</xdr:col>
      <xdr:colOff>114300</xdr:colOff>
      <xdr:row>61</xdr:row>
      <xdr:rowOff>88851</xdr:rowOff>
    </xdr:to>
    <xdr:cxnSp macro="">
      <xdr:nvCxnSpPr>
        <xdr:cNvPr id="244" name="直線コネクタ 243"/>
        <xdr:cNvCxnSpPr/>
      </xdr:nvCxnSpPr>
      <xdr:spPr>
        <a:xfrm>
          <a:off x="8750300" y="10546084"/>
          <a:ext cx="889000" cy="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35794</xdr:rowOff>
    </xdr:from>
    <xdr:to>
      <xdr:col>41</xdr:col>
      <xdr:colOff>101600</xdr:colOff>
      <xdr:row>61</xdr:row>
      <xdr:rowOff>137394</xdr:rowOff>
    </xdr:to>
    <xdr:sp macro="" textlink="">
      <xdr:nvSpPr>
        <xdr:cNvPr id="245" name="楕円 244"/>
        <xdr:cNvSpPr/>
      </xdr:nvSpPr>
      <xdr:spPr>
        <a:xfrm>
          <a:off x="7810500" y="1049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86594</xdr:rowOff>
    </xdr:from>
    <xdr:to>
      <xdr:col>45</xdr:col>
      <xdr:colOff>177800</xdr:colOff>
      <xdr:row>61</xdr:row>
      <xdr:rowOff>87634</xdr:rowOff>
    </xdr:to>
    <xdr:cxnSp macro="">
      <xdr:nvCxnSpPr>
        <xdr:cNvPr id="246" name="直線コネクタ 245"/>
        <xdr:cNvCxnSpPr/>
      </xdr:nvCxnSpPr>
      <xdr:spPr>
        <a:xfrm>
          <a:off x="7861300" y="10545044"/>
          <a:ext cx="8890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34388</xdr:rowOff>
    </xdr:from>
    <xdr:to>
      <xdr:col>36</xdr:col>
      <xdr:colOff>165100</xdr:colOff>
      <xdr:row>61</xdr:row>
      <xdr:rowOff>135988</xdr:rowOff>
    </xdr:to>
    <xdr:sp macro="" textlink="">
      <xdr:nvSpPr>
        <xdr:cNvPr id="247" name="楕円 246"/>
        <xdr:cNvSpPr/>
      </xdr:nvSpPr>
      <xdr:spPr>
        <a:xfrm>
          <a:off x="6921500" y="1049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85188</xdr:rowOff>
    </xdr:from>
    <xdr:to>
      <xdr:col>41</xdr:col>
      <xdr:colOff>50800</xdr:colOff>
      <xdr:row>61</xdr:row>
      <xdr:rowOff>86594</xdr:rowOff>
    </xdr:to>
    <xdr:cxnSp macro="">
      <xdr:nvCxnSpPr>
        <xdr:cNvPr id="248" name="直線コネクタ 247"/>
        <xdr:cNvCxnSpPr/>
      </xdr:nvCxnSpPr>
      <xdr:spPr>
        <a:xfrm>
          <a:off x="6972300" y="10543638"/>
          <a:ext cx="8890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164819</xdr:rowOff>
    </xdr:from>
    <xdr:ext cx="534377" cy="259045"/>
    <xdr:sp macro="" textlink="">
      <xdr:nvSpPr>
        <xdr:cNvPr id="249" name="n_1aveValue【橋りょう・トンネル】&#10;一人当たり有形固定資産（償却資産）額"/>
        <xdr:cNvSpPr txBox="1"/>
      </xdr:nvSpPr>
      <xdr:spPr>
        <a:xfrm>
          <a:off x="9359411" y="1010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168094</xdr:rowOff>
    </xdr:from>
    <xdr:ext cx="534377" cy="259045"/>
    <xdr:sp macro="" textlink="">
      <xdr:nvSpPr>
        <xdr:cNvPr id="250" name="n_2aveValue【橋りょう・トンネル】&#10;一人当たり有形固定資産（償却資産）額"/>
        <xdr:cNvSpPr txBox="1"/>
      </xdr:nvSpPr>
      <xdr:spPr>
        <a:xfrm>
          <a:off x="8483111" y="101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168568</xdr:rowOff>
    </xdr:from>
    <xdr:ext cx="534377" cy="259045"/>
    <xdr:sp macro="" textlink="">
      <xdr:nvSpPr>
        <xdr:cNvPr id="251" name="n_3aveValue【橋りょう・トンネル】&#10;一人当たり有形固定資産（償却資産）額"/>
        <xdr:cNvSpPr txBox="1"/>
      </xdr:nvSpPr>
      <xdr:spPr>
        <a:xfrm>
          <a:off x="75941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84655</xdr:rowOff>
    </xdr:from>
    <xdr:ext cx="534377" cy="259045"/>
    <xdr:sp macro="" textlink="">
      <xdr:nvSpPr>
        <xdr:cNvPr id="252" name="n_4aveValue【橋りょう・トンネル】&#10;一人当たり有形固定資産（償却資産）額"/>
        <xdr:cNvSpPr txBox="1"/>
      </xdr:nvSpPr>
      <xdr:spPr>
        <a:xfrm>
          <a:off x="6705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130778</xdr:rowOff>
    </xdr:from>
    <xdr:ext cx="534377" cy="259045"/>
    <xdr:sp macro="" textlink="">
      <xdr:nvSpPr>
        <xdr:cNvPr id="253" name="n_1mainValue【橋りょう・トンネル】&#10;一人当たり有形固定資産（償却資産）額"/>
        <xdr:cNvSpPr txBox="1"/>
      </xdr:nvSpPr>
      <xdr:spPr>
        <a:xfrm>
          <a:off x="9359411" y="105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129561</xdr:rowOff>
    </xdr:from>
    <xdr:ext cx="534377" cy="259045"/>
    <xdr:sp macro="" textlink="">
      <xdr:nvSpPr>
        <xdr:cNvPr id="254" name="n_2mainValue【橋りょう・トンネル】&#10;一人当たり有形固定資産（償却資産）額"/>
        <xdr:cNvSpPr txBox="1"/>
      </xdr:nvSpPr>
      <xdr:spPr>
        <a:xfrm>
          <a:off x="8483111" y="1058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128521</xdr:rowOff>
    </xdr:from>
    <xdr:ext cx="534377" cy="259045"/>
    <xdr:sp macro="" textlink="">
      <xdr:nvSpPr>
        <xdr:cNvPr id="255" name="n_3mainValue【橋りょう・トンネル】&#10;一人当たり有形固定資産（償却資産）額"/>
        <xdr:cNvSpPr txBox="1"/>
      </xdr:nvSpPr>
      <xdr:spPr>
        <a:xfrm>
          <a:off x="7594111" y="1058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127115</xdr:rowOff>
    </xdr:from>
    <xdr:ext cx="534377" cy="259045"/>
    <xdr:sp macro="" textlink="">
      <xdr:nvSpPr>
        <xdr:cNvPr id="256" name="n_4mainValue【橋りょう・トンネル】&#10;一人当たり有形固定資産（償却資産）額"/>
        <xdr:cNvSpPr txBox="1"/>
      </xdr:nvSpPr>
      <xdr:spPr>
        <a:xfrm>
          <a:off x="6705111" y="1058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8382</xdr:rowOff>
    </xdr:from>
    <xdr:to>
      <xdr:col>24</xdr:col>
      <xdr:colOff>62865</xdr:colOff>
      <xdr:row>86</xdr:row>
      <xdr:rowOff>38100</xdr:rowOff>
    </xdr:to>
    <xdr:cxnSp macro="">
      <xdr:nvCxnSpPr>
        <xdr:cNvPr id="279" name="直線コネクタ 278"/>
        <xdr:cNvCxnSpPr/>
      </xdr:nvCxnSpPr>
      <xdr:spPr>
        <a:xfrm flipV="1">
          <a:off x="4634865" y="1355293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0"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1" name="直線コネクタ 280"/>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126509</xdr:rowOff>
    </xdr:from>
    <xdr:ext cx="405111" cy="259045"/>
    <xdr:sp macro="" textlink="">
      <xdr:nvSpPr>
        <xdr:cNvPr id="282" name="【公営住宅】&#10;有形固定資産減価償却率最大値テキスト"/>
        <xdr:cNvSpPr txBox="1"/>
      </xdr:nvSpPr>
      <xdr:spPr>
        <a:xfrm>
          <a:off x="4673600" y="1332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8382</xdr:rowOff>
    </xdr:from>
    <xdr:to>
      <xdr:col>24</xdr:col>
      <xdr:colOff>152400</xdr:colOff>
      <xdr:row>79</xdr:row>
      <xdr:rowOff>8382</xdr:rowOff>
    </xdr:to>
    <xdr:cxnSp macro="">
      <xdr:nvCxnSpPr>
        <xdr:cNvPr id="283" name="直線コネクタ 282"/>
        <xdr:cNvCxnSpPr/>
      </xdr:nvCxnSpPr>
      <xdr:spPr>
        <a:xfrm>
          <a:off x="4546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69614</xdr:rowOff>
    </xdr:from>
    <xdr:ext cx="405111" cy="259045"/>
    <xdr:sp macro="" textlink="">
      <xdr:nvSpPr>
        <xdr:cNvPr id="284" name="【公営住宅】&#10;有形固定資産減価償却率平均値テキスト"/>
        <xdr:cNvSpPr txBox="1"/>
      </xdr:nvSpPr>
      <xdr:spPr>
        <a:xfrm>
          <a:off x="4673600" y="13785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46737</xdr:rowOff>
    </xdr:from>
    <xdr:to>
      <xdr:col>24</xdr:col>
      <xdr:colOff>114300</xdr:colOff>
      <xdr:row>81</xdr:row>
      <xdr:rowOff>148337</xdr:rowOff>
    </xdr:to>
    <xdr:sp macro="" textlink="">
      <xdr:nvSpPr>
        <xdr:cNvPr id="285" name="フローチャート: 判断 284"/>
        <xdr:cNvSpPr/>
      </xdr:nvSpPr>
      <xdr:spPr>
        <a:xfrm>
          <a:off x="45847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10161</xdr:rowOff>
    </xdr:from>
    <xdr:to>
      <xdr:col>20</xdr:col>
      <xdr:colOff>38100</xdr:colOff>
      <xdr:row>81</xdr:row>
      <xdr:rowOff>111761</xdr:rowOff>
    </xdr:to>
    <xdr:sp macro="" textlink="">
      <xdr:nvSpPr>
        <xdr:cNvPr id="286" name="フローチャート: 判断 285"/>
        <xdr:cNvSpPr/>
      </xdr:nvSpPr>
      <xdr:spPr>
        <a:xfrm>
          <a:off x="3746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87" name="フローチャート: 判断 286"/>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124461</xdr:rowOff>
    </xdr:from>
    <xdr:to>
      <xdr:col>10</xdr:col>
      <xdr:colOff>165100</xdr:colOff>
      <xdr:row>81</xdr:row>
      <xdr:rowOff>54611</xdr:rowOff>
    </xdr:to>
    <xdr:sp macro="" textlink="">
      <xdr:nvSpPr>
        <xdr:cNvPr id="288" name="フローチャート: 判断 287"/>
        <xdr:cNvSpPr/>
      </xdr:nvSpPr>
      <xdr:spPr>
        <a:xfrm>
          <a:off x="1968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103887</xdr:rowOff>
    </xdr:from>
    <xdr:to>
      <xdr:col>6</xdr:col>
      <xdr:colOff>38100</xdr:colOff>
      <xdr:row>81</xdr:row>
      <xdr:rowOff>34037</xdr:rowOff>
    </xdr:to>
    <xdr:sp macro="" textlink="">
      <xdr:nvSpPr>
        <xdr:cNvPr id="289" name="フローチャート: 判断 288"/>
        <xdr:cNvSpPr/>
      </xdr:nvSpPr>
      <xdr:spPr>
        <a:xfrm>
          <a:off x="1079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71882</xdr:rowOff>
    </xdr:from>
    <xdr:to>
      <xdr:col>24</xdr:col>
      <xdr:colOff>114300</xdr:colOff>
      <xdr:row>82</xdr:row>
      <xdr:rowOff>2032</xdr:rowOff>
    </xdr:to>
    <xdr:sp macro="" textlink="">
      <xdr:nvSpPr>
        <xdr:cNvPr id="295" name="楕円 294"/>
        <xdr:cNvSpPr/>
      </xdr:nvSpPr>
      <xdr:spPr>
        <a:xfrm>
          <a:off x="45847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50309</xdr:rowOff>
    </xdr:from>
    <xdr:ext cx="405111" cy="259045"/>
    <xdr:sp macro="" textlink="">
      <xdr:nvSpPr>
        <xdr:cNvPr id="296" name="【公営住宅】&#10;有形固定資産減価償却率該当値テキスト"/>
        <xdr:cNvSpPr txBox="1"/>
      </xdr:nvSpPr>
      <xdr:spPr>
        <a:xfrm>
          <a:off x="4673600" y="139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26163</xdr:rowOff>
    </xdr:from>
    <xdr:to>
      <xdr:col>20</xdr:col>
      <xdr:colOff>38100</xdr:colOff>
      <xdr:row>81</xdr:row>
      <xdr:rowOff>127763</xdr:rowOff>
    </xdr:to>
    <xdr:sp macro="" textlink="">
      <xdr:nvSpPr>
        <xdr:cNvPr id="297" name="楕円 296"/>
        <xdr:cNvSpPr/>
      </xdr:nvSpPr>
      <xdr:spPr>
        <a:xfrm>
          <a:off x="3746500"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76963</xdr:rowOff>
    </xdr:from>
    <xdr:to>
      <xdr:col>24</xdr:col>
      <xdr:colOff>63500</xdr:colOff>
      <xdr:row>81</xdr:row>
      <xdr:rowOff>122682</xdr:rowOff>
    </xdr:to>
    <xdr:cxnSp macro="">
      <xdr:nvCxnSpPr>
        <xdr:cNvPr id="298" name="直線コネクタ 297"/>
        <xdr:cNvCxnSpPr/>
      </xdr:nvCxnSpPr>
      <xdr:spPr>
        <a:xfrm>
          <a:off x="3797300" y="13964413"/>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161037</xdr:rowOff>
    </xdr:from>
    <xdr:to>
      <xdr:col>15</xdr:col>
      <xdr:colOff>101600</xdr:colOff>
      <xdr:row>81</xdr:row>
      <xdr:rowOff>91187</xdr:rowOff>
    </xdr:to>
    <xdr:sp macro="" textlink="">
      <xdr:nvSpPr>
        <xdr:cNvPr id="299" name="楕円 298"/>
        <xdr:cNvSpPr/>
      </xdr:nvSpPr>
      <xdr:spPr>
        <a:xfrm>
          <a:off x="2857500" y="13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40387</xdr:rowOff>
    </xdr:from>
    <xdr:to>
      <xdr:col>19</xdr:col>
      <xdr:colOff>177800</xdr:colOff>
      <xdr:row>81</xdr:row>
      <xdr:rowOff>76963</xdr:rowOff>
    </xdr:to>
    <xdr:cxnSp macro="">
      <xdr:nvCxnSpPr>
        <xdr:cNvPr id="300" name="直線コネクタ 299"/>
        <xdr:cNvCxnSpPr/>
      </xdr:nvCxnSpPr>
      <xdr:spPr>
        <a:xfrm>
          <a:off x="2908300" y="139278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101600</xdr:rowOff>
    </xdr:from>
    <xdr:to>
      <xdr:col>10</xdr:col>
      <xdr:colOff>165100</xdr:colOff>
      <xdr:row>81</xdr:row>
      <xdr:rowOff>31750</xdr:rowOff>
    </xdr:to>
    <xdr:sp macro="" textlink="">
      <xdr:nvSpPr>
        <xdr:cNvPr id="301" name="楕円 300"/>
        <xdr:cNvSpPr/>
      </xdr:nvSpPr>
      <xdr:spPr>
        <a:xfrm>
          <a:off x="1968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152400</xdr:rowOff>
    </xdr:from>
    <xdr:to>
      <xdr:col>15</xdr:col>
      <xdr:colOff>50800</xdr:colOff>
      <xdr:row>81</xdr:row>
      <xdr:rowOff>40387</xdr:rowOff>
    </xdr:to>
    <xdr:cxnSp macro="">
      <xdr:nvCxnSpPr>
        <xdr:cNvPr id="302" name="直線コネクタ 301"/>
        <xdr:cNvCxnSpPr/>
      </xdr:nvCxnSpPr>
      <xdr:spPr>
        <a:xfrm>
          <a:off x="2019300" y="138684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94742</xdr:rowOff>
    </xdr:from>
    <xdr:to>
      <xdr:col>6</xdr:col>
      <xdr:colOff>38100</xdr:colOff>
      <xdr:row>81</xdr:row>
      <xdr:rowOff>24892</xdr:rowOff>
    </xdr:to>
    <xdr:sp macro="" textlink="">
      <xdr:nvSpPr>
        <xdr:cNvPr id="303" name="楕円 302"/>
        <xdr:cNvSpPr/>
      </xdr:nvSpPr>
      <xdr:spPr>
        <a:xfrm>
          <a:off x="1079500" y="1381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145542</xdr:rowOff>
    </xdr:from>
    <xdr:to>
      <xdr:col>10</xdr:col>
      <xdr:colOff>114300</xdr:colOff>
      <xdr:row>80</xdr:row>
      <xdr:rowOff>152400</xdr:rowOff>
    </xdr:to>
    <xdr:cxnSp macro="">
      <xdr:nvCxnSpPr>
        <xdr:cNvPr id="304" name="直線コネクタ 303"/>
        <xdr:cNvCxnSpPr/>
      </xdr:nvCxnSpPr>
      <xdr:spPr>
        <a:xfrm>
          <a:off x="1130300" y="138615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128288</xdr:rowOff>
    </xdr:from>
    <xdr:ext cx="405111" cy="259045"/>
    <xdr:sp macro="" textlink="">
      <xdr:nvSpPr>
        <xdr:cNvPr id="305" name="n_1aveValue【公営住宅】&#10;有形固定資産減価償却率"/>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06" name="n_2aveValue【公営住宅】&#10;有形固定資産減価償却率"/>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45738</xdr:rowOff>
    </xdr:from>
    <xdr:ext cx="405111" cy="259045"/>
    <xdr:sp macro="" textlink="">
      <xdr:nvSpPr>
        <xdr:cNvPr id="307" name="n_3aveValue【公営住宅】&#10;有形固定資産減価償却率"/>
        <xdr:cNvSpPr txBox="1"/>
      </xdr:nvSpPr>
      <xdr:spPr>
        <a:xfrm>
          <a:off x="1816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25164</xdr:rowOff>
    </xdr:from>
    <xdr:ext cx="405111" cy="259045"/>
    <xdr:sp macro="" textlink="">
      <xdr:nvSpPr>
        <xdr:cNvPr id="308" name="n_4aveValue【公営住宅】&#10;有形固定資産減価償却率"/>
        <xdr:cNvSpPr txBox="1"/>
      </xdr:nvSpPr>
      <xdr:spPr>
        <a:xfrm>
          <a:off x="927744" y="139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118890</xdr:rowOff>
    </xdr:from>
    <xdr:ext cx="405111" cy="259045"/>
    <xdr:sp macro="" textlink="">
      <xdr:nvSpPr>
        <xdr:cNvPr id="309" name="n_1mainValue【公営住宅】&#10;有形固定資産減価償却率"/>
        <xdr:cNvSpPr txBox="1"/>
      </xdr:nvSpPr>
      <xdr:spPr>
        <a:xfrm>
          <a:off x="3582044" y="140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82314</xdr:rowOff>
    </xdr:from>
    <xdr:ext cx="405111" cy="259045"/>
    <xdr:sp macro="" textlink="">
      <xdr:nvSpPr>
        <xdr:cNvPr id="310" name="n_2mainValue【公営住宅】&#10;有形固定資産減価償却率"/>
        <xdr:cNvSpPr txBox="1"/>
      </xdr:nvSpPr>
      <xdr:spPr>
        <a:xfrm>
          <a:off x="2705744" y="139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48277</xdr:rowOff>
    </xdr:from>
    <xdr:ext cx="405111" cy="259045"/>
    <xdr:sp macro="" textlink="">
      <xdr:nvSpPr>
        <xdr:cNvPr id="311" name="n_3mainValue【公営住宅】&#10;有形固定資産減価償却率"/>
        <xdr:cNvSpPr txBox="1"/>
      </xdr:nvSpPr>
      <xdr:spPr>
        <a:xfrm>
          <a:off x="1816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41419</xdr:rowOff>
    </xdr:from>
    <xdr:ext cx="405111" cy="259045"/>
    <xdr:sp macro="" textlink="">
      <xdr:nvSpPr>
        <xdr:cNvPr id="312" name="n_4mainValue【公営住宅】&#10;有形固定資産減価償却率"/>
        <xdr:cNvSpPr txBox="1"/>
      </xdr:nvSpPr>
      <xdr:spPr>
        <a:xfrm>
          <a:off x="927744" y="135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3" name="直線コネクタ 32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4" name="テキスト ボックス 32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5" name="直線コネクタ 32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6" name="テキスト ボックス 32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7" name="直線コネクタ 32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8" name="テキスト ボックス 32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9" name="直線コネクタ 32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0" name="テキスト ボックス 32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86</xdr:row>
      <xdr:rowOff>36728</xdr:rowOff>
    </xdr:to>
    <xdr:cxnSp macro="">
      <xdr:nvCxnSpPr>
        <xdr:cNvPr id="334" name="直線コネクタ 333"/>
        <xdr:cNvCxnSpPr/>
      </xdr:nvCxnSpPr>
      <xdr:spPr>
        <a:xfrm flipV="1">
          <a:off x="10476865" y="13493496"/>
          <a:ext cx="0"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35" name="【公営住宅】&#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36" name="直線コネクタ 335"/>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37" name="【公営住宅】&#10;一人当たり面積最大値テキスト"/>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38" name="直線コネクタ 337"/>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161053</xdr:rowOff>
    </xdr:from>
    <xdr:ext cx="469744" cy="259045"/>
    <xdr:sp macro="" textlink="">
      <xdr:nvSpPr>
        <xdr:cNvPr id="339" name="【公営住宅】&#10;一人当たり面積平均値テキスト"/>
        <xdr:cNvSpPr txBox="1"/>
      </xdr:nvSpPr>
      <xdr:spPr>
        <a:xfrm>
          <a:off x="10515600" y="14391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138176</xdr:rowOff>
    </xdr:from>
    <xdr:to>
      <xdr:col>55</xdr:col>
      <xdr:colOff>50800</xdr:colOff>
      <xdr:row>85</xdr:row>
      <xdr:rowOff>68326</xdr:rowOff>
    </xdr:to>
    <xdr:sp macro="" textlink="">
      <xdr:nvSpPr>
        <xdr:cNvPr id="340" name="フローチャート: 判断 339"/>
        <xdr:cNvSpPr/>
      </xdr:nvSpPr>
      <xdr:spPr>
        <a:xfrm>
          <a:off x="104267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123089</xdr:rowOff>
    </xdr:from>
    <xdr:to>
      <xdr:col>50</xdr:col>
      <xdr:colOff>165100</xdr:colOff>
      <xdr:row>85</xdr:row>
      <xdr:rowOff>53239</xdr:rowOff>
    </xdr:to>
    <xdr:sp macro="" textlink="">
      <xdr:nvSpPr>
        <xdr:cNvPr id="341" name="フローチャート: 判断 340"/>
        <xdr:cNvSpPr/>
      </xdr:nvSpPr>
      <xdr:spPr>
        <a:xfrm>
          <a:off x="9588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116687</xdr:rowOff>
    </xdr:from>
    <xdr:to>
      <xdr:col>46</xdr:col>
      <xdr:colOff>38100</xdr:colOff>
      <xdr:row>85</xdr:row>
      <xdr:rowOff>46837</xdr:rowOff>
    </xdr:to>
    <xdr:sp macro="" textlink="">
      <xdr:nvSpPr>
        <xdr:cNvPr id="342" name="フローチャート: 判断 341"/>
        <xdr:cNvSpPr/>
      </xdr:nvSpPr>
      <xdr:spPr>
        <a:xfrm>
          <a:off x="8699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118974</xdr:rowOff>
    </xdr:from>
    <xdr:to>
      <xdr:col>41</xdr:col>
      <xdr:colOff>101600</xdr:colOff>
      <xdr:row>85</xdr:row>
      <xdr:rowOff>49124</xdr:rowOff>
    </xdr:to>
    <xdr:sp macro="" textlink="">
      <xdr:nvSpPr>
        <xdr:cNvPr id="343" name="フローチャート: 判断 342"/>
        <xdr:cNvSpPr/>
      </xdr:nvSpPr>
      <xdr:spPr>
        <a:xfrm>
          <a:off x="7810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113488</xdr:rowOff>
    </xdr:from>
    <xdr:to>
      <xdr:col>36</xdr:col>
      <xdr:colOff>165100</xdr:colOff>
      <xdr:row>85</xdr:row>
      <xdr:rowOff>43638</xdr:rowOff>
    </xdr:to>
    <xdr:sp macro="" textlink="">
      <xdr:nvSpPr>
        <xdr:cNvPr id="344" name="フローチャート: 判断 343"/>
        <xdr:cNvSpPr/>
      </xdr:nvSpPr>
      <xdr:spPr>
        <a:xfrm>
          <a:off x="6921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49936</xdr:rowOff>
    </xdr:from>
    <xdr:to>
      <xdr:col>55</xdr:col>
      <xdr:colOff>50800</xdr:colOff>
      <xdr:row>85</xdr:row>
      <xdr:rowOff>151536</xdr:rowOff>
    </xdr:to>
    <xdr:sp macro="" textlink="">
      <xdr:nvSpPr>
        <xdr:cNvPr id="350" name="楕円 349"/>
        <xdr:cNvSpPr/>
      </xdr:nvSpPr>
      <xdr:spPr>
        <a:xfrm>
          <a:off x="10426700" y="1462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136313</xdr:rowOff>
    </xdr:from>
    <xdr:ext cx="469744" cy="259045"/>
    <xdr:sp macro="" textlink="">
      <xdr:nvSpPr>
        <xdr:cNvPr id="351" name="【公営住宅】&#10;一人当たり面積該当値テキスト"/>
        <xdr:cNvSpPr txBox="1"/>
      </xdr:nvSpPr>
      <xdr:spPr>
        <a:xfrm>
          <a:off x="10515600" y="1453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49479</xdr:rowOff>
    </xdr:from>
    <xdr:to>
      <xdr:col>50</xdr:col>
      <xdr:colOff>165100</xdr:colOff>
      <xdr:row>85</xdr:row>
      <xdr:rowOff>151079</xdr:rowOff>
    </xdr:to>
    <xdr:sp macro="" textlink="">
      <xdr:nvSpPr>
        <xdr:cNvPr id="352" name="楕円 351"/>
        <xdr:cNvSpPr/>
      </xdr:nvSpPr>
      <xdr:spPr>
        <a:xfrm>
          <a:off x="9588500" y="146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100279</xdr:rowOff>
    </xdr:from>
    <xdr:to>
      <xdr:col>55</xdr:col>
      <xdr:colOff>0</xdr:colOff>
      <xdr:row>85</xdr:row>
      <xdr:rowOff>100736</xdr:rowOff>
    </xdr:to>
    <xdr:cxnSp macro="">
      <xdr:nvCxnSpPr>
        <xdr:cNvPr id="353" name="直線コネクタ 352"/>
        <xdr:cNvCxnSpPr/>
      </xdr:nvCxnSpPr>
      <xdr:spPr>
        <a:xfrm>
          <a:off x="9639300" y="1467352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49022</xdr:rowOff>
    </xdr:from>
    <xdr:to>
      <xdr:col>46</xdr:col>
      <xdr:colOff>38100</xdr:colOff>
      <xdr:row>85</xdr:row>
      <xdr:rowOff>150622</xdr:rowOff>
    </xdr:to>
    <xdr:sp macro="" textlink="">
      <xdr:nvSpPr>
        <xdr:cNvPr id="354" name="楕円 353"/>
        <xdr:cNvSpPr/>
      </xdr:nvSpPr>
      <xdr:spPr>
        <a:xfrm>
          <a:off x="8699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99822</xdr:rowOff>
    </xdr:from>
    <xdr:to>
      <xdr:col>50</xdr:col>
      <xdr:colOff>114300</xdr:colOff>
      <xdr:row>85</xdr:row>
      <xdr:rowOff>100279</xdr:rowOff>
    </xdr:to>
    <xdr:cxnSp macro="">
      <xdr:nvCxnSpPr>
        <xdr:cNvPr id="355" name="直線コネクタ 354"/>
        <xdr:cNvCxnSpPr/>
      </xdr:nvCxnSpPr>
      <xdr:spPr>
        <a:xfrm>
          <a:off x="8750300" y="1467307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48564</xdr:rowOff>
    </xdr:from>
    <xdr:to>
      <xdr:col>41</xdr:col>
      <xdr:colOff>101600</xdr:colOff>
      <xdr:row>85</xdr:row>
      <xdr:rowOff>150164</xdr:rowOff>
    </xdr:to>
    <xdr:sp macro="" textlink="">
      <xdr:nvSpPr>
        <xdr:cNvPr id="356" name="楕円 355"/>
        <xdr:cNvSpPr/>
      </xdr:nvSpPr>
      <xdr:spPr>
        <a:xfrm>
          <a:off x="7810500" y="1462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99364</xdr:rowOff>
    </xdr:from>
    <xdr:to>
      <xdr:col>45</xdr:col>
      <xdr:colOff>177800</xdr:colOff>
      <xdr:row>85</xdr:row>
      <xdr:rowOff>99822</xdr:rowOff>
    </xdr:to>
    <xdr:cxnSp macro="">
      <xdr:nvCxnSpPr>
        <xdr:cNvPr id="357" name="直線コネクタ 356"/>
        <xdr:cNvCxnSpPr/>
      </xdr:nvCxnSpPr>
      <xdr:spPr>
        <a:xfrm>
          <a:off x="7861300" y="1467261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48107</xdr:rowOff>
    </xdr:from>
    <xdr:to>
      <xdr:col>36</xdr:col>
      <xdr:colOff>165100</xdr:colOff>
      <xdr:row>85</xdr:row>
      <xdr:rowOff>149707</xdr:rowOff>
    </xdr:to>
    <xdr:sp macro="" textlink="">
      <xdr:nvSpPr>
        <xdr:cNvPr id="358" name="楕円 357"/>
        <xdr:cNvSpPr/>
      </xdr:nvSpPr>
      <xdr:spPr>
        <a:xfrm>
          <a:off x="6921500" y="1462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98907</xdr:rowOff>
    </xdr:from>
    <xdr:to>
      <xdr:col>41</xdr:col>
      <xdr:colOff>50800</xdr:colOff>
      <xdr:row>85</xdr:row>
      <xdr:rowOff>99364</xdr:rowOff>
    </xdr:to>
    <xdr:cxnSp macro="">
      <xdr:nvCxnSpPr>
        <xdr:cNvPr id="359" name="直線コネクタ 358"/>
        <xdr:cNvCxnSpPr/>
      </xdr:nvCxnSpPr>
      <xdr:spPr>
        <a:xfrm>
          <a:off x="6972300" y="1467215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69766</xdr:rowOff>
    </xdr:from>
    <xdr:ext cx="469744" cy="259045"/>
    <xdr:sp macro="" textlink="">
      <xdr:nvSpPr>
        <xdr:cNvPr id="360" name="n_1aveValue【公営住宅】&#10;一人当たり面積"/>
        <xdr:cNvSpPr txBox="1"/>
      </xdr:nvSpPr>
      <xdr:spPr>
        <a:xfrm>
          <a:off x="9391727" y="1430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63364</xdr:rowOff>
    </xdr:from>
    <xdr:ext cx="469744" cy="259045"/>
    <xdr:sp macro="" textlink="">
      <xdr:nvSpPr>
        <xdr:cNvPr id="361" name="n_2aveValue【公営住宅】&#10;一人当たり面積"/>
        <xdr:cNvSpPr txBox="1"/>
      </xdr:nvSpPr>
      <xdr:spPr>
        <a:xfrm>
          <a:off x="85154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65651</xdr:rowOff>
    </xdr:from>
    <xdr:ext cx="469744" cy="259045"/>
    <xdr:sp macro="" textlink="">
      <xdr:nvSpPr>
        <xdr:cNvPr id="362" name="n_3aveValue【公営住宅】&#10;一人当たり面積"/>
        <xdr:cNvSpPr txBox="1"/>
      </xdr:nvSpPr>
      <xdr:spPr>
        <a:xfrm>
          <a:off x="7626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60165</xdr:rowOff>
    </xdr:from>
    <xdr:ext cx="469744" cy="259045"/>
    <xdr:sp macro="" textlink="">
      <xdr:nvSpPr>
        <xdr:cNvPr id="363" name="n_4aveValue【公営住宅】&#10;一人当たり面積"/>
        <xdr:cNvSpPr txBox="1"/>
      </xdr:nvSpPr>
      <xdr:spPr>
        <a:xfrm>
          <a:off x="6737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142206</xdr:rowOff>
    </xdr:from>
    <xdr:ext cx="469744" cy="259045"/>
    <xdr:sp macro="" textlink="">
      <xdr:nvSpPr>
        <xdr:cNvPr id="364" name="n_1mainValue【公営住宅】&#10;一人当たり面積"/>
        <xdr:cNvSpPr txBox="1"/>
      </xdr:nvSpPr>
      <xdr:spPr>
        <a:xfrm>
          <a:off x="9391727" y="1471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141749</xdr:rowOff>
    </xdr:from>
    <xdr:ext cx="469744" cy="259045"/>
    <xdr:sp macro="" textlink="">
      <xdr:nvSpPr>
        <xdr:cNvPr id="365" name="n_2mainValue【公営住宅】&#10;一人当たり面積"/>
        <xdr:cNvSpPr txBox="1"/>
      </xdr:nvSpPr>
      <xdr:spPr>
        <a:xfrm>
          <a:off x="8515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141291</xdr:rowOff>
    </xdr:from>
    <xdr:ext cx="469744" cy="259045"/>
    <xdr:sp macro="" textlink="">
      <xdr:nvSpPr>
        <xdr:cNvPr id="366" name="n_3mainValue【公営住宅】&#10;一人当たり面積"/>
        <xdr:cNvSpPr txBox="1"/>
      </xdr:nvSpPr>
      <xdr:spPr>
        <a:xfrm>
          <a:off x="7626427" y="1471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140834</xdr:rowOff>
    </xdr:from>
    <xdr:ext cx="469744" cy="259045"/>
    <xdr:sp macro="" textlink="">
      <xdr:nvSpPr>
        <xdr:cNvPr id="367" name="n_4mainValue【公営住宅】&#10;一人当たり面積"/>
        <xdr:cNvSpPr txBox="1"/>
      </xdr:nvSpPr>
      <xdr:spPr>
        <a:xfrm>
          <a:off x="6737427" y="1471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4" name="テキスト ボックス 39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5" name="直線コネクタ 39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96" name="テキスト ボックス 395"/>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7" name="直線コネクタ 39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8" name="テキスト ボックス 39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9" name="直線コネクタ 39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0" name="テキスト ボックス 39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1" name="直線コネクタ 40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2" name="テキスト ボックス 40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3" name="直線コネクタ 40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4" name="テキスト ボックス 40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5" name="直線コネクタ 40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06" name="テキスト ボックス 405"/>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8" name="テキスト ボックス 40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54973</xdr:rowOff>
    </xdr:from>
    <xdr:to>
      <xdr:col>85</xdr:col>
      <xdr:colOff>126364</xdr:colOff>
      <xdr:row>42</xdr:row>
      <xdr:rowOff>131717</xdr:rowOff>
    </xdr:to>
    <xdr:cxnSp macro="">
      <xdr:nvCxnSpPr>
        <xdr:cNvPr id="410" name="直線コネクタ 409"/>
        <xdr:cNvCxnSpPr/>
      </xdr:nvCxnSpPr>
      <xdr:spPr>
        <a:xfrm flipV="1">
          <a:off x="16318864" y="5712823"/>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135544</xdr:rowOff>
    </xdr:from>
    <xdr:ext cx="405111" cy="259045"/>
    <xdr:sp macro="" textlink="">
      <xdr:nvSpPr>
        <xdr:cNvPr id="411" name="【認定こども園・幼稚園・保育所】&#10;有形固定資産減価償却率最小値テキスト"/>
        <xdr:cNvSpPr txBox="1"/>
      </xdr:nvSpPr>
      <xdr:spPr>
        <a:xfrm>
          <a:off x="163576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131717</xdr:rowOff>
    </xdr:from>
    <xdr:to>
      <xdr:col>86</xdr:col>
      <xdr:colOff>25400</xdr:colOff>
      <xdr:row>42</xdr:row>
      <xdr:rowOff>131717</xdr:rowOff>
    </xdr:to>
    <xdr:cxnSp macro="">
      <xdr:nvCxnSpPr>
        <xdr:cNvPr id="412" name="直線コネクタ 411"/>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1650</xdr:rowOff>
    </xdr:from>
    <xdr:ext cx="405111" cy="259045"/>
    <xdr:sp macro="" textlink="">
      <xdr:nvSpPr>
        <xdr:cNvPr id="413" name="【認定こども園・幼稚園・保育所】&#10;有形固定資産減価償却率最大値テキスト"/>
        <xdr:cNvSpPr txBox="1"/>
      </xdr:nvSpPr>
      <xdr:spPr>
        <a:xfrm>
          <a:off x="16357600" y="548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54973</xdr:rowOff>
    </xdr:from>
    <xdr:to>
      <xdr:col>86</xdr:col>
      <xdr:colOff>25400</xdr:colOff>
      <xdr:row>33</xdr:row>
      <xdr:rowOff>54973</xdr:rowOff>
    </xdr:to>
    <xdr:cxnSp macro="">
      <xdr:nvCxnSpPr>
        <xdr:cNvPr id="414" name="直線コネクタ 413"/>
        <xdr:cNvCxnSpPr/>
      </xdr:nvCxnSpPr>
      <xdr:spPr>
        <a:xfrm>
          <a:off x="16230600" y="571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145886</xdr:rowOff>
    </xdr:from>
    <xdr:ext cx="405111" cy="259045"/>
    <xdr:sp macro="" textlink="">
      <xdr:nvSpPr>
        <xdr:cNvPr id="415" name="【認定こども園・幼稚園・保育所】&#10;有形固定資産減価償却率平均値テキスト"/>
        <xdr:cNvSpPr txBox="1"/>
      </xdr:nvSpPr>
      <xdr:spPr>
        <a:xfrm>
          <a:off x="16357600" y="6489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167459</xdr:rowOff>
    </xdr:from>
    <xdr:to>
      <xdr:col>85</xdr:col>
      <xdr:colOff>177800</xdr:colOff>
      <xdr:row>38</xdr:row>
      <xdr:rowOff>97609</xdr:rowOff>
    </xdr:to>
    <xdr:sp macro="" textlink="">
      <xdr:nvSpPr>
        <xdr:cNvPr id="416" name="フローチャート: 判断 415"/>
        <xdr:cNvSpPr/>
      </xdr:nvSpPr>
      <xdr:spPr>
        <a:xfrm>
          <a:off x="16268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31931</xdr:rowOff>
    </xdr:from>
    <xdr:to>
      <xdr:col>81</xdr:col>
      <xdr:colOff>101600</xdr:colOff>
      <xdr:row>38</xdr:row>
      <xdr:rowOff>133531</xdr:rowOff>
    </xdr:to>
    <xdr:sp macro="" textlink="">
      <xdr:nvSpPr>
        <xdr:cNvPr id="417" name="フローチャート: 判断 416"/>
        <xdr:cNvSpPr/>
      </xdr:nvSpPr>
      <xdr:spPr>
        <a:xfrm>
          <a:off x="15430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77651</xdr:rowOff>
    </xdr:from>
    <xdr:to>
      <xdr:col>76</xdr:col>
      <xdr:colOff>165100</xdr:colOff>
      <xdr:row>39</xdr:row>
      <xdr:rowOff>7801</xdr:rowOff>
    </xdr:to>
    <xdr:sp macro="" textlink="">
      <xdr:nvSpPr>
        <xdr:cNvPr id="418" name="フローチャート: 判断 417"/>
        <xdr:cNvSpPr/>
      </xdr:nvSpPr>
      <xdr:spPr>
        <a:xfrm>
          <a:off x="14541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100512</xdr:rowOff>
    </xdr:from>
    <xdr:to>
      <xdr:col>72</xdr:col>
      <xdr:colOff>38100</xdr:colOff>
      <xdr:row>39</xdr:row>
      <xdr:rowOff>30662</xdr:rowOff>
    </xdr:to>
    <xdr:sp macro="" textlink="">
      <xdr:nvSpPr>
        <xdr:cNvPr id="419" name="フローチャート: 判断 418"/>
        <xdr:cNvSpPr/>
      </xdr:nvSpPr>
      <xdr:spPr>
        <a:xfrm>
          <a:off x="13652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77651</xdr:rowOff>
    </xdr:from>
    <xdr:to>
      <xdr:col>67</xdr:col>
      <xdr:colOff>101600</xdr:colOff>
      <xdr:row>39</xdr:row>
      <xdr:rowOff>7801</xdr:rowOff>
    </xdr:to>
    <xdr:sp macro="" textlink="">
      <xdr:nvSpPr>
        <xdr:cNvPr id="420" name="フローチャート: 判断 419"/>
        <xdr:cNvSpPr/>
      </xdr:nvSpPr>
      <xdr:spPr>
        <a:xfrm>
          <a:off x="12763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165826</xdr:rowOff>
    </xdr:from>
    <xdr:to>
      <xdr:col>85</xdr:col>
      <xdr:colOff>177800</xdr:colOff>
      <xdr:row>37</xdr:row>
      <xdr:rowOff>95976</xdr:rowOff>
    </xdr:to>
    <xdr:sp macro="" textlink="">
      <xdr:nvSpPr>
        <xdr:cNvPr id="426" name="楕円 425"/>
        <xdr:cNvSpPr/>
      </xdr:nvSpPr>
      <xdr:spPr>
        <a:xfrm>
          <a:off x="162687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17253</xdr:rowOff>
    </xdr:from>
    <xdr:ext cx="405111" cy="259045"/>
    <xdr:sp macro="" textlink="">
      <xdr:nvSpPr>
        <xdr:cNvPr id="427" name="【認定こども園・幼稚園・保育所】&#10;有形固定資産減価償却率該当値テキスト"/>
        <xdr:cNvSpPr txBox="1"/>
      </xdr:nvSpPr>
      <xdr:spPr>
        <a:xfrm>
          <a:off x="16357600" y="618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110308</xdr:rowOff>
    </xdr:from>
    <xdr:to>
      <xdr:col>81</xdr:col>
      <xdr:colOff>101600</xdr:colOff>
      <xdr:row>37</xdr:row>
      <xdr:rowOff>40458</xdr:rowOff>
    </xdr:to>
    <xdr:sp macro="" textlink="">
      <xdr:nvSpPr>
        <xdr:cNvPr id="428" name="楕円 427"/>
        <xdr:cNvSpPr/>
      </xdr:nvSpPr>
      <xdr:spPr>
        <a:xfrm>
          <a:off x="15430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161108</xdr:rowOff>
    </xdr:from>
    <xdr:to>
      <xdr:col>85</xdr:col>
      <xdr:colOff>127000</xdr:colOff>
      <xdr:row>37</xdr:row>
      <xdr:rowOff>45176</xdr:rowOff>
    </xdr:to>
    <xdr:cxnSp macro="">
      <xdr:nvCxnSpPr>
        <xdr:cNvPr id="429" name="直線コネクタ 428"/>
        <xdr:cNvCxnSpPr/>
      </xdr:nvCxnSpPr>
      <xdr:spPr>
        <a:xfrm>
          <a:off x="15481300" y="6333308"/>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84183</xdr:rowOff>
    </xdr:from>
    <xdr:to>
      <xdr:col>76</xdr:col>
      <xdr:colOff>165100</xdr:colOff>
      <xdr:row>37</xdr:row>
      <xdr:rowOff>14333</xdr:rowOff>
    </xdr:to>
    <xdr:sp macro="" textlink="">
      <xdr:nvSpPr>
        <xdr:cNvPr id="430" name="楕円 429"/>
        <xdr:cNvSpPr/>
      </xdr:nvSpPr>
      <xdr:spPr>
        <a:xfrm>
          <a:off x="14541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134983</xdr:rowOff>
    </xdr:from>
    <xdr:to>
      <xdr:col>81</xdr:col>
      <xdr:colOff>50800</xdr:colOff>
      <xdr:row>36</xdr:row>
      <xdr:rowOff>161108</xdr:rowOff>
    </xdr:to>
    <xdr:cxnSp macro="">
      <xdr:nvCxnSpPr>
        <xdr:cNvPr id="431" name="直線コネクタ 430"/>
        <xdr:cNvCxnSpPr/>
      </xdr:nvCxnSpPr>
      <xdr:spPr>
        <a:xfrm>
          <a:off x="14592300" y="630718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59690</xdr:rowOff>
    </xdr:from>
    <xdr:to>
      <xdr:col>72</xdr:col>
      <xdr:colOff>38100</xdr:colOff>
      <xdr:row>37</xdr:row>
      <xdr:rowOff>161290</xdr:rowOff>
    </xdr:to>
    <xdr:sp macro="" textlink="">
      <xdr:nvSpPr>
        <xdr:cNvPr id="432" name="楕円 431"/>
        <xdr:cNvSpPr/>
      </xdr:nvSpPr>
      <xdr:spPr>
        <a:xfrm>
          <a:off x="13652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134983</xdr:rowOff>
    </xdr:from>
    <xdr:to>
      <xdr:col>76</xdr:col>
      <xdr:colOff>114300</xdr:colOff>
      <xdr:row>37</xdr:row>
      <xdr:rowOff>110490</xdr:rowOff>
    </xdr:to>
    <xdr:cxnSp macro="">
      <xdr:nvCxnSpPr>
        <xdr:cNvPr id="433" name="直線コネクタ 432"/>
        <xdr:cNvCxnSpPr/>
      </xdr:nvCxnSpPr>
      <xdr:spPr>
        <a:xfrm flipV="1">
          <a:off x="13703300" y="630718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30299</xdr:rowOff>
    </xdr:from>
    <xdr:to>
      <xdr:col>67</xdr:col>
      <xdr:colOff>101600</xdr:colOff>
      <xdr:row>37</xdr:row>
      <xdr:rowOff>131899</xdr:rowOff>
    </xdr:to>
    <xdr:sp macro="" textlink="">
      <xdr:nvSpPr>
        <xdr:cNvPr id="434" name="楕円 433"/>
        <xdr:cNvSpPr/>
      </xdr:nvSpPr>
      <xdr:spPr>
        <a:xfrm>
          <a:off x="12763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81099</xdr:rowOff>
    </xdr:from>
    <xdr:to>
      <xdr:col>71</xdr:col>
      <xdr:colOff>177800</xdr:colOff>
      <xdr:row>37</xdr:row>
      <xdr:rowOff>110490</xdr:rowOff>
    </xdr:to>
    <xdr:cxnSp macro="">
      <xdr:nvCxnSpPr>
        <xdr:cNvPr id="435" name="直線コネクタ 434"/>
        <xdr:cNvCxnSpPr/>
      </xdr:nvCxnSpPr>
      <xdr:spPr>
        <a:xfrm>
          <a:off x="12814300" y="64247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124658</xdr:rowOff>
    </xdr:from>
    <xdr:ext cx="405111" cy="259045"/>
    <xdr:sp macro="" textlink="">
      <xdr:nvSpPr>
        <xdr:cNvPr id="436" name="n_1aveValue【認定こども園・幼稚園・保育所】&#10;有形固定資産減価償却率"/>
        <xdr:cNvSpPr txBox="1"/>
      </xdr:nvSpPr>
      <xdr:spPr>
        <a:xfrm>
          <a:off x="152660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170378</xdr:rowOff>
    </xdr:from>
    <xdr:ext cx="405111" cy="259045"/>
    <xdr:sp macro="" textlink="">
      <xdr:nvSpPr>
        <xdr:cNvPr id="437" name="n_2aveValue【認定こども園・幼稚園・保育所】&#10;有形固定資産減価償却率"/>
        <xdr:cNvSpPr txBox="1"/>
      </xdr:nvSpPr>
      <xdr:spPr>
        <a:xfrm>
          <a:off x="14389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21789</xdr:rowOff>
    </xdr:from>
    <xdr:ext cx="405111" cy="259045"/>
    <xdr:sp macro="" textlink="">
      <xdr:nvSpPr>
        <xdr:cNvPr id="438" name="n_3aveValue【認定こども園・幼稚園・保育所】&#10;有形固定資産減価償却率"/>
        <xdr:cNvSpPr txBox="1"/>
      </xdr:nvSpPr>
      <xdr:spPr>
        <a:xfrm>
          <a:off x="13500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170378</xdr:rowOff>
    </xdr:from>
    <xdr:ext cx="405111" cy="259045"/>
    <xdr:sp macro="" textlink="">
      <xdr:nvSpPr>
        <xdr:cNvPr id="439" name="n_4aveValue【認定こども園・幼稚園・保育所】&#10;有形固定資産減価償却率"/>
        <xdr:cNvSpPr txBox="1"/>
      </xdr:nvSpPr>
      <xdr:spPr>
        <a:xfrm>
          <a:off x="12611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56985</xdr:rowOff>
    </xdr:from>
    <xdr:ext cx="405111" cy="259045"/>
    <xdr:sp macro="" textlink="">
      <xdr:nvSpPr>
        <xdr:cNvPr id="440" name="n_1mainValue【認定こども園・幼稚園・保育所】&#10;有形固定資産減価償却率"/>
        <xdr:cNvSpPr txBox="1"/>
      </xdr:nvSpPr>
      <xdr:spPr>
        <a:xfrm>
          <a:off x="15266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30860</xdr:rowOff>
    </xdr:from>
    <xdr:ext cx="405111" cy="259045"/>
    <xdr:sp macro="" textlink="">
      <xdr:nvSpPr>
        <xdr:cNvPr id="441" name="n_2mainValue【認定こども園・幼稚園・保育所】&#10;有形固定資産減価償却率"/>
        <xdr:cNvSpPr txBox="1"/>
      </xdr:nvSpPr>
      <xdr:spPr>
        <a:xfrm>
          <a:off x="14389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6367</xdr:rowOff>
    </xdr:from>
    <xdr:ext cx="405111" cy="259045"/>
    <xdr:sp macro="" textlink="">
      <xdr:nvSpPr>
        <xdr:cNvPr id="442" name="n_3mainValue【認定こども園・幼稚園・保育所】&#10;有形固定資産減価償却率"/>
        <xdr:cNvSpPr txBox="1"/>
      </xdr:nvSpPr>
      <xdr:spPr>
        <a:xfrm>
          <a:off x="13500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148426</xdr:rowOff>
    </xdr:from>
    <xdr:ext cx="405111" cy="259045"/>
    <xdr:sp macro="" textlink="">
      <xdr:nvSpPr>
        <xdr:cNvPr id="443" name="n_4mainValue【認定こども園・幼稚園・保育所】&#10;有形固定資産減価償却率"/>
        <xdr:cNvSpPr txBox="1"/>
      </xdr:nvSpPr>
      <xdr:spPr>
        <a:xfrm>
          <a:off x="12611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467" name="直線コネクタ 466"/>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68"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69" name="直線コネクタ 468"/>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70"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71" name="直線コネクタ 470"/>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72" name="【認定こども園・幼稚園・保育所】&#10;一人当たり面積平均値テキスト"/>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473" name="フローチャート: 判断 472"/>
        <xdr:cNvSpPr/>
      </xdr:nvSpPr>
      <xdr:spPr>
        <a:xfrm>
          <a:off x="221107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74" name="フローチャート: 判断 473"/>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475" name="フローチャート: 判断 474"/>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76" name="フローチャート: 判断 475"/>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477" name="フローチャート: 判断 476"/>
        <xdr:cNvSpPr/>
      </xdr:nvSpPr>
      <xdr:spPr>
        <a:xfrm>
          <a:off x="18605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82550</xdr:rowOff>
    </xdr:from>
    <xdr:to>
      <xdr:col>116</xdr:col>
      <xdr:colOff>114300</xdr:colOff>
      <xdr:row>36</xdr:row>
      <xdr:rowOff>12700</xdr:rowOff>
    </xdr:to>
    <xdr:sp macro="" textlink="">
      <xdr:nvSpPr>
        <xdr:cNvPr id="483" name="楕円 482"/>
        <xdr:cNvSpPr/>
      </xdr:nvSpPr>
      <xdr:spPr>
        <a:xfrm>
          <a:off x="22110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105427</xdr:rowOff>
    </xdr:from>
    <xdr:ext cx="469744" cy="259045"/>
    <xdr:sp macro="" textlink="">
      <xdr:nvSpPr>
        <xdr:cNvPr id="484" name="【認定こども園・幼稚園・保育所】&#10;一人当たり面積該当値テキスト"/>
        <xdr:cNvSpPr txBox="1"/>
      </xdr:nvSpPr>
      <xdr:spPr>
        <a:xfrm>
          <a:off x="22199600"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13970</xdr:rowOff>
    </xdr:from>
    <xdr:to>
      <xdr:col>112</xdr:col>
      <xdr:colOff>38100</xdr:colOff>
      <xdr:row>35</xdr:row>
      <xdr:rowOff>115570</xdr:rowOff>
    </xdr:to>
    <xdr:sp macro="" textlink="">
      <xdr:nvSpPr>
        <xdr:cNvPr id="485" name="楕円 484"/>
        <xdr:cNvSpPr/>
      </xdr:nvSpPr>
      <xdr:spPr>
        <a:xfrm>
          <a:off x="21272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64770</xdr:rowOff>
    </xdr:from>
    <xdr:to>
      <xdr:col>116</xdr:col>
      <xdr:colOff>63500</xdr:colOff>
      <xdr:row>35</xdr:row>
      <xdr:rowOff>133350</xdr:rowOff>
    </xdr:to>
    <xdr:cxnSp macro="">
      <xdr:nvCxnSpPr>
        <xdr:cNvPr id="486" name="直線コネクタ 485"/>
        <xdr:cNvCxnSpPr/>
      </xdr:nvCxnSpPr>
      <xdr:spPr>
        <a:xfrm>
          <a:off x="21323300" y="60655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82550</xdr:rowOff>
    </xdr:from>
    <xdr:to>
      <xdr:col>107</xdr:col>
      <xdr:colOff>101600</xdr:colOff>
      <xdr:row>36</xdr:row>
      <xdr:rowOff>12700</xdr:rowOff>
    </xdr:to>
    <xdr:sp macro="" textlink="">
      <xdr:nvSpPr>
        <xdr:cNvPr id="487" name="楕円 486"/>
        <xdr:cNvSpPr/>
      </xdr:nvSpPr>
      <xdr:spPr>
        <a:xfrm>
          <a:off x="20383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64770</xdr:rowOff>
    </xdr:from>
    <xdr:to>
      <xdr:col>111</xdr:col>
      <xdr:colOff>177800</xdr:colOff>
      <xdr:row>35</xdr:row>
      <xdr:rowOff>133350</xdr:rowOff>
    </xdr:to>
    <xdr:cxnSp macro="">
      <xdr:nvCxnSpPr>
        <xdr:cNvPr id="488" name="直線コネクタ 487"/>
        <xdr:cNvCxnSpPr/>
      </xdr:nvCxnSpPr>
      <xdr:spPr>
        <a:xfrm flipV="1">
          <a:off x="20434300" y="6065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74930</xdr:rowOff>
    </xdr:from>
    <xdr:to>
      <xdr:col>102</xdr:col>
      <xdr:colOff>165100</xdr:colOff>
      <xdr:row>36</xdr:row>
      <xdr:rowOff>5080</xdr:rowOff>
    </xdr:to>
    <xdr:sp macro="" textlink="">
      <xdr:nvSpPr>
        <xdr:cNvPr id="489" name="楕円 488"/>
        <xdr:cNvSpPr/>
      </xdr:nvSpPr>
      <xdr:spPr>
        <a:xfrm>
          <a:off x="19494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125730</xdr:rowOff>
    </xdr:from>
    <xdr:to>
      <xdr:col>107</xdr:col>
      <xdr:colOff>50800</xdr:colOff>
      <xdr:row>35</xdr:row>
      <xdr:rowOff>133350</xdr:rowOff>
    </xdr:to>
    <xdr:cxnSp macro="">
      <xdr:nvCxnSpPr>
        <xdr:cNvPr id="490" name="直線コネクタ 489"/>
        <xdr:cNvCxnSpPr/>
      </xdr:nvCxnSpPr>
      <xdr:spPr>
        <a:xfrm>
          <a:off x="19545300" y="6126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74930</xdr:rowOff>
    </xdr:from>
    <xdr:to>
      <xdr:col>98</xdr:col>
      <xdr:colOff>38100</xdr:colOff>
      <xdr:row>36</xdr:row>
      <xdr:rowOff>5080</xdr:rowOff>
    </xdr:to>
    <xdr:sp macro="" textlink="">
      <xdr:nvSpPr>
        <xdr:cNvPr id="491" name="楕円 490"/>
        <xdr:cNvSpPr/>
      </xdr:nvSpPr>
      <xdr:spPr>
        <a:xfrm>
          <a:off x="18605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125730</xdr:rowOff>
    </xdr:from>
    <xdr:to>
      <xdr:col>102</xdr:col>
      <xdr:colOff>114300</xdr:colOff>
      <xdr:row>35</xdr:row>
      <xdr:rowOff>125730</xdr:rowOff>
    </xdr:to>
    <xdr:cxnSp macro="">
      <xdr:nvCxnSpPr>
        <xdr:cNvPr id="492" name="直線コネクタ 491"/>
        <xdr:cNvCxnSpPr/>
      </xdr:nvCxnSpPr>
      <xdr:spPr>
        <a:xfrm>
          <a:off x="18656300" y="6126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129557</xdr:rowOff>
    </xdr:from>
    <xdr:ext cx="469744" cy="259045"/>
    <xdr:sp macro="" textlink="">
      <xdr:nvSpPr>
        <xdr:cNvPr id="493" name="n_1aveValue【認定こども園・幼稚園・保育所】&#10;一人当たり面積"/>
        <xdr:cNvSpPr txBox="1"/>
      </xdr:nvSpPr>
      <xdr:spPr>
        <a:xfrm>
          <a:off x="21075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494" name="n_2aveValue【認定こども園・幼稚園・保育所】&#10;一人当たり面積"/>
        <xdr:cNvSpPr txBox="1"/>
      </xdr:nvSpPr>
      <xdr:spPr>
        <a:xfrm>
          <a:off x="20199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137177</xdr:rowOff>
    </xdr:from>
    <xdr:ext cx="469744" cy="259045"/>
    <xdr:sp macro="" textlink="">
      <xdr:nvSpPr>
        <xdr:cNvPr id="495" name="n_3aveValue【認定こども園・幼稚園・保育所】&#10;一人当たり面積"/>
        <xdr:cNvSpPr txBox="1"/>
      </xdr:nvSpPr>
      <xdr:spPr>
        <a:xfrm>
          <a:off x="19310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91457</xdr:rowOff>
    </xdr:from>
    <xdr:ext cx="469744" cy="259045"/>
    <xdr:sp macro="" textlink="">
      <xdr:nvSpPr>
        <xdr:cNvPr id="496" name="n_4aveValue【認定こども園・幼稚園・保育所】&#10;一人当たり面積"/>
        <xdr:cNvSpPr txBox="1"/>
      </xdr:nvSpPr>
      <xdr:spPr>
        <a:xfrm>
          <a:off x="18421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132097</xdr:rowOff>
    </xdr:from>
    <xdr:ext cx="469744" cy="259045"/>
    <xdr:sp macro="" textlink="">
      <xdr:nvSpPr>
        <xdr:cNvPr id="497" name="n_1mainValue【認定こども園・幼稚園・保育所】&#10;一人当たり面積"/>
        <xdr:cNvSpPr txBox="1"/>
      </xdr:nvSpPr>
      <xdr:spPr>
        <a:xfrm>
          <a:off x="2107572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29227</xdr:rowOff>
    </xdr:from>
    <xdr:ext cx="469744" cy="259045"/>
    <xdr:sp macro="" textlink="">
      <xdr:nvSpPr>
        <xdr:cNvPr id="498" name="n_2mainValue【認定こども園・幼稚園・保育所】&#10;一人当たり面積"/>
        <xdr:cNvSpPr txBox="1"/>
      </xdr:nvSpPr>
      <xdr:spPr>
        <a:xfrm>
          <a:off x="201994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21607</xdr:rowOff>
    </xdr:from>
    <xdr:ext cx="469744" cy="259045"/>
    <xdr:sp macro="" textlink="">
      <xdr:nvSpPr>
        <xdr:cNvPr id="499" name="n_3mainValue【認定こども園・幼稚園・保育所】&#10;一人当たり面積"/>
        <xdr:cNvSpPr txBox="1"/>
      </xdr:nvSpPr>
      <xdr:spPr>
        <a:xfrm>
          <a:off x="19310427" y="58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21607</xdr:rowOff>
    </xdr:from>
    <xdr:ext cx="469744" cy="259045"/>
    <xdr:sp macro="" textlink="">
      <xdr:nvSpPr>
        <xdr:cNvPr id="500" name="n_4mainValue【認定こども園・幼稚園・保育所】&#10;一人当たり面積"/>
        <xdr:cNvSpPr txBox="1"/>
      </xdr:nvSpPr>
      <xdr:spPr>
        <a:xfrm>
          <a:off x="18421427" y="58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3" name="テキスト ボックス 51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3" name="テキスト ボックス 52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115933</xdr:rowOff>
    </xdr:from>
    <xdr:to>
      <xdr:col>85</xdr:col>
      <xdr:colOff>126364</xdr:colOff>
      <xdr:row>64</xdr:row>
      <xdr:rowOff>140426</xdr:rowOff>
    </xdr:to>
    <xdr:cxnSp macro="">
      <xdr:nvCxnSpPr>
        <xdr:cNvPr id="527" name="直線コネクタ 526"/>
        <xdr:cNvCxnSpPr/>
      </xdr:nvCxnSpPr>
      <xdr:spPr>
        <a:xfrm flipV="1">
          <a:off x="16318864" y="9545683"/>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144253</xdr:rowOff>
    </xdr:from>
    <xdr:ext cx="405111" cy="259045"/>
    <xdr:sp macro="" textlink="">
      <xdr:nvSpPr>
        <xdr:cNvPr id="528" name="【学校施設】&#10;有形固定資産減価償却率最小値テキスト"/>
        <xdr:cNvSpPr txBox="1"/>
      </xdr:nvSpPr>
      <xdr:spPr>
        <a:xfrm>
          <a:off x="163576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140426</xdr:rowOff>
    </xdr:from>
    <xdr:to>
      <xdr:col>86</xdr:col>
      <xdr:colOff>25400</xdr:colOff>
      <xdr:row>64</xdr:row>
      <xdr:rowOff>140426</xdr:rowOff>
    </xdr:to>
    <xdr:cxnSp macro="">
      <xdr:nvCxnSpPr>
        <xdr:cNvPr id="529" name="直線コネクタ 528"/>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62610</xdr:rowOff>
    </xdr:from>
    <xdr:ext cx="405111" cy="259045"/>
    <xdr:sp macro="" textlink="">
      <xdr:nvSpPr>
        <xdr:cNvPr id="530" name="【学校施設】&#10;有形固定資産減価償却率最大値テキスト"/>
        <xdr:cNvSpPr txBox="1"/>
      </xdr:nvSpPr>
      <xdr:spPr>
        <a:xfrm>
          <a:off x="16357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115933</xdr:rowOff>
    </xdr:from>
    <xdr:to>
      <xdr:col>86</xdr:col>
      <xdr:colOff>25400</xdr:colOff>
      <xdr:row>55</xdr:row>
      <xdr:rowOff>115933</xdr:rowOff>
    </xdr:to>
    <xdr:cxnSp macro="">
      <xdr:nvCxnSpPr>
        <xdr:cNvPr id="531" name="直線コネクタ 530"/>
        <xdr:cNvCxnSpPr/>
      </xdr:nvCxnSpPr>
      <xdr:spPr>
        <a:xfrm>
          <a:off x="16230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532" name="【学校施設】&#10;有形固定資産減価償却率平均値テキスト"/>
        <xdr:cNvSpPr txBox="1"/>
      </xdr:nvSpPr>
      <xdr:spPr>
        <a:xfrm>
          <a:off x="16357600" y="1012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33" name="フローチャート: 判断 532"/>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34" name="フローチャート: 判断 533"/>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35" name="フローチャート: 判断 534"/>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536" name="フローチャート: 判断 535"/>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537" name="フローチャート: 判断 536"/>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43" name="楕円 542"/>
        <xdr:cNvSpPr/>
      </xdr:nvSpPr>
      <xdr:spPr>
        <a:xfrm>
          <a:off x="162687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6004</xdr:rowOff>
    </xdr:from>
    <xdr:ext cx="405111" cy="259045"/>
    <xdr:sp macro="" textlink="">
      <xdr:nvSpPr>
        <xdr:cNvPr id="544" name="【学校施設】&#10;有形固定資産減価償却率該当値テキスト"/>
        <xdr:cNvSpPr txBox="1"/>
      </xdr:nvSpPr>
      <xdr:spPr>
        <a:xfrm>
          <a:off x="16357600"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132080</xdr:rowOff>
    </xdr:from>
    <xdr:to>
      <xdr:col>81</xdr:col>
      <xdr:colOff>101600</xdr:colOff>
      <xdr:row>61</xdr:row>
      <xdr:rowOff>62230</xdr:rowOff>
    </xdr:to>
    <xdr:sp macro="" textlink="">
      <xdr:nvSpPr>
        <xdr:cNvPr id="545" name="楕円 544"/>
        <xdr:cNvSpPr/>
      </xdr:nvSpPr>
      <xdr:spPr>
        <a:xfrm>
          <a:off x="15430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78377</xdr:rowOff>
    </xdr:from>
    <xdr:to>
      <xdr:col>85</xdr:col>
      <xdr:colOff>127000</xdr:colOff>
      <xdr:row>61</xdr:row>
      <xdr:rowOff>11430</xdr:rowOff>
    </xdr:to>
    <xdr:cxnSp macro="">
      <xdr:nvCxnSpPr>
        <xdr:cNvPr id="546" name="直線コネクタ 545"/>
        <xdr:cNvCxnSpPr/>
      </xdr:nvCxnSpPr>
      <xdr:spPr>
        <a:xfrm flipV="1">
          <a:off x="15481300" y="10365377"/>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86360</xdr:rowOff>
    </xdr:from>
    <xdr:to>
      <xdr:col>76</xdr:col>
      <xdr:colOff>165100</xdr:colOff>
      <xdr:row>61</xdr:row>
      <xdr:rowOff>16510</xdr:rowOff>
    </xdr:to>
    <xdr:sp macro="" textlink="">
      <xdr:nvSpPr>
        <xdr:cNvPr id="547" name="楕円 546"/>
        <xdr:cNvSpPr/>
      </xdr:nvSpPr>
      <xdr:spPr>
        <a:xfrm>
          <a:off x="14541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137160</xdr:rowOff>
    </xdr:from>
    <xdr:to>
      <xdr:col>81</xdr:col>
      <xdr:colOff>50800</xdr:colOff>
      <xdr:row>61</xdr:row>
      <xdr:rowOff>11430</xdr:rowOff>
    </xdr:to>
    <xdr:cxnSp macro="">
      <xdr:nvCxnSpPr>
        <xdr:cNvPr id="548" name="直線コネクタ 547"/>
        <xdr:cNvCxnSpPr/>
      </xdr:nvCxnSpPr>
      <xdr:spPr>
        <a:xfrm>
          <a:off x="14592300" y="10424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158206</xdr:rowOff>
    </xdr:from>
    <xdr:to>
      <xdr:col>72</xdr:col>
      <xdr:colOff>38100</xdr:colOff>
      <xdr:row>61</xdr:row>
      <xdr:rowOff>88356</xdr:rowOff>
    </xdr:to>
    <xdr:sp macro="" textlink="">
      <xdr:nvSpPr>
        <xdr:cNvPr id="549" name="楕円 548"/>
        <xdr:cNvSpPr/>
      </xdr:nvSpPr>
      <xdr:spPr>
        <a:xfrm>
          <a:off x="13652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137160</xdr:rowOff>
    </xdr:from>
    <xdr:to>
      <xdr:col>76</xdr:col>
      <xdr:colOff>114300</xdr:colOff>
      <xdr:row>61</xdr:row>
      <xdr:rowOff>37556</xdr:rowOff>
    </xdr:to>
    <xdr:cxnSp macro="">
      <xdr:nvCxnSpPr>
        <xdr:cNvPr id="550" name="直線コネクタ 549"/>
        <xdr:cNvCxnSpPr/>
      </xdr:nvCxnSpPr>
      <xdr:spPr>
        <a:xfrm flipV="1">
          <a:off x="13703300" y="1042416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9616</xdr:rowOff>
    </xdr:from>
    <xdr:to>
      <xdr:col>67</xdr:col>
      <xdr:colOff>101600</xdr:colOff>
      <xdr:row>61</xdr:row>
      <xdr:rowOff>111216</xdr:rowOff>
    </xdr:to>
    <xdr:sp macro="" textlink="">
      <xdr:nvSpPr>
        <xdr:cNvPr id="551" name="楕円 550"/>
        <xdr:cNvSpPr/>
      </xdr:nvSpPr>
      <xdr:spPr>
        <a:xfrm>
          <a:off x="12763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37556</xdr:rowOff>
    </xdr:from>
    <xdr:to>
      <xdr:col>71</xdr:col>
      <xdr:colOff>177800</xdr:colOff>
      <xdr:row>61</xdr:row>
      <xdr:rowOff>60416</xdr:rowOff>
    </xdr:to>
    <xdr:cxnSp macro="">
      <xdr:nvCxnSpPr>
        <xdr:cNvPr id="552" name="直線コネクタ 551"/>
        <xdr:cNvCxnSpPr/>
      </xdr:nvCxnSpPr>
      <xdr:spPr>
        <a:xfrm flipV="1">
          <a:off x="12814300" y="104960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553" name="n_1aveValue【学校施設】&#10;有形固定資産減価償却率"/>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554" name="n_2aveValue【学校施設】&#10;有形固定資産減価償却率"/>
        <xdr:cNvSpPr txBox="1"/>
      </xdr:nvSpPr>
      <xdr:spPr>
        <a:xfrm>
          <a:off x="14389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555" name="n_3aveValue【学校施設】&#10;有形固定資産減価償却率"/>
        <xdr:cNvSpPr txBox="1"/>
      </xdr:nvSpPr>
      <xdr:spPr>
        <a:xfrm>
          <a:off x="13500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57530</xdr:rowOff>
    </xdr:from>
    <xdr:ext cx="405111" cy="259045"/>
    <xdr:sp macro="" textlink="">
      <xdr:nvSpPr>
        <xdr:cNvPr id="556" name="n_4aveValue【学校施設】&#10;有形固定資産減価償却率"/>
        <xdr:cNvSpPr txBox="1"/>
      </xdr:nvSpPr>
      <xdr:spPr>
        <a:xfrm>
          <a:off x="12611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53357</xdr:rowOff>
    </xdr:from>
    <xdr:ext cx="405111" cy="259045"/>
    <xdr:sp macro="" textlink="">
      <xdr:nvSpPr>
        <xdr:cNvPr id="557" name="n_1mainValue【学校施設】&#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7637</xdr:rowOff>
    </xdr:from>
    <xdr:ext cx="405111" cy="259045"/>
    <xdr:sp macro="" textlink="">
      <xdr:nvSpPr>
        <xdr:cNvPr id="558" name="n_2mainValue【学校施設】&#10;有形固定資産減価償却率"/>
        <xdr:cNvSpPr txBox="1"/>
      </xdr:nvSpPr>
      <xdr:spPr>
        <a:xfrm>
          <a:off x="14389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79483</xdr:rowOff>
    </xdr:from>
    <xdr:ext cx="405111" cy="259045"/>
    <xdr:sp macro="" textlink="">
      <xdr:nvSpPr>
        <xdr:cNvPr id="559" name="n_3mainValue【学校施設】&#10;有形固定資産減価償却率"/>
        <xdr:cNvSpPr txBox="1"/>
      </xdr:nvSpPr>
      <xdr:spPr>
        <a:xfrm>
          <a:off x="13500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102343</xdr:rowOff>
    </xdr:from>
    <xdr:ext cx="405111" cy="259045"/>
    <xdr:sp macro="" textlink="">
      <xdr:nvSpPr>
        <xdr:cNvPr id="560" name="n_4mainValue【学校施設】&#10;有形固定資産減価償却率"/>
        <xdr:cNvSpPr txBox="1"/>
      </xdr:nvSpPr>
      <xdr:spPr>
        <a:xfrm>
          <a:off x="12611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2" name="直線コネクタ 5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3" name="テキスト ボックス 5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4" name="直線コネクタ 5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5" name="テキスト ボックス 5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8" name="直線コネクタ 5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9" name="テキスト ボックス 5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0" name="直線コネクタ 5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1" name="テキスト ボックス 5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6096</xdr:rowOff>
    </xdr:from>
    <xdr:to>
      <xdr:col>116</xdr:col>
      <xdr:colOff>62864</xdr:colOff>
      <xdr:row>64</xdr:row>
      <xdr:rowOff>124587</xdr:rowOff>
    </xdr:to>
    <xdr:cxnSp macro="">
      <xdr:nvCxnSpPr>
        <xdr:cNvPr id="585" name="直線コネクタ 584"/>
        <xdr:cNvCxnSpPr/>
      </xdr:nvCxnSpPr>
      <xdr:spPr>
        <a:xfrm flipV="1">
          <a:off x="22160864" y="9778746"/>
          <a:ext cx="0" cy="13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128414</xdr:rowOff>
    </xdr:from>
    <xdr:ext cx="469744" cy="259045"/>
    <xdr:sp macro="" textlink="">
      <xdr:nvSpPr>
        <xdr:cNvPr id="586" name="【学校施設】&#10;一人当たり面積最小値テキスト"/>
        <xdr:cNvSpPr txBox="1"/>
      </xdr:nvSpPr>
      <xdr:spPr>
        <a:xfrm>
          <a:off x="22199600" y="1110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124587</xdr:rowOff>
    </xdr:from>
    <xdr:to>
      <xdr:col>116</xdr:col>
      <xdr:colOff>152400</xdr:colOff>
      <xdr:row>64</xdr:row>
      <xdr:rowOff>124587</xdr:rowOff>
    </xdr:to>
    <xdr:cxnSp macro="">
      <xdr:nvCxnSpPr>
        <xdr:cNvPr id="587" name="直線コネクタ 586"/>
        <xdr:cNvCxnSpPr/>
      </xdr:nvCxnSpPr>
      <xdr:spPr>
        <a:xfrm>
          <a:off x="22072600" y="1109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124223</xdr:rowOff>
    </xdr:from>
    <xdr:ext cx="469744" cy="259045"/>
    <xdr:sp macro="" textlink="">
      <xdr:nvSpPr>
        <xdr:cNvPr id="588" name="【学校施設】&#10;一人当たり面積最大値テキスト"/>
        <xdr:cNvSpPr txBox="1"/>
      </xdr:nvSpPr>
      <xdr:spPr>
        <a:xfrm>
          <a:off x="22199600" y="955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6096</xdr:rowOff>
    </xdr:from>
    <xdr:to>
      <xdr:col>116</xdr:col>
      <xdr:colOff>152400</xdr:colOff>
      <xdr:row>57</xdr:row>
      <xdr:rowOff>6096</xdr:rowOff>
    </xdr:to>
    <xdr:cxnSp macro="">
      <xdr:nvCxnSpPr>
        <xdr:cNvPr id="589" name="直線コネクタ 588"/>
        <xdr:cNvCxnSpPr/>
      </xdr:nvCxnSpPr>
      <xdr:spPr>
        <a:xfrm>
          <a:off x="22072600" y="977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120286</xdr:rowOff>
    </xdr:from>
    <xdr:ext cx="469744" cy="259045"/>
    <xdr:sp macro="" textlink="">
      <xdr:nvSpPr>
        <xdr:cNvPr id="590" name="【学校施設】&#10;一人当たり面積平均値テキスト"/>
        <xdr:cNvSpPr txBox="1"/>
      </xdr:nvSpPr>
      <xdr:spPr>
        <a:xfrm>
          <a:off x="22199600" y="10750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97409</xdr:rowOff>
    </xdr:from>
    <xdr:to>
      <xdr:col>116</xdr:col>
      <xdr:colOff>114300</xdr:colOff>
      <xdr:row>64</xdr:row>
      <xdr:rowOff>27559</xdr:rowOff>
    </xdr:to>
    <xdr:sp macro="" textlink="">
      <xdr:nvSpPr>
        <xdr:cNvPr id="591" name="フローチャート: 判断 590"/>
        <xdr:cNvSpPr/>
      </xdr:nvSpPr>
      <xdr:spPr>
        <a:xfrm>
          <a:off x="22110700" y="10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96647</xdr:rowOff>
    </xdr:from>
    <xdr:to>
      <xdr:col>112</xdr:col>
      <xdr:colOff>38100</xdr:colOff>
      <xdr:row>64</xdr:row>
      <xdr:rowOff>26797</xdr:rowOff>
    </xdr:to>
    <xdr:sp macro="" textlink="">
      <xdr:nvSpPr>
        <xdr:cNvPr id="592" name="フローチャート: 判断 591"/>
        <xdr:cNvSpPr/>
      </xdr:nvSpPr>
      <xdr:spPr>
        <a:xfrm>
          <a:off x="21272500" y="108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89408</xdr:rowOff>
    </xdr:from>
    <xdr:to>
      <xdr:col>107</xdr:col>
      <xdr:colOff>101600</xdr:colOff>
      <xdr:row>64</xdr:row>
      <xdr:rowOff>19558</xdr:rowOff>
    </xdr:to>
    <xdr:sp macro="" textlink="">
      <xdr:nvSpPr>
        <xdr:cNvPr id="593" name="フローチャート: 判断 592"/>
        <xdr:cNvSpPr/>
      </xdr:nvSpPr>
      <xdr:spPr>
        <a:xfrm>
          <a:off x="20383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94361</xdr:rowOff>
    </xdr:from>
    <xdr:to>
      <xdr:col>102</xdr:col>
      <xdr:colOff>165100</xdr:colOff>
      <xdr:row>64</xdr:row>
      <xdr:rowOff>24511</xdr:rowOff>
    </xdr:to>
    <xdr:sp macro="" textlink="">
      <xdr:nvSpPr>
        <xdr:cNvPr id="594" name="フローチャート: 判断 593"/>
        <xdr:cNvSpPr/>
      </xdr:nvSpPr>
      <xdr:spPr>
        <a:xfrm>
          <a:off x="19494500" y="108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100838</xdr:rowOff>
    </xdr:from>
    <xdr:to>
      <xdr:col>98</xdr:col>
      <xdr:colOff>38100</xdr:colOff>
      <xdr:row>64</xdr:row>
      <xdr:rowOff>30988</xdr:rowOff>
    </xdr:to>
    <xdr:sp macro="" textlink="">
      <xdr:nvSpPr>
        <xdr:cNvPr id="595" name="フローチャート: 判断 594"/>
        <xdr:cNvSpPr/>
      </xdr:nvSpPr>
      <xdr:spPr>
        <a:xfrm>
          <a:off x="18605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148463</xdr:rowOff>
    </xdr:from>
    <xdr:to>
      <xdr:col>116</xdr:col>
      <xdr:colOff>114300</xdr:colOff>
      <xdr:row>64</xdr:row>
      <xdr:rowOff>78613</xdr:rowOff>
    </xdr:to>
    <xdr:sp macro="" textlink="">
      <xdr:nvSpPr>
        <xdr:cNvPr id="601" name="楕円 600"/>
        <xdr:cNvSpPr/>
      </xdr:nvSpPr>
      <xdr:spPr>
        <a:xfrm>
          <a:off x="22110700" y="1094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75836</xdr:rowOff>
    </xdr:from>
    <xdr:ext cx="469744" cy="259045"/>
    <xdr:sp macro="" textlink="">
      <xdr:nvSpPr>
        <xdr:cNvPr id="602" name="【学校施設】&#10;一人当たり面積該当値テキスト"/>
        <xdr:cNvSpPr txBox="1"/>
      </xdr:nvSpPr>
      <xdr:spPr>
        <a:xfrm>
          <a:off x="22199600" y="1087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143891</xdr:rowOff>
    </xdr:from>
    <xdr:to>
      <xdr:col>112</xdr:col>
      <xdr:colOff>38100</xdr:colOff>
      <xdr:row>64</xdr:row>
      <xdr:rowOff>74041</xdr:rowOff>
    </xdr:to>
    <xdr:sp macro="" textlink="">
      <xdr:nvSpPr>
        <xdr:cNvPr id="603" name="楕円 602"/>
        <xdr:cNvSpPr/>
      </xdr:nvSpPr>
      <xdr:spPr>
        <a:xfrm>
          <a:off x="21272500" y="1094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23241</xdr:rowOff>
    </xdr:from>
    <xdr:to>
      <xdr:col>116</xdr:col>
      <xdr:colOff>63500</xdr:colOff>
      <xdr:row>64</xdr:row>
      <xdr:rowOff>27813</xdr:rowOff>
    </xdr:to>
    <xdr:cxnSp macro="">
      <xdr:nvCxnSpPr>
        <xdr:cNvPr id="604" name="直線コネクタ 603"/>
        <xdr:cNvCxnSpPr/>
      </xdr:nvCxnSpPr>
      <xdr:spPr>
        <a:xfrm>
          <a:off x="21323300" y="10996041"/>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142367</xdr:rowOff>
    </xdr:from>
    <xdr:to>
      <xdr:col>107</xdr:col>
      <xdr:colOff>101600</xdr:colOff>
      <xdr:row>64</xdr:row>
      <xdr:rowOff>72517</xdr:rowOff>
    </xdr:to>
    <xdr:sp macro="" textlink="">
      <xdr:nvSpPr>
        <xdr:cNvPr id="605" name="楕円 604"/>
        <xdr:cNvSpPr/>
      </xdr:nvSpPr>
      <xdr:spPr>
        <a:xfrm>
          <a:off x="20383500" y="1094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21717</xdr:rowOff>
    </xdr:from>
    <xdr:to>
      <xdr:col>111</xdr:col>
      <xdr:colOff>177800</xdr:colOff>
      <xdr:row>64</xdr:row>
      <xdr:rowOff>23241</xdr:rowOff>
    </xdr:to>
    <xdr:cxnSp macro="">
      <xdr:nvCxnSpPr>
        <xdr:cNvPr id="606" name="直線コネクタ 605"/>
        <xdr:cNvCxnSpPr/>
      </xdr:nvCxnSpPr>
      <xdr:spPr>
        <a:xfrm>
          <a:off x="20434300" y="1099451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148844</xdr:rowOff>
    </xdr:from>
    <xdr:to>
      <xdr:col>102</xdr:col>
      <xdr:colOff>165100</xdr:colOff>
      <xdr:row>64</xdr:row>
      <xdr:rowOff>78994</xdr:rowOff>
    </xdr:to>
    <xdr:sp macro="" textlink="">
      <xdr:nvSpPr>
        <xdr:cNvPr id="607" name="楕円 606"/>
        <xdr:cNvSpPr/>
      </xdr:nvSpPr>
      <xdr:spPr>
        <a:xfrm>
          <a:off x="19494500" y="1095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21717</xdr:rowOff>
    </xdr:from>
    <xdr:to>
      <xdr:col>107</xdr:col>
      <xdr:colOff>50800</xdr:colOff>
      <xdr:row>64</xdr:row>
      <xdr:rowOff>28194</xdr:rowOff>
    </xdr:to>
    <xdr:cxnSp macro="">
      <xdr:nvCxnSpPr>
        <xdr:cNvPr id="608" name="直線コネクタ 607"/>
        <xdr:cNvCxnSpPr/>
      </xdr:nvCxnSpPr>
      <xdr:spPr>
        <a:xfrm flipV="1">
          <a:off x="19545300" y="1099451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146939</xdr:rowOff>
    </xdr:from>
    <xdr:to>
      <xdr:col>98</xdr:col>
      <xdr:colOff>38100</xdr:colOff>
      <xdr:row>64</xdr:row>
      <xdr:rowOff>77089</xdr:rowOff>
    </xdr:to>
    <xdr:sp macro="" textlink="">
      <xdr:nvSpPr>
        <xdr:cNvPr id="609" name="楕円 608"/>
        <xdr:cNvSpPr/>
      </xdr:nvSpPr>
      <xdr:spPr>
        <a:xfrm>
          <a:off x="18605500" y="1094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26289</xdr:rowOff>
    </xdr:from>
    <xdr:to>
      <xdr:col>102</xdr:col>
      <xdr:colOff>114300</xdr:colOff>
      <xdr:row>64</xdr:row>
      <xdr:rowOff>28194</xdr:rowOff>
    </xdr:to>
    <xdr:cxnSp macro="">
      <xdr:nvCxnSpPr>
        <xdr:cNvPr id="610" name="直線コネクタ 609"/>
        <xdr:cNvCxnSpPr/>
      </xdr:nvCxnSpPr>
      <xdr:spPr>
        <a:xfrm>
          <a:off x="18656300" y="1099908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43324</xdr:rowOff>
    </xdr:from>
    <xdr:ext cx="469744" cy="259045"/>
    <xdr:sp macro="" textlink="">
      <xdr:nvSpPr>
        <xdr:cNvPr id="611" name="n_1aveValue【学校施設】&#10;一人当たり面積"/>
        <xdr:cNvSpPr txBox="1"/>
      </xdr:nvSpPr>
      <xdr:spPr>
        <a:xfrm>
          <a:off x="21075727" y="1067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36085</xdr:rowOff>
    </xdr:from>
    <xdr:ext cx="469744" cy="259045"/>
    <xdr:sp macro="" textlink="">
      <xdr:nvSpPr>
        <xdr:cNvPr id="612" name="n_2aveValue【学校施設】&#10;一人当たり面積"/>
        <xdr:cNvSpPr txBox="1"/>
      </xdr:nvSpPr>
      <xdr:spPr>
        <a:xfrm>
          <a:off x="20199427" y="106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41038</xdr:rowOff>
    </xdr:from>
    <xdr:ext cx="469744" cy="259045"/>
    <xdr:sp macro="" textlink="">
      <xdr:nvSpPr>
        <xdr:cNvPr id="613" name="n_3aveValue【学校施設】&#10;一人当たり面積"/>
        <xdr:cNvSpPr txBox="1"/>
      </xdr:nvSpPr>
      <xdr:spPr>
        <a:xfrm>
          <a:off x="19310427" y="1067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47515</xdr:rowOff>
    </xdr:from>
    <xdr:ext cx="469744" cy="259045"/>
    <xdr:sp macro="" textlink="">
      <xdr:nvSpPr>
        <xdr:cNvPr id="614" name="n_4aveValue【学校施設】&#10;一人当たり面積"/>
        <xdr:cNvSpPr txBox="1"/>
      </xdr:nvSpPr>
      <xdr:spPr>
        <a:xfrm>
          <a:off x="18421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65168</xdr:rowOff>
    </xdr:from>
    <xdr:ext cx="469744" cy="259045"/>
    <xdr:sp macro="" textlink="">
      <xdr:nvSpPr>
        <xdr:cNvPr id="615" name="n_1mainValue【学校施設】&#10;一人当たり面積"/>
        <xdr:cNvSpPr txBox="1"/>
      </xdr:nvSpPr>
      <xdr:spPr>
        <a:xfrm>
          <a:off x="21075727" y="1103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63644</xdr:rowOff>
    </xdr:from>
    <xdr:ext cx="469744" cy="259045"/>
    <xdr:sp macro="" textlink="">
      <xdr:nvSpPr>
        <xdr:cNvPr id="616" name="n_2mainValue【学校施設】&#10;一人当たり面積"/>
        <xdr:cNvSpPr txBox="1"/>
      </xdr:nvSpPr>
      <xdr:spPr>
        <a:xfrm>
          <a:off x="20199427" y="1103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70121</xdr:rowOff>
    </xdr:from>
    <xdr:ext cx="469744" cy="259045"/>
    <xdr:sp macro="" textlink="">
      <xdr:nvSpPr>
        <xdr:cNvPr id="617" name="n_3mainValue【学校施設】&#10;一人当たり面積"/>
        <xdr:cNvSpPr txBox="1"/>
      </xdr:nvSpPr>
      <xdr:spPr>
        <a:xfrm>
          <a:off x="19310427"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68216</xdr:rowOff>
    </xdr:from>
    <xdr:ext cx="469744" cy="259045"/>
    <xdr:sp macro="" textlink="">
      <xdr:nvSpPr>
        <xdr:cNvPr id="618" name="n_4mainValue【学校施設】&#10;一人当たり面積"/>
        <xdr:cNvSpPr txBox="1"/>
      </xdr:nvSpPr>
      <xdr:spPr>
        <a:xfrm>
          <a:off x="18421427" y="1104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0" name="直線コネクタ 6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1" name="テキスト ボックス 63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2" name="直線コネクタ 6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3" name="テキスト ボックス 6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4" name="直線コネクタ 6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5" name="テキスト ボックス 6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6" name="直線コネクタ 6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7" name="テキスト ボックス 6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8" name="直線コネクタ 6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9" name="テキスト ボックス 63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1" name="テキスト ボックス 6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114300</xdr:rowOff>
    </xdr:to>
    <xdr:cxnSp macro="">
      <xdr:nvCxnSpPr>
        <xdr:cNvPr id="643" name="直線コネクタ 642"/>
        <xdr:cNvCxnSpPr/>
      </xdr:nvCxnSpPr>
      <xdr:spPr>
        <a:xfrm flipV="1">
          <a:off x="16318864" y="1326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4"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5" name="直線コネクタ 644"/>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646" name="【児童館】&#10;有形固定資産減価償却率最大値テキスト"/>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647" name="直線コネクタ 646"/>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74313</xdr:rowOff>
    </xdr:from>
    <xdr:ext cx="405111" cy="259045"/>
    <xdr:sp macro="" textlink="">
      <xdr:nvSpPr>
        <xdr:cNvPr id="648" name="【児童館】&#10;有形固定資産減価償却率平均値テキスト"/>
        <xdr:cNvSpPr txBox="1"/>
      </xdr:nvSpPr>
      <xdr:spPr>
        <a:xfrm>
          <a:off x="16357600" y="13961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95886</xdr:rowOff>
    </xdr:from>
    <xdr:to>
      <xdr:col>85</xdr:col>
      <xdr:colOff>177800</xdr:colOff>
      <xdr:row>82</xdr:row>
      <xdr:rowOff>26036</xdr:rowOff>
    </xdr:to>
    <xdr:sp macro="" textlink="">
      <xdr:nvSpPr>
        <xdr:cNvPr id="649" name="フローチャート: 判断 648"/>
        <xdr:cNvSpPr/>
      </xdr:nvSpPr>
      <xdr:spPr>
        <a:xfrm>
          <a:off x="16268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90170</xdr:rowOff>
    </xdr:from>
    <xdr:to>
      <xdr:col>81</xdr:col>
      <xdr:colOff>101600</xdr:colOff>
      <xdr:row>82</xdr:row>
      <xdr:rowOff>20320</xdr:rowOff>
    </xdr:to>
    <xdr:sp macro="" textlink="">
      <xdr:nvSpPr>
        <xdr:cNvPr id="650" name="フローチャート: 判断 649"/>
        <xdr:cNvSpPr/>
      </xdr:nvSpPr>
      <xdr:spPr>
        <a:xfrm>
          <a:off x="15430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xdr:rowOff>
    </xdr:from>
    <xdr:to>
      <xdr:col>76</xdr:col>
      <xdr:colOff>165100</xdr:colOff>
      <xdr:row>81</xdr:row>
      <xdr:rowOff>107950</xdr:rowOff>
    </xdr:to>
    <xdr:sp macro="" textlink="">
      <xdr:nvSpPr>
        <xdr:cNvPr id="651" name="フローチャート: 判断 650"/>
        <xdr:cNvSpPr/>
      </xdr:nvSpPr>
      <xdr:spPr>
        <a:xfrm>
          <a:off x="14541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86361</xdr:rowOff>
    </xdr:from>
    <xdr:to>
      <xdr:col>72</xdr:col>
      <xdr:colOff>38100</xdr:colOff>
      <xdr:row>81</xdr:row>
      <xdr:rowOff>16511</xdr:rowOff>
    </xdr:to>
    <xdr:sp macro="" textlink="">
      <xdr:nvSpPr>
        <xdr:cNvPr id="652" name="フローチャート: 判断 651"/>
        <xdr:cNvSpPr/>
      </xdr:nvSpPr>
      <xdr:spPr>
        <a:xfrm>
          <a:off x="13652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38736</xdr:rowOff>
    </xdr:from>
    <xdr:to>
      <xdr:col>67</xdr:col>
      <xdr:colOff>101600</xdr:colOff>
      <xdr:row>80</xdr:row>
      <xdr:rowOff>140336</xdr:rowOff>
    </xdr:to>
    <xdr:sp macro="" textlink="">
      <xdr:nvSpPr>
        <xdr:cNvPr id="653" name="フローチャート: 判断 652"/>
        <xdr:cNvSpPr/>
      </xdr:nvSpPr>
      <xdr:spPr>
        <a:xfrm>
          <a:off x="12763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111125</xdr:rowOff>
    </xdr:from>
    <xdr:to>
      <xdr:col>85</xdr:col>
      <xdr:colOff>177800</xdr:colOff>
      <xdr:row>79</xdr:row>
      <xdr:rowOff>41275</xdr:rowOff>
    </xdr:to>
    <xdr:sp macro="" textlink="">
      <xdr:nvSpPr>
        <xdr:cNvPr id="659" name="楕円 658"/>
        <xdr:cNvSpPr/>
      </xdr:nvSpPr>
      <xdr:spPr>
        <a:xfrm>
          <a:off x="16268700" y="134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134002</xdr:rowOff>
    </xdr:from>
    <xdr:ext cx="405111" cy="259045"/>
    <xdr:sp macro="" textlink="">
      <xdr:nvSpPr>
        <xdr:cNvPr id="660" name="【児童館】&#10;有形固定資産減価償却率該当値テキスト"/>
        <xdr:cNvSpPr txBox="1"/>
      </xdr:nvSpPr>
      <xdr:spPr>
        <a:xfrm>
          <a:off x="16357600" y="1333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59689</xdr:rowOff>
    </xdr:from>
    <xdr:to>
      <xdr:col>81</xdr:col>
      <xdr:colOff>101600</xdr:colOff>
      <xdr:row>79</xdr:row>
      <xdr:rowOff>161289</xdr:rowOff>
    </xdr:to>
    <xdr:sp macro="" textlink="">
      <xdr:nvSpPr>
        <xdr:cNvPr id="661" name="楕円 660"/>
        <xdr:cNvSpPr/>
      </xdr:nvSpPr>
      <xdr:spPr>
        <a:xfrm>
          <a:off x="154305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161925</xdr:rowOff>
    </xdr:from>
    <xdr:to>
      <xdr:col>85</xdr:col>
      <xdr:colOff>127000</xdr:colOff>
      <xdr:row>79</xdr:row>
      <xdr:rowOff>110489</xdr:rowOff>
    </xdr:to>
    <xdr:cxnSp macro="">
      <xdr:nvCxnSpPr>
        <xdr:cNvPr id="662" name="直線コネクタ 661"/>
        <xdr:cNvCxnSpPr/>
      </xdr:nvCxnSpPr>
      <xdr:spPr>
        <a:xfrm flipV="1">
          <a:off x="15481300" y="13535025"/>
          <a:ext cx="8382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71120</xdr:rowOff>
    </xdr:from>
    <xdr:to>
      <xdr:col>76</xdr:col>
      <xdr:colOff>165100</xdr:colOff>
      <xdr:row>86</xdr:row>
      <xdr:rowOff>1270</xdr:rowOff>
    </xdr:to>
    <xdr:sp macro="" textlink="">
      <xdr:nvSpPr>
        <xdr:cNvPr id="663" name="楕円 662"/>
        <xdr:cNvSpPr/>
      </xdr:nvSpPr>
      <xdr:spPr>
        <a:xfrm>
          <a:off x="14541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110489</xdr:rowOff>
    </xdr:from>
    <xdr:to>
      <xdr:col>81</xdr:col>
      <xdr:colOff>50800</xdr:colOff>
      <xdr:row>85</xdr:row>
      <xdr:rowOff>121920</xdr:rowOff>
    </xdr:to>
    <xdr:cxnSp macro="">
      <xdr:nvCxnSpPr>
        <xdr:cNvPr id="664" name="直線コネクタ 663"/>
        <xdr:cNvCxnSpPr/>
      </xdr:nvCxnSpPr>
      <xdr:spPr>
        <a:xfrm flipV="1">
          <a:off x="14592300" y="13655039"/>
          <a:ext cx="889000" cy="104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29211</xdr:rowOff>
    </xdr:from>
    <xdr:to>
      <xdr:col>72</xdr:col>
      <xdr:colOff>38100</xdr:colOff>
      <xdr:row>85</xdr:row>
      <xdr:rowOff>130811</xdr:rowOff>
    </xdr:to>
    <xdr:sp macro="" textlink="">
      <xdr:nvSpPr>
        <xdr:cNvPr id="665" name="楕円 664"/>
        <xdr:cNvSpPr/>
      </xdr:nvSpPr>
      <xdr:spPr>
        <a:xfrm>
          <a:off x="13652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80011</xdr:rowOff>
    </xdr:from>
    <xdr:to>
      <xdr:col>76</xdr:col>
      <xdr:colOff>114300</xdr:colOff>
      <xdr:row>85</xdr:row>
      <xdr:rowOff>121920</xdr:rowOff>
    </xdr:to>
    <xdr:cxnSp macro="">
      <xdr:nvCxnSpPr>
        <xdr:cNvPr id="666" name="直線コネクタ 665"/>
        <xdr:cNvCxnSpPr/>
      </xdr:nvCxnSpPr>
      <xdr:spPr>
        <a:xfrm>
          <a:off x="13703300" y="146532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158750</xdr:rowOff>
    </xdr:from>
    <xdr:to>
      <xdr:col>67</xdr:col>
      <xdr:colOff>101600</xdr:colOff>
      <xdr:row>85</xdr:row>
      <xdr:rowOff>88900</xdr:rowOff>
    </xdr:to>
    <xdr:sp macro="" textlink="">
      <xdr:nvSpPr>
        <xdr:cNvPr id="667" name="楕円 666"/>
        <xdr:cNvSpPr/>
      </xdr:nvSpPr>
      <xdr:spPr>
        <a:xfrm>
          <a:off x="1276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38100</xdr:rowOff>
    </xdr:from>
    <xdr:to>
      <xdr:col>71</xdr:col>
      <xdr:colOff>177800</xdr:colOff>
      <xdr:row>85</xdr:row>
      <xdr:rowOff>80011</xdr:rowOff>
    </xdr:to>
    <xdr:cxnSp macro="">
      <xdr:nvCxnSpPr>
        <xdr:cNvPr id="668" name="直線コネクタ 667"/>
        <xdr:cNvCxnSpPr/>
      </xdr:nvCxnSpPr>
      <xdr:spPr>
        <a:xfrm>
          <a:off x="12814300" y="146113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11447</xdr:rowOff>
    </xdr:from>
    <xdr:ext cx="405111" cy="259045"/>
    <xdr:sp macro="" textlink="">
      <xdr:nvSpPr>
        <xdr:cNvPr id="669" name="n_1aveValue【児童館】&#10;有形固定資産減価償却率"/>
        <xdr:cNvSpPr txBox="1"/>
      </xdr:nvSpPr>
      <xdr:spPr>
        <a:xfrm>
          <a:off x="15266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124477</xdr:rowOff>
    </xdr:from>
    <xdr:ext cx="405111" cy="259045"/>
    <xdr:sp macro="" textlink="">
      <xdr:nvSpPr>
        <xdr:cNvPr id="670" name="n_2aveValue【児童館】&#10;有形固定資産減価償却率"/>
        <xdr:cNvSpPr txBox="1"/>
      </xdr:nvSpPr>
      <xdr:spPr>
        <a:xfrm>
          <a:off x="14389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33038</xdr:rowOff>
    </xdr:from>
    <xdr:ext cx="405111" cy="259045"/>
    <xdr:sp macro="" textlink="">
      <xdr:nvSpPr>
        <xdr:cNvPr id="671" name="n_3aveValue【児童館】&#10;有形固定資産減価償却率"/>
        <xdr:cNvSpPr txBox="1"/>
      </xdr:nvSpPr>
      <xdr:spPr>
        <a:xfrm>
          <a:off x="13500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156863</xdr:rowOff>
    </xdr:from>
    <xdr:ext cx="405111" cy="259045"/>
    <xdr:sp macro="" textlink="">
      <xdr:nvSpPr>
        <xdr:cNvPr id="672" name="n_4aveValue【児童館】&#10;有形固定資産減価償却率"/>
        <xdr:cNvSpPr txBox="1"/>
      </xdr:nvSpPr>
      <xdr:spPr>
        <a:xfrm>
          <a:off x="12611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6366</xdr:rowOff>
    </xdr:from>
    <xdr:ext cx="405111" cy="259045"/>
    <xdr:sp macro="" textlink="">
      <xdr:nvSpPr>
        <xdr:cNvPr id="673" name="n_1mainValue【児童館】&#10;有形固定資産減価償却率"/>
        <xdr:cNvSpPr txBox="1"/>
      </xdr:nvSpPr>
      <xdr:spPr>
        <a:xfrm>
          <a:off x="15266044" y="1337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163847</xdr:rowOff>
    </xdr:from>
    <xdr:ext cx="405111" cy="259045"/>
    <xdr:sp macro="" textlink="">
      <xdr:nvSpPr>
        <xdr:cNvPr id="674" name="n_2mainValue【児童館】&#10;有形固定資産減価償却率"/>
        <xdr:cNvSpPr txBox="1"/>
      </xdr:nvSpPr>
      <xdr:spPr>
        <a:xfrm>
          <a:off x="14389744"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121938</xdr:rowOff>
    </xdr:from>
    <xdr:ext cx="405111" cy="259045"/>
    <xdr:sp macro="" textlink="">
      <xdr:nvSpPr>
        <xdr:cNvPr id="675" name="n_3mainValue【児童館】&#10;有形固定資産減価償却率"/>
        <xdr:cNvSpPr txBox="1"/>
      </xdr:nvSpPr>
      <xdr:spPr>
        <a:xfrm>
          <a:off x="13500744"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80027</xdr:rowOff>
    </xdr:from>
    <xdr:ext cx="405111" cy="259045"/>
    <xdr:sp macro="" textlink="">
      <xdr:nvSpPr>
        <xdr:cNvPr id="676" name="n_4mainValue【児童館】&#10;有形固定資産減価償却率"/>
        <xdr:cNvSpPr txBox="1"/>
      </xdr:nvSpPr>
      <xdr:spPr>
        <a:xfrm>
          <a:off x="126117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700" name="直線コネクタ 699"/>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1"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2" name="直線コネクタ 701"/>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03"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04" name="直線コネクタ 703"/>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05"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06" name="フローチャート: 判断 705"/>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7" name="フローチャート: 判断 706"/>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8" name="フローチャート: 判断 707"/>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9" name="フローチャート: 判断 708"/>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0" name="フローチャート: 判断 709"/>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716" name="楕円 715"/>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717" name="【児童館】&#10;一人当たり面積該当値テキスト"/>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718" name="楕円 717"/>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719" name="直線コネクタ 718"/>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720" name="楕円 719"/>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721" name="直線コネクタ 720"/>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722" name="楕円 721"/>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723" name="直線コネクタ 722"/>
        <xdr:cNvCxnSpPr/>
      </xdr:nvCxnSpPr>
      <xdr:spPr>
        <a:xfrm>
          <a:off x="19545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724" name="楕円 723"/>
        <xdr:cNvSpPr/>
      </xdr:nvSpPr>
      <xdr:spPr>
        <a:xfrm>
          <a:off x="18605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76200</xdr:rowOff>
    </xdr:from>
    <xdr:to>
      <xdr:col>102</xdr:col>
      <xdr:colOff>114300</xdr:colOff>
      <xdr:row>86</xdr:row>
      <xdr:rowOff>76200</xdr:rowOff>
    </xdr:to>
    <xdr:cxnSp macro="">
      <xdr:nvCxnSpPr>
        <xdr:cNvPr id="725" name="直線コネクタ 724"/>
        <xdr:cNvCxnSpPr/>
      </xdr:nvCxnSpPr>
      <xdr:spPr>
        <a:xfrm>
          <a:off x="18656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6"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7"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28"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29"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730" name="n_1mainValue【児童館】&#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731" name="n_2mainValue【児童館】&#10;一人当たり面積"/>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732" name="n_3mainValue【児童館】&#10;一人当たり面積"/>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733" name="n_4mainValue【児童館】&#10;一人当たり面積"/>
        <xdr:cNvSpPr txBox="1"/>
      </xdr:nvSpPr>
      <xdr:spPr>
        <a:xfrm>
          <a:off x="18421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5" name="直線コネクタ 7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6" name="テキスト ボックス 7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7" name="直線コネクタ 7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8" name="テキスト ボックス 7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9" name="直線コネクタ 7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0" name="テキスト ボックス 7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1" name="直線コネクタ 7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2" name="テキスト ボックス 7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3" name="直線コネクタ 7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4" name="テキスト ボックス 7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6" name="テキスト ボックス 7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169545</xdr:rowOff>
    </xdr:from>
    <xdr:to>
      <xdr:col>85</xdr:col>
      <xdr:colOff>126364</xdr:colOff>
      <xdr:row>107</xdr:row>
      <xdr:rowOff>121920</xdr:rowOff>
    </xdr:to>
    <xdr:cxnSp macro="">
      <xdr:nvCxnSpPr>
        <xdr:cNvPr id="758" name="直線コネクタ 757"/>
        <xdr:cNvCxnSpPr/>
      </xdr:nvCxnSpPr>
      <xdr:spPr>
        <a:xfrm flipV="1">
          <a:off x="16318864" y="17314545"/>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759" name="【公民館】&#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760" name="直線コネクタ 759"/>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116222</xdr:rowOff>
    </xdr:from>
    <xdr:ext cx="405111" cy="259045"/>
    <xdr:sp macro="" textlink="">
      <xdr:nvSpPr>
        <xdr:cNvPr id="761" name="【公民館】&#10;有形固定資産減価償却率最大値テキスト"/>
        <xdr:cNvSpPr txBox="1"/>
      </xdr:nvSpPr>
      <xdr:spPr>
        <a:xfrm>
          <a:off x="16357600" y="1708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169545</xdr:rowOff>
    </xdr:from>
    <xdr:to>
      <xdr:col>86</xdr:col>
      <xdr:colOff>25400</xdr:colOff>
      <xdr:row>100</xdr:row>
      <xdr:rowOff>169545</xdr:rowOff>
    </xdr:to>
    <xdr:cxnSp macro="">
      <xdr:nvCxnSpPr>
        <xdr:cNvPr id="762" name="直線コネクタ 761"/>
        <xdr:cNvCxnSpPr/>
      </xdr:nvCxnSpPr>
      <xdr:spPr>
        <a:xfrm>
          <a:off x="16230600" y="173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9541</xdr:rowOff>
    </xdr:from>
    <xdr:ext cx="405111" cy="259045"/>
    <xdr:sp macro="" textlink="">
      <xdr:nvSpPr>
        <xdr:cNvPr id="763" name="【公民館】&#10;有形固定資産減価償却率平均値テキスト"/>
        <xdr:cNvSpPr txBox="1"/>
      </xdr:nvSpPr>
      <xdr:spPr>
        <a:xfrm>
          <a:off x="16357600" y="1784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764" name="フローチャート: 判断 763"/>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27305</xdr:rowOff>
    </xdr:from>
    <xdr:to>
      <xdr:col>81</xdr:col>
      <xdr:colOff>101600</xdr:colOff>
      <xdr:row>104</xdr:row>
      <xdr:rowOff>128905</xdr:rowOff>
    </xdr:to>
    <xdr:sp macro="" textlink="">
      <xdr:nvSpPr>
        <xdr:cNvPr id="765" name="フローチャート: 判断 764"/>
        <xdr:cNvSpPr/>
      </xdr:nvSpPr>
      <xdr:spPr>
        <a:xfrm>
          <a:off x="15430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66" name="フローチャート: 判断 765"/>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170180</xdr:rowOff>
    </xdr:from>
    <xdr:to>
      <xdr:col>72</xdr:col>
      <xdr:colOff>38100</xdr:colOff>
      <xdr:row>104</xdr:row>
      <xdr:rowOff>100330</xdr:rowOff>
    </xdr:to>
    <xdr:sp macro="" textlink="">
      <xdr:nvSpPr>
        <xdr:cNvPr id="767" name="フローチャート: 判断 766"/>
        <xdr:cNvSpPr/>
      </xdr:nvSpPr>
      <xdr:spPr>
        <a:xfrm>
          <a:off x="13652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768" name="フローチャート: 判断 767"/>
        <xdr:cNvSpPr/>
      </xdr:nvSpPr>
      <xdr:spPr>
        <a:xfrm>
          <a:off x="12763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19686</xdr:rowOff>
    </xdr:from>
    <xdr:to>
      <xdr:col>85</xdr:col>
      <xdr:colOff>177800</xdr:colOff>
      <xdr:row>101</xdr:row>
      <xdr:rowOff>121286</xdr:rowOff>
    </xdr:to>
    <xdr:sp macro="" textlink="">
      <xdr:nvSpPr>
        <xdr:cNvPr id="774" name="楕円 773"/>
        <xdr:cNvSpPr/>
      </xdr:nvSpPr>
      <xdr:spPr>
        <a:xfrm>
          <a:off x="16268700" y="173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106063</xdr:rowOff>
    </xdr:from>
    <xdr:ext cx="405111" cy="259045"/>
    <xdr:sp macro="" textlink="">
      <xdr:nvSpPr>
        <xdr:cNvPr id="775" name="【公民館】&#10;有形固定資産減価償却率該当値テキスト"/>
        <xdr:cNvSpPr txBox="1"/>
      </xdr:nvSpPr>
      <xdr:spPr>
        <a:xfrm>
          <a:off x="16357600" y="17251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78739</xdr:rowOff>
    </xdr:from>
    <xdr:to>
      <xdr:col>81</xdr:col>
      <xdr:colOff>101600</xdr:colOff>
      <xdr:row>102</xdr:row>
      <xdr:rowOff>8889</xdr:rowOff>
    </xdr:to>
    <xdr:sp macro="" textlink="">
      <xdr:nvSpPr>
        <xdr:cNvPr id="776" name="楕円 775"/>
        <xdr:cNvSpPr/>
      </xdr:nvSpPr>
      <xdr:spPr>
        <a:xfrm>
          <a:off x="15430500" y="1739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70486</xdr:rowOff>
    </xdr:from>
    <xdr:to>
      <xdr:col>85</xdr:col>
      <xdr:colOff>127000</xdr:colOff>
      <xdr:row>101</xdr:row>
      <xdr:rowOff>129539</xdr:rowOff>
    </xdr:to>
    <xdr:cxnSp macro="">
      <xdr:nvCxnSpPr>
        <xdr:cNvPr id="777" name="直線コネクタ 776"/>
        <xdr:cNvCxnSpPr/>
      </xdr:nvCxnSpPr>
      <xdr:spPr>
        <a:xfrm flipV="1">
          <a:off x="15481300" y="17386936"/>
          <a:ext cx="8382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164464</xdr:rowOff>
    </xdr:from>
    <xdr:to>
      <xdr:col>76</xdr:col>
      <xdr:colOff>165100</xdr:colOff>
      <xdr:row>106</xdr:row>
      <xdr:rowOff>94614</xdr:rowOff>
    </xdr:to>
    <xdr:sp macro="" textlink="">
      <xdr:nvSpPr>
        <xdr:cNvPr id="778" name="楕円 777"/>
        <xdr:cNvSpPr/>
      </xdr:nvSpPr>
      <xdr:spPr>
        <a:xfrm>
          <a:off x="14541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129539</xdr:rowOff>
    </xdr:from>
    <xdr:to>
      <xdr:col>81</xdr:col>
      <xdr:colOff>50800</xdr:colOff>
      <xdr:row>106</xdr:row>
      <xdr:rowOff>43814</xdr:rowOff>
    </xdr:to>
    <xdr:cxnSp macro="">
      <xdr:nvCxnSpPr>
        <xdr:cNvPr id="779" name="直線コネクタ 778"/>
        <xdr:cNvCxnSpPr/>
      </xdr:nvCxnSpPr>
      <xdr:spPr>
        <a:xfrm flipV="1">
          <a:off x="14592300" y="17445989"/>
          <a:ext cx="889000" cy="77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130175</xdr:rowOff>
    </xdr:from>
    <xdr:to>
      <xdr:col>72</xdr:col>
      <xdr:colOff>38100</xdr:colOff>
      <xdr:row>106</xdr:row>
      <xdr:rowOff>60325</xdr:rowOff>
    </xdr:to>
    <xdr:sp macro="" textlink="">
      <xdr:nvSpPr>
        <xdr:cNvPr id="780" name="楕円 779"/>
        <xdr:cNvSpPr/>
      </xdr:nvSpPr>
      <xdr:spPr>
        <a:xfrm>
          <a:off x="13652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9525</xdr:rowOff>
    </xdr:from>
    <xdr:to>
      <xdr:col>76</xdr:col>
      <xdr:colOff>114300</xdr:colOff>
      <xdr:row>106</xdr:row>
      <xdr:rowOff>43814</xdr:rowOff>
    </xdr:to>
    <xdr:cxnSp macro="">
      <xdr:nvCxnSpPr>
        <xdr:cNvPr id="781" name="直線コネクタ 780"/>
        <xdr:cNvCxnSpPr/>
      </xdr:nvCxnSpPr>
      <xdr:spPr>
        <a:xfrm>
          <a:off x="13703300" y="181832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95886</xdr:rowOff>
    </xdr:from>
    <xdr:to>
      <xdr:col>67</xdr:col>
      <xdr:colOff>101600</xdr:colOff>
      <xdr:row>106</xdr:row>
      <xdr:rowOff>26036</xdr:rowOff>
    </xdr:to>
    <xdr:sp macro="" textlink="">
      <xdr:nvSpPr>
        <xdr:cNvPr id="782" name="楕円 781"/>
        <xdr:cNvSpPr/>
      </xdr:nvSpPr>
      <xdr:spPr>
        <a:xfrm>
          <a:off x="12763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146686</xdr:rowOff>
    </xdr:from>
    <xdr:to>
      <xdr:col>71</xdr:col>
      <xdr:colOff>177800</xdr:colOff>
      <xdr:row>106</xdr:row>
      <xdr:rowOff>9525</xdr:rowOff>
    </xdr:to>
    <xdr:cxnSp macro="">
      <xdr:nvCxnSpPr>
        <xdr:cNvPr id="783" name="直線コネクタ 782"/>
        <xdr:cNvCxnSpPr/>
      </xdr:nvCxnSpPr>
      <xdr:spPr>
        <a:xfrm>
          <a:off x="12814300" y="181489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120032</xdr:rowOff>
    </xdr:from>
    <xdr:ext cx="405111" cy="259045"/>
    <xdr:sp macro="" textlink="">
      <xdr:nvSpPr>
        <xdr:cNvPr id="784" name="n_1aveValue【公民館】&#10;有形固定資産減価償却率"/>
        <xdr:cNvSpPr txBox="1"/>
      </xdr:nvSpPr>
      <xdr:spPr>
        <a:xfrm>
          <a:off x="15266044"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785" name="n_2aveValue【公民館】&#10;有形固定資産減価償却率"/>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116857</xdr:rowOff>
    </xdr:from>
    <xdr:ext cx="405111" cy="259045"/>
    <xdr:sp macro="" textlink="">
      <xdr:nvSpPr>
        <xdr:cNvPr id="786" name="n_3aveValue【公民館】&#10;有形固定資産減価償却率"/>
        <xdr:cNvSpPr txBox="1"/>
      </xdr:nvSpPr>
      <xdr:spPr>
        <a:xfrm>
          <a:off x="13500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82566</xdr:rowOff>
    </xdr:from>
    <xdr:ext cx="405111" cy="259045"/>
    <xdr:sp macro="" textlink="">
      <xdr:nvSpPr>
        <xdr:cNvPr id="787" name="n_4aveValue【公民館】&#10;有形固定資産減価償却率"/>
        <xdr:cNvSpPr txBox="1"/>
      </xdr:nvSpPr>
      <xdr:spPr>
        <a:xfrm>
          <a:off x="12611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25416</xdr:rowOff>
    </xdr:from>
    <xdr:ext cx="405111" cy="259045"/>
    <xdr:sp macro="" textlink="">
      <xdr:nvSpPr>
        <xdr:cNvPr id="788" name="n_1mainValue【公民館】&#10;有形固定資産減価償却率"/>
        <xdr:cNvSpPr txBox="1"/>
      </xdr:nvSpPr>
      <xdr:spPr>
        <a:xfrm>
          <a:off x="15266044" y="1717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85741</xdr:rowOff>
    </xdr:from>
    <xdr:ext cx="405111" cy="259045"/>
    <xdr:sp macro="" textlink="">
      <xdr:nvSpPr>
        <xdr:cNvPr id="789" name="n_2mainValue【公民館】&#10;有形固定資産減価償却率"/>
        <xdr:cNvSpPr txBox="1"/>
      </xdr:nvSpPr>
      <xdr:spPr>
        <a:xfrm>
          <a:off x="14389744"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51452</xdr:rowOff>
    </xdr:from>
    <xdr:ext cx="405111" cy="259045"/>
    <xdr:sp macro="" textlink="">
      <xdr:nvSpPr>
        <xdr:cNvPr id="790" name="n_3mainValue【公民館】&#10;有形固定資産減価償却率"/>
        <xdr:cNvSpPr txBox="1"/>
      </xdr:nvSpPr>
      <xdr:spPr>
        <a:xfrm>
          <a:off x="13500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17163</xdr:rowOff>
    </xdr:from>
    <xdr:ext cx="405111" cy="259045"/>
    <xdr:sp macro="" textlink="">
      <xdr:nvSpPr>
        <xdr:cNvPr id="791" name="n_4mainValue【公民館】&#10;有形固定資産減価償却率"/>
        <xdr:cNvSpPr txBox="1"/>
      </xdr:nvSpPr>
      <xdr:spPr>
        <a:xfrm>
          <a:off x="126117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2" name="直線コネクタ 8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3" name="テキスト ボックス 8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4" name="直線コネクタ 8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5" name="テキスト ボックス 8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6" name="直線コネクタ 8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7" name="テキスト ボックス 8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8" name="直線コネクタ 8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9" name="テキスト ボックス 8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0" name="直線コネクタ 8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1" name="テキスト ボックス 8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2" name="直線コネクタ 8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3" name="テキスト ボックス 8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109</xdr:row>
      <xdr:rowOff>19050</xdr:rowOff>
    </xdr:to>
    <xdr:cxnSp macro="">
      <xdr:nvCxnSpPr>
        <xdr:cNvPr id="817" name="直線コネクタ 816"/>
        <xdr:cNvCxnSpPr/>
      </xdr:nvCxnSpPr>
      <xdr:spPr>
        <a:xfrm flipV="1">
          <a:off x="22160864" y="172538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8"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9" name="直線コネクタ 818"/>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820" name="【公民館】&#10;一人当たり面積最大値テキスト"/>
        <xdr:cNvSpPr txBox="1"/>
      </xdr:nvSpPr>
      <xdr:spPr>
        <a:xfrm>
          <a:off x="22199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821" name="直線コネクタ 820"/>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822" name="【公民館】&#10;一人当たり面積平均値テキスト"/>
        <xdr:cNvSpPr txBox="1"/>
      </xdr:nvSpPr>
      <xdr:spPr>
        <a:xfrm>
          <a:off x="22199600" y="1803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23" name="フローチャート: 判断 822"/>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17236</xdr:rowOff>
    </xdr:from>
    <xdr:to>
      <xdr:col>112</xdr:col>
      <xdr:colOff>38100</xdr:colOff>
      <xdr:row>105</xdr:row>
      <xdr:rowOff>118836</xdr:rowOff>
    </xdr:to>
    <xdr:sp macro="" textlink="">
      <xdr:nvSpPr>
        <xdr:cNvPr id="824" name="フローチャート: 判断 823"/>
        <xdr:cNvSpPr/>
      </xdr:nvSpPr>
      <xdr:spPr>
        <a:xfrm>
          <a:off x="21272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98879</xdr:rowOff>
    </xdr:from>
    <xdr:to>
      <xdr:col>107</xdr:col>
      <xdr:colOff>101600</xdr:colOff>
      <xdr:row>106</xdr:row>
      <xdr:rowOff>29029</xdr:rowOff>
    </xdr:to>
    <xdr:sp macro="" textlink="">
      <xdr:nvSpPr>
        <xdr:cNvPr id="825" name="フローチャート: 判断 824"/>
        <xdr:cNvSpPr/>
      </xdr:nvSpPr>
      <xdr:spPr>
        <a:xfrm>
          <a:off x="20383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66221</xdr:rowOff>
    </xdr:from>
    <xdr:to>
      <xdr:col>102</xdr:col>
      <xdr:colOff>165100</xdr:colOff>
      <xdr:row>105</xdr:row>
      <xdr:rowOff>167821</xdr:rowOff>
    </xdr:to>
    <xdr:sp macro="" textlink="">
      <xdr:nvSpPr>
        <xdr:cNvPr id="826" name="フローチャート: 判断 825"/>
        <xdr:cNvSpPr/>
      </xdr:nvSpPr>
      <xdr:spPr>
        <a:xfrm>
          <a:off x="19494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27" name="フローチャート: 判断 826"/>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123371</xdr:rowOff>
    </xdr:from>
    <xdr:to>
      <xdr:col>116</xdr:col>
      <xdr:colOff>114300</xdr:colOff>
      <xdr:row>101</xdr:row>
      <xdr:rowOff>53521</xdr:rowOff>
    </xdr:to>
    <xdr:sp macro="" textlink="">
      <xdr:nvSpPr>
        <xdr:cNvPr id="833" name="楕円 832"/>
        <xdr:cNvSpPr/>
      </xdr:nvSpPr>
      <xdr:spPr>
        <a:xfrm>
          <a:off x="221107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38298</xdr:rowOff>
    </xdr:from>
    <xdr:ext cx="469744" cy="259045"/>
    <xdr:sp macro="" textlink="">
      <xdr:nvSpPr>
        <xdr:cNvPr id="834" name="【公民館】&#10;一人当たり面積該当値テキスト"/>
        <xdr:cNvSpPr txBox="1"/>
      </xdr:nvSpPr>
      <xdr:spPr>
        <a:xfrm>
          <a:off x="22199600" y="1718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9071</xdr:rowOff>
    </xdr:from>
    <xdr:to>
      <xdr:col>112</xdr:col>
      <xdr:colOff>38100</xdr:colOff>
      <xdr:row>100</xdr:row>
      <xdr:rowOff>110671</xdr:rowOff>
    </xdr:to>
    <xdr:sp macro="" textlink="">
      <xdr:nvSpPr>
        <xdr:cNvPr id="835" name="楕円 834"/>
        <xdr:cNvSpPr/>
      </xdr:nvSpPr>
      <xdr:spPr>
        <a:xfrm>
          <a:off x="21272500" y="1715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59871</xdr:rowOff>
    </xdr:from>
    <xdr:to>
      <xdr:col>116</xdr:col>
      <xdr:colOff>63500</xdr:colOff>
      <xdr:row>101</xdr:row>
      <xdr:rowOff>2721</xdr:rowOff>
    </xdr:to>
    <xdr:cxnSp macro="">
      <xdr:nvCxnSpPr>
        <xdr:cNvPr id="836" name="直線コネクタ 835"/>
        <xdr:cNvCxnSpPr/>
      </xdr:nvCxnSpPr>
      <xdr:spPr>
        <a:xfrm>
          <a:off x="21323300" y="1720487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907</xdr:rowOff>
    </xdr:from>
    <xdr:to>
      <xdr:col>107</xdr:col>
      <xdr:colOff>101600</xdr:colOff>
      <xdr:row>103</xdr:row>
      <xdr:rowOff>102507</xdr:rowOff>
    </xdr:to>
    <xdr:sp macro="" textlink="">
      <xdr:nvSpPr>
        <xdr:cNvPr id="837" name="楕円 836"/>
        <xdr:cNvSpPr/>
      </xdr:nvSpPr>
      <xdr:spPr>
        <a:xfrm>
          <a:off x="20383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59871</xdr:rowOff>
    </xdr:from>
    <xdr:to>
      <xdr:col>111</xdr:col>
      <xdr:colOff>177800</xdr:colOff>
      <xdr:row>103</xdr:row>
      <xdr:rowOff>51707</xdr:rowOff>
    </xdr:to>
    <xdr:cxnSp macro="">
      <xdr:nvCxnSpPr>
        <xdr:cNvPr id="838" name="直線コネクタ 837"/>
        <xdr:cNvCxnSpPr/>
      </xdr:nvCxnSpPr>
      <xdr:spPr>
        <a:xfrm flipV="1">
          <a:off x="20434300" y="17204871"/>
          <a:ext cx="889000" cy="50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156029</xdr:rowOff>
    </xdr:from>
    <xdr:to>
      <xdr:col>102</xdr:col>
      <xdr:colOff>165100</xdr:colOff>
      <xdr:row>103</xdr:row>
      <xdr:rowOff>86179</xdr:rowOff>
    </xdr:to>
    <xdr:sp macro="" textlink="">
      <xdr:nvSpPr>
        <xdr:cNvPr id="839" name="楕円 838"/>
        <xdr:cNvSpPr/>
      </xdr:nvSpPr>
      <xdr:spPr>
        <a:xfrm>
          <a:off x="19494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35379</xdr:rowOff>
    </xdr:from>
    <xdr:to>
      <xdr:col>107</xdr:col>
      <xdr:colOff>50800</xdr:colOff>
      <xdr:row>103</xdr:row>
      <xdr:rowOff>51707</xdr:rowOff>
    </xdr:to>
    <xdr:cxnSp macro="">
      <xdr:nvCxnSpPr>
        <xdr:cNvPr id="840" name="直線コネクタ 839"/>
        <xdr:cNvCxnSpPr/>
      </xdr:nvCxnSpPr>
      <xdr:spPr>
        <a:xfrm>
          <a:off x="19545300" y="176947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156029</xdr:rowOff>
    </xdr:from>
    <xdr:to>
      <xdr:col>98</xdr:col>
      <xdr:colOff>38100</xdr:colOff>
      <xdr:row>103</xdr:row>
      <xdr:rowOff>86179</xdr:rowOff>
    </xdr:to>
    <xdr:sp macro="" textlink="">
      <xdr:nvSpPr>
        <xdr:cNvPr id="841" name="楕円 840"/>
        <xdr:cNvSpPr/>
      </xdr:nvSpPr>
      <xdr:spPr>
        <a:xfrm>
          <a:off x="18605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35379</xdr:rowOff>
    </xdr:from>
    <xdr:to>
      <xdr:col>102</xdr:col>
      <xdr:colOff>114300</xdr:colOff>
      <xdr:row>103</xdr:row>
      <xdr:rowOff>35379</xdr:rowOff>
    </xdr:to>
    <xdr:cxnSp macro="">
      <xdr:nvCxnSpPr>
        <xdr:cNvPr id="842" name="直線コネクタ 841"/>
        <xdr:cNvCxnSpPr/>
      </xdr:nvCxnSpPr>
      <xdr:spPr>
        <a:xfrm>
          <a:off x="18656300" y="176947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109963</xdr:rowOff>
    </xdr:from>
    <xdr:ext cx="469744" cy="259045"/>
    <xdr:sp macro="" textlink="">
      <xdr:nvSpPr>
        <xdr:cNvPr id="843" name="n_1aveValue【公民館】&#10;一人当たり面積"/>
        <xdr:cNvSpPr txBox="1"/>
      </xdr:nvSpPr>
      <xdr:spPr>
        <a:xfrm>
          <a:off x="21075727"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20156</xdr:rowOff>
    </xdr:from>
    <xdr:ext cx="469744" cy="259045"/>
    <xdr:sp macro="" textlink="">
      <xdr:nvSpPr>
        <xdr:cNvPr id="844" name="n_2aveValue【公民館】&#10;一人当たり面積"/>
        <xdr:cNvSpPr txBox="1"/>
      </xdr:nvSpPr>
      <xdr:spPr>
        <a:xfrm>
          <a:off x="20199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158948</xdr:rowOff>
    </xdr:from>
    <xdr:ext cx="469744" cy="259045"/>
    <xdr:sp macro="" textlink="">
      <xdr:nvSpPr>
        <xdr:cNvPr id="845" name="n_3aveValue【公民館】&#10;一人当たり面積"/>
        <xdr:cNvSpPr txBox="1"/>
      </xdr:nvSpPr>
      <xdr:spPr>
        <a:xfrm>
          <a:off x="19310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846" name="n_4aveValue【公民館】&#10;一人当たり面積"/>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127198</xdr:rowOff>
    </xdr:from>
    <xdr:ext cx="469744" cy="259045"/>
    <xdr:sp macro="" textlink="">
      <xdr:nvSpPr>
        <xdr:cNvPr id="847" name="n_1mainValue【公民館】&#10;一人当たり面積"/>
        <xdr:cNvSpPr txBox="1"/>
      </xdr:nvSpPr>
      <xdr:spPr>
        <a:xfrm>
          <a:off x="21075727" y="1692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119034</xdr:rowOff>
    </xdr:from>
    <xdr:ext cx="469744" cy="259045"/>
    <xdr:sp macro="" textlink="">
      <xdr:nvSpPr>
        <xdr:cNvPr id="848" name="n_2mainValue【公民館】&#10;一人当たり面積"/>
        <xdr:cNvSpPr txBox="1"/>
      </xdr:nvSpPr>
      <xdr:spPr>
        <a:xfrm>
          <a:off x="20199427" y="17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102706</xdr:rowOff>
    </xdr:from>
    <xdr:ext cx="469744" cy="259045"/>
    <xdr:sp macro="" textlink="">
      <xdr:nvSpPr>
        <xdr:cNvPr id="849" name="n_3mainValue【公民館】&#10;一人当たり面積"/>
        <xdr:cNvSpPr txBox="1"/>
      </xdr:nvSpPr>
      <xdr:spPr>
        <a:xfrm>
          <a:off x="19310427" y="1741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102706</xdr:rowOff>
    </xdr:from>
    <xdr:ext cx="469744" cy="259045"/>
    <xdr:sp macro="" textlink="">
      <xdr:nvSpPr>
        <xdr:cNvPr id="850" name="n_4mainValue【公民館】&#10;一人当たり面積"/>
        <xdr:cNvSpPr txBox="1"/>
      </xdr:nvSpPr>
      <xdr:spPr>
        <a:xfrm>
          <a:off x="18421427" y="1741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公営住宅は市営住宅等長寿命化計画、学校施設は学校施設再生計画</a:t>
          </a:r>
          <a:r>
            <a:rPr kumimoji="1" lang="ja-JP" altLang="ja-JP" sz="1100" strike="noStrike" baseline="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基づき、それぞれ適正な維持管理、更新や長寿命化等の対策を実施していますが、類似団体と比較して</a:t>
          </a:r>
          <a:r>
            <a:rPr kumimoji="1" lang="ja-JP" altLang="ja-JP" sz="1100" strike="noStrike" baseline="0">
              <a:solidFill>
                <a:sysClr val="windowText" lastClr="000000"/>
              </a:solidFill>
              <a:effectLst/>
              <a:latin typeface="+mn-lt"/>
              <a:ea typeface="+mn-ea"/>
              <a:cs typeface="+mn-cs"/>
            </a:rPr>
            <a:t>老朽化が</a:t>
          </a:r>
          <a:r>
            <a:rPr kumimoji="1" lang="ja-JP" altLang="en-US" sz="1100" strike="noStrike" baseline="0">
              <a:solidFill>
                <a:sysClr val="windowText" lastClr="000000"/>
              </a:solidFill>
              <a:effectLst/>
              <a:latin typeface="+mn-lt"/>
              <a:ea typeface="+mn-ea"/>
              <a:cs typeface="+mn-cs"/>
            </a:rPr>
            <a:t>進んでいる状況</a:t>
          </a:r>
          <a:r>
            <a:rPr kumimoji="1" lang="ja-JP" altLang="ja-JP" sz="1100">
              <a:solidFill>
                <a:sysClr val="windowText" lastClr="000000"/>
              </a:solidFill>
              <a:effectLst/>
              <a:latin typeface="+mn-lt"/>
              <a:ea typeface="+mn-ea"/>
              <a:cs typeface="+mn-cs"/>
            </a:rPr>
            <a:t>にあります。</a:t>
          </a:r>
          <a:r>
            <a:rPr kumimoji="1" lang="ja-JP" altLang="en-US" sz="1100" baseline="0">
              <a:solidFill>
                <a:sysClr val="windowText" lastClr="000000"/>
              </a:solidFill>
              <a:effectLst/>
              <a:latin typeface="+mn-lt"/>
              <a:ea typeface="+mn-ea"/>
              <a:cs typeface="+mn-cs"/>
            </a:rPr>
            <a:t>一方、</a:t>
          </a:r>
          <a:r>
            <a:rPr kumimoji="1" lang="ja-JP" altLang="ja-JP" sz="1100" strike="noStrike" baseline="0">
              <a:solidFill>
                <a:sysClr val="windowText" lastClr="000000"/>
              </a:solidFill>
              <a:effectLst/>
              <a:latin typeface="+mn-lt"/>
              <a:ea typeface="+mn-ea"/>
              <a:cs typeface="+mn-cs"/>
            </a:rPr>
            <a:t>児童館・公民館は生涯学習施設改修整備計画に</a:t>
          </a:r>
          <a:r>
            <a:rPr kumimoji="1" lang="ja-JP" altLang="en-US" sz="1100" strike="noStrike" baseline="0">
              <a:solidFill>
                <a:sysClr val="windowText" lastClr="000000"/>
              </a:solidFill>
              <a:effectLst/>
              <a:latin typeface="+mn-lt"/>
              <a:ea typeface="+mn-ea"/>
              <a:cs typeface="+mn-cs"/>
            </a:rPr>
            <a:t>基づき、施設の更新・集約を行った結果、有形固定資産減価償却率が改善されました。</a:t>
          </a:r>
          <a:endParaRPr lang="ja-JP" altLang="ja-JP" sz="1400" strike="noStrike" baseline="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道路は一人当たり延長は短いものの、老朽化が進んでいるため、道路擁壁・のり面等長寿命化修繕計画及び道路舗装維持管理計画に基づき、計画的な維持管理、更新に努めています。</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認定こども園・幼稚園・保育所は、子ども・子育て支援事業計画に基づき、施設の整備を進めていることから、類似団体と比較して有形固定資産減価償却率は低い水準にありますが、一人当たり面積は高い水準となっています。</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公民館は</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年度に施設の複合化に伴い、屋敷公民館が廃止となりましたが、</a:t>
          </a:r>
          <a:r>
            <a:rPr kumimoji="1" lang="ja-JP" altLang="ja-JP" sz="1100">
              <a:solidFill>
                <a:sysClr val="windowText" lastClr="000000"/>
              </a:solidFill>
              <a:effectLst/>
              <a:latin typeface="+mn-lt"/>
              <a:ea typeface="+mn-ea"/>
              <a:cs typeface="+mn-cs"/>
            </a:rPr>
            <a:t>コンパクトな市域の中に</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つの公民館があり、一人当たり面積が大きくなっています</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175,197
170,731
20.97
82,779,349
80,319,035
2,212,961
33,586,294
51,989,869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42</xdr:row>
      <xdr:rowOff>38100</xdr:rowOff>
    </xdr:to>
    <xdr:cxnSp macro="">
      <xdr:nvCxnSpPr>
        <xdr:cNvPr id="57" name="直線コネクタ 56"/>
        <xdr:cNvCxnSpPr/>
      </xdr:nvCxnSpPr>
      <xdr:spPr>
        <a:xfrm flipV="1">
          <a:off x="4634865" y="57835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60" name="【図書館】&#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1" name="直線コネクタ 60"/>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99695</xdr:rowOff>
    </xdr:from>
    <xdr:to>
      <xdr:col>20</xdr:col>
      <xdr:colOff>38100</xdr:colOff>
      <xdr:row>37</xdr:row>
      <xdr:rowOff>29845</xdr:rowOff>
    </xdr:to>
    <xdr:sp macro="" textlink="">
      <xdr:nvSpPr>
        <xdr:cNvPr id="64" name="フローチャート: 判断 63"/>
        <xdr:cNvSpPr/>
      </xdr:nvSpPr>
      <xdr:spPr>
        <a:xfrm>
          <a:off x="3746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76835</xdr:rowOff>
    </xdr:from>
    <xdr:to>
      <xdr:col>15</xdr:col>
      <xdr:colOff>101600</xdr:colOff>
      <xdr:row>37</xdr:row>
      <xdr:rowOff>6985</xdr:rowOff>
    </xdr:to>
    <xdr:sp macro="" textlink="">
      <xdr:nvSpPr>
        <xdr:cNvPr id="65" name="フローチャート: 判断 64"/>
        <xdr:cNvSpPr/>
      </xdr:nvSpPr>
      <xdr:spPr>
        <a:xfrm>
          <a:off x="2857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xdr:cNvSpPr/>
      </xdr:nvSpPr>
      <xdr:spPr>
        <a:xfrm>
          <a:off x="1968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19685</xdr:rowOff>
    </xdr:from>
    <xdr:to>
      <xdr:col>6</xdr:col>
      <xdr:colOff>38100</xdr:colOff>
      <xdr:row>36</xdr:row>
      <xdr:rowOff>121285</xdr:rowOff>
    </xdr:to>
    <xdr:sp macro="" textlink="">
      <xdr:nvSpPr>
        <xdr:cNvPr id="67" name="フローチャート: 判断 66"/>
        <xdr:cNvSpPr/>
      </xdr:nvSpPr>
      <xdr:spPr>
        <a:xfrm>
          <a:off x="1079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73" name="楕円 72"/>
        <xdr:cNvSpPr/>
      </xdr:nvSpPr>
      <xdr:spPr>
        <a:xfrm>
          <a:off x="45847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74312</xdr:rowOff>
    </xdr:from>
    <xdr:ext cx="405111" cy="259045"/>
    <xdr:sp macro="" textlink="">
      <xdr:nvSpPr>
        <xdr:cNvPr id="74" name="【図書館】&#10;有形固定資産減価償却率該当値テキスト"/>
        <xdr:cNvSpPr txBox="1"/>
      </xdr:nvSpPr>
      <xdr:spPr>
        <a:xfrm>
          <a:off x="4673600" y="624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133985</xdr:rowOff>
    </xdr:from>
    <xdr:to>
      <xdr:col>20</xdr:col>
      <xdr:colOff>38100</xdr:colOff>
      <xdr:row>37</xdr:row>
      <xdr:rowOff>64135</xdr:rowOff>
    </xdr:to>
    <xdr:sp macro="" textlink="">
      <xdr:nvSpPr>
        <xdr:cNvPr id="75" name="楕円 74"/>
        <xdr:cNvSpPr/>
      </xdr:nvSpPr>
      <xdr:spPr>
        <a:xfrm>
          <a:off x="3746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146685</xdr:rowOff>
    </xdr:from>
    <xdr:to>
      <xdr:col>24</xdr:col>
      <xdr:colOff>63500</xdr:colOff>
      <xdr:row>37</xdr:row>
      <xdr:rowOff>13335</xdr:rowOff>
    </xdr:to>
    <xdr:cxnSp macro="">
      <xdr:nvCxnSpPr>
        <xdr:cNvPr id="76" name="直線コネクタ 75"/>
        <xdr:cNvCxnSpPr/>
      </xdr:nvCxnSpPr>
      <xdr:spPr>
        <a:xfrm flipV="1">
          <a:off x="3797300" y="63188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99695</xdr:rowOff>
    </xdr:from>
    <xdr:to>
      <xdr:col>15</xdr:col>
      <xdr:colOff>101600</xdr:colOff>
      <xdr:row>39</xdr:row>
      <xdr:rowOff>29845</xdr:rowOff>
    </xdr:to>
    <xdr:sp macro="" textlink="">
      <xdr:nvSpPr>
        <xdr:cNvPr id="77" name="楕円 76"/>
        <xdr:cNvSpPr/>
      </xdr:nvSpPr>
      <xdr:spPr>
        <a:xfrm>
          <a:off x="2857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xdr:rowOff>
    </xdr:from>
    <xdr:to>
      <xdr:col>19</xdr:col>
      <xdr:colOff>177800</xdr:colOff>
      <xdr:row>38</xdr:row>
      <xdr:rowOff>150495</xdr:rowOff>
    </xdr:to>
    <xdr:cxnSp macro="">
      <xdr:nvCxnSpPr>
        <xdr:cNvPr id="78" name="直線コネクタ 77"/>
        <xdr:cNvCxnSpPr/>
      </xdr:nvCxnSpPr>
      <xdr:spPr>
        <a:xfrm flipV="1">
          <a:off x="2908300" y="6356985"/>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69215</xdr:rowOff>
    </xdr:from>
    <xdr:to>
      <xdr:col>10</xdr:col>
      <xdr:colOff>165100</xdr:colOff>
      <xdr:row>38</xdr:row>
      <xdr:rowOff>170815</xdr:rowOff>
    </xdr:to>
    <xdr:sp macro="" textlink="">
      <xdr:nvSpPr>
        <xdr:cNvPr id="79" name="楕円 78"/>
        <xdr:cNvSpPr/>
      </xdr:nvSpPr>
      <xdr:spPr>
        <a:xfrm>
          <a:off x="1968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120015</xdr:rowOff>
    </xdr:from>
    <xdr:to>
      <xdr:col>15</xdr:col>
      <xdr:colOff>50800</xdr:colOff>
      <xdr:row>38</xdr:row>
      <xdr:rowOff>150495</xdr:rowOff>
    </xdr:to>
    <xdr:cxnSp macro="">
      <xdr:nvCxnSpPr>
        <xdr:cNvPr id="80" name="直線コネクタ 79"/>
        <xdr:cNvCxnSpPr/>
      </xdr:nvCxnSpPr>
      <xdr:spPr>
        <a:xfrm>
          <a:off x="2019300" y="66351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36830</xdr:rowOff>
    </xdr:from>
    <xdr:to>
      <xdr:col>6</xdr:col>
      <xdr:colOff>38100</xdr:colOff>
      <xdr:row>38</xdr:row>
      <xdr:rowOff>138430</xdr:rowOff>
    </xdr:to>
    <xdr:sp macro="" textlink="">
      <xdr:nvSpPr>
        <xdr:cNvPr id="81" name="楕円 80"/>
        <xdr:cNvSpPr/>
      </xdr:nvSpPr>
      <xdr:spPr>
        <a:xfrm>
          <a:off x="1079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87630</xdr:rowOff>
    </xdr:from>
    <xdr:to>
      <xdr:col>10</xdr:col>
      <xdr:colOff>114300</xdr:colOff>
      <xdr:row>38</xdr:row>
      <xdr:rowOff>120015</xdr:rowOff>
    </xdr:to>
    <xdr:cxnSp macro="">
      <xdr:nvCxnSpPr>
        <xdr:cNvPr id="82" name="直線コネクタ 81"/>
        <xdr:cNvCxnSpPr/>
      </xdr:nvCxnSpPr>
      <xdr:spPr>
        <a:xfrm>
          <a:off x="1130300" y="66027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46372</xdr:rowOff>
    </xdr:from>
    <xdr:ext cx="405111" cy="259045"/>
    <xdr:sp macro="" textlink="">
      <xdr:nvSpPr>
        <xdr:cNvPr id="83" name="n_1aveValue【図書館】&#10;有形固定資産減価償却率"/>
        <xdr:cNvSpPr txBox="1"/>
      </xdr:nvSpPr>
      <xdr:spPr>
        <a:xfrm>
          <a:off x="35820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23512</xdr:rowOff>
    </xdr:from>
    <xdr:ext cx="405111" cy="259045"/>
    <xdr:sp macro="" textlink="">
      <xdr:nvSpPr>
        <xdr:cNvPr id="84" name="n_2aveValue【図書館】&#10;有形固定資産減価償却率"/>
        <xdr:cNvSpPr txBox="1"/>
      </xdr:nvSpPr>
      <xdr:spPr>
        <a:xfrm>
          <a:off x="2705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168292</xdr:rowOff>
    </xdr:from>
    <xdr:ext cx="405111" cy="259045"/>
    <xdr:sp macro="" textlink="">
      <xdr:nvSpPr>
        <xdr:cNvPr id="85" name="n_3aveValue【図書館】&#10;有形固定資産減価償却率"/>
        <xdr:cNvSpPr txBox="1"/>
      </xdr:nvSpPr>
      <xdr:spPr>
        <a:xfrm>
          <a:off x="1816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137812</xdr:rowOff>
    </xdr:from>
    <xdr:ext cx="405111" cy="259045"/>
    <xdr:sp macro="" textlink="">
      <xdr:nvSpPr>
        <xdr:cNvPr id="86" name="n_4aveValue【図書館】&#10;有形固定資産減価償却率"/>
        <xdr:cNvSpPr txBox="1"/>
      </xdr:nvSpPr>
      <xdr:spPr>
        <a:xfrm>
          <a:off x="927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55262</xdr:rowOff>
    </xdr:from>
    <xdr:ext cx="405111" cy="259045"/>
    <xdr:sp macro="" textlink="">
      <xdr:nvSpPr>
        <xdr:cNvPr id="87" name="n_1mainValue【図書館】&#10;有形固定資産減価償却率"/>
        <xdr:cNvSpPr txBox="1"/>
      </xdr:nvSpPr>
      <xdr:spPr>
        <a:xfrm>
          <a:off x="35820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20972</xdr:rowOff>
    </xdr:from>
    <xdr:ext cx="405111" cy="259045"/>
    <xdr:sp macro="" textlink="">
      <xdr:nvSpPr>
        <xdr:cNvPr id="88" name="n_2mainValue【図書館】&#10;有形固定資産減価償却率"/>
        <xdr:cNvSpPr txBox="1"/>
      </xdr:nvSpPr>
      <xdr:spPr>
        <a:xfrm>
          <a:off x="27057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161942</xdr:rowOff>
    </xdr:from>
    <xdr:ext cx="405111" cy="259045"/>
    <xdr:sp macro="" textlink="">
      <xdr:nvSpPr>
        <xdr:cNvPr id="89" name="n_3mainValue【図書館】&#10;有形固定資産減価償却率"/>
        <xdr:cNvSpPr txBox="1"/>
      </xdr:nvSpPr>
      <xdr:spPr>
        <a:xfrm>
          <a:off x="18167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129557</xdr:rowOff>
    </xdr:from>
    <xdr:ext cx="405111" cy="259045"/>
    <xdr:sp macro="" textlink="">
      <xdr:nvSpPr>
        <xdr:cNvPr id="90" name="n_4mainValue【図書館】&#10;有形固定資産減価償却率"/>
        <xdr:cNvSpPr txBox="1"/>
      </xdr:nvSpPr>
      <xdr:spPr>
        <a:xfrm>
          <a:off x="927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xdr:cNvCxnSpPr/>
      </xdr:nvCxnSpPr>
      <xdr:spPr>
        <a:xfrm flipV="1">
          <a:off x="10476865" y="56007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19"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20" name="フローチャート: 判断 119"/>
        <xdr:cNvSpPr/>
      </xdr:nvSpPr>
      <xdr:spPr>
        <a:xfrm>
          <a:off x="104267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21" name="フローチャート: 判断 120"/>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146050</xdr:rowOff>
    </xdr:from>
    <xdr:to>
      <xdr:col>36</xdr:col>
      <xdr:colOff>165100</xdr:colOff>
      <xdr:row>40</xdr:row>
      <xdr:rowOff>76200</xdr:rowOff>
    </xdr:to>
    <xdr:sp macro="" textlink="">
      <xdr:nvSpPr>
        <xdr:cNvPr id="124" name="フローチャート: 判断 123"/>
        <xdr:cNvSpPr/>
      </xdr:nvSpPr>
      <xdr:spPr>
        <a:xfrm>
          <a:off x="6921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30" name="楕円 129"/>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31" name="【図書館】&#10;一人当たり面積該当値テキスト"/>
        <xdr:cNvSpPr txBox="1"/>
      </xdr:nvSpPr>
      <xdr:spPr>
        <a:xfrm>
          <a:off x="10515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133350</xdr:rowOff>
    </xdr:from>
    <xdr:to>
      <xdr:col>50</xdr:col>
      <xdr:colOff>165100</xdr:colOff>
      <xdr:row>40</xdr:row>
      <xdr:rowOff>63500</xdr:rowOff>
    </xdr:to>
    <xdr:sp macro="" textlink="">
      <xdr:nvSpPr>
        <xdr:cNvPr id="132" name="楕円 131"/>
        <xdr:cNvSpPr/>
      </xdr:nvSpPr>
      <xdr:spPr>
        <a:xfrm>
          <a:off x="9588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xdr:rowOff>
    </xdr:from>
    <xdr:to>
      <xdr:col>55</xdr:col>
      <xdr:colOff>0</xdr:colOff>
      <xdr:row>40</xdr:row>
      <xdr:rowOff>76200</xdr:rowOff>
    </xdr:to>
    <xdr:cxnSp macro="">
      <xdr:nvCxnSpPr>
        <xdr:cNvPr id="133" name="直線コネクタ 132"/>
        <xdr:cNvCxnSpPr/>
      </xdr:nvCxnSpPr>
      <xdr:spPr>
        <a:xfrm>
          <a:off x="9639300" y="6870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34" name="楕円 133"/>
        <xdr:cNvSpPr/>
      </xdr:nvSpPr>
      <xdr:spPr>
        <a:xfrm>
          <a:off x="8699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12700</xdr:rowOff>
    </xdr:from>
    <xdr:to>
      <xdr:col>50</xdr:col>
      <xdr:colOff>114300</xdr:colOff>
      <xdr:row>40</xdr:row>
      <xdr:rowOff>114300</xdr:rowOff>
    </xdr:to>
    <xdr:cxnSp macro="">
      <xdr:nvCxnSpPr>
        <xdr:cNvPr id="135" name="直線コネクタ 134"/>
        <xdr:cNvCxnSpPr/>
      </xdr:nvCxnSpPr>
      <xdr:spPr>
        <a:xfrm flipV="1">
          <a:off x="8750300" y="6870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36" name="楕円 135"/>
        <xdr:cNvSpPr/>
      </xdr:nvSpPr>
      <xdr:spPr>
        <a:xfrm>
          <a:off x="7810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114300</xdr:rowOff>
    </xdr:from>
    <xdr:to>
      <xdr:col>45</xdr:col>
      <xdr:colOff>177800</xdr:colOff>
      <xdr:row>40</xdr:row>
      <xdr:rowOff>114300</xdr:rowOff>
    </xdr:to>
    <xdr:cxnSp macro="">
      <xdr:nvCxnSpPr>
        <xdr:cNvPr id="137" name="直線コネクタ 136"/>
        <xdr:cNvCxnSpPr/>
      </xdr:nvCxnSpPr>
      <xdr:spPr>
        <a:xfrm>
          <a:off x="7861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63500</xdr:rowOff>
    </xdr:from>
    <xdr:to>
      <xdr:col>36</xdr:col>
      <xdr:colOff>165100</xdr:colOff>
      <xdr:row>40</xdr:row>
      <xdr:rowOff>165100</xdr:rowOff>
    </xdr:to>
    <xdr:sp macro="" textlink="">
      <xdr:nvSpPr>
        <xdr:cNvPr id="138" name="楕円 137"/>
        <xdr:cNvSpPr/>
      </xdr:nvSpPr>
      <xdr:spPr>
        <a:xfrm>
          <a:off x="6921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114300</xdr:rowOff>
    </xdr:from>
    <xdr:to>
      <xdr:col>41</xdr:col>
      <xdr:colOff>50800</xdr:colOff>
      <xdr:row>40</xdr:row>
      <xdr:rowOff>114300</xdr:rowOff>
    </xdr:to>
    <xdr:cxnSp macro="">
      <xdr:nvCxnSpPr>
        <xdr:cNvPr id="139" name="直線コネクタ 138"/>
        <xdr:cNvCxnSpPr/>
      </xdr:nvCxnSpPr>
      <xdr:spPr>
        <a:xfrm>
          <a:off x="6972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92727</xdr:rowOff>
    </xdr:from>
    <xdr:ext cx="469744" cy="259045"/>
    <xdr:sp macro="" textlink="">
      <xdr:nvSpPr>
        <xdr:cNvPr id="140" name="n_1aveValue【図書館】&#10;一人当たり面積"/>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1"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2" name="n_3ave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92727</xdr:rowOff>
    </xdr:from>
    <xdr:ext cx="469744" cy="259045"/>
    <xdr:sp macro="" textlink="">
      <xdr:nvSpPr>
        <xdr:cNvPr id="143" name="n_4aveValue【図書館】&#10;一人当たり面積"/>
        <xdr:cNvSpPr txBox="1"/>
      </xdr:nvSpPr>
      <xdr:spPr>
        <a:xfrm>
          <a:off x="6737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80027</xdr:rowOff>
    </xdr:from>
    <xdr:ext cx="469744" cy="259045"/>
    <xdr:sp macro="" textlink="">
      <xdr:nvSpPr>
        <xdr:cNvPr id="144" name="n_1mainValue【図書館】&#10;一人当たり面積"/>
        <xdr:cNvSpPr txBox="1"/>
      </xdr:nvSpPr>
      <xdr:spPr>
        <a:xfrm>
          <a:off x="9391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156227</xdr:rowOff>
    </xdr:from>
    <xdr:ext cx="469744" cy="259045"/>
    <xdr:sp macro="" textlink="">
      <xdr:nvSpPr>
        <xdr:cNvPr id="145" name="n_2mainValue【図書館】&#10;一人当たり面積"/>
        <xdr:cNvSpPr txBox="1"/>
      </xdr:nvSpPr>
      <xdr:spPr>
        <a:xfrm>
          <a:off x="8515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156227</xdr:rowOff>
    </xdr:from>
    <xdr:ext cx="469744" cy="259045"/>
    <xdr:sp macro="" textlink="">
      <xdr:nvSpPr>
        <xdr:cNvPr id="146" name="n_3mainValue【図書館】&#10;一人当たり面積"/>
        <xdr:cNvSpPr txBox="1"/>
      </xdr:nvSpPr>
      <xdr:spPr>
        <a:xfrm>
          <a:off x="7626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156227</xdr:rowOff>
    </xdr:from>
    <xdr:ext cx="469744" cy="259045"/>
    <xdr:sp macro="" textlink="">
      <xdr:nvSpPr>
        <xdr:cNvPr id="147" name="n_4mainValue【図書館】&#10;一人当たり面積"/>
        <xdr:cNvSpPr txBox="1"/>
      </xdr:nvSpPr>
      <xdr:spPr>
        <a:xfrm>
          <a:off x="6737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158115</xdr:rowOff>
    </xdr:from>
    <xdr:to>
      <xdr:col>24</xdr:col>
      <xdr:colOff>62865</xdr:colOff>
      <xdr:row>64</xdr:row>
      <xdr:rowOff>76200</xdr:rowOff>
    </xdr:to>
    <xdr:cxnSp macro="">
      <xdr:nvCxnSpPr>
        <xdr:cNvPr id="172" name="直線コネクタ 171"/>
        <xdr:cNvCxnSpPr/>
      </xdr:nvCxnSpPr>
      <xdr:spPr>
        <a:xfrm flipV="1">
          <a:off x="4634865" y="9587865"/>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104792</xdr:rowOff>
    </xdr:from>
    <xdr:ext cx="405111" cy="259045"/>
    <xdr:sp macro="" textlink="">
      <xdr:nvSpPr>
        <xdr:cNvPr id="175" name="【体育館・プール】&#10;有形固定資産減価償却率最大値テキスト"/>
        <xdr:cNvSpPr txBox="1"/>
      </xdr:nvSpPr>
      <xdr:spPr>
        <a:xfrm>
          <a:off x="4673600" y="936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158115</xdr:rowOff>
    </xdr:from>
    <xdr:to>
      <xdr:col>24</xdr:col>
      <xdr:colOff>152400</xdr:colOff>
      <xdr:row>55</xdr:row>
      <xdr:rowOff>158115</xdr:rowOff>
    </xdr:to>
    <xdr:cxnSp macro="">
      <xdr:nvCxnSpPr>
        <xdr:cNvPr id="176" name="直線コネクタ 175"/>
        <xdr:cNvCxnSpPr/>
      </xdr:nvCxnSpPr>
      <xdr:spPr>
        <a:xfrm>
          <a:off x="4546600" y="958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77" name="【体育館・プー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78" name="フローチャート: 判断 177"/>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79" name="フローチャート: 判断 178"/>
        <xdr:cNvSpPr/>
      </xdr:nvSpPr>
      <xdr:spPr>
        <a:xfrm>
          <a:off x="3746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80" name="フローチャート: 判断 179"/>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1" name="フローチャート: 判断 180"/>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82" name="フローチャート: 判断 181"/>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154940</xdr:rowOff>
    </xdr:from>
    <xdr:to>
      <xdr:col>24</xdr:col>
      <xdr:colOff>114300</xdr:colOff>
      <xdr:row>59</xdr:row>
      <xdr:rowOff>85090</xdr:rowOff>
    </xdr:to>
    <xdr:sp macro="" textlink="">
      <xdr:nvSpPr>
        <xdr:cNvPr id="188" name="楕円 187"/>
        <xdr:cNvSpPr/>
      </xdr:nvSpPr>
      <xdr:spPr>
        <a:xfrm>
          <a:off x="4584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6367</xdr:rowOff>
    </xdr:from>
    <xdr:ext cx="405111" cy="259045"/>
    <xdr:sp macro="" textlink="">
      <xdr:nvSpPr>
        <xdr:cNvPr id="189" name="【体育館・プール】&#10;有形固定資産減価償却率該当値テキスト"/>
        <xdr:cNvSpPr txBox="1"/>
      </xdr:nvSpPr>
      <xdr:spPr>
        <a:xfrm>
          <a:off x="4673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13970</xdr:rowOff>
    </xdr:from>
    <xdr:to>
      <xdr:col>20</xdr:col>
      <xdr:colOff>38100</xdr:colOff>
      <xdr:row>59</xdr:row>
      <xdr:rowOff>115570</xdr:rowOff>
    </xdr:to>
    <xdr:sp macro="" textlink="">
      <xdr:nvSpPr>
        <xdr:cNvPr id="190" name="楕円 189"/>
        <xdr:cNvSpPr/>
      </xdr:nvSpPr>
      <xdr:spPr>
        <a:xfrm>
          <a:off x="3746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34290</xdr:rowOff>
    </xdr:from>
    <xdr:to>
      <xdr:col>24</xdr:col>
      <xdr:colOff>63500</xdr:colOff>
      <xdr:row>59</xdr:row>
      <xdr:rowOff>64770</xdr:rowOff>
    </xdr:to>
    <xdr:cxnSp macro="">
      <xdr:nvCxnSpPr>
        <xdr:cNvPr id="191" name="直線コネクタ 190"/>
        <xdr:cNvCxnSpPr/>
      </xdr:nvCxnSpPr>
      <xdr:spPr>
        <a:xfrm flipV="1">
          <a:off x="3797300" y="101498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55880</xdr:rowOff>
    </xdr:from>
    <xdr:to>
      <xdr:col>15</xdr:col>
      <xdr:colOff>101600</xdr:colOff>
      <xdr:row>59</xdr:row>
      <xdr:rowOff>157480</xdr:rowOff>
    </xdr:to>
    <xdr:sp macro="" textlink="">
      <xdr:nvSpPr>
        <xdr:cNvPr id="192" name="楕円 191"/>
        <xdr:cNvSpPr/>
      </xdr:nvSpPr>
      <xdr:spPr>
        <a:xfrm>
          <a:off x="2857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64770</xdr:rowOff>
    </xdr:from>
    <xdr:to>
      <xdr:col>19</xdr:col>
      <xdr:colOff>177800</xdr:colOff>
      <xdr:row>59</xdr:row>
      <xdr:rowOff>106680</xdr:rowOff>
    </xdr:to>
    <xdr:cxnSp macro="">
      <xdr:nvCxnSpPr>
        <xdr:cNvPr id="193" name="直線コネクタ 192"/>
        <xdr:cNvCxnSpPr/>
      </xdr:nvCxnSpPr>
      <xdr:spPr>
        <a:xfrm flipV="1">
          <a:off x="2908300" y="101803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4445</xdr:rowOff>
    </xdr:from>
    <xdr:to>
      <xdr:col>10</xdr:col>
      <xdr:colOff>165100</xdr:colOff>
      <xdr:row>59</xdr:row>
      <xdr:rowOff>106045</xdr:rowOff>
    </xdr:to>
    <xdr:sp macro="" textlink="">
      <xdr:nvSpPr>
        <xdr:cNvPr id="194" name="楕円 193"/>
        <xdr:cNvSpPr/>
      </xdr:nvSpPr>
      <xdr:spPr>
        <a:xfrm>
          <a:off x="1968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55245</xdr:rowOff>
    </xdr:from>
    <xdr:to>
      <xdr:col>15</xdr:col>
      <xdr:colOff>50800</xdr:colOff>
      <xdr:row>59</xdr:row>
      <xdr:rowOff>106680</xdr:rowOff>
    </xdr:to>
    <xdr:cxnSp macro="">
      <xdr:nvCxnSpPr>
        <xdr:cNvPr id="195" name="直線コネクタ 194"/>
        <xdr:cNvCxnSpPr/>
      </xdr:nvCxnSpPr>
      <xdr:spPr>
        <a:xfrm>
          <a:off x="2019300" y="101707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10160</xdr:rowOff>
    </xdr:from>
    <xdr:to>
      <xdr:col>6</xdr:col>
      <xdr:colOff>38100</xdr:colOff>
      <xdr:row>60</xdr:row>
      <xdr:rowOff>111760</xdr:rowOff>
    </xdr:to>
    <xdr:sp macro="" textlink="">
      <xdr:nvSpPr>
        <xdr:cNvPr id="196" name="楕円 195"/>
        <xdr:cNvSpPr/>
      </xdr:nvSpPr>
      <xdr:spPr>
        <a:xfrm>
          <a:off x="1079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55245</xdr:rowOff>
    </xdr:from>
    <xdr:to>
      <xdr:col>10</xdr:col>
      <xdr:colOff>114300</xdr:colOff>
      <xdr:row>60</xdr:row>
      <xdr:rowOff>60960</xdr:rowOff>
    </xdr:to>
    <xdr:cxnSp macro="">
      <xdr:nvCxnSpPr>
        <xdr:cNvPr id="197" name="直線コネクタ 196"/>
        <xdr:cNvCxnSpPr/>
      </xdr:nvCxnSpPr>
      <xdr:spPr>
        <a:xfrm flipV="1">
          <a:off x="1130300" y="10170795"/>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38117</xdr:rowOff>
    </xdr:from>
    <xdr:ext cx="405111" cy="259045"/>
    <xdr:sp macro="" textlink="">
      <xdr:nvSpPr>
        <xdr:cNvPr id="198" name="n_1aveValue【体育館・プール】&#10;有形固定資産減価償却率"/>
        <xdr:cNvSpPr txBox="1"/>
      </xdr:nvSpPr>
      <xdr:spPr>
        <a:xfrm>
          <a:off x="35820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49547</xdr:rowOff>
    </xdr:from>
    <xdr:ext cx="405111" cy="259045"/>
    <xdr:sp macro="" textlink="">
      <xdr:nvSpPr>
        <xdr:cNvPr id="199" name="n_2aveValue【体育館・プール】&#10;有形固定資産減価償却率"/>
        <xdr:cNvSpPr txBox="1"/>
      </xdr:nvSpPr>
      <xdr:spPr>
        <a:xfrm>
          <a:off x="2705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15257</xdr:rowOff>
    </xdr:from>
    <xdr:ext cx="405111" cy="259045"/>
    <xdr:sp macro="" textlink="">
      <xdr:nvSpPr>
        <xdr:cNvPr id="200" name="n_3aveValue【体育館・プール】&#10;有形固定資産減価償却率"/>
        <xdr:cNvSpPr txBox="1"/>
      </xdr:nvSpPr>
      <xdr:spPr>
        <a:xfrm>
          <a:off x="1816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160672</xdr:rowOff>
    </xdr:from>
    <xdr:ext cx="405111" cy="259045"/>
    <xdr:sp macro="" textlink="">
      <xdr:nvSpPr>
        <xdr:cNvPr id="201" name="n_4aveValue【体育館・プール】&#10;有形固定資産減価償却率"/>
        <xdr:cNvSpPr txBox="1"/>
      </xdr:nvSpPr>
      <xdr:spPr>
        <a:xfrm>
          <a:off x="927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132097</xdr:rowOff>
    </xdr:from>
    <xdr:ext cx="405111" cy="259045"/>
    <xdr:sp macro="" textlink="">
      <xdr:nvSpPr>
        <xdr:cNvPr id="202" name="n_1mainValue【体育館・プール】&#10;有形固定資産減価償却率"/>
        <xdr:cNvSpPr txBox="1"/>
      </xdr:nvSpPr>
      <xdr:spPr>
        <a:xfrm>
          <a:off x="3582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2557</xdr:rowOff>
    </xdr:from>
    <xdr:ext cx="405111" cy="259045"/>
    <xdr:sp macro="" textlink="">
      <xdr:nvSpPr>
        <xdr:cNvPr id="203" name="n_2mainValue【体育館・プール】&#10;有形固定資産減価償却率"/>
        <xdr:cNvSpPr txBox="1"/>
      </xdr:nvSpPr>
      <xdr:spPr>
        <a:xfrm>
          <a:off x="2705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122572</xdr:rowOff>
    </xdr:from>
    <xdr:ext cx="405111" cy="259045"/>
    <xdr:sp macro="" textlink="">
      <xdr:nvSpPr>
        <xdr:cNvPr id="204" name="n_3mainValue【体育館・プール】&#10;有形固定資産減価償却率"/>
        <xdr:cNvSpPr txBox="1"/>
      </xdr:nvSpPr>
      <xdr:spPr>
        <a:xfrm>
          <a:off x="1816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102887</xdr:rowOff>
    </xdr:from>
    <xdr:ext cx="405111" cy="259045"/>
    <xdr:sp macro="" textlink="">
      <xdr:nvSpPr>
        <xdr:cNvPr id="205" name="n_4mainValue【体育館・プール】&#10;有形固定資産減価償却率"/>
        <xdr:cNvSpPr txBox="1"/>
      </xdr:nvSpPr>
      <xdr:spPr>
        <a:xfrm>
          <a:off x="927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1" name="テキスト ボックス 22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3" name="テキスト ボックス 22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153162</xdr:rowOff>
    </xdr:to>
    <xdr:cxnSp macro="">
      <xdr:nvCxnSpPr>
        <xdr:cNvPr id="227" name="直線コネクタ 226"/>
        <xdr:cNvCxnSpPr/>
      </xdr:nvCxnSpPr>
      <xdr:spPr>
        <a:xfrm flipV="1">
          <a:off x="10476865" y="9546336"/>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156989</xdr:rowOff>
    </xdr:from>
    <xdr:ext cx="469744" cy="259045"/>
    <xdr:sp macro="" textlink="">
      <xdr:nvSpPr>
        <xdr:cNvPr id="228" name="【体育館・プール】&#10;一人当たり面積最小値テキスト"/>
        <xdr:cNvSpPr txBox="1"/>
      </xdr:nvSpPr>
      <xdr:spPr>
        <a:xfrm>
          <a:off x="10515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153162</xdr:rowOff>
    </xdr:from>
    <xdr:to>
      <xdr:col>55</xdr:col>
      <xdr:colOff>88900</xdr:colOff>
      <xdr:row>63</xdr:row>
      <xdr:rowOff>153162</xdr:rowOff>
    </xdr:to>
    <xdr:cxnSp macro="">
      <xdr:nvCxnSpPr>
        <xdr:cNvPr id="229" name="直線コネクタ 228"/>
        <xdr:cNvCxnSpPr/>
      </xdr:nvCxnSpPr>
      <xdr:spPr>
        <a:xfrm>
          <a:off x="10388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30" name="【体育館・プール】&#10;一人当たり面積最大値テキスト"/>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31" name="直線コネクタ 230"/>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111523</xdr:rowOff>
    </xdr:from>
    <xdr:ext cx="469744" cy="259045"/>
    <xdr:sp macro="" textlink="">
      <xdr:nvSpPr>
        <xdr:cNvPr id="232" name="【体育館・プール】&#10;一人当たり面積平均値テキスト"/>
        <xdr:cNvSpPr txBox="1"/>
      </xdr:nvSpPr>
      <xdr:spPr>
        <a:xfrm>
          <a:off x="10515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88646</xdr:rowOff>
    </xdr:from>
    <xdr:to>
      <xdr:col>55</xdr:col>
      <xdr:colOff>50800</xdr:colOff>
      <xdr:row>62</xdr:row>
      <xdr:rowOff>18796</xdr:rowOff>
    </xdr:to>
    <xdr:sp macro="" textlink="">
      <xdr:nvSpPr>
        <xdr:cNvPr id="233" name="フローチャート: 判断 232"/>
        <xdr:cNvSpPr/>
      </xdr:nvSpPr>
      <xdr:spPr>
        <a:xfrm>
          <a:off x="10426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84074</xdr:rowOff>
    </xdr:from>
    <xdr:to>
      <xdr:col>50</xdr:col>
      <xdr:colOff>165100</xdr:colOff>
      <xdr:row>62</xdr:row>
      <xdr:rowOff>14224</xdr:rowOff>
    </xdr:to>
    <xdr:sp macro="" textlink="">
      <xdr:nvSpPr>
        <xdr:cNvPr id="234" name="フローチャート: 判断 233"/>
        <xdr:cNvSpPr/>
      </xdr:nvSpPr>
      <xdr:spPr>
        <a:xfrm>
          <a:off x="9588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5" name="フローチャート: 判断 234"/>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6" name="フローチャート: 判断 235"/>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70358</xdr:rowOff>
    </xdr:from>
    <xdr:to>
      <xdr:col>36</xdr:col>
      <xdr:colOff>165100</xdr:colOff>
      <xdr:row>62</xdr:row>
      <xdr:rowOff>508</xdr:rowOff>
    </xdr:to>
    <xdr:sp macro="" textlink="">
      <xdr:nvSpPr>
        <xdr:cNvPr id="237" name="フローチャート: 判断 236"/>
        <xdr:cNvSpPr/>
      </xdr:nvSpPr>
      <xdr:spPr>
        <a:xfrm>
          <a:off x="692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132080</xdr:rowOff>
    </xdr:from>
    <xdr:to>
      <xdr:col>55</xdr:col>
      <xdr:colOff>50800</xdr:colOff>
      <xdr:row>63</xdr:row>
      <xdr:rowOff>62230</xdr:rowOff>
    </xdr:to>
    <xdr:sp macro="" textlink="">
      <xdr:nvSpPr>
        <xdr:cNvPr id="243" name="楕円 242"/>
        <xdr:cNvSpPr/>
      </xdr:nvSpPr>
      <xdr:spPr>
        <a:xfrm>
          <a:off x="10426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110507</xdr:rowOff>
    </xdr:from>
    <xdr:ext cx="469744" cy="259045"/>
    <xdr:sp macro="" textlink="">
      <xdr:nvSpPr>
        <xdr:cNvPr id="244" name="【体育館・プール】&#10;一人当たり面積該当値テキスト"/>
        <xdr:cNvSpPr txBox="1"/>
      </xdr:nvSpPr>
      <xdr:spPr>
        <a:xfrm>
          <a:off x="10515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132080</xdr:rowOff>
    </xdr:from>
    <xdr:to>
      <xdr:col>50</xdr:col>
      <xdr:colOff>165100</xdr:colOff>
      <xdr:row>63</xdr:row>
      <xdr:rowOff>62230</xdr:rowOff>
    </xdr:to>
    <xdr:sp macro="" textlink="">
      <xdr:nvSpPr>
        <xdr:cNvPr id="245" name="楕円 244"/>
        <xdr:cNvSpPr/>
      </xdr:nvSpPr>
      <xdr:spPr>
        <a:xfrm>
          <a:off x="9588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xdr:rowOff>
    </xdr:from>
    <xdr:to>
      <xdr:col>55</xdr:col>
      <xdr:colOff>0</xdr:colOff>
      <xdr:row>63</xdr:row>
      <xdr:rowOff>11430</xdr:rowOff>
    </xdr:to>
    <xdr:cxnSp macro="">
      <xdr:nvCxnSpPr>
        <xdr:cNvPr id="246" name="直線コネクタ 245"/>
        <xdr:cNvCxnSpPr/>
      </xdr:nvCxnSpPr>
      <xdr:spPr>
        <a:xfrm>
          <a:off x="9639300" y="1081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150368</xdr:rowOff>
    </xdr:from>
    <xdr:to>
      <xdr:col>46</xdr:col>
      <xdr:colOff>38100</xdr:colOff>
      <xdr:row>63</xdr:row>
      <xdr:rowOff>80518</xdr:rowOff>
    </xdr:to>
    <xdr:sp macro="" textlink="">
      <xdr:nvSpPr>
        <xdr:cNvPr id="247" name="楕円 246"/>
        <xdr:cNvSpPr/>
      </xdr:nvSpPr>
      <xdr:spPr>
        <a:xfrm>
          <a:off x="8699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11430</xdr:rowOff>
    </xdr:from>
    <xdr:to>
      <xdr:col>50</xdr:col>
      <xdr:colOff>114300</xdr:colOff>
      <xdr:row>63</xdr:row>
      <xdr:rowOff>29718</xdr:rowOff>
    </xdr:to>
    <xdr:cxnSp macro="">
      <xdr:nvCxnSpPr>
        <xdr:cNvPr id="248" name="直線コネクタ 247"/>
        <xdr:cNvCxnSpPr/>
      </xdr:nvCxnSpPr>
      <xdr:spPr>
        <a:xfrm flipV="1">
          <a:off x="8750300" y="10812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150368</xdr:rowOff>
    </xdr:from>
    <xdr:to>
      <xdr:col>41</xdr:col>
      <xdr:colOff>101600</xdr:colOff>
      <xdr:row>63</xdr:row>
      <xdr:rowOff>80518</xdr:rowOff>
    </xdr:to>
    <xdr:sp macro="" textlink="">
      <xdr:nvSpPr>
        <xdr:cNvPr id="249" name="楕円 248"/>
        <xdr:cNvSpPr/>
      </xdr:nvSpPr>
      <xdr:spPr>
        <a:xfrm>
          <a:off x="7810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29718</xdr:rowOff>
    </xdr:from>
    <xdr:to>
      <xdr:col>45</xdr:col>
      <xdr:colOff>177800</xdr:colOff>
      <xdr:row>63</xdr:row>
      <xdr:rowOff>29718</xdr:rowOff>
    </xdr:to>
    <xdr:cxnSp macro="">
      <xdr:nvCxnSpPr>
        <xdr:cNvPr id="250" name="直線コネクタ 249"/>
        <xdr:cNvCxnSpPr/>
      </xdr:nvCxnSpPr>
      <xdr:spPr>
        <a:xfrm>
          <a:off x="7861300" y="1083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150368</xdr:rowOff>
    </xdr:from>
    <xdr:to>
      <xdr:col>36</xdr:col>
      <xdr:colOff>165100</xdr:colOff>
      <xdr:row>63</xdr:row>
      <xdr:rowOff>80518</xdr:rowOff>
    </xdr:to>
    <xdr:sp macro="" textlink="">
      <xdr:nvSpPr>
        <xdr:cNvPr id="251" name="楕円 250"/>
        <xdr:cNvSpPr/>
      </xdr:nvSpPr>
      <xdr:spPr>
        <a:xfrm>
          <a:off x="6921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29718</xdr:rowOff>
    </xdr:from>
    <xdr:to>
      <xdr:col>41</xdr:col>
      <xdr:colOff>50800</xdr:colOff>
      <xdr:row>63</xdr:row>
      <xdr:rowOff>29718</xdr:rowOff>
    </xdr:to>
    <xdr:cxnSp macro="">
      <xdr:nvCxnSpPr>
        <xdr:cNvPr id="252" name="直線コネクタ 251"/>
        <xdr:cNvCxnSpPr/>
      </xdr:nvCxnSpPr>
      <xdr:spPr>
        <a:xfrm>
          <a:off x="6972300" y="1083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30751</xdr:rowOff>
    </xdr:from>
    <xdr:ext cx="469744" cy="259045"/>
    <xdr:sp macro="" textlink="">
      <xdr:nvSpPr>
        <xdr:cNvPr id="253" name="n_1aveValue【体育館・プール】&#10;一人当たり面積"/>
        <xdr:cNvSpPr txBox="1"/>
      </xdr:nvSpPr>
      <xdr:spPr>
        <a:xfrm>
          <a:off x="9391727" y="1031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4"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55" name="n_3aveValue【体育館・プール】&#10;一人当たり面積"/>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17035</xdr:rowOff>
    </xdr:from>
    <xdr:ext cx="469744" cy="259045"/>
    <xdr:sp macro="" textlink="">
      <xdr:nvSpPr>
        <xdr:cNvPr id="256" name="n_4aveValue【体育館・プール】&#10;一人当たり面積"/>
        <xdr:cNvSpPr txBox="1"/>
      </xdr:nvSpPr>
      <xdr:spPr>
        <a:xfrm>
          <a:off x="6737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53357</xdr:rowOff>
    </xdr:from>
    <xdr:ext cx="469744" cy="259045"/>
    <xdr:sp macro="" textlink="">
      <xdr:nvSpPr>
        <xdr:cNvPr id="257" name="n_1mainValue【体育館・プール】&#10;一人当たり面積"/>
        <xdr:cNvSpPr txBox="1"/>
      </xdr:nvSpPr>
      <xdr:spPr>
        <a:xfrm>
          <a:off x="9391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71645</xdr:rowOff>
    </xdr:from>
    <xdr:ext cx="469744" cy="259045"/>
    <xdr:sp macro="" textlink="">
      <xdr:nvSpPr>
        <xdr:cNvPr id="258" name="n_2mainValue【体育館・プール】&#10;一人当たり面積"/>
        <xdr:cNvSpPr txBox="1"/>
      </xdr:nvSpPr>
      <xdr:spPr>
        <a:xfrm>
          <a:off x="8515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71645</xdr:rowOff>
    </xdr:from>
    <xdr:ext cx="469744" cy="259045"/>
    <xdr:sp macro="" textlink="">
      <xdr:nvSpPr>
        <xdr:cNvPr id="259" name="n_3mainValue【体育館・プール】&#10;一人当たり面積"/>
        <xdr:cNvSpPr txBox="1"/>
      </xdr:nvSpPr>
      <xdr:spPr>
        <a:xfrm>
          <a:off x="7626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71645</xdr:rowOff>
    </xdr:from>
    <xdr:ext cx="469744" cy="259045"/>
    <xdr:sp macro="" textlink="">
      <xdr:nvSpPr>
        <xdr:cNvPr id="260" name="n_4mainValue【体育館・プール】&#10;一人当たり面積"/>
        <xdr:cNvSpPr txBox="1"/>
      </xdr:nvSpPr>
      <xdr:spPr>
        <a:xfrm>
          <a:off x="6737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85</xdr:row>
      <xdr:rowOff>127907</xdr:rowOff>
    </xdr:to>
    <xdr:cxnSp macro="">
      <xdr:nvCxnSpPr>
        <xdr:cNvPr id="286" name="直線コネクタ 285"/>
        <xdr:cNvCxnSpPr/>
      </xdr:nvCxnSpPr>
      <xdr:spPr>
        <a:xfrm flipV="1">
          <a:off x="4634865" y="13455287"/>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131734</xdr:rowOff>
    </xdr:from>
    <xdr:ext cx="405111" cy="259045"/>
    <xdr:sp macro="" textlink="">
      <xdr:nvSpPr>
        <xdr:cNvPr id="287" name="【福祉施設】&#10;有形固定資産減価償却率最小値テキスト"/>
        <xdr:cNvSpPr txBox="1"/>
      </xdr:nvSpPr>
      <xdr:spPr>
        <a:xfrm>
          <a:off x="46736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127907</xdr:rowOff>
    </xdr:from>
    <xdr:to>
      <xdr:col>24</xdr:col>
      <xdr:colOff>152400</xdr:colOff>
      <xdr:row>85</xdr:row>
      <xdr:rowOff>127907</xdr:rowOff>
    </xdr:to>
    <xdr:cxnSp macro="">
      <xdr:nvCxnSpPr>
        <xdr:cNvPr id="288" name="直線コネクタ 287"/>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89" name="【福祉施設】&#10;有形固定資産減価償却率最大値テキスト"/>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0" name="直線コネクタ 289"/>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131008</xdr:rowOff>
    </xdr:from>
    <xdr:ext cx="405111" cy="259045"/>
    <xdr:sp macro="" textlink="">
      <xdr:nvSpPr>
        <xdr:cNvPr id="291" name="【福祉施設】&#10;有形固定資産減価償却率平均値テキスト"/>
        <xdr:cNvSpPr txBox="1"/>
      </xdr:nvSpPr>
      <xdr:spPr>
        <a:xfrm>
          <a:off x="4673600" y="1401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108131</xdr:rowOff>
    </xdr:from>
    <xdr:to>
      <xdr:col>24</xdr:col>
      <xdr:colOff>114300</xdr:colOff>
      <xdr:row>83</xdr:row>
      <xdr:rowOff>38281</xdr:rowOff>
    </xdr:to>
    <xdr:sp macro="" textlink="">
      <xdr:nvSpPr>
        <xdr:cNvPr id="292" name="フローチャート: 判断 291"/>
        <xdr:cNvSpPr/>
      </xdr:nvSpPr>
      <xdr:spPr>
        <a:xfrm>
          <a:off x="4584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3" name="フローチャート: 判断 292"/>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65677</xdr:rowOff>
    </xdr:from>
    <xdr:to>
      <xdr:col>15</xdr:col>
      <xdr:colOff>101600</xdr:colOff>
      <xdr:row>82</xdr:row>
      <xdr:rowOff>167277</xdr:rowOff>
    </xdr:to>
    <xdr:sp macro="" textlink="">
      <xdr:nvSpPr>
        <xdr:cNvPr id="294" name="フローチャート: 判断 293"/>
        <xdr:cNvSpPr/>
      </xdr:nvSpPr>
      <xdr:spPr>
        <a:xfrm>
          <a:off x="2857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5" name="フローチャート: 判断 294"/>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296" name="フローチャート: 判断 295"/>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75474</xdr:rowOff>
    </xdr:from>
    <xdr:to>
      <xdr:col>24</xdr:col>
      <xdr:colOff>114300</xdr:colOff>
      <xdr:row>84</xdr:row>
      <xdr:rowOff>5624</xdr:rowOff>
    </xdr:to>
    <xdr:sp macro="" textlink="">
      <xdr:nvSpPr>
        <xdr:cNvPr id="302" name="楕円 301"/>
        <xdr:cNvSpPr/>
      </xdr:nvSpPr>
      <xdr:spPr>
        <a:xfrm>
          <a:off x="45847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53901</xdr:rowOff>
    </xdr:from>
    <xdr:ext cx="405111" cy="259045"/>
    <xdr:sp macro="" textlink="">
      <xdr:nvSpPr>
        <xdr:cNvPr id="303" name="【福祉施設】&#10;有形固定資産減価償却率該当値テキスト"/>
        <xdr:cNvSpPr txBox="1"/>
      </xdr:nvSpPr>
      <xdr:spPr>
        <a:xfrm>
          <a:off x="4673600"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19957</xdr:rowOff>
    </xdr:from>
    <xdr:to>
      <xdr:col>20</xdr:col>
      <xdr:colOff>38100</xdr:colOff>
      <xdr:row>83</xdr:row>
      <xdr:rowOff>121557</xdr:rowOff>
    </xdr:to>
    <xdr:sp macro="" textlink="">
      <xdr:nvSpPr>
        <xdr:cNvPr id="304" name="楕円 303"/>
        <xdr:cNvSpPr/>
      </xdr:nvSpPr>
      <xdr:spPr>
        <a:xfrm>
          <a:off x="37465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70757</xdr:rowOff>
    </xdr:from>
    <xdr:to>
      <xdr:col>24</xdr:col>
      <xdr:colOff>63500</xdr:colOff>
      <xdr:row>83</xdr:row>
      <xdr:rowOff>126274</xdr:rowOff>
    </xdr:to>
    <xdr:cxnSp macro="">
      <xdr:nvCxnSpPr>
        <xdr:cNvPr id="305" name="直線コネクタ 304"/>
        <xdr:cNvCxnSpPr/>
      </xdr:nvCxnSpPr>
      <xdr:spPr>
        <a:xfrm>
          <a:off x="3797300" y="1430110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166914</xdr:rowOff>
    </xdr:from>
    <xdr:to>
      <xdr:col>15</xdr:col>
      <xdr:colOff>101600</xdr:colOff>
      <xdr:row>83</xdr:row>
      <xdr:rowOff>97064</xdr:rowOff>
    </xdr:to>
    <xdr:sp macro="" textlink="">
      <xdr:nvSpPr>
        <xdr:cNvPr id="306" name="楕円 305"/>
        <xdr:cNvSpPr/>
      </xdr:nvSpPr>
      <xdr:spPr>
        <a:xfrm>
          <a:off x="2857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46264</xdr:rowOff>
    </xdr:from>
    <xdr:to>
      <xdr:col>19</xdr:col>
      <xdr:colOff>177800</xdr:colOff>
      <xdr:row>83</xdr:row>
      <xdr:rowOff>70757</xdr:rowOff>
    </xdr:to>
    <xdr:cxnSp macro="">
      <xdr:nvCxnSpPr>
        <xdr:cNvPr id="307" name="直線コネクタ 306"/>
        <xdr:cNvCxnSpPr/>
      </xdr:nvCxnSpPr>
      <xdr:spPr>
        <a:xfrm>
          <a:off x="2908300" y="1427661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134257</xdr:rowOff>
    </xdr:from>
    <xdr:to>
      <xdr:col>10</xdr:col>
      <xdr:colOff>165100</xdr:colOff>
      <xdr:row>83</xdr:row>
      <xdr:rowOff>64407</xdr:rowOff>
    </xdr:to>
    <xdr:sp macro="" textlink="">
      <xdr:nvSpPr>
        <xdr:cNvPr id="308" name="楕円 307"/>
        <xdr:cNvSpPr/>
      </xdr:nvSpPr>
      <xdr:spPr>
        <a:xfrm>
          <a:off x="1968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13607</xdr:rowOff>
    </xdr:from>
    <xdr:to>
      <xdr:col>15</xdr:col>
      <xdr:colOff>50800</xdr:colOff>
      <xdr:row>83</xdr:row>
      <xdr:rowOff>46264</xdr:rowOff>
    </xdr:to>
    <xdr:cxnSp macro="">
      <xdr:nvCxnSpPr>
        <xdr:cNvPr id="309" name="直線コネクタ 308"/>
        <xdr:cNvCxnSpPr/>
      </xdr:nvCxnSpPr>
      <xdr:spPr>
        <a:xfrm>
          <a:off x="2019300" y="14243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116295</xdr:rowOff>
    </xdr:from>
    <xdr:to>
      <xdr:col>6</xdr:col>
      <xdr:colOff>38100</xdr:colOff>
      <xdr:row>83</xdr:row>
      <xdr:rowOff>46445</xdr:rowOff>
    </xdr:to>
    <xdr:sp macro="" textlink="">
      <xdr:nvSpPr>
        <xdr:cNvPr id="310" name="楕円 309"/>
        <xdr:cNvSpPr/>
      </xdr:nvSpPr>
      <xdr:spPr>
        <a:xfrm>
          <a:off x="10795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167095</xdr:rowOff>
    </xdr:from>
    <xdr:to>
      <xdr:col>10</xdr:col>
      <xdr:colOff>114300</xdr:colOff>
      <xdr:row>83</xdr:row>
      <xdr:rowOff>13607</xdr:rowOff>
    </xdr:to>
    <xdr:cxnSp macro="">
      <xdr:nvCxnSpPr>
        <xdr:cNvPr id="311" name="直線コネクタ 310"/>
        <xdr:cNvCxnSpPr/>
      </xdr:nvCxnSpPr>
      <xdr:spPr>
        <a:xfrm>
          <a:off x="1130300" y="1422599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2" name="n_1aveValue【福祉施設】&#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12354</xdr:rowOff>
    </xdr:from>
    <xdr:ext cx="405111" cy="259045"/>
    <xdr:sp macro="" textlink="">
      <xdr:nvSpPr>
        <xdr:cNvPr id="313" name="n_2aveValue【福祉施設】&#10;有形固定資産減価償却率"/>
        <xdr:cNvSpPr txBox="1"/>
      </xdr:nvSpPr>
      <xdr:spPr>
        <a:xfrm>
          <a:off x="2705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14" name="n_3aveValue【福祉施設】&#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15" name="n_4aveValue【福祉施設】&#10;有形固定資産減価償却率"/>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112684</xdr:rowOff>
    </xdr:from>
    <xdr:ext cx="405111" cy="259045"/>
    <xdr:sp macro="" textlink="">
      <xdr:nvSpPr>
        <xdr:cNvPr id="316" name="n_1mainValue【福祉施設】&#10;有形固定資産減価償却率"/>
        <xdr:cNvSpPr txBox="1"/>
      </xdr:nvSpPr>
      <xdr:spPr>
        <a:xfrm>
          <a:off x="3582044"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88191</xdr:rowOff>
    </xdr:from>
    <xdr:ext cx="405111" cy="259045"/>
    <xdr:sp macro="" textlink="">
      <xdr:nvSpPr>
        <xdr:cNvPr id="317" name="n_2mainValue【福祉施設】&#10;有形固定資産減価償却率"/>
        <xdr:cNvSpPr txBox="1"/>
      </xdr:nvSpPr>
      <xdr:spPr>
        <a:xfrm>
          <a:off x="27057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55534</xdr:rowOff>
    </xdr:from>
    <xdr:ext cx="405111" cy="259045"/>
    <xdr:sp macro="" textlink="">
      <xdr:nvSpPr>
        <xdr:cNvPr id="318" name="n_3mainValue【福祉施設】&#10;有形固定資産減価償却率"/>
        <xdr:cNvSpPr txBox="1"/>
      </xdr:nvSpPr>
      <xdr:spPr>
        <a:xfrm>
          <a:off x="1816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37572</xdr:rowOff>
    </xdr:from>
    <xdr:ext cx="405111" cy="259045"/>
    <xdr:sp macro="" textlink="">
      <xdr:nvSpPr>
        <xdr:cNvPr id="319" name="n_4mainValue【福祉施設】&#10;有形固定資産減価償却率"/>
        <xdr:cNvSpPr txBox="1"/>
      </xdr:nvSpPr>
      <xdr:spPr>
        <a:xfrm>
          <a:off x="927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120650</xdr:rowOff>
    </xdr:from>
    <xdr:to>
      <xdr:col>54</xdr:col>
      <xdr:colOff>189865</xdr:colOff>
      <xdr:row>86</xdr:row>
      <xdr:rowOff>63500</xdr:rowOff>
    </xdr:to>
    <xdr:cxnSp macro="">
      <xdr:nvCxnSpPr>
        <xdr:cNvPr id="343" name="直線コネクタ 342"/>
        <xdr:cNvCxnSpPr/>
      </xdr:nvCxnSpPr>
      <xdr:spPr>
        <a:xfrm flipV="1">
          <a:off x="10476865" y="13322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4"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5" name="直線コネクタ 344"/>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67327</xdr:rowOff>
    </xdr:from>
    <xdr:ext cx="469744" cy="259045"/>
    <xdr:sp macro="" textlink="">
      <xdr:nvSpPr>
        <xdr:cNvPr id="346" name="【福祉施設】&#10;一人当たり面積最大値テキスト"/>
        <xdr:cNvSpPr txBox="1"/>
      </xdr:nvSpPr>
      <xdr:spPr>
        <a:xfrm>
          <a:off x="10515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120650</xdr:rowOff>
    </xdr:from>
    <xdr:to>
      <xdr:col>55</xdr:col>
      <xdr:colOff>88900</xdr:colOff>
      <xdr:row>77</xdr:row>
      <xdr:rowOff>120650</xdr:rowOff>
    </xdr:to>
    <xdr:cxnSp macro="">
      <xdr:nvCxnSpPr>
        <xdr:cNvPr id="347" name="直線コネクタ 346"/>
        <xdr:cNvCxnSpPr/>
      </xdr:nvCxnSpPr>
      <xdr:spPr>
        <a:xfrm>
          <a:off x="10388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168927</xdr:rowOff>
    </xdr:from>
    <xdr:ext cx="469744" cy="259045"/>
    <xdr:sp macro="" textlink="">
      <xdr:nvSpPr>
        <xdr:cNvPr id="348" name="【福祉施設】&#10;一人当たり面積平均値テキスト"/>
        <xdr:cNvSpPr txBox="1"/>
      </xdr:nvSpPr>
      <xdr:spPr>
        <a:xfrm>
          <a:off x="10515600" y="1422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49" name="フローチャート: 判断 348"/>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0" name="フローチャート: 判断 349"/>
        <xdr:cNvSpPr/>
      </xdr:nvSpPr>
      <xdr:spPr>
        <a:xfrm>
          <a:off x="9588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6350</xdr:rowOff>
    </xdr:from>
    <xdr:to>
      <xdr:col>46</xdr:col>
      <xdr:colOff>38100</xdr:colOff>
      <xdr:row>83</xdr:row>
      <xdr:rowOff>107950</xdr:rowOff>
    </xdr:to>
    <xdr:sp macro="" textlink="">
      <xdr:nvSpPr>
        <xdr:cNvPr id="351" name="フローチャート: 判断 350"/>
        <xdr:cNvSpPr/>
      </xdr:nvSpPr>
      <xdr:spPr>
        <a:xfrm>
          <a:off x="8699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152400</xdr:rowOff>
    </xdr:from>
    <xdr:to>
      <xdr:col>41</xdr:col>
      <xdr:colOff>101600</xdr:colOff>
      <xdr:row>83</xdr:row>
      <xdr:rowOff>82550</xdr:rowOff>
    </xdr:to>
    <xdr:sp macro="" textlink="">
      <xdr:nvSpPr>
        <xdr:cNvPr id="352" name="フローチャート: 判断 351"/>
        <xdr:cNvSpPr/>
      </xdr:nvSpPr>
      <xdr:spPr>
        <a:xfrm>
          <a:off x="7810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165100</xdr:rowOff>
    </xdr:from>
    <xdr:to>
      <xdr:col>36</xdr:col>
      <xdr:colOff>165100</xdr:colOff>
      <xdr:row>83</xdr:row>
      <xdr:rowOff>95250</xdr:rowOff>
    </xdr:to>
    <xdr:sp macro="" textlink="">
      <xdr:nvSpPr>
        <xdr:cNvPr id="353" name="フローチャート: 判断 352"/>
        <xdr:cNvSpPr/>
      </xdr:nvSpPr>
      <xdr:spPr>
        <a:xfrm>
          <a:off x="6921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95250</xdr:rowOff>
    </xdr:from>
    <xdr:to>
      <xdr:col>55</xdr:col>
      <xdr:colOff>50800</xdr:colOff>
      <xdr:row>82</xdr:row>
      <xdr:rowOff>25400</xdr:rowOff>
    </xdr:to>
    <xdr:sp macro="" textlink="">
      <xdr:nvSpPr>
        <xdr:cNvPr id="359" name="楕円 358"/>
        <xdr:cNvSpPr/>
      </xdr:nvSpPr>
      <xdr:spPr>
        <a:xfrm>
          <a:off x="104267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118127</xdr:rowOff>
    </xdr:from>
    <xdr:ext cx="469744" cy="259045"/>
    <xdr:sp macro="" textlink="">
      <xdr:nvSpPr>
        <xdr:cNvPr id="360" name="【福祉施設】&#10;一人当たり面積該当値テキスト"/>
        <xdr:cNvSpPr txBox="1"/>
      </xdr:nvSpPr>
      <xdr:spPr>
        <a:xfrm>
          <a:off x="10515600"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82550</xdr:rowOff>
    </xdr:from>
    <xdr:to>
      <xdr:col>50</xdr:col>
      <xdr:colOff>165100</xdr:colOff>
      <xdr:row>82</xdr:row>
      <xdr:rowOff>12700</xdr:rowOff>
    </xdr:to>
    <xdr:sp macro="" textlink="">
      <xdr:nvSpPr>
        <xdr:cNvPr id="361" name="楕円 360"/>
        <xdr:cNvSpPr/>
      </xdr:nvSpPr>
      <xdr:spPr>
        <a:xfrm>
          <a:off x="9588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133350</xdr:rowOff>
    </xdr:from>
    <xdr:to>
      <xdr:col>55</xdr:col>
      <xdr:colOff>0</xdr:colOff>
      <xdr:row>81</xdr:row>
      <xdr:rowOff>146050</xdr:rowOff>
    </xdr:to>
    <xdr:cxnSp macro="">
      <xdr:nvCxnSpPr>
        <xdr:cNvPr id="362" name="直線コネクタ 361"/>
        <xdr:cNvCxnSpPr/>
      </xdr:nvCxnSpPr>
      <xdr:spPr>
        <a:xfrm>
          <a:off x="9639300" y="14020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57150</xdr:rowOff>
    </xdr:from>
    <xdr:to>
      <xdr:col>46</xdr:col>
      <xdr:colOff>38100</xdr:colOff>
      <xdr:row>81</xdr:row>
      <xdr:rowOff>158750</xdr:rowOff>
    </xdr:to>
    <xdr:sp macro="" textlink="">
      <xdr:nvSpPr>
        <xdr:cNvPr id="363" name="楕円 362"/>
        <xdr:cNvSpPr/>
      </xdr:nvSpPr>
      <xdr:spPr>
        <a:xfrm>
          <a:off x="86995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107950</xdr:rowOff>
    </xdr:from>
    <xdr:to>
      <xdr:col>50</xdr:col>
      <xdr:colOff>114300</xdr:colOff>
      <xdr:row>81</xdr:row>
      <xdr:rowOff>133350</xdr:rowOff>
    </xdr:to>
    <xdr:cxnSp macro="">
      <xdr:nvCxnSpPr>
        <xdr:cNvPr id="364" name="直線コネクタ 363"/>
        <xdr:cNvCxnSpPr/>
      </xdr:nvCxnSpPr>
      <xdr:spPr>
        <a:xfrm>
          <a:off x="8750300" y="1399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57150</xdr:rowOff>
    </xdr:from>
    <xdr:to>
      <xdr:col>41</xdr:col>
      <xdr:colOff>101600</xdr:colOff>
      <xdr:row>81</xdr:row>
      <xdr:rowOff>158750</xdr:rowOff>
    </xdr:to>
    <xdr:sp macro="" textlink="">
      <xdr:nvSpPr>
        <xdr:cNvPr id="365" name="楕円 364"/>
        <xdr:cNvSpPr/>
      </xdr:nvSpPr>
      <xdr:spPr>
        <a:xfrm>
          <a:off x="78105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107950</xdr:rowOff>
    </xdr:from>
    <xdr:to>
      <xdr:col>45</xdr:col>
      <xdr:colOff>177800</xdr:colOff>
      <xdr:row>81</xdr:row>
      <xdr:rowOff>107950</xdr:rowOff>
    </xdr:to>
    <xdr:cxnSp macro="">
      <xdr:nvCxnSpPr>
        <xdr:cNvPr id="366" name="直線コネクタ 365"/>
        <xdr:cNvCxnSpPr/>
      </xdr:nvCxnSpPr>
      <xdr:spPr>
        <a:xfrm>
          <a:off x="7861300" y="1399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44450</xdr:rowOff>
    </xdr:from>
    <xdr:to>
      <xdr:col>36</xdr:col>
      <xdr:colOff>165100</xdr:colOff>
      <xdr:row>81</xdr:row>
      <xdr:rowOff>146050</xdr:rowOff>
    </xdr:to>
    <xdr:sp macro="" textlink="">
      <xdr:nvSpPr>
        <xdr:cNvPr id="367" name="楕円 366"/>
        <xdr:cNvSpPr/>
      </xdr:nvSpPr>
      <xdr:spPr>
        <a:xfrm>
          <a:off x="6921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95250</xdr:rowOff>
    </xdr:from>
    <xdr:to>
      <xdr:col>41</xdr:col>
      <xdr:colOff>50800</xdr:colOff>
      <xdr:row>81</xdr:row>
      <xdr:rowOff>107950</xdr:rowOff>
    </xdr:to>
    <xdr:cxnSp macro="">
      <xdr:nvCxnSpPr>
        <xdr:cNvPr id="368" name="直線コネクタ 367"/>
        <xdr:cNvCxnSpPr/>
      </xdr:nvCxnSpPr>
      <xdr:spPr>
        <a:xfrm>
          <a:off x="6972300" y="13982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111777</xdr:rowOff>
    </xdr:from>
    <xdr:ext cx="469744" cy="259045"/>
    <xdr:sp macro="" textlink="">
      <xdr:nvSpPr>
        <xdr:cNvPr id="369" name="n_1aveValue【福祉施設】&#10;一人当たり面積"/>
        <xdr:cNvSpPr txBox="1"/>
      </xdr:nvSpPr>
      <xdr:spPr>
        <a:xfrm>
          <a:off x="9391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99077</xdr:rowOff>
    </xdr:from>
    <xdr:ext cx="469744" cy="259045"/>
    <xdr:sp macro="" textlink="">
      <xdr:nvSpPr>
        <xdr:cNvPr id="370" name="n_2aveValue【福祉施設】&#10;一人当たり面積"/>
        <xdr:cNvSpPr txBox="1"/>
      </xdr:nvSpPr>
      <xdr:spPr>
        <a:xfrm>
          <a:off x="8515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73677</xdr:rowOff>
    </xdr:from>
    <xdr:ext cx="469744" cy="259045"/>
    <xdr:sp macro="" textlink="">
      <xdr:nvSpPr>
        <xdr:cNvPr id="371" name="n_3aveValue【福祉施設】&#10;一人当たり面積"/>
        <xdr:cNvSpPr txBox="1"/>
      </xdr:nvSpPr>
      <xdr:spPr>
        <a:xfrm>
          <a:off x="76264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86377</xdr:rowOff>
    </xdr:from>
    <xdr:ext cx="469744" cy="259045"/>
    <xdr:sp macro="" textlink="">
      <xdr:nvSpPr>
        <xdr:cNvPr id="372" name="n_4aveValue【福祉施設】&#10;一人当たり面積"/>
        <xdr:cNvSpPr txBox="1"/>
      </xdr:nvSpPr>
      <xdr:spPr>
        <a:xfrm>
          <a:off x="6737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29227</xdr:rowOff>
    </xdr:from>
    <xdr:ext cx="469744" cy="259045"/>
    <xdr:sp macro="" textlink="">
      <xdr:nvSpPr>
        <xdr:cNvPr id="373" name="n_1mainValue【福祉施設】&#10;一人当たり面積"/>
        <xdr:cNvSpPr txBox="1"/>
      </xdr:nvSpPr>
      <xdr:spPr>
        <a:xfrm>
          <a:off x="9391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3827</xdr:rowOff>
    </xdr:from>
    <xdr:ext cx="469744" cy="259045"/>
    <xdr:sp macro="" textlink="">
      <xdr:nvSpPr>
        <xdr:cNvPr id="374" name="n_2mainValue【福祉施設】&#10;一人当たり面積"/>
        <xdr:cNvSpPr txBox="1"/>
      </xdr:nvSpPr>
      <xdr:spPr>
        <a:xfrm>
          <a:off x="8515427" y="137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3827</xdr:rowOff>
    </xdr:from>
    <xdr:ext cx="469744" cy="259045"/>
    <xdr:sp macro="" textlink="">
      <xdr:nvSpPr>
        <xdr:cNvPr id="375" name="n_3mainValue【福祉施設】&#10;一人当たり面積"/>
        <xdr:cNvSpPr txBox="1"/>
      </xdr:nvSpPr>
      <xdr:spPr>
        <a:xfrm>
          <a:off x="7626427" y="137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162577</xdr:rowOff>
    </xdr:from>
    <xdr:ext cx="469744" cy="259045"/>
    <xdr:sp macro="" textlink="">
      <xdr:nvSpPr>
        <xdr:cNvPr id="376" name="n_4mainValue【福祉施設】&#10;一人当たり面積"/>
        <xdr:cNvSpPr txBox="1"/>
      </xdr:nvSpPr>
      <xdr:spPr>
        <a:xfrm>
          <a:off x="6737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82731</xdr:rowOff>
    </xdr:to>
    <xdr:cxnSp macro="">
      <xdr:nvCxnSpPr>
        <xdr:cNvPr id="402" name="直線コネクタ 401"/>
        <xdr:cNvCxnSpPr/>
      </xdr:nvCxnSpPr>
      <xdr:spPr>
        <a:xfrm flipV="1">
          <a:off x="4634865" y="17152620"/>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86558</xdr:rowOff>
    </xdr:from>
    <xdr:ext cx="405111" cy="259045"/>
    <xdr:sp macro="" textlink="">
      <xdr:nvSpPr>
        <xdr:cNvPr id="403" name="【市民会館】&#10;有形固定資産減価償却率最小値テキスト"/>
        <xdr:cNvSpPr txBox="1"/>
      </xdr:nvSpPr>
      <xdr:spPr>
        <a:xfrm>
          <a:off x="4673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82731</xdr:rowOff>
    </xdr:from>
    <xdr:to>
      <xdr:col>24</xdr:col>
      <xdr:colOff>152400</xdr:colOff>
      <xdr:row>108</xdr:row>
      <xdr:rowOff>82731</xdr:rowOff>
    </xdr:to>
    <xdr:cxnSp macro="">
      <xdr:nvCxnSpPr>
        <xdr:cNvPr id="404" name="直線コネクタ 403"/>
        <xdr:cNvCxnSpPr/>
      </xdr:nvCxnSpPr>
      <xdr:spPr>
        <a:xfrm>
          <a:off x="4546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340478" cy="259045"/>
    <xdr:sp macro="" textlink="">
      <xdr:nvSpPr>
        <xdr:cNvPr id="405" name="【市民会館】&#10;有形固定資産減価償却率最大値テキスト"/>
        <xdr:cNvSpPr txBox="1"/>
      </xdr:nvSpPr>
      <xdr:spPr>
        <a:xfrm>
          <a:off x="4673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407" name="【市民会館】&#10;有形固定資産減価償却率平均値テキスト"/>
        <xdr:cNvSpPr txBox="1"/>
      </xdr:nvSpPr>
      <xdr:spPr>
        <a:xfrm>
          <a:off x="4673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08" name="フローチャート: 判断 407"/>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409" name="フローチャート: 判断 408"/>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410" name="フローチャート: 判断 409"/>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1" name="フローチャート: 判断 410"/>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138068</xdr:rowOff>
    </xdr:from>
    <xdr:to>
      <xdr:col>6</xdr:col>
      <xdr:colOff>38100</xdr:colOff>
      <xdr:row>105</xdr:row>
      <xdr:rowOff>68218</xdr:rowOff>
    </xdr:to>
    <xdr:sp macro="" textlink="">
      <xdr:nvSpPr>
        <xdr:cNvPr id="412" name="フローチャート: 判断 411"/>
        <xdr:cNvSpPr/>
      </xdr:nvSpPr>
      <xdr:spPr>
        <a:xfrm>
          <a:off x="1079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128270</xdr:rowOff>
    </xdr:from>
    <xdr:to>
      <xdr:col>24</xdr:col>
      <xdr:colOff>114300</xdr:colOff>
      <xdr:row>100</xdr:row>
      <xdr:rowOff>58420</xdr:rowOff>
    </xdr:to>
    <xdr:sp macro="" textlink="">
      <xdr:nvSpPr>
        <xdr:cNvPr id="418" name="楕円 417"/>
        <xdr:cNvSpPr/>
      </xdr:nvSpPr>
      <xdr:spPr>
        <a:xfrm>
          <a:off x="45847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81297</xdr:rowOff>
    </xdr:from>
    <xdr:ext cx="340478" cy="259045"/>
    <xdr:sp macro="" textlink="">
      <xdr:nvSpPr>
        <xdr:cNvPr id="419" name="【市民会館】&#10;有形固定資産減価償却率該当値テキスト"/>
        <xdr:cNvSpPr txBox="1"/>
      </xdr:nvSpPr>
      <xdr:spPr>
        <a:xfrm>
          <a:off x="4673600" y="17054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56424</xdr:rowOff>
    </xdr:from>
    <xdr:to>
      <xdr:col>20</xdr:col>
      <xdr:colOff>38100</xdr:colOff>
      <xdr:row>103</xdr:row>
      <xdr:rowOff>158024</xdr:rowOff>
    </xdr:to>
    <xdr:sp macro="" textlink="">
      <xdr:nvSpPr>
        <xdr:cNvPr id="420" name="楕円 419"/>
        <xdr:cNvSpPr/>
      </xdr:nvSpPr>
      <xdr:spPr>
        <a:xfrm>
          <a:off x="3746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7620</xdr:rowOff>
    </xdr:from>
    <xdr:to>
      <xdr:col>24</xdr:col>
      <xdr:colOff>63500</xdr:colOff>
      <xdr:row>103</xdr:row>
      <xdr:rowOff>107224</xdr:rowOff>
    </xdr:to>
    <xdr:cxnSp macro="">
      <xdr:nvCxnSpPr>
        <xdr:cNvPr id="421" name="直線コネクタ 420"/>
        <xdr:cNvCxnSpPr/>
      </xdr:nvCxnSpPr>
      <xdr:spPr>
        <a:xfrm flipV="1">
          <a:off x="3797300" y="17152620"/>
          <a:ext cx="838200" cy="61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151130</xdr:rowOff>
    </xdr:from>
    <xdr:to>
      <xdr:col>15</xdr:col>
      <xdr:colOff>101600</xdr:colOff>
      <xdr:row>109</xdr:row>
      <xdr:rowOff>81280</xdr:rowOff>
    </xdr:to>
    <xdr:sp macro="" textlink="">
      <xdr:nvSpPr>
        <xdr:cNvPr id="422" name="楕円 421"/>
        <xdr:cNvSpPr/>
      </xdr:nvSpPr>
      <xdr:spPr>
        <a:xfrm>
          <a:off x="2857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107224</xdr:rowOff>
    </xdr:from>
    <xdr:to>
      <xdr:col>19</xdr:col>
      <xdr:colOff>177800</xdr:colOff>
      <xdr:row>109</xdr:row>
      <xdr:rowOff>30480</xdr:rowOff>
    </xdr:to>
    <xdr:cxnSp macro="">
      <xdr:nvCxnSpPr>
        <xdr:cNvPr id="423" name="直線コネクタ 422"/>
        <xdr:cNvCxnSpPr/>
      </xdr:nvCxnSpPr>
      <xdr:spPr>
        <a:xfrm flipV="1">
          <a:off x="2908300" y="17766574"/>
          <a:ext cx="889000" cy="95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151130</xdr:rowOff>
    </xdr:from>
    <xdr:to>
      <xdr:col>10</xdr:col>
      <xdr:colOff>165100</xdr:colOff>
      <xdr:row>109</xdr:row>
      <xdr:rowOff>81280</xdr:rowOff>
    </xdr:to>
    <xdr:sp macro="" textlink="">
      <xdr:nvSpPr>
        <xdr:cNvPr id="424" name="楕円 423"/>
        <xdr:cNvSpPr/>
      </xdr:nvSpPr>
      <xdr:spPr>
        <a:xfrm>
          <a:off x="1968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30480</xdr:rowOff>
    </xdr:from>
    <xdr:to>
      <xdr:col>15</xdr:col>
      <xdr:colOff>50800</xdr:colOff>
      <xdr:row>109</xdr:row>
      <xdr:rowOff>30480</xdr:rowOff>
    </xdr:to>
    <xdr:cxnSp macro="">
      <xdr:nvCxnSpPr>
        <xdr:cNvPr id="425" name="直線コネクタ 424"/>
        <xdr:cNvCxnSpPr/>
      </xdr:nvCxnSpPr>
      <xdr:spPr>
        <a:xfrm>
          <a:off x="2019300" y="18718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149498</xdr:rowOff>
    </xdr:from>
    <xdr:to>
      <xdr:col>6</xdr:col>
      <xdr:colOff>38100</xdr:colOff>
      <xdr:row>109</xdr:row>
      <xdr:rowOff>79648</xdr:rowOff>
    </xdr:to>
    <xdr:sp macro="" textlink="">
      <xdr:nvSpPr>
        <xdr:cNvPr id="426" name="楕円 425"/>
        <xdr:cNvSpPr/>
      </xdr:nvSpPr>
      <xdr:spPr>
        <a:xfrm>
          <a:off x="1079500" y="186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28848</xdr:rowOff>
    </xdr:from>
    <xdr:to>
      <xdr:col>10</xdr:col>
      <xdr:colOff>114300</xdr:colOff>
      <xdr:row>109</xdr:row>
      <xdr:rowOff>30480</xdr:rowOff>
    </xdr:to>
    <xdr:cxnSp macro="">
      <xdr:nvCxnSpPr>
        <xdr:cNvPr id="427" name="直線コネクタ 426"/>
        <xdr:cNvCxnSpPr/>
      </xdr:nvCxnSpPr>
      <xdr:spPr>
        <a:xfrm>
          <a:off x="1130300" y="1871689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132822</xdr:rowOff>
    </xdr:from>
    <xdr:ext cx="405111" cy="259045"/>
    <xdr:sp macro="" textlink="">
      <xdr:nvSpPr>
        <xdr:cNvPr id="428" name="n_1aveValue【市民会館】&#10;有形固定資産減価償却率"/>
        <xdr:cNvSpPr txBox="1"/>
      </xdr:nvSpPr>
      <xdr:spPr>
        <a:xfrm>
          <a:off x="3582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12898</xdr:rowOff>
    </xdr:from>
    <xdr:ext cx="405111" cy="259045"/>
    <xdr:sp macro="" textlink="">
      <xdr:nvSpPr>
        <xdr:cNvPr id="429" name="n_2aveValue【市民会館】&#10;有形固定資産減価償却率"/>
        <xdr:cNvSpPr txBox="1"/>
      </xdr:nvSpPr>
      <xdr:spPr>
        <a:xfrm>
          <a:off x="2705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30" name="n_3aveValue【市民会館】&#10;有形固定資産減価償却率"/>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84745</xdr:rowOff>
    </xdr:from>
    <xdr:ext cx="405111" cy="259045"/>
    <xdr:sp macro="" textlink="">
      <xdr:nvSpPr>
        <xdr:cNvPr id="431" name="n_4aveValue【市民会館】&#10;有形固定資産減価償却率"/>
        <xdr:cNvSpPr txBox="1"/>
      </xdr:nvSpPr>
      <xdr:spPr>
        <a:xfrm>
          <a:off x="927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3101</xdr:rowOff>
    </xdr:from>
    <xdr:ext cx="405111" cy="259045"/>
    <xdr:sp macro="" textlink="">
      <xdr:nvSpPr>
        <xdr:cNvPr id="432" name="n_1mainValue【市民会館】&#10;有形固定資産減価償却率"/>
        <xdr:cNvSpPr txBox="1"/>
      </xdr:nvSpPr>
      <xdr:spPr>
        <a:xfrm>
          <a:off x="35820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72407</xdr:rowOff>
    </xdr:from>
    <xdr:ext cx="405111" cy="259045"/>
    <xdr:sp macro="" textlink="">
      <xdr:nvSpPr>
        <xdr:cNvPr id="433" name="n_2mainValue【市民会館】&#10;有形固定資産減価償却率"/>
        <xdr:cNvSpPr txBox="1"/>
      </xdr:nvSpPr>
      <xdr:spPr>
        <a:xfrm>
          <a:off x="27057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72407</xdr:rowOff>
    </xdr:from>
    <xdr:ext cx="405111" cy="259045"/>
    <xdr:sp macro="" textlink="">
      <xdr:nvSpPr>
        <xdr:cNvPr id="434" name="n_3mainValue【市民会館】&#10;有形固定資産減価償却率"/>
        <xdr:cNvSpPr txBox="1"/>
      </xdr:nvSpPr>
      <xdr:spPr>
        <a:xfrm>
          <a:off x="18167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70775</xdr:rowOff>
    </xdr:from>
    <xdr:ext cx="405111" cy="259045"/>
    <xdr:sp macro="" textlink="">
      <xdr:nvSpPr>
        <xdr:cNvPr id="435" name="n_4mainValue【市民会館】&#10;有形固定資産減価償却率"/>
        <xdr:cNvSpPr txBox="1"/>
      </xdr:nvSpPr>
      <xdr:spPr>
        <a:xfrm>
          <a:off x="927744" y="1875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121920</xdr:rowOff>
    </xdr:to>
    <xdr:cxnSp macro="">
      <xdr:nvCxnSpPr>
        <xdr:cNvPr id="459" name="直線コネクタ 458"/>
        <xdr:cNvCxnSpPr/>
      </xdr:nvCxnSpPr>
      <xdr:spPr>
        <a:xfrm flipV="1">
          <a:off x="10476865" y="17373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0"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1" name="直線コネクタ 460"/>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62"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63" name="直線コネクタ 462"/>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113047</xdr:rowOff>
    </xdr:from>
    <xdr:ext cx="469744" cy="259045"/>
    <xdr:sp macro="" textlink="">
      <xdr:nvSpPr>
        <xdr:cNvPr id="464" name="【市民会館】&#10;一人当たり面積平均値テキスト"/>
        <xdr:cNvSpPr txBox="1"/>
      </xdr:nvSpPr>
      <xdr:spPr>
        <a:xfrm>
          <a:off x="10515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90170</xdr:rowOff>
    </xdr:from>
    <xdr:to>
      <xdr:col>55</xdr:col>
      <xdr:colOff>50800</xdr:colOff>
      <xdr:row>106</xdr:row>
      <xdr:rowOff>20320</xdr:rowOff>
    </xdr:to>
    <xdr:sp macro="" textlink="">
      <xdr:nvSpPr>
        <xdr:cNvPr id="465" name="フローチャート: 判断 464"/>
        <xdr:cNvSpPr/>
      </xdr:nvSpPr>
      <xdr:spPr>
        <a:xfrm>
          <a:off x="10426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113030</xdr:rowOff>
    </xdr:from>
    <xdr:to>
      <xdr:col>50</xdr:col>
      <xdr:colOff>165100</xdr:colOff>
      <xdr:row>106</xdr:row>
      <xdr:rowOff>43180</xdr:rowOff>
    </xdr:to>
    <xdr:sp macro="" textlink="">
      <xdr:nvSpPr>
        <xdr:cNvPr id="466" name="フローチャート: 判断 465"/>
        <xdr:cNvSpPr/>
      </xdr:nvSpPr>
      <xdr:spPr>
        <a:xfrm>
          <a:off x="9588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67" name="フローチャート: 判断 466"/>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68" name="フローチャート: 判断 467"/>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151130</xdr:rowOff>
    </xdr:from>
    <xdr:to>
      <xdr:col>36</xdr:col>
      <xdr:colOff>165100</xdr:colOff>
      <xdr:row>106</xdr:row>
      <xdr:rowOff>81280</xdr:rowOff>
    </xdr:to>
    <xdr:sp macro="" textlink="">
      <xdr:nvSpPr>
        <xdr:cNvPr id="469" name="フローチャート: 判断 468"/>
        <xdr:cNvSpPr/>
      </xdr:nvSpPr>
      <xdr:spPr>
        <a:xfrm>
          <a:off x="6921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71120</xdr:rowOff>
    </xdr:from>
    <xdr:to>
      <xdr:col>55</xdr:col>
      <xdr:colOff>50800</xdr:colOff>
      <xdr:row>109</xdr:row>
      <xdr:rowOff>1270</xdr:rowOff>
    </xdr:to>
    <xdr:sp macro="" textlink="">
      <xdr:nvSpPr>
        <xdr:cNvPr id="475" name="楕円 474"/>
        <xdr:cNvSpPr/>
      </xdr:nvSpPr>
      <xdr:spPr>
        <a:xfrm>
          <a:off x="104267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157497</xdr:rowOff>
    </xdr:from>
    <xdr:ext cx="469744" cy="259045"/>
    <xdr:sp macro="" textlink="">
      <xdr:nvSpPr>
        <xdr:cNvPr id="476" name="【市民会館】&#10;一人当たり面積該当値テキスト"/>
        <xdr:cNvSpPr txBox="1"/>
      </xdr:nvSpPr>
      <xdr:spPr>
        <a:xfrm>
          <a:off x="10515600" y="1850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33020</xdr:rowOff>
    </xdr:from>
    <xdr:to>
      <xdr:col>50</xdr:col>
      <xdr:colOff>165100</xdr:colOff>
      <xdr:row>108</xdr:row>
      <xdr:rowOff>134620</xdr:rowOff>
    </xdr:to>
    <xdr:sp macro="" textlink="">
      <xdr:nvSpPr>
        <xdr:cNvPr id="477" name="楕円 476"/>
        <xdr:cNvSpPr/>
      </xdr:nvSpPr>
      <xdr:spPr>
        <a:xfrm>
          <a:off x="9588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83820</xdr:rowOff>
    </xdr:from>
    <xdr:to>
      <xdr:col>55</xdr:col>
      <xdr:colOff>0</xdr:colOff>
      <xdr:row>108</xdr:row>
      <xdr:rowOff>121920</xdr:rowOff>
    </xdr:to>
    <xdr:cxnSp macro="">
      <xdr:nvCxnSpPr>
        <xdr:cNvPr id="478" name="直線コネクタ 477"/>
        <xdr:cNvCxnSpPr/>
      </xdr:nvCxnSpPr>
      <xdr:spPr>
        <a:xfrm>
          <a:off x="9639300" y="18600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63500</xdr:rowOff>
    </xdr:from>
    <xdr:to>
      <xdr:col>46</xdr:col>
      <xdr:colOff>38100</xdr:colOff>
      <xdr:row>108</xdr:row>
      <xdr:rowOff>165100</xdr:rowOff>
    </xdr:to>
    <xdr:sp macro="" textlink="">
      <xdr:nvSpPr>
        <xdr:cNvPr id="479" name="楕円 478"/>
        <xdr:cNvSpPr/>
      </xdr:nvSpPr>
      <xdr:spPr>
        <a:xfrm>
          <a:off x="8699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83820</xdr:rowOff>
    </xdr:from>
    <xdr:to>
      <xdr:col>50</xdr:col>
      <xdr:colOff>114300</xdr:colOff>
      <xdr:row>108</xdr:row>
      <xdr:rowOff>114300</xdr:rowOff>
    </xdr:to>
    <xdr:cxnSp macro="">
      <xdr:nvCxnSpPr>
        <xdr:cNvPr id="480" name="直線コネクタ 479"/>
        <xdr:cNvCxnSpPr/>
      </xdr:nvCxnSpPr>
      <xdr:spPr>
        <a:xfrm flipV="1">
          <a:off x="8750300" y="18600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63500</xdr:rowOff>
    </xdr:from>
    <xdr:to>
      <xdr:col>41</xdr:col>
      <xdr:colOff>101600</xdr:colOff>
      <xdr:row>108</xdr:row>
      <xdr:rowOff>165100</xdr:rowOff>
    </xdr:to>
    <xdr:sp macro="" textlink="">
      <xdr:nvSpPr>
        <xdr:cNvPr id="481" name="楕円 480"/>
        <xdr:cNvSpPr/>
      </xdr:nvSpPr>
      <xdr:spPr>
        <a:xfrm>
          <a:off x="7810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114300</xdr:rowOff>
    </xdr:from>
    <xdr:to>
      <xdr:col>45</xdr:col>
      <xdr:colOff>177800</xdr:colOff>
      <xdr:row>108</xdr:row>
      <xdr:rowOff>114300</xdr:rowOff>
    </xdr:to>
    <xdr:cxnSp macro="">
      <xdr:nvCxnSpPr>
        <xdr:cNvPr id="482" name="直線コネクタ 481"/>
        <xdr:cNvCxnSpPr/>
      </xdr:nvCxnSpPr>
      <xdr:spPr>
        <a:xfrm>
          <a:off x="7861300" y="1863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63500</xdr:rowOff>
    </xdr:from>
    <xdr:to>
      <xdr:col>36</xdr:col>
      <xdr:colOff>165100</xdr:colOff>
      <xdr:row>108</xdr:row>
      <xdr:rowOff>165100</xdr:rowOff>
    </xdr:to>
    <xdr:sp macro="" textlink="">
      <xdr:nvSpPr>
        <xdr:cNvPr id="483" name="楕円 482"/>
        <xdr:cNvSpPr/>
      </xdr:nvSpPr>
      <xdr:spPr>
        <a:xfrm>
          <a:off x="6921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114300</xdr:rowOff>
    </xdr:from>
    <xdr:to>
      <xdr:col>41</xdr:col>
      <xdr:colOff>50800</xdr:colOff>
      <xdr:row>108</xdr:row>
      <xdr:rowOff>114300</xdr:rowOff>
    </xdr:to>
    <xdr:cxnSp macro="">
      <xdr:nvCxnSpPr>
        <xdr:cNvPr id="484" name="直線コネクタ 483"/>
        <xdr:cNvCxnSpPr/>
      </xdr:nvCxnSpPr>
      <xdr:spPr>
        <a:xfrm>
          <a:off x="6972300" y="1863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59707</xdr:rowOff>
    </xdr:from>
    <xdr:ext cx="469744" cy="259045"/>
    <xdr:sp macro="" textlink="">
      <xdr:nvSpPr>
        <xdr:cNvPr id="485" name="n_1aveValue【市民会館】&#10;一人当たり面積"/>
        <xdr:cNvSpPr txBox="1"/>
      </xdr:nvSpPr>
      <xdr:spPr>
        <a:xfrm>
          <a:off x="9391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82566</xdr:rowOff>
    </xdr:from>
    <xdr:ext cx="469744" cy="259045"/>
    <xdr:sp macro="" textlink="">
      <xdr:nvSpPr>
        <xdr:cNvPr id="486" name="n_2aveValue【市民会館】&#10;一人当たり面積"/>
        <xdr:cNvSpPr txBox="1"/>
      </xdr:nvSpPr>
      <xdr:spPr>
        <a:xfrm>
          <a:off x="8515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87" name="n_3aveValue【市民会館】&#10;一人当たり面積"/>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97807</xdr:rowOff>
    </xdr:from>
    <xdr:ext cx="469744" cy="259045"/>
    <xdr:sp macro="" textlink="">
      <xdr:nvSpPr>
        <xdr:cNvPr id="488" name="n_4aveValue【市民会館】&#10;一人当たり面積"/>
        <xdr:cNvSpPr txBox="1"/>
      </xdr:nvSpPr>
      <xdr:spPr>
        <a:xfrm>
          <a:off x="6737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125747</xdr:rowOff>
    </xdr:from>
    <xdr:ext cx="469744" cy="259045"/>
    <xdr:sp macro="" textlink="">
      <xdr:nvSpPr>
        <xdr:cNvPr id="489" name="n_1mainValue【市民会館】&#10;一人当たり面積"/>
        <xdr:cNvSpPr txBox="1"/>
      </xdr:nvSpPr>
      <xdr:spPr>
        <a:xfrm>
          <a:off x="939172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156227</xdr:rowOff>
    </xdr:from>
    <xdr:ext cx="469744" cy="259045"/>
    <xdr:sp macro="" textlink="">
      <xdr:nvSpPr>
        <xdr:cNvPr id="490" name="n_2mainValue【市民会館】&#10;一人当たり面積"/>
        <xdr:cNvSpPr txBox="1"/>
      </xdr:nvSpPr>
      <xdr:spPr>
        <a:xfrm>
          <a:off x="8515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156227</xdr:rowOff>
    </xdr:from>
    <xdr:ext cx="469744" cy="259045"/>
    <xdr:sp macro="" textlink="">
      <xdr:nvSpPr>
        <xdr:cNvPr id="491" name="n_3mainValue【市民会館】&#10;一人当たり面積"/>
        <xdr:cNvSpPr txBox="1"/>
      </xdr:nvSpPr>
      <xdr:spPr>
        <a:xfrm>
          <a:off x="7626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156227</xdr:rowOff>
    </xdr:from>
    <xdr:ext cx="469744" cy="259045"/>
    <xdr:sp macro="" textlink="">
      <xdr:nvSpPr>
        <xdr:cNvPr id="492" name="n_4mainValue【市民会館】&#10;一人当たり面積"/>
        <xdr:cNvSpPr txBox="1"/>
      </xdr:nvSpPr>
      <xdr:spPr>
        <a:xfrm>
          <a:off x="6737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41</xdr:row>
      <xdr:rowOff>148590</xdr:rowOff>
    </xdr:to>
    <xdr:cxnSp macro="">
      <xdr:nvCxnSpPr>
        <xdr:cNvPr id="517" name="直線コネクタ 516"/>
        <xdr:cNvCxnSpPr/>
      </xdr:nvCxnSpPr>
      <xdr:spPr>
        <a:xfrm flipV="1">
          <a:off x="16318864" y="580263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518"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519" name="直線コネクタ 518"/>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520"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1" name="直線コネクタ 520"/>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11447</xdr:rowOff>
    </xdr:from>
    <xdr:ext cx="405111" cy="259045"/>
    <xdr:sp macro="" textlink="">
      <xdr:nvSpPr>
        <xdr:cNvPr id="522" name="【一般廃棄物処理施設】&#10;有形固定資産減価償却率平均値テキスト"/>
        <xdr:cNvSpPr txBox="1"/>
      </xdr:nvSpPr>
      <xdr:spPr>
        <a:xfrm>
          <a:off x="163576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523" name="フローチャート: 判断 522"/>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4" name="フローチャート: 判断 523"/>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525" name="フローチャート: 判断 524"/>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26" name="フローチャート: 判断 525"/>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527" name="フローチャート: 判断 526"/>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533" name="楕円 532"/>
        <xdr:cNvSpPr/>
      </xdr:nvSpPr>
      <xdr:spPr>
        <a:xfrm>
          <a:off x="162687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90187</xdr:rowOff>
    </xdr:from>
    <xdr:ext cx="405111" cy="259045"/>
    <xdr:sp macro="" textlink="">
      <xdr:nvSpPr>
        <xdr:cNvPr id="534" name="【一般廃棄物処理施設】&#10;有形固定資産減価償却率該当値テキスト"/>
        <xdr:cNvSpPr txBox="1"/>
      </xdr:nvSpPr>
      <xdr:spPr>
        <a:xfrm>
          <a:off x="16357600"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17780</xdr:rowOff>
    </xdr:from>
    <xdr:to>
      <xdr:col>81</xdr:col>
      <xdr:colOff>101600</xdr:colOff>
      <xdr:row>37</xdr:row>
      <xdr:rowOff>119380</xdr:rowOff>
    </xdr:to>
    <xdr:sp macro="" textlink="">
      <xdr:nvSpPr>
        <xdr:cNvPr id="535" name="楕円 534"/>
        <xdr:cNvSpPr/>
      </xdr:nvSpPr>
      <xdr:spPr>
        <a:xfrm>
          <a:off x="15430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68580</xdr:rowOff>
    </xdr:from>
    <xdr:to>
      <xdr:col>85</xdr:col>
      <xdr:colOff>127000</xdr:colOff>
      <xdr:row>37</xdr:row>
      <xdr:rowOff>118110</xdr:rowOff>
    </xdr:to>
    <xdr:cxnSp macro="">
      <xdr:nvCxnSpPr>
        <xdr:cNvPr id="536" name="直線コネクタ 535"/>
        <xdr:cNvCxnSpPr/>
      </xdr:nvCxnSpPr>
      <xdr:spPr>
        <a:xfrm>
          <a:off x="15481300" y="641223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141605</xdr:rowOff>
    </xdr:from>
    <xdr:to>
      <xdr:col>76</xdr:col>
      <xdr:colOff>165100</xdr:colOff>
      <xdr:row>37</xdr:row>
      <xdr:rowOff>71755</xdr:rowOff>
    </xdr:to>
    <xdr:sp macro="" textlink="">
      <xdr:nvSpPr>
        <xdr:cNvPr id="537" name="楕円 536"/>
        <xdr:cNvSpPr/>
      </xdr:nvSpPr>
      <xdr:spPr>
        <a:xfrm>
          <a:off x="14541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20955</xdr:rowOff>
    </xdr:from>
    <xdr:to>
      <xdr:col>81</xdr:col>
      <xdr:colOff>50800</xdr:colOff>
      <xdr:row>37</xdr:row>
      <xdr:rowOff>68580</xdr:rowOff>
    </xdr:to>
    <xdr:cxnSp macro="">
      <xdr:nvCxnSpPr>
        <xdr:cNvPr id="538" name="直線コネクタ 537"/>
        <xdr:cNvCxnSpPr/>
      </xdr:nvCxnSpPr>
      <xdr:spPr>
        <a:xfrm>
          <a:off x="14592300" y="63646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93980</xdr:rowOff>
    </xdr:from>
    <xdr:to>
      <xdr:col>72</xdr:col>
      <xdr:colOff>38100</xdr:colOff>
      <xdr:row>37</xdr:row>
      <xdr:rowOff>24130</xdr:rowOff>
    </xdr:to>
    <xdr:sp macro="" textlink="">
      <xdr:nvSpPr>
        <xdr:cNvPr id="539" name="楕円 538"/>
        <xdr:cNvSpPr/>
      </xdr:nvSpPr>
      <xdr:spPr>
        <a:xfrm>
          <a:off x="13652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144780</xdr:rowOff>
    </xdr:from>
    <xdr:to>
      <xdr:col>76</xdr:col>
      <xdr:colOff>114300</xdr:colOff>
      <xdr:row>37</xdr:row>
      <xdr:rowOff>20955</xdr:rowOff>
    </xdr:to>
    <xdr:cxnSp macro="">
      <xdr:nvCxnSpPr>
        <xdr:cNvPr id="540" name="直線コネクタ 539"/>
        <xdr:cNvCxnSpPr/>
      </xdr:nvCxnSpPr>
      <xdr:spPr>
        <a:xfrm>
          <a:off x="13703300" y="63169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88265</xdr:rowOff>
    </xdr:from>
    <xdr:to>
      <xdr:col>67</xdr:col>
      <xdr:colOff>101600</xdr:colOff>
      <xdr:row>37</xdr:row>
      <xdr:rowOff>18415</xdr:rowOff>
    </xdr:to>
    <xdr:sp macro="" textlink="">
      <xdr:nvSpPr>
        <xdr:cNvPr id="541" name="楕円 540"/>
        <xdr:cNvSpPr/>
      </xdr:nvSpPr>
      <xdr:spPr>
        <a:xfrm>
          <a:off x="12763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139065</xdr:rowOff>
    </xdr:from>
    <xdr:to>
      <xdr:col>71</xdr:col>
      <xdr:colOff>177800</xdr:colOff>
      <xdr:row>36</xdr:row>
      <xdr:rowOff>144780</xdr:rowOff>
    </xdr:to>
    <xdr:cxnSp macro="">
      <xdr:nvCxnSpPr>
        <xdr:cNvPr id="542" name="直線コネクタ 541"/>
        <xdr:cNvCxnSpPr/>
      </xdr:nvCxnSpPr>
      <xdr:spPr>
        <a:xfrm>
          <a:off x="12814300" y="63112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543" name="n_1aveValue【一般廃棄物処理施設】&#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544" name="n_2aveValue【一般廃棄物処理施設】&#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545" name="n_3aveValue【一般廃棄物処理施設】&#10;有形固定資産減価償却率"/>
        <xdr:cNvSpPr txBox="1"/>
      </xdr:nvSpPr>
      <xdr:spPr>
        <a:xfrm>
          <a:off x="13500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116222</xdr:rowOff>
    </xdr:from>
    <xdr:ext cx="405111" cy="259045"/>
    <xdr:sp macro="" textlink="">
      <xdr:nvSpPr>
        <xdr:cNvPr id="546" name="n_4aveValue【一般廃棄物処理施設】&#10;有形固定資産減価償却率"/>
        <xdr:cNvSpPr txBox="1"/>
      </xdr:nvSpPr>
      <xdr:spPr>
        <a:xfrm>
          <a:off x="12611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135907</xdr:rowOff>
    </xdr:from>
    <xdr:ext cx="405111" cy="259045"/>
    <xdr:sp macro="" textlink="">
      <xdr:nvSpPr>
        <xdr:cNvPr id="547" name="n_1mainValue【一般廃棄物処理施設】&#10;有形固定資産減価償却率"/>
        <xdr:cNvSpPr txBox="1"/>
      </xdr:nvSpPr>
      <xdr:spPr>
        <a:xfrm>
          <a:off x="152660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548" name="n_2mainValue【一般廃棄物処理施設】&#10;有形固定資産減価償却率"/>
        <xdr:cNvSpPr txBox="1"/>
      </xdr:nvSpPr>
      <xdr:spPr>
        <a:xfrm>
          <a:off x="14389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40657</xdr:rowOff>
    </xdr:from>
    <xdr:ext cx="405111" cy="259045"/>
    <xdr:sp macro="" textlink="">
      <xdr:nvSpPr>
        <xdr:cNvPr id="549" name="n_3mainValue【一般廃棄物処理施設】&#10;有形固定資産減価償却率"/>
        <xdr:cNvSpPr txBox="1"/>
      </xdr:nvSpPr>
      <xdr:spPr>
        <a:xfrm>
          <a:off x="13500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34942</xdr:rowOff>
    </xdr:from>
    <xdr:ext cx="405111" cy="259045"/>
    <xdr:sp macro="" textlink="">
      <xdr:nvSpPr>
        <xdr:cNvPr id="550" name="n_4mainValue【一般廃棄物処理施設】&#10;有形固定資産減価償却率"/>
        <xdr:cNvSpPr txBox="1"/>
      </xdr:nvSpPr>
      <xdr:spPr>
        <a:xfrm>
          <a:off x="12611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2" name="テキスト ボックス 56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64" name="テキスト ボックス 563"/>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6" name="テキスト ボックス 56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8" name="テキスト ボックス 56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45805</xdr:rowOff>
    </xdr:from>
    <xdr:to>
      <xdr:col>116</xdr:col>
      <xdr:colOff>62864</xdr:colOff>
      <xdr:row>41</xdr:row>
      <xdr:rowOff>95649</xdr:rowOff>
    </xdr:to>
    <xdr:cxnSp macro="">
      <xdr:nvCxnSpPr>
        <xdr:cNvPr id="572" name="直線コネクタ 571"/>
        <xdr:cNvCxnSpPr/>
      </xdr:nvCxnSpPr>
      <xdr:spPr>
        <a:xfrm flipV="1">
          <a:off x="22160864" y="5875105"/>
          <a:ext cx="0" cy="1249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99476</xdr:rowOff>
    </xdr:from>
    <xdr:ext cx="469744" cy="259045"/>
    <xdr:sp macro="" textlink="">
      <xdr:nvSpPr>
        <xdr:cNvPr id="573" name="【一般廃棄物処理施設】&#10;一人当たり有形固定資産（償却資産）額最小値テキスト"/>
        <xdr:cNvSpPr txBox="1"/>
      </xdr:nvSpPr>
      <xdr:spPr>
        <a:xfrm>
          <a:off x="22199600" y="712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95649</xdr:rowOff>
    </xdr:from>
    <xdr:to>
      <xdr:col>116</xdr:col>
      <xdr:colOff>152400</xdr:colOff>
      <xdr:row>41</xdr:row>
      <xdr:rowOff>95649</xdr:rowOff>
    </xdr:to>
    <xdr:cxnSp macro="">
      <xdr:nvCxnSpPr>
        <xdr:cNvPr id="574" name="直線コネクタ 573"/>
        <xdr:cNvCxnSpPr/>
      </xdr:nvCxnSpPr>
      <xdr:spPr>
        <a:xfrm>
          <a:off x="22072600" y="712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163932</xdr:rowOff>
    </xdr:from>
    <xdr:ext cx="599010" cy="259045"/>
    <xdr:sp macro="" textlink="">
      <xdr:nvSpPr>
        <xdr:cNvPr id="575" name="【一般廃棄物処理施設】&#10;一人当たり有形固定資産（償却資産）額最大値テキスト"/>
        <xdr:cNvSpPr txBox="1"/>
      </xdr:nvSpPr>
      <xdr:spPr>
        <a:xfrm>
          <a:off x="22199600" y="5650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45805</xdr:rowOff>
    </xdr:from>
    <xdr:to>
      <xdr:col>116</xdr:col>
      <xdr:colOff>152400</xdr:colOff>
      <xdr:row>34</xdr:row>
      <xdr:rowOff>45805</xdr:rowOff>
    </xdr:to>
    <xdr:cxnSp macro="">
      <xdr:nvCxnSpPr>
        <xdr:cNvPr id="576" name="直線コネクタ 575"/>
        <xdr:cNvCxnSpPr/>
      </xdr:nvCxnSpPr>
      <xdr:spPr>
        <a:xfrm>
          <a:off x="22072600" y="5875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98422</xdr:rowOff>
    </xdr:from>
    <xdr:ext cx="534377" cy="259045"/>
    <xdr:sp macro="" textlink="">
      <xdr:nvSpPr>
        <xdr:cNvPr id="577" name="【一般廃棄物処理施設】&#10;一人当たり有形固定資産（償却資産）額平均値テキスト"/>
        <xdr:cNvSpPr txBox="1"/>
      </xdr:nvSpPr>
      <xdr:spPr>
        <a:xfrm>
          <a:off x="22199600" y="6613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119995</xdr:rowOff>
    </xdr:from>
    <xdr:to>
      <xdr:col>116</xdr:col>
      <xdr:colOff>114300</xdr:colOff>
      <xdr:row>39</xdr:row>
      <xdr:rowOff>50145</xdr:rowOff>
    </xdr:to>
    <xdr:sp macro="" textlink="">
      <xdr:nvSpPr>
        <xdr:cNvPr id="578" name="フローチャート: 判断 577"/>
        <xdr:cNvSpPr/>
      </xdr:nvSpPr>
      <xdr:spPr>
        <a:xfrm>
          <a:off x="22110700" y="663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96403</xdr:rowOff>
    </xdr:from>
    <xdr:to>
      <xdr:col>112</xdr:col>
      <xdr:colOff>38100</xdr:colOff>
      <xdr:row>39</xdr:row>
      <xdr:rowOff>26553</xdr:rowOff>
    </xdr:to>
    <xdr:sp macro="" textlink="">
      <xdr:nvSpPr>
        <xdr:cNvPr id="579" name="フローチャート: 判断 578"/>
        <xdr:cNvSpPr/>
      </xdr:nvSpPr>
      <xdr:spPr>
        <a:xfrm>
          <a:off x="21272500" y="661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109360</xdr:rowOff>
    </xdr:from>
    <xdr:to>
      <xdr:col>107</xdr:col>
      <xdr:colOff>101600</xdr:colOff>
      <xdr:row>39</xdr:row>
      <xdr:rowOff>39510</xdr:rowOff>
    </xdr:to>
    <xdr:sp macro="" textlink="">
      <xdr:nvSpPr>
        <xdr:cNvPr id="580" name="フローチャート: 判断 579"/>
        <xdr:cNvSpPr/>
      </xdr:nvSpPr>
      <xdr:spPr>
        <a:xfrm>
          <a:off x="20383500" y="66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46898</xdr:rowOff>
    </xdr:from>
    <xdr:to>
      <xdr:col>102</xdr:col>
      <xdr:colOff>165100</xdr:colOff>
      <xdr:row>38</xdr:row>
      <xdr:rowOff>148498</xdr:rowOff>
    </xdr:to>
    <xdr:sp macro="" textlink="">
      <xdr:nvSpPr>
        <xdr:cNvPr id="581" name="フローチャート: 判断 580"/>
        <xdr:cNvSpPr/>
      </xdr:nvSpPr>
      <xdr:spPr>
        <a:xfrm>
          <a:off x="19494500" y="65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44548</xdr:rowOff>
    </xdr:from>
    <xdr:to>
      <xdr:col>98</xdr:col>
      <xdr:colOff>38100</xdr:colOff>
      <xdr:row>38</xdr:row>
      <xdr:rowOff>146148</xdr:rowOff>
    </xdr:to>
    <xdr:sp macro="" textlink="">
      <xdr:nvSpPr>
        <xdr:cNvPr id="582" name="フローチャート: 判断 581"/>
        <xdr:cNvSpPr/>
      </xdr:nvSpPr>
      <xdr:spPr>
        <a:xfrm>
          <a:off x="18605500" y="655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166455</xdr:rowOff>
    </xdr:from>
    <xdr:to>
      <xdr:col>116</xdr:col>
      <xdr:colOff>114300</xdr:colOff>
      <xdr:row>34</xdr:row>
      <xdr:rowOff>96605</xdr:rowOff>
    </xdr:to>
    <xdr:sp macro="" textlink="">
      <xdr:nvSpPr>
        <xdr:cNvPr id="588" name="楕円 587"/>
        <xdr:cNvSpPr/>
      </xdr:nvSpPr>
      <xdr:spPr>
        <a:xfrm>
          <a:off x="22110700" y="58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119482</xdr:rowOff>
    </xdr:from>
    <xdr:ext cx="599010" cy="259045"/>
    <xdr:sp macro="" textlink="">
      <xdr:nvSpPr>
        <xdr:cNvPr id="589" name="【一般廃棄物処理施設】&#10;一人当たり有形固定資産（償却資産）額該当値テキスト"/>
        <xdr:cNvSpPr txBox="1"/>
      </xdr:nvSpPr>
      <xdr:spPr>
        <a:xfrm>
          <a:off x="22199600" y="577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156744</xdr:rowOff>
    </xdr:from>
    <xdr:to>
      <xdr:col>112</xdr:col>
      <xdr:colOff>38100</xdr:colOff>
      <xdr:row>34</xdr:row>
      <xdr:rowOff>86894</xdr:rowOff>
    </xdr:to>
    <xdr:sp macro="" textlink="">
      <xdr:nvSpPr>
        <xdr:cNvPr id="590" name="楕円 589"/>
        <xdr:cNvSpPr/>
      </xdr:nvSpPr>
      <xdr:spPr>
        <a:xfrm>
          <a:off x="21272500" y="581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36094</xdr:rowOff>
    </xdr:from>
    <xdr:to>
      <xdr:col>116</xdr:col>
      <xdr:colOff>63500</xdr:colOff>
      <xdr:row>34</xdr:row>
      <xdr:rowOff>45805</xdr:rowOff>
    </xdr:to>
    <xdr:cxnSp macro="">
      <xdr:nvCxnSpPr>
        <xdr:cNvPr id="591" name="直線コネクタ 590"/>
        <xdr:cNvCxnSpPr/>
      </xdr:nvCxnSpPr>
      <xdr:spPr>
        <a:xfrm>
          <a:off x="21323300" y="5865394"/>
          <a:ext cx="838200" cy="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153005</xdr:rowOff>
    </xdr:from>
    <xdr:to>
      <xdr:col>107</xdr:col>
      <xdr:colOff>101600</xdr:colOff>
      <xdr:row>34</xdr:row>
      <xdr:rowOff>83155</xdr:rowOff>
    </xdr:to>
    <xdr:sp macro="" textlink="">
      <xdr:nvSpPr>
        <xdr:cNvPr id="592" name="楕円 591"/>
        <xdr:cNvSpPr/>
      </xdr:nvSpPr>
      <xdr:spPr>
        <a:xfrm>
          <a:off x="20383500" y="581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32355</xdr:rowOff>
    </xdr:from>
    <xdr:to>
      <xdr:col>111</xdr:col>
      <xdr:colOff>177800</xdr:colOff>
      <xdr:row>34</xdr:row>
      <xdr:rowOff>36094</xdr:rowOff>
    </xdr:to>
    <xdr:cxnSp macro="">
      <xdr:nvCxnSpPr>
        <xdr:cNvPr id="593" name="直線コネクタ 592"/>
        <xdr:cNvCxnSpPr/>
      </xdr:nvCxnSpPr>
      <xdr:spPr>
        <a:xfrm>
          <a:off x="20434300" y="5861655"/>
          <a:ext cx="8890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149393</xdr:rowOff>
    </xdr:from>
    <xdr:to>
      <xdr:col>102</xdr:col>
      <xdr:colOff>165100</xdr:colOff>
      <xdr:row>34</xdr:row>
      <xdr:rowOff>79543</xdr:rowOff>
    </xdr:to>
    <xdr:sp macro="" textlink="">
      <xdr:nvSpPr>
        <xdr:cNvPr id="594" name="楕円 593"/>
        <xdr:cNvSpPr/>
      </xdr:nvSpPr>
      <xdr:spPr>
        <a:xfrm>
          <a:off x="19494500" y="580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28743</xdr:rowOff>
    </xdr:from>
    <xdr:to>
      <xdr:col>107</xdr:col>
      <xdr:colOff>50800</xdr:colOff>
      <xdr:row>34</xdr:row>
      <xdr:rowOff>32355</xdr:rowOff>
    </xdr:to>
    <xdr:cxnSp macro="">
      <xdr:nvCxnSpPr>
        <xdr:cNvPr id="595" name="直線コネクタ 594"/>
        <xdr:cNvCxnSpPr/>
      </xdr:nvCxnSpPr>
      <xdr:spPr>
        <a:xfrm>
          <a:off x="19545300" y="5858043"/>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1534</xdr:rowOff>
    </xdr:from>
    <xdr:to>
      <xdr:col>98</xdr:col>
      <xdr:colOff>38100</xdr:colOff>
      <xdr:row>33</xdr:row>
      <xdr:rowOff>103134</xdr:rowOff>
    </xdr:to>
    <xdr:sp macro="" textlink="">
      <xdr:nvSpPr>
        <xdr:cNvPr id="596" name="楕円 595"/>
        <xdr:cNvSpPr/>
      </xdr:nvSpPr>
      <xdr:spPr>
        <a:xfrm>
          <a:off x="18605500" y="565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52334</xdr:rowOff>
    </xdr:from>
    <xdr:to>
      <xdr:col>102</xdr:col>
      <xdr:colOff>114300</xdr:colOff>
      <xdr:row>34</xdr:row>
      <xdr:rowOff>28743</xdr:rowOff>
    </xdr:to>
    <xdr:cxnSp macro="">
      <xdr:nvCxnSpPr>
        <xdr:cNvPr id="597" name="直線コネクタ 596"/>
        <xdr:cNvCxnSpPr/>
      </xdr:nvCxnSpPr>
      <xdr:spPr>
        <a:xfrm>
          <a:off x="18656300" y="5710184"/>
          <a:ext cx="889000" cy="14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17680</xdr:rowOff>
    </xdr:from>
    <xdr:ext cx="534377" cy="259045"/>
    <xdr:sp macro="" textlink="">
      <xdr:nvSpPr>
        <xdr:cNvPr id="598" name="n_1aveValue【一般廃棄物処理施設】&#10;一人当たり有形固定資産（償却資産）額"/>
        <xdr:cNvSpPr txBox="1"/>
      </xdr:nvSpPr>
      <xdr:spPr>
        <a:xfrm>
          <a:off x="21043411" y="67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30637</xdr:rowOff>
    </xdr:from>
    <xdr:ext cx="534377" cy="259045"/>
    <xdr:sp macro="" textlink="">
      <xdr:nvSpPr>
        <xdr:cNvPr id="599" name="n_2aveValue【一般廃棄物処理施設】&#10;一人当たり有形固定資産（償却資産）額"/>
        <xdr:cNvSpPr txBox="1"/>
      </xdr:nvSpPr>
      <xdr:spPr>
        <a:xfrm>
          <a:off x="20167111" y="671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139625</xdr:rowOff>
    </xdr:from>
    <xdr:ext cx="534377" cy="259045"/>
    <xdr:sp macro="" textlink="">
      <xdr:nvSpPr>
        <xdr:cNvPr id="600" name="n_3aveValue【一般廃棄物処理施設】&#10;一人当たり有形固定資産（償却資産）額"/>
        <xdr:cNvSpPr txBox="1"/>
      </xdr:nvSpPr>
      <xdr:spPr>
        <a:xfrm>
          <a:off x="19278111" y="66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137275</xdr:rowOff>
    </xdr:from>
    <xdr:ext cx="534377" cy="259045"/>
    <xdr:sp macro="" textlink="">
      <xdr:nvSpPr>
        <xdr:cNvPr id="601" name="n_4aveValue【一般廃棄物処理施設】&#10;一人当たり有形固定資産（償却資産）額"/>
        <xdr:cNvSpPr txBox="1"/>
      </xdr:nvSpPr>
      <xdr:spPr>
        <a:xfrm>
          <a:off x="18389111" y="66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103421</xdr:rowOff>
    </xdr:from>
    <xdr:ext cx="599010" cy="259045"/>
    <xdr:sp macro="" textlink="">
      <xdr:nvSpPr>
        <xdr:cNvPr id="602" name="n_1mainValue【一般廃棄物処理施設】&#10;一人当たり有形固定資産（償却資産）額"/>
        <xdr:cNvSpPr txBox="1"/>
      </xdr:nvSpPr>
      <xdr:spPr>
        <a:xfrm>
          <a:off x="21011095" y="558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99682</xdr:rowOff>
    </xdr:from>
    <xdr:ext cx="599010" cy="259045"/>
    <xdr:sp macro="" textlink="">
      <xdr:nvSpPr>
        <xdr:cNvPr id="603" name="n_2mainValue【一般廃棄物処理施設】&#10;一人当たり有形固定資産（償却資産）額"/>
        <xdr:cNvSpPr txBox="1"/>
      </xdr:nvSpPr>
      <xdr:spPr>
        <a:xfrm>
          <a:off x="20134795" y="558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96070</xdr:rowOff>
    </xdr:from>
    <xdr:ext cx="599010" cy="259045"/>
    <xdr:sp macro="" textlink="">
      <xdr:nvSpPr>
        <xdr:cNvPr id="604" name="n_3mainValue【一般廃棄物処理施設】&#10;一人当たり有形固定資産（償却資産）額"/>
        <xdr:cNvSpPr txBox="1"/>
      </xdr:nvSpPr>
      <xdr:spPr>
        <a:xfrm>
          <a:off x="19245795" y="558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31</xdr:row>
      <xdr:rowOff>119661</xdr:rowOff>
    </xdr:from>
    <xdr:ext cx="599010" cy="259045"/>
    <xdr:sp macro="" textlink="">
      <xdr:nvSpPr>
        <xdr:cNvPr id="605" name="n_4mainValue【一般廃棄物処理施設】&#10;一人当たり有形固定資産（償却資産）額"/>
        <xdr:cNvSpPr txBox="1"/>
      </xdr:nvSpPr>
      <xdr:spPr>
        <a:xfrm>
          <a:off x="18356795" y="54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7" name="直線コネクタ 6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8" name="テキスト ボックス 617"/>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9" name="直線コネクタ 6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0" name="テキスト ボックス 6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1" name="直線コネクタ 6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2" name="テキスト ボックス 6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3" name="直線コネクタ 6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4" name="テキスト ボックス 6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93726</xdr:rowOff>
    </xdr:from>
    <xdr:to>
      <xdr:col>85</xdr:col>
      <xdr:colOff>126364</xdr:colOff>
      <xdr:row>62</xdr:row>
      <xdr:rowOff>45720</xdr:rowOff>
    </xdr:to>
    <xdr:cxnSp macro="">
      <xdr:nvCxnSpPr>
        <xdr:cNvPr id="628" name="直線コネクタ 627"/>
        <xdr:cNvCxnSpPr/>
      </xdr:nvCxnSpPr>
      <xdr:spPr>
        <a:xfrm flipV="1">
          <a:off x="16318864" y="952347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49547</xdr:rowOff>
    </xdr:from>
    <xdr:ext cx="405111" cy="259045"/>
    <xdr:sp macro="" textlink="">
      <xdr:nvSpPr>
        <xdr:cNvPr id="629" name="【保健センター・保健所】&#10;有形固定資産減価償却率最小値テキスト"/>
        <xdr:cNvSpPr txBox="1"/>
      </xdr:nvSpPr>
      <xdr:spPr>
        <a:xfrm>
          <a:off x="163576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45720</xdr:rowOff>
    </xdr:from>
    <xdr:to>
      <xdr:col>86</xdr:col>
      <xdr:colOff>25400</xdr:colOff>
      <xdr:row>62</xdr:row>
      <xdr:rowOff>45720</xdr:rowOff>
    </xdr:to>
    <xdr:cxnSp macro="">
      <xdr:nvCxnSpPr>
        <xdr:cNvPr id="630" name="直線コネクタ 629"/>
        <xdr:cNvCxnSpPr/>
      </xdr:nvCxnSpPr>
      <xdr:spPr>
        <a:xfrm>
          <a:off x="16230600" y="1067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40403</xdr:rowOff>
    </xdr:from>
    <xdr:ext cx="405111" cy="259045"/>
    <xdr:sp macro="" textlink="">
      <xdr:nvSpPr>
        <xdr:cNvPr id="631" name="【保健センター・保健所】&#10;有形固定資産減価償却率最大値テキスト"/>
        <xdr:cNvSpPr txBox="1"/>
      </xdr:nvSpPr>
      <xdr:spPr>
        <a:xfrm>
          <a:off x="16357600" y="929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93726</xdr:rowOff>
    </xdr:from>
    <xdr:to>
      <xdr:col>86</xdr:col>
      <xdr:colOff>25400</xdr:colOff>
      <xdr:row>55</xdr:row>
      <xdr:rowOff>93726</xdr:rowOff>
    </xdr:to>
    <xdr:cxnSp macro="">
      <xdr:nvCxnSpPr>
        <xdr:cNvPr id="632" name="直線コネクタ 631"/>
        <xdr:cNvCxnSpPr/>
      </xdr:nvCxnSpPr>
      <xdr:spPr>
        <a:xfrm>
          <a:off x="16230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88663</xdr:rowOff>
    </xdr:from>
    <xdr:ext cx="405111" cy="259045"/>
    <xdr:sp macro="" textlink="">
      <xdr:nvSpPr>
        <xdr:cNvPr id="633" name="【保健センター・保健所】&#10;有形固定資産減価償却率平均値テキスト"/>
        <xdr:cNvSpPr txBox="1"/>
      </xdr:nvSpPr>
      <xdr:spPr>
        <a:xfrm>
          <a:off x="16357600" y="968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65786</xdr:rowOff>
    </xdr:from>
    <xdr:to>
      <xdr:col>85</xdr:col>
      <xdr:colOff>177800</xdr:colOff>
      <xdr:row>57</xdr:row>
      <xdr:rowOff>167386</xdr:rowOff>
    </xdr:to>
    <xdr:sp macro="" textlink="">
      <xdr:nvSpPr>
        <xdr:cNvPr id="634" name="フローチャート: 判断 633"/>
        <xdr:cNvSpPr/>
      </xdr:nvSpPr>
      <xdr:spPr>
        <a:xfrm>
          <a:off x="16268700" y="983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635" name="フローチャート: 判断 634"/>
        <xdr:cNvSpPr/>
      </xdr:nvSpPr>
      <xdr:spPr>
        <a:xfrm>
          <a:off x="15430500" y="97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22352</xdr:rowOff>
    </xdr:from>
    <xdr:to>
      <xdr:col>76</xdr:col>
      <xdr:colOff>165100</xdr:colOff>
      <xdr:row>57</xdr:row>
      <xdr:rowOff>123952</xdr:rowOff>
    </xdr:to>
    <xdr:sp macro="" textlink="">
      <xdr:nvSpPr>
        <xdr:cNvPr id="636" name="フローチャート: 判断 635"/>
        <xdr:cNvSpPr/>
      </xdr:nvSpPr>
      <xdr:spPr>
        <a:xfrm>
          <a:off x="14541500" y="97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1778</xdr:rowOff>
    </xdr:from>
    <xdr:to>
      <xdr:col>72</xdr:col>
      <xdr:colOff>38100</xdr:colOff>
      <xdr:row>57</xdr:row>
      <xdr:rowOff>103378</xdr:rowOff>
    </xdr:to>
    <xdr:sp macro="" textlink="">
      <xdr:nvSpPr>
        <xdr:cNvPr id="637" name="フローチャート: 判断 636"/>
        <xdr:cNvSpPr/>
      </xdr:nvSpPr>
      <xdr:spPr>
        <a:xfrm>
          <a:off x="13652500" y="97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120650</xdr:rowOff>
    </xdr:from>
    <xdr:to>
      <xdr:col>67</xdr:col>
      <xdr:colOff>101600</xdr:colOff>
      <xdr:row>57</xdr:row>
      <xdr:rowOff>50800</xdr:rowOff>
    </xdr:to>
    <xdr:sp macro="" textlink="">
      <xdr:nvSpPr>
        <xdr:cNvPr id="638" name="フローチャート: 判断 637"/>
        <xdr:cNvSpPr/>
      </xdr:nvSpPr>
      <xdr:spPr>
        <a:xfrm>
          <a:off x="12763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138938</xdr:rowOff>
    </xdr:from>
    <xdr:to>
      <xdr:col>85</xdr:col>
      <xdr:colOff>177800</xdr:colOff>
      <xdr:row>62</xdr:row>
      <xdr:rowOff>69088</xdr:rowOff>
    </xdr:to>
    <xdr:sp macro="" textlink="">
      <xdr:nvSpPr>
        <xdr:cNvPr id="644" name="楕円 643"/>
        <xdr:cNvSpPr/>
      </xdr:nvSpPr>
      <xdr:spPr>
        <a:xfrm>
          <a:off x="162687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53865</xdr:rowOff>
    </xdr:from>
    <xdr:ext cx="405111" cy="259045"/>
    <xdr:sp macro="" textlink="">
      <xdr:nvSpPr>
        <xdr:cNvPr id="645" name="【保健センター・保健所】&#10;有形固定資産減価償却率該当値テキスト"/>
        <xdr:cNvSpPr txBox="1"/>
      </xdr:nvSpPr>
      <xdr:spPr>
        <a:xfrm>
          <a:off x="16357600" y="10512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90932</xdr:rowOff>
    </xdr:from>
    <xdr:to>
      <xdr:col>81</xdr:col>
      <xdr:colOff>101600</xdr:colOff>
      <xdr:row>62</xdr:row>
      <xdr:rowOff>21082</xdr:rowOff>
    </xdr:to>
    <xdr:sp macro="" textlink="">
      <xdr:nvSpPr>
        <xdr:cNvPr id="646" name="楕円 645"/>
        <xdr:cNvSpPr/>
      </xdr:nvSpPr>
      <xdr:spPr>
        <a:xfrm>
          <a:off x="15430500" y="105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141732</xdr:rowOff>
    </xdr:from>
    <xdr:to>
      <xdr:col>85</xdr:col>
      <xdr:colOff>127000</xdr:colOff>
      <xdr:row>62</xdr:row>
      <xdr:rowOff>18288</xdr:rowOff>
    </xdr:to>
    <xdr:cxnSp macro="">
      <xdr:nvCxnSpPr>
        <xdr:cNvPr id="647" name="直線コネクタ 646"/>
        <xdr:cNvCxnSpPr/>
      </xdr:nvCxnSpPr>
      <xdr:spPr>
        <a:xfrm>
          <a:off x="15481300" y="1060018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40640</xdr:rowOff>
    </xdr:from>
    <xdr:to>
      <xdr:col>76</xdr:col>
      <xdr:colOff>165100</xdr:colOff>
      <xdr:row>61</xdr:row>
      <xdr:rowOff>142240</xdr:rowOff>
    </xdr:to>
    <xdr:sp macro="" textlink="">
      <xdr:nvSpPr>
        <xdr:cNvPr id="648" name="楕円 647"/>
        <xdr:cNvSpPr/>
      </xdr:nvSpPr>
      <xdr:spPr>
        <a:xfrm>
          <a:off x="14541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91440</xdr:rowOff>
    </xdr:from>
    <xdr:to>
      <xdr:col>81</xdr:col>
      <xdr:colOff>50800</xdr:colOff>
      <xdr:row>61</xdr:row>
      <xdr:rowOff>141732</xdr:rowOff>
    </xdr:to>
    <xdr:cxnSp macro="">
      <xdr:nvCxnSpPr>
        <xdr:cNvPr id="649" name="直線コネクタ 648"/>
        <xdr:cNvCxnSpPr/>
      </xdr:nvCxnSpPr>
      <xdr:spPr>
        <a:xfrm>
          <a:off x="14592300" y="1054989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164084</xdr:rowOff>
    </xdr:from>
    <xdr:to>
      <xdr:col>72</xdr:col>
      <xdr:colOff>38100</xdr:colOff>
      <xdr:row>61</xdr:row>
      <xdr:rowOff>94234</xdr:rowOff>
    </xdr:to>
    <xdr:sp macro="" textlink="">
      <xdr:nvSpPr>
        <xdr:cNvPr id="650" name="楕円 649"/>
        <xdr:cNvSpPr/>
      </xdr:nvSpPr>
      <xdr:spPr>
        <a:xfrm>
          <a:off x="13652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43434</xdr:rowOff>
    </xdr:from>
    <xdr:to>
      <xdr:col>76</xdr:col>
      <xdr:colOff>114300</xdr:colOff>
      <xdr:row>61</xdr:row>
      <xdr:rowOff>91440</xdr:rowOff>
    </xdr:to>
    <xdr:cxnSp macro="">
      <xdr:nvCxnSpPr>
        <xdr:cNvPr id="651" name="直線コネクタ 650"/>
        <xdr:cNvCxnSpPr/>
      </xdr:nvCxnSpPr>
      <xdr:spPr>
        <a:xfrm>
          <a:off x="13703300" y="1050188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58928</xdr:rowOff>
    </xdr:from>
    <xdr:to>
      <xdr:col>67</xdr:col>
      <xdr:colOff>101600</xdr:colOff>
      <xdr:row>60</xdr:row>
      <xdr:rowOff>160528</xdr:rowOff>
    </xdr:to>
    <xdr:sp macro="" textlink="">
      <xdr:nvSpPr>
        <xdr:cNvPr id="652" name="楕円 651"/>
        <xdr:cNvSpPr/>
      </xdr:nvSpPr>
      <xdr:spPr>
        <a:xfrm>
          <a:off x="127635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109728</xdr:rowOff>
    </xdr:from>
    <xdr:to>
      <xdr:col>71</xdr:col>
      <xdr:colOff>177800</xdr:colOff>
      <xdr:row>61</xdr:row>
      <xdr:rowOff>43434</xdr:rowOff>
    </xdr:to>
    <xdr:cxnSp macro="">
      <xdr:nvCxnSpPr>
        <xdr:cNvPr id="653" name="直線コネクタ 652"/>
        <xdr:cNvCxnSpPr/>
      </xdr:nvCxnSpPr>
      <xdr:spPr>
        <a:xfrm>
          <a:off x="12814300" y="1039672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133621</xdr:rowOff>
    </xdr:from>
    <xdr:ext cx="405111" cy="259045"/>
    <xdr:sp macro="" textlink="">
      <xdr:nvSpPr>
        <xdr:cNvPr id="654" name="n_1aveValue【保健センター・保健所】&#10;有形固定資産減価償却率"/>
        <xdr:cNvSpPr txBox="1"/>
      </xdr:nvSpPr>
      <xdr:spPr>
        <a:xfrm>
          <a:off x="15266044" y="956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140479</xdr:rowOff>
    </xdr:from>
    <xdr:ext cx="405111" cy="259045"/>
    <xdr:sp macro="" textlink="">
      <xdr:nvSpPr>
        <xdr:cNvPr id="655" name="n_2aveValue【保健センター・保健所】&#10;有形固定資産減価償却率"/>
        <xdr:cNvSpPr txBox="1"/>
      </xdr:nvSpPr>
      <xdr:spPr>
        <a:xfrm>
          <a:off x="14389744"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119905</xdr:rowOff>
    </xdr:from>
    <xdr:ext cx="405111" cy="259045"/>
    <xdr:sp macro="" textlink="">
      <xdr:nvSpPr>
        <xdr:cNvPr id="656" name="n_3aveValue【保健センター・保健所】&#10;有形固定資産減価償却率"/>
        <xdr:cNvSpPr txBox="1"/>
      </xdr:nvSpPr>
      <xdr:spPr>
        <a:xfrm>
          <a:off x="13500744" y="954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67327</xdr:rowOff>
    </xdr:from>
    <xdr:ext cx="405111" cy="259045"/>
    <xdr:sp macro="" textlink="">
      <xdr:nvSpPr>
        <xdr:cNvPr id="657" name="n_4aveValue【保健センター・保健所】&#10;有形固定資産減価償却率"/>
        <xdr:cNvSpPr txBox="1"/>
      </xdr:nvSpPr>
      <xdr:spPr>
        <a:xfrm>
          <a:off x="12611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12209</xdr:rowOff>
    </xdr:from>
    <xdr:ext cx="405111" cy="259045"/>
    <xdr:sp macro="" textlink="">
      <xdr:nvSpPr>
        <xdr:cNvPr id="658" name="n_1mainValue【保健センター・保健所】&#10;有形固定資産減価償却率"/>
        <xdr:cNvSpPr txBox="1"/>
      </xdr:nvSpPr>
      <xdr:spPr>
        <a:xfrm>
          <a:off x="15266044" y="1064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133367</xdr:rowOff>
    </xdr:from>
    <xdr:ext cx="405111" cy="259045"/>
    <xdr:sp macro="" textlink="">
      <xdr:nvSpPr>
        <xdr:cNvPr id="659" name="n_2mainValue【保健センター・保健所】&#10;有形固定資産減価償却率"/>
        <xdr:cNvSpPr txBox="1"/>
      </xdr:nvSpPr>
      <xdr:spPr>
        <a:xfrm>
          <a:off x="14389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85361</xdr:rowOff>
    </xdr:from>
    <xdr:ext cx="405111" cy="259045"/>
    <xdr:sp macro="" textlink="">
      <xdr:nvSpPr>
        <xdr:cNvPr id="660" name="n_3mainValue【保健センター・保健所】&#10;有形固定資産減価償却率"/>
        <xdr:cNvSpPr txBox="1"/>
      </xdr:nvSpPr>
      <xdr:spPr>
        <a:xfrm>
          <a:off x="13500744" y="1054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151655</xdr:rowOff>
    </xdr:from>
    <xdr:ext cx="405111" cy="259045"/>
    <xdr:sp macro="" textlink="">
      <xdr:nvSpPr>
        <xdr:cNvPr id="661" name="n_4mainValue【保健センター・保健所】&#10;有形固定資産減価償却率"/>
        <xdr:cNvSpPr txBox="1"/>
      </xdr:nvSpPr>
      <xdr:spPr>
        <a:xfrm>
          <a:off x="126117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83" name="直線コネクタ 682"/>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4"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5" name="直線コネクタ 684"/>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86"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87" name="直線コネクタ 686"/>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88"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89" name="フローチャート: 判断 688"/>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0" name="フローチャート: 判断 689"/>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91" name="フローチャート: 判断 690"/>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92" name="フローチャート: 判断 691"/>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693" name="フローチャート: 判断 692"/>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97790</xdr:rowOff>
    </xdr:from>
    <xdr:to>
      <xdr:col>116</xdr:col>
      <xdr:colOff>114300</xdr:colOff>
      <xdr:row>64</xdr:row>
      <xdr:rowOff>27940</xdr:rowOff>
    </xdr:to>
    <xdr:sp macro="" textlink="">
      <xdr:nvSpPr>
        <xdr:cNvPr id="699" name="楕円 698"/>
        <xdr:cNvSpPr/>
      </xdr:nvSpPr>
      <xdr:spPr>
        <a:xfrm>
          <a:off x="22110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12717</xdr:rowOff>
    </xdr:from>
    <xdr:ext cx="469744" cy="259045"/>
    <xdr:sp macro="" textlink="">
      <xdr:nvSpPr>
        <xdr:cNvPr id="700" name="【保健センター・保健所】&#10;一人当たり面積該当値テキスト"/>
        <xdr:cNvSpPr txBox="1"/>
      </xdr:nvSpPr>
      <xdr:spPr>
        <a:xfrm>
          <a:off x="22199600" y="1081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97790</xdr:rowOff>
    </xdr:from>
    <xdr:to>
      <xdr:col>112</xdr:col>
      <xdr:colOff>38100</xdr:colOff>
      <xdr:row>64</xdr:row>
      <xdr:rowOff>27940</xdr:rowOff>
    </xdr:to>
    <xdr:sp macro="" textlink="">
      <xdr:nvSpPr>
        <xdr:cNvPr id="701" name="楕円 700"/>
        <xdr:cNvSpPr/>
      </xdr:nvSpPr>
      <xdr:spPr>
        <a:xfrm>
          <a:off x="21272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148590</xdr:rowOff>
    </xdr:from>
    <xdr:to>
      <xdr:col>116</xdr:col>
      <xdr:colOff>63500</xdr:colOff>
      <xdr:row>63</xdr:row>
      <xdr:rowOff>148590</xdr:rowOff>
    </xdr:to>
    <xdr:cxnSp macro="">
      <xdr:nvCxnSpPr>
        <xdr:cNvPr id="702" name="直線コネクタ 701"/>
        <xdr:cNvCxnSpPr/>
      </xdr:nvCxnSpPr>
      <xdr:spPr>
        <a:xfrm>
          <a:off x="21323300" y="10949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97790</xdr:rowOff>
    </xdr:from>
    <xdr:to>
      <xdr:col>107</xdr:col>
      <xdr:colOff>101600</xdr:colOff>
      <xdr:row>64</xdr:row>
      <xdr:rowOff>27940</xdr:rowOff>
    </xdr:to>
    <xdr:sp macro="" textlink="">
      <xdr:nvSpPr>
        <xdr:cNvPr id="703" name="楕円 702"/>
        <xdr:cNvSpPr/>
      </xdr:nvSpPr>
      <xdr:spPr>
        <a:xfrm>
          <a:off x="20383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148590</xdr:rowOff>
    </xdr:from>
    <xdr:to>
      <xdr:col>111</xdr:col>
      <xdr:colOff>177800</xdr:colOff>
      <xdr:row>63</xdr:row>
      <xdr:rowOff>148590</xdr:rowOff>
    </xdr:to>
    <xdr:cxnSp macro="">
      <xdr:nvCxnSpPr>
        <xdr:cNvPr id="704" name="直線コネクタ 703"/>
        <xdr:cNvCxnSpPr/>
      </xdr:nvCxnSpPr>
      <xdr:spPr>
        <a:xfrm>
          <a:off x="20434300" y="1094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97790</xdr:rowOff>
    </xdr:from>
    <xdr:to>
      <xdr:col>102</xdr:col>
      <xdr:colOff>165100</xdr:colOff>
      <xdr:row>64</xdr:row>
      <xdr:rowOff>27940</xdr:rowOff>
    </xdr:to>
    <xdr:sp macro="" textlink="">
      <xdr:nvSpPr>
        <xdr:cNvPr id="705" name="楕円 704"/>
        <xdr:cNvSpPr/>
      </xdr:nvSpPr>
      <xdr:spPr>
        <a:xfrm>
          <a:off x="19494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148590</xdr:rowOff>
    </xdr:from>
    <xdr:to>
      <xdr:col>107</xdr:col>
      <xdr:colOff>50800</xdr:colOff>
      <xdr:row>63</xdr:row>
      <xdr:rowOff>148590</xdr:rowOff>
    </xdr:to>
    <xdr:cxnSp macro="">
      <xdr:nvCxnSpPr>
        <xdr:cNvPr id="706" name="直線コネクタ 705"/>
        <xdr:cNvCxnSpPr/>
      </xdr:nvCxnSpPr>
      <xdr:spPr>
        <a:xfrm>
          <a:off x="19545300" y="1094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52070</xdr:rowOff>
    </xdr:from>
    <xdr:to>
      <xdr:col>98</xdr:col>
      <xdr:colOff>38100</xdr:colOff>
      <xdr:row>63</xdr:row>
      <xdr:rowOff>153670</xdr:rowOff>
    </xdr:to>
    <xdr:sp macro="" textlink="">
      <xdr:nvSpPr>
        <xdr:cNvPr id="707" name="楕円 706"/>
        <xdr:cNvSpPr/>
      </xdr:nvSpPr>
      <xdr:spPr>
        <a:xfrm>
          <a:off x="18605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102870</xdr:rowOff>
    </xdr:from>
    <xdr:to>
      <xdr:col>102</xdr:col>
      <xdr:colOff>114300</xdr:colOff>
      <xdr:row>63</xdr:row>
      <xdr:rowOff>148590</xdr:rowOff>
    </xdr:to>
    <xdr:cxnSp macro="">
      <xdr:nvCxnSpPr>
        <xdr:cNvPr id="708" name="直線コネクタ 707"/>
        <xdr:cNvCxnSpPr/>
      </xdr:nvCxnSpPr>
      <xdr:spPr>
        <a:xfrm>
          <a:off x="18656300" y="10904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44467</xdr:rowOff>
    </xdr:from>
    <xdr:ext cx="469744" cy="259045"/>
    <xdr:sp macro="" textlink="">
      <xdr:nvSpPr>
        <xdr:cNvPr id="709" name="n_1aveValue【保健センター・保健所】&#10;一人当たり面積"/>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710"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711"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712" name="n_4aveValue【保健センター・保健所】&#10;一人当たり面積"/>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19067</xdr:rowOff>
    </xdr:from>
    <xdr:ext cx="469744" cy="259045"/>
    <xdr:sp macro="" textlink="">
      <xdr:nvSpPr>
        <xdr:cNvPr id="713" name="n_1mainValue【保健センター・保健所】&#10;一人当たり面積"/>
        <xdr:cNvSpPr txBox="1"/>
      </xdr:nvSpPr>
      <xdr:spPr>
        <a:xfrm>
          <a:off x="210757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19067</xdr:rowOff>
    </xdr:from>
    <xdr:ext cx="469744" cy="259045"/>
    <xdr:sp macro="" textlink="">
      <xdr:nvSpPr>
        <xdr:cNvPr id="714" name="n_2mainValue【保健センター・保健所】&#10;一人当たり面積"/>
        <xdr:cNvSpPr txBox="1"/>
      </xdr:nvSpPr>
      <xdr:spPr>
        <a:xfrm>
          <a:off x="20199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19067</xdr:rowOff>
    </xdr:from>
    <xdr:ext cx="469744" cy="259045"/>
    <xdr:sp macro="" textlink="">
      <xdr:nvSpPr>
        <xdr:cNvPr id="715" name="n_3mainValue【保健センター・保健所】&#10;一人当たり面積"/>
        <xdr:cNvSpPr txBox="1"/>
      </xdr:nvSpPr>
      <xdr:spPr>
        <a:xfrm>
          <a:off x="19310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144797</xdr:rowOff>
    </xdr:from>
    <xdr:ext cx="469744" cy="259045"/>
    <xdr:sp macro="" textlink="">
      <xdr:nvSpPr>
        <xdr:cNvPr id="716" name="n_4mainValue【保健センター・保健所】&#10;一人当たり面積"/>
        <xdr:cNvSpPr txBox="1"/>
      </xdr:nvSpPr>
      <xdr:spPr>
        <a:xfrm>
          <a:off x="18421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8" name="直線コネクタ 72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29" name="テキスト ボックス 72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0" name="直線コネクタ 72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1" name="テキスト ボックス 73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2" name="直線コネクタ 73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3" name="テキスト ボックス 73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4" name="直線コネクタ 73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5" name="テキスト ボックス 73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7" name="テキスト ボックス 73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58674</xdr:rowOff>
    </xdr:from>
    <xdr:to>
      <xdr:col>85</xdr:col>
      <xdr:colOff>126364</xdr:colOff>
      <xdr:row>86</xdr:row>
      <xdr:rowOff>51815</xdr:rowOff>
    </xdr:to>
    <xdr:cxnSp macro="">
      <xdr:nvCxnSpPr>
        <xdr:cNvPr id="739" name="直線コネクタ 738"/>
        <xdr:cNvCxnSpPr/>
      </xdr:nvCxnSpPr>
      <xdr:spPr>
        <a:xfrm flipV="1">
          <a:off x="16318864" y="13603224"/>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55642</xdr:rowOff>
    </xdr:from>
    <xdr:ext cx="405111" cy="259045"/>
    <xdr:sp macro="" textlink="">
      <xdr:nvSpPr>
        <xdr:cNvPr id="740" name="【消防施設】&#10;有形固定資産減価償却率最小値テキスト"/>
        <xdr:cNvSpPr txBox="1"/>
      </xdr:nvSpPr>
      <xdr:spPr>
        <a:xfrm>
          <a:off x="16357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51815</xdr:rowOff>
    </xdr:from>
    <xdr:to>
      <xdr:col>86</xdr:col>
      <xdr:colOff>25400</xdr:colOff>
      <xdr:row>86</xdr:row>
      <xdr:rowOff>51815</xdr:rowOff>
    </xdr:to>
    <xdr:cxnSp macro="">
      <xdr:nvCxnSpPr>
        <xdr:cNvPr id="741" name="直線コネクタ 740"/>
        <xdr:cNvCxnSpPr/>
      </xdr:nvCxnSpPr>
      <xdr:spPr>
        <a:xfrm>
          <a:off x="16230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5351</xdr:rowOff>
    </xdr:from>
    <xdr:ext cx="405111" cy="259045"/>
    <xdr:sp macro="" textlink="">
      <xdr:nvSpPr>
        <xdr:cNvPr id="742" name="【消防施設】&#10;有形固定資産減価償却率最大値テキスト"/>
        <xdr:cNvSpPr txBox="1"/>
      </xdr:nvSpPr>
      <xdr:spPr>
        <a:xfrm>
          <a:off x="16357600" y="1337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58674</xdr:rowOff>
    </xdr:from>
    <xdr:to>
      <xdr:col>86</xdr:col>
      <xdr:colOff>25400</xdr:colOff>
      <xdr:row>79</xdr:row>
      <xdr:rowOff>58674</xdr:rowOff>
    </xdr:to>
    <xdr:cxnSp macro="">
      <xdr:nvCxnSpPr>
        <xdr:cNvPr id="743" name="直線コネクタ 742"/>
        <xdr:cNvCxnSpPr/>
      </xdr:nvCxnSpPr>
      <xdr:spPr>
        <a:xfrm>
          <a:off x="16230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3319</xdr:rowOff>
    </xdr:from>
    <xdr:ext cx="405111" cy="259045"/>
    <xdr:sp macro="" textlink="">
      <xdr:nvSpPr>
        <xdr:cNvPr id="744" name="【消防施設】&#10;有形固定資産減価償却率平均値テキスト"/>
        <xdr:cNvSpPr txBox="1"/>
      </xdr:nvSpPr>
      <xdr:spPr>
        <a:xfrm>
          <a:off x="16357600" y="1406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151892</xdr:rowOff>
    </xdr:from>
    <xdr:to>
      <xdr:col>85</xdr:col>
      <xdr:colOff>177800</xdr:colOff>
      <xdr:row>83</xdr:row>
      <xdr:rowOff>82042</xdr:rowOff>
    </xdr:to>
    <xdr:sp macro="" textlink="">
      <xdr:nvSpPr>
        <xdr:cNvPr id="745" name="フローチャート: 判断 744"/>
        <xdr:cNvSpPr/>
      </xdr:nvSpPr>
      <xdr:spPr>
        <a:xfrm>
          <a:off x="162687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163322</xdr:rowOff>
    </xdr:from>
    <xdr:to>
      <xdr:col>81</xdr:col>
      <xdr:colOff>101600</xdr:colOff>
      <xdr:row>83</xdr:row>
      <xdr:rowOff>93472</xdr:rowOff>
    </xdr:to>
    <xdr:sp macro="" textlink="">
      <xdr:nvSpPr>
        <xdr:cNvPr id="746" name="フローチャート: 判断 745"/>
        <xdr:cNvSpPr/>
      </xdr:nvSpPr>
      <xdr:spPr>
        <a:xfrm>
          <a:off x="154305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1015</xdr:rowOff>
    </xdr:from>
    <xdr:to>
      <xdr:col>76</xdr:col>
      <xdr:colOff>165100</xdr:colOff>
      <xdr:row>83</xdr:row>
      <xdr:rowOff>102615</xdr:rowOff>
    </xdr:to>
    <xdr:sp macro="" textlink="">
      <xdr:nvSpPr>
        <xdr:cNvPr id="747" name="フローチャート: 判断 746"/>
        <xdr:cNvSpPr/>
      </xdr:nvSpPr>
      <xdr:spPr>
        <a:xfrm>
          <a:off x="14541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xdr:rowOff>
    </xdr:from>
    <xdr:to>
      <xdr:col>72</xdr:col>
      <xdr:colOff>38100</xdr:colOff>
      <xdr:row>83</xdr:row>
      <xdr:rowOff>104902</xdr:rowOff>
    </xdr:to>
    <xdr:sp macro="" textlink="">
      <xdr:nvSpPr>
        <xdr:cNvPr id="748" name="フローチャート: 判断 747"/>
        <xdr:cNvSpPr/>
      </xdr:nvSpPr>
      <xdr:spPr>
        <a:xfrm>
          <a:off x="13652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103887</xdr:rowOff>
    </xdr:from>
    <xdr:to>
      <xdr:col>67</xdr:col>
      <xdr:colOff>101600</xdr:colOff>
      <xdr:row>83</xdr:row>
      <xdr:rowOff>34037</xdr:rowOff>
    </xdr:to>
    <xdr:sp macro="" textlink="">
      <xdr:nvSpPr>
        <xdr:cNvPr id="749" name="フローチャート: 判断 748"/>
        <xdr:cNvSpPr/>
      </xdr:nvSpPr>
      <xdr:spPr>
        <a:xfrm>
          <a:off x="12763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69596</xdr:rowOff>
    </xdr:from>
    <xdr:to>
      <xdr:col>85</xdr:col>
      <xdr:colOff>177800</xdr:colOff>
      <xdr:row>84</xdr:row>
      <xdr:rowOff>171196</xdr:rowOff>
    </xdr:to>
    <xdr:sp macro="" textlink="">
      <xdr:nvSpPr>
        <xdr:cNvPr id="755" name="楕円 754"/>
        <xdr:cNvSpPr/>
      </xdr:nvSpPr>
      <xdr:spPr>
        <a:xfrm>
          <a:off x="16268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48023</xdr:rowOff>
    </xdr:from>
    <xdr:ext cx="405111" cy="259045"/>
    <xdr:sp macro="" textlink="">
      <xdr:nvSpPr>
        <xdr:cNvPr id="756" name="【消防施設】&#10;有形固定資産減価償却率該当値テキスト"/>
        <xdr:cNvSpPr txBox="1"/>
      </xdr:nvSpPr>
      <xdr:spPr>
        <a:xfrm>
          <a:off x="16357600" y="1444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26163</xdr:rowOff>
    </xdr:from>
    <xdr:to>
      <xdr:col>81</xdr:col>
      <xdr:colOff>101600</xdr:colOff>
      <xdr:row>84</xdr:row>
      <xdr:rowOff>127763</xdr:rowOff>
    </xdr:to>
    <xdr:sp macro="" textlink="">
      <xdr:nvSpPr>
        <xdr:cNvPr id="757" name="楕円 756"/>
        <xdr:cNvSpPr/>
      </xdr:nvSpPr>
      <xdr:spPr>
        <a:xfrm>
          <a:off x="15430500" y="144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76963</xdr:rowOff>
    </xdr:from>
    <xdr:to>
      <xdr:col>85</xdr:col>
      <xdr:colOff>127000</xdr:colOff>
      <xdr:row>84</xdr:row>
      <xdr:rowOff>120396</xdr:rowOff>
    </xdr:to>
    <xdr:cxnSp macro="">
      <xdr:nvCxnSpPr>
        <xdr:cNvPr id="758" name="直線コネクタ 757"/>
        <xdr:cNvCxnSpPr/>
      </xdr:nvCxnSpPr>
      <xdr:spPr>
        <a:xfrm>
          <a:off x="15481300" y="14478763"/>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165608</xdr:rowOff>
    </xdr:from>
    <xdr:to>
      <xdr:col>76</xdr:col>
      <xdr:colOff>165100</xdr:colOff>
      <xdr:row>84</xdr:row>
      <xdr:rowOff>95758</xdr:rowOff>
    </xdr:to>
    <xdr:sp macro="" textlink="">
      <xdr:nvSpPr>
        <xdr:cNvPr id="759" name="楕円 758"/>
        <xdr:cNvSpPr/>
      </xdr:nvSpPr>
      <xdr:spPr>
        <a:xfrm>
          <a:off x="145415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44958</xdr:rowOff>
    </xdr:from>
    <xdr:to>
      <xdr:col>81</xdr:col>
      <xdr:colOff>50800</xdr:colOff>
      <xdr:row>84</xdr:row>
      <xdr:rowOff>76963</xdr:rowOff>
    </xdr:to>
    <xdr:cxnSp macro="">
      <xdr:nvCxnSpPr>
        <xdr:cNvPr id="760" name="直線コネクタ 759"/>
        <xdr:cNvCxnSpPr/>
      </xdr:nvCxnSpPr>
      <xdr:spPr>
        <a:xfrm>
          <a:off x="14592300" y="1444675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39878</xdr:rowOff>
    </xdr:from>
    <xdr:to>
      <xdr:col>72</xdr:col>
      <xdr:colOff>38100</xdr:colOff>
      <xdr:row>84</xdr:row>
      <xdr:rowOff>141478</xdr:rowOff>
    </xdr:to>
    <xdr:sp macro="" textlink="">
      <xdr:nvSpPr>
        <xdr:cNvPr id="761" name="楕円 760"/>
        <xdr:cNvSpPr/>
      </xdr:nvSpPr>
      <xdr:spPr>
        <a:xfrm>
          <a:off x="13652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44958</xdr:rowOff>
    </xdr:from>
    <xdr:to>
      <xdr:col>76</xdr:col>
      <xdr:colOff>114300</xdr:colOff>
      <xdr:row>84</xdr:row>
      <xdr:rowOff>90678</xdr:rowOff>
    </xdr:to>
    <xdr:cxnSp macro="">
      <xdr:nvCxnSpPr>
        <xdr:cNvPr id="762" name="直線コネクタ 761"/>
        <xdr:cNvCxnSpPr/>
      </xdr:nvCxnSpPr>
      <xdr:spPr>
        <a:xfrm flipV="1">
          <a:off x="13703300" y="1444675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167894</xdr:rowOff>
    </xdr:from>
    <xdr:to>
      <xdr:col>67</xdr:col>
      <xdr:colOff>101600</xdr:colOff>
      <xdr:row>84</xdr:row>
      <xdr:rowOff>98044</xdr:rowOff>
    </xdr:to>
    <xdr:sp macro="" textlink="">
      <xdr:nvSpPr>
        <xdr:cNvPr id="763" name="楕円 762"/>
        <xdr:cNvSpPr/>
      </xdr:nvSpPr>
      <xdr:spPr>
        <a:xfrm>
          <a:off x="12763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47244</xdr:rowOff>
    </xdr:from>
    <xdr:to>
      <xdr:col>71</xdr:col>
      <xdr:colOff>177800</xdr:colOff>
      <xdr:row>84</xdr:row>
      <xdr:rowOff>90678</xdr:rowOff>
    </xdr:to>
    <xdr:cxnSp macro="">
      <xdr:nvCxnSpPr>
        <xdr:cNvPr id="764" name="直線コネクタ 763"/>
        <xdr:cNvCxnSpPr/>
      </xdr:nvCxnSpPr>
      <xdr:spPr>
        <a:xfrm>
          <a:off x="12814300" y="144490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109999</xdr:rowOff>
    </xdr:from>
    <xdr:ext cx="405111" cy="259045"/>
    <xdr:sp macro="" textlink="">
      <xdr:nvSpPr>
        <xdr:cNvPr id="765" name="n_1aveValue【消防施設】&#10;有形固定資産減価償却率"/>
        <xdr:cNvSpPr txBox="1"/>
      </xdr:nvSpPr>
      <xdr:spPr>
        <a:xfrm>
          <a:off x="15266044" y="1399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119142</xdr:rowOff>
    </xdr:from>
    <xdr:ext cx="405111" cy="259045"/>
    <xdr:sp macro="" textlink="">
      <xdr:nvSpPr>
        <xdr:cNvPr id="766" name="n_2aveValue【消防施設】&#10;有形固定資産減価償却率"/>
        <xdr:cNvSpPr txBox="1"/>
      </xdr:nvSpPr>
      <xdr:spPr>
        <a:xfrm>
          <a:off x="14389744" y="1400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121429</xdr:rowOff>
    </xdr:from>
    <xdr:ext cx="405111" cy="259045"/>
    <xdr:sp macro="" textlink="">
      <xdr:nvSpPr>
        <xdr:cNvPr id="767" name="n_3aveValue【消防施設】&#10;有形固定資産減価償却率"/>
        <xdr:cNvSpPr txBox="1"/>
      </xdr:nvSpPr>
      <xdr:spPr>
        <a:xfrm>
          <a:off x="13500744" y="1400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50564</xdr:rowOff>
    </xdr:from>
    <xdr:ext cx="405111" cy="259045"/>
    <xdr:sp macro="" textlink="">
      <xdr:nvSpPr>
        <xdr:cNvPr id="768" name="n_4aveValue【消防施設】&#10;有形固定資産減価償却率"/>
        <xdr:cNvSpPr txBox="1"/>
      </xdr:nvSpPr>
      <xdr:spPr>
        <a:xfrm>
          <a:off x="12611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118890</xdr:rowOff>
    </xdr:from>
    <xdr:ext cx="405111" cy="259045"/>
    <xdr:sp macro="" textlink="">
      <xdr:nvSpPr>
        <xdr:cNvPr id="769" name="n_1mainValue【消防施設】&#10;有形固定資産減価償却率"/>
        <xdr:cNvSpPr txBox="1"/>
      </xdr:nvSpPr>
      <xdr:spPr>
        <a:xfrm>
          <a:off x="15266044" y="1452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86885</xdr:rowOff>
    </xdr:from>
    <xdr:ext cx="405111" cy="259045"/>
    <xdr:sp macro="" textlink="">
      <xdr:nvSpPr>
        <xdr:cNvPr id="770" name="n_2mainValue【消防施設】&#10;有形固定資産減価償却率"/>
        <xdr:cNvSpPr txBox="1"/>
      </xdr:nvSpPr>
      <xdr:spPr>
        <a:xfrm>
          <a:off x="14389744" y="1448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132605</xdr:rowOff>
    </xdr:from>
    <xdr:ext cx="405111" cy="259045"/>
    <xdr:sp macro="" textlink="">
      <xdr:nvSpPr>
        <xdr:cNvPr id="771" name="n_3mainValue【消防施設】&#10;有形固定資産減価償却率"/>
        <xdr:cNvSpPr txBox="1"/>
      </xdr:nvSpPr>
      <xdr:spPr>
        <a:xfrm>
          <a:off x="13500744" y="1453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89171</xdr:rowOff>
    </xdr:from>
    <xdr:ext cx="405111" cy="259045"/>
    <xdr:sp macro="" textlink="">
      <xdr:nvSpPr>
        <xdr:cNvPr id="772" name="n_4mainValue【消防施設】&#10;有形固定資産減価償却率"/>
        <xdr:cNvSpPr txBox="1"/>
      </xdr:nvSpPr>
      <xdr:spPr>
        <a:xfrm>
          <a:off x="12611744" y="1449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3" name="直線コネクタ 7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4" name="テキスト ボックス 7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5" name="直線コネクタ 7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6" name="テキスト ボックス 7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7" name="直線コネクタ 7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8" name="テキスト ボックス 7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9" name="直線コネクタ 7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0" name="テキスト ボックス 7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1" name="直線コネクタ 7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2" name="テキスト ボックス 7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25400</xdr:rowOff>
    </xdr:from>
    <xdr:to>
      <xdr:col>116</xdr:col>
      <xdr:colOff>62864</xdr:colOff>
      <xdr:row>86</xdr:row>
      <xdr:rowOff>63500</xdr:rowOff>
    </xdr:to>
    <xdr:cxnSp macro="">
      <xdr:nvCxnSpPr>
        <xdr:cNvPr id="796" name="直線コネクタ 795"/>
        <xdr:cNvCxnSpPr/>
      </xdr:nvCxnSpPr>
      <xdr:spPr>
        <a:xfrm flipV="1">
          <a:off x="22160864" y="13398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797" name="【消防施設】&#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98" name="直線コネクタ 797"/>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143527</xdr:rowOff>
    </xdr:from>
    <xdr:ext cx="469744" cy="259045"/>
    <xdr:sp macro="" textlink="">
      <xdr:nvSpPr>
        <xdr:cNvPr id="799" name="【消防施設】&#10;一人当たり面積最大値テキスト"/>
        <xdr:cNvSpPr txBox="1"/>
      </xdr:nvSpPr>
      <xdr:spPr>
        <a:xfrm>
          <a:off x="2219960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25400</xdr:rowOff>
    </xdr:from>
    <xdr:to>
      <xdr:col>116</xdr:col>
      <xdr:colOff>152400</xdr:colOff>
      <xdr:row>78</xdr:row>
      <xdr:rowOff>25400</xdr:rowOff>
    </xdr:to>
    <xdr:cxnSp macro="">
      <xdr:nvCxnSpPr>
        <xdr:cNvPr id="800" name="直線コネクタ 799"/>
        <xdr:cNvCxnSpPr/>
      </xdr:nvCxnSpPr>
      <xdr:spPr>
        <a:xfrm>
          <a:off x="22072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801" name="【消防施設】&#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2" name="フローチャート: 判断 801"/>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803" name="フローチャート: 判断 802"/>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804" name="フローチャート: 判断 803"/>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05" name="フローチャート: 判断 804"/>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69850</xdr:rowOff>
    </xdr:from>
    <xdr:to>
      <xdr:col>98</xdr:col>
      <xdr:colOff>38100</xdr:colOff>
      <xdr:row>84</xdr:row>
      <xdr:rowOff>0</xdr:rowOff>
    </xdr:to>
    <xdr:sp macro="" textlink="">
      <xdr:nvSpPr>
        <xdr:cNvPr id="806" name="フローチャート: 判断 805"/>
        <xdr:cNvSpPr/>
      </xdr:nvSpPr>
      <xdr:spPr>
        <a:xfrm>
          <a:off x="18605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812" name="楕円 811"/>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162577</xdr:rowOff>
    </xdr:from>
    <xdr:ext cx="469744" cy="259045"/>
    <xdr:sp macro="" textlink="">
      <xdr:nvSpPr>
        <xdr:cNvPr id="813" name="【消防施設】&#10;一人当たり面積該当値テキスト"/>
        <xdr:cNvSpPr txBox="1"/>
      </xdr:nvSpPr>
      <xdr:spPr>
        <a:xfrm>
          <a:off x="22199600"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814" name="楕円 813"/>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19050</xdr:rowOff>
    </xdr:to>
    <xdr:cxnSp macro="">
      <xdr:nvCxnSpPr>
        <xdr:cNvPr id="815" name="直線コネクタ 814"/>
        <xdr:cNvCxnSpPr/>
      </xdr:nvCxnSpPr>
      <xdr:spPr>
        <a:xfrm>
          <a:off x="21323300" y="1424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114300</xdr:rowOff>
    </xdr:from>
    <xdr:to>
      <xdr:col>107</xdr:col>
      <xdr:colOff>101600</xdr:colOff>
      <xdr:row>83</xdr:row>
      <xdr:rowOff>44450</xdr:rowOff>
    </xdr:to>
    <xdr:sp macro="" textlink="">
      <xdr:nvSpPr>
        <xdr:cNvPr id="816" name="楕円 815"/>
        <xdr:cNvSpPr/>
      </xdr:nvSpPr>
      <xdr:spPr>
        <a:xfrm>
          <a:off x="203835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165100</xdr:rowOff>
    </xdr:from>
    <xdr:to>
      <xdr:col>111</xdr:col>
      <xdr:colOff>177800</xdr:colOff>
      <xdr:row>83</xdr:row>
      <xdr:rowOff>19050</xdr:rowOff>
    </xdr:to>
    <xdr:cxnSp macro="">
      <xdr:nvCxnSpPr>
        <xdr:cNvPr id="817" name="直線コネクタ 816"/>
        <xdr:cNvCxnSpPr/>
      </xdr:nvCxnSpPr>
      <xdr:spPr>
        <a:xfrm>
          <a:off x="20434300" y="1422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114300</xdr:rowOff>
    </xdr:from>
    <xdr:to>
      <xdr:col>102</xdr:col>
      <xdr:colOff>165100</xdr:colOff>
      <xdr:row>83</xdr:row>
      <xdr:rowOff>44450</xdr:rowOff>
    </xdr:to>
    <xdr:sp macro="" textlink="">
      <xdr:nvSpPr>
        <xdr:cNvPr id="818" name="楕円 817"/>
        <xdr:cNvSpPr/>
      </xdr:nvSpPr>
      <xdr:spPr>
        <a:xfrm>
          <a:off x="194945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165100</xdr:rowOff>
    </xdr:from>
    <xdr:to>
      <xdr:col>107</xdr:col>
      <xdr:colOff>50800</xdr:colOff>
      <xdr:row>82</xdr:row>
      <xdr:rowOff>165100</xdr:rowOff>
    </xdr:to>
    <xdr:cxnSp macro="">
      <xdr:nvCxnSpPr>
        <xdr:cNvPr id="819" name="直線コネクタ 818"/>
        <xdr:cNvCxnSpPr/>
      </xdr:nvCxnSpPr>
      <xdr:spPr>
        <a:xfrm>
          <a:off x="19545300" y="1422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20" name="楕円 819"/>
        <xdr:cNvSpPr/>
      </xdr:nvSpPr>
      <xdr:spPr>
        <a:xfrm>
          <a:off x="18605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152400</xdr:rowOff>
    </xdr:from>
    <xdr:to>
      <xdr:col>102</xdr:col>
      <xdr:colOff>114300</xdr:colOff>
      <xdr:row>82</xdr:row>
      <xdr:rowOff>165100</xdr:rowOff>
    </xdr:to>
    <xdr:cxnSp macro="">
      <xdr:nvCxnSpPr>
        <xdr:cNvPr id="821" name="直線コネクタ 820"/>
        <xdr:cNvCxnSpPr/>
      </xdr:nvCxnSpPr>
      <xdr:spPr>
        <a:xfrm>
          <a:off x="18656300" y="1421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149877</xdr:rowOff>
    </xdr:from>
    <xdr:ext cx="469744" cy="259045"/>
    <xdr:sp macro="" textlink="">
      <xdr:nvSpPr>
        <xdr:cNvPr id="822" name="n_1aveValue【消防施設】&#10;一人当たり面積"/>
        <xdr:cNvSpPr txBox="1"/>
      </xdr:nvSpPr>
      <xdr:spPr>
        <a:xfrm>
          <a:off x="21075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823" name="n_2aveValue【消防施設】&#10;一人当たり面積"/>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824" name="n_3aveValue【消防施設】&#10;一人当たり面積"/>
        <xdr:cNvSpPr txBox="1"/>
      </xdr:nvSpPr>
      <xdr:spPr>
        <a:xfrm>
          <a:off x="19310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162577</xdr:rowOff>
    </xdr:from>
    <xdr:ext cx="469744" cy="259045"/>
    <xdr:sp macro="" textlink="">
      <xdr:nvSpPr>
        <xdr:cNvPr id="825" name="n_4aveValue【消防施設】&#10;一人当たり面積"/>
        <xdr:cNvSpPr txBox="1"/>
      </xdr:nvSpPr>
      <xdr:spPr>
        <a:xfrm>
          <a:off x="18421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86377</xdr:rowOff>
    </xdr:from>
    <xdr:ext cx="469744" cy="259045"/>
    <xdr:sp macro="" textlink="">
      <xdr:nvSpPr>
        <xdr:cNvPr id="826" name="n_1mainValue【消防施設】&#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60977</xdr:rowOff>
    </xdr:from>
    <xdr:ext cx="469744" cy="259045"/>
    <xdr:sp macro="" textlink="">
      <xdr:nvSpPr>
        <xdr:cNvPr id="827" name="n_2mainValue【消防施設】&#10;一人当たり面積"/>
        <xdr:cNvSpPr txBox="1"/>
      </xdr:nvSpPr>
      <xdr:spPr>
        <a:xfrm>
          <a:off x="20199427"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60977</xdr:rowOff>
    </xdr:from>
    <xdr:ext cx="469744" cy="259045"/>
    <xdr:sp macro="" textlink="">
      <xdr:nvSpPr>
        <xdr:cNvPr id="828" name="n_3mainValue【消防施設】&#10;一人当たり面積"/>
        <xdr:cNvSpPr txBox="1"/>
      </xdr:nvSpPr>
      <xdr:spPr>
        <a:xfrm>
          <a:off x="19310427"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29" name="n_4mainValue【消防施設】&#10;一人当たり面積"/>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107</xdr:row>
      <xdr:rowOff>120287</xdr:rowOff>
    </xdr:to>
    <xdr:cxnSp macro="">
      <xdr:nvCxnSpPr>
        <xdr:cNvPr id="855" name="直線コネクタ 854"/>
        <xdr:cNvCxnSpPr/>
      </xdr:nvCxnSpPr>
      <xdr:spPr>
        <a:xfrm flipV="1">
          <a:off x="16318864" y="17183644"/>
          <a:ext cx="0" cy="1281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124114</xdr:rowOff>
    </xdr:from>
    <xdr:ext cx="405111" cy="259045"/>
    <xdr:sp macro="" textlink="">
      <xdr:nvSpPr>
        <xdr:cNvPr id="856" name="【庁舎】&#10;有形固定資産減価償却率最小値テキスト"/>
        <xdr:cNvSpPr txBox="1"/>
      </xdr:nvSpPr>
      <xdr:spPr>
        <a:xfrm>
          <a:off x="16357600" y="1846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120287</xdr:rowOff>
    </xdr:from>
    <xdr:to>
      <xdr:col>86</xdr:col>
      <xdr:colOff>25400</xdr:colOff>
      <xdr:row>107</xdr:row>
      <xdr:rowOff>120287</xdr:rowOff>
    </xdr:to>
    <xdr:cxnSp macro="">
      <xdr:nvCxnSpPr>
        <xdr:cNvPr id="857" name="直線コネクタ 856"/>
        <xdr:cNvCxnSpPr/>
      </xdr:nvCxnSpPr>
      <xdr:spPr>
        <a:xfrm>
          <a:off x="16230600" y="18465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858" name="【庁舎】&#10;有形固定資産減価償却率最大値テキスト"/>
        <xdr:cNvSpPr txBox="1"/>
      </xdr:nvSpPr>
      <xdr:spPr>
        <a:xfrm>
          <a:off x="16357600" y="1695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859" name="直線コネクタ 858"/>
        <xdr:cNvCxnSpPr/>
      </xdr:nvCxnSpPr>
      <xdr:spPr>
        <a:xfrm>
          <a:off x="16230600" y="171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98533</xdr:rowOff>
    </xdr:from>
    <xdr:ext cx="405111" cy="259045"/>
    <xdr:sp macro="" textlink="">
      <xdr:nvSpPr>
        <xdr:cNvPr id="860" name="【庁舎】&#10;有形固定資産減価償却率平均値テキスト"/>
        <xdr:cNvSpPr txBox="1"/>
      </xdr:nvSpPr>
      <xdr:spPr>
        <a:xfrm>
          <a:off x="16357600" y="1775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120106</xdr:rowOff>
    </xdr:from>
    <xdr:to>
      <xdr:col>85</xdr:col>
      <xdr:colOff>177800</xdr:colOff>
      <xdr:row>104</xdr:row>
      <xdr:rowOff>50256</xdr:rowOff>
    </xdr:to>
    <xdr:sp macro="" textlink="">
      <xdr:nvSpPr>
        <xdr:cNvPr id="861" name="フローチャート: 判断 860"/>
        <xdr:cNvSpPr/>
      </xdr:nvSpPr>
      <xdr:spPr>
        <a:xfrm>
          <a:off x="16268700" y="1777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62" name="フローチャート: 判断 861"/>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863" name="フローチャート: 判断 862"/>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95613</xdr:rowOff>
    </xdr:from>
    <xdr:to>
      <xdr:col>72</xdr:col>
      <xdr:colOff>38100</xdr:colOff>
      <xdr:row>104</xdr:row>
      <xdr:rowOff>25763</xdr:rowOff>
    </xdr:to>
    <xdr:sp macro="" textlink="">
      <xdr:nvSpPr>
        <xdr:cNvPr id="864" name="フローチャート: 判断 863"/>
        <xdr:cNvSpPr/>
      </xdr:nvSpPr>
      <xdr:spPr>
        <a:xfrm>
          <a:off x="13652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54792</xdr:rowOff>
    </xdr:from>
    <xdr:to>
      <xdr:col>67</xdr:col>
      <xdr:colOff>101600</xdr:colOff>
      <xdr:row>104</xdr:row>
      <xdr:rowOff>156392</xdr:rowOff>
    </xdr:to>
    <xdr:sp macro="" textlink="">
      <xdr:nvSpPr>
        <xdr:cNvPr id="865" name="フローチャート: 判断 864"/>
        <xdr:cNvSpPr/>
      </xdr:nvSpPr>
      <xdr:spPr>
        <a:xfrm>
          <a:off x="12763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66221</xdr:rowOff>
    </xdr:from>
    <xdr:to>
      <xdr:col>85</xdr:col>
      <xdr:colOff>177800</xdr:colOff>
      <xdr:row>101</xdr:row>
      <xdr:rowOff>167821</xdr:rowOff>
    </xdr:to>
    <xdr:sp macro="" textlink="">
      <xdr:nvSpPr>
        <xdr:cNvPr id="871" name="楕円 870"/>
        <xdr:cNvSpPr/>
      </xdr:nvSpPr>
      <xdr:spPr>
        <a:xfrm>
          <a:off x="162687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89098</xdr:rowOff>
    </xdr:from>
    <xdr:ext cx="405111" cy="259045"/>
    <xdr:sp macro="" textlink="">
      <xdr:nvSpPr>
        <xdr:cNvPr id="872" name="【庁舎】&#10;有形固定資産減価償却率該当値テキスト"/>
        <xdr:cNvSpPr txBox="1"/>
      </xdr:nvSpPr>
      <xdr:spPr>
        <a:xfrm>
          <a:off x="16357600" y="1723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53158</xdr:rowOff>
    </xdr:from>
    <xdr:to>
      <xdr:col>81</xdr:col>
      <xdr:colOff>101600</xdr:colOff>
      <xdr:row>102</xdr:row>
      <xdr:rowOff>154758</xdr:rowOff>
    </xdr:to>
    <xdr:sp macro="" textlink="">
      <xdr:nvSpPr>
        <xdr:cNvPr id="873" name="楕円 872"/>
        <xdr:cNvSpPr/>
      </xdr:nvSpPr>
      <xdr:spPr>
        <a:xfrm>
          <a:off x="15430500" y="175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117021</xdr:rowOff>
    </xdr:from>
    <xdr:to>
      <xdr:col>85</xdr:col>
      <xdr:colOff>127000</xdr:colOff>
      <xdr:row>102</xdr:row>
      <xdr:rowOff>103958</xdr:rowOff>
    </xdr:to>
    <xdr:cxnSp macro="">
      <xdr:nvCxnSpPr>
        <xdr:cNvPr id="874" name="直線コネクタ 873"/>
        <xdr:cNvCxnSpPr/>
      </xdr:nvCxnSpPr>
      <xdr:spPr>
        <a:xfrm flipV="1">
          <a:off x="15481300" y="17433471"/>
          <a:ext cx="8382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2539</xdr:rowOff>
    </xdr:from>
    <xdr:to>
      <xdr:col>76</xdr:col>
      <xdr:colOff>165100</xdr:colOff>
      <xdr:row>102</xdr:row>
      <xdr:rowOff>104139</xdr:rowOff>
    </xdr:to>
    <xdr:sp macro="" textlink="">
      <xdr:nvSpPr>
        <xdr:cNvPr id="875" name="楕円 874"/>
        <xdr:cNvSpPr/>
      </xdr:nvSpPr>
      <xdr:spPr>
        <a:xfrm>
          <a:off x="14541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53339</xdr:rowOff>
    </xdr:from>
    <xdr:to>
      <xdr:col>81</xdr:col>
      <xdr:colOff>50800</xdr:colOff>
      <xdr:row>102</xdr:row>
      <xdr:rowOff>103958</xdr:rowOff>
    </xdr:to>
    <xdr:cxnSp macro="">
      <xdr:nvCxnSpPr>
        <xdr:cNvPr id="876" name="直線コネクタ 875"/>
        <xdr:cNvCxnSpPr/>
      </xdr:nvCxnSpPr>
      <xdr:spPr>
        <a:xfrm>
          <a:off x="14592300" y="17541239"/>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125005</xdr:rowOff>
    </xdr:from>
    <xdr:to>
      <xdr:col>72</xdr:col>
      <xdr:colOff>38100</xdr:colOff>
      <xdr:row>102</xdr:row>
      <xdr:rowOff>55155</xdr:rowOff>
    </xdr:to>
    <xdr:sp macro="" textlink="">
      <xdr:nvSpPr>
        <xdr:cNvPr id="877" name="楕円 876"/>
        <xdr:cNvSpPr/>
      </xdr:nvSpPr>
      <xdr:spPr>
        <a:xfrm>
          <a:off x="13652500" y="174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4355</xdr:rowOff>
    </xdr:from>
    <xdr:to>
      <xdr:col>76</xdr:col>
      <xdr:colOff>114300</xdr:colOff>
      <xdr:row>102</xdr:row>
      <xdr:rowOff>53339</xdr:rowOff>
    </xdr:to>
    <xdr:cxnSp macro="">
      <xdr:nvCxnSpPr>
        <xdr:cNvPr id="878" name="直線コネクタ 877"/>
        <xdr:cNvCxnSpPr/>
      </xdr:nvCxnSpPr>
      <xdr:spPr>
        <a:xfrm>
          <a:off x="13703300" y="17492255"/>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133169</xdr:rowOff>
    </xdr:from>
    <xdr:to>
      <xdr:col>67</xdr:col>
      <xdr:colOff>101600</xdr:colOff>
      <xdr:row>108</xdr:row>
      <xdr:rowOff>63319</xdr:rowOff>
    </xdr:to>
    <xdr:sp macro="" textlink="">
      <xdr:nvSpPr>
        <xdr:cNvPr id="879" name="楕円 878"/>
        <xdr:cNvSpPr/>
      </xdr:nvSpPr>
      <xdr:spPr>
        <a:xfrm>
          <a:off x="12763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4355</xdr:rowOff>
    </xdr:from>
    <xdr:to>
      <xdr:col>71</xdr:col>
      <xdr:colOff>177800</xdr:colOff>
      <xdr:row>108</xdr:row>
      <xdr:rowOff>12519</xdr:rowOff>
    </xdr:to>
    <xdr:cxnSp macro="">
      <xdr:nvCxnSpPr>
        <xdr:cNvPr id="880" name="直線コネクタ 879"/>
        <xdr:cNvCxnSpPr/>
      </xdr:nvCxnSpPr>
      <xdr:spPr>
        <a:xfrm flipV="1">
          <a:off x="12814300" y="17492255"/>
          <a:ext cx="889000" cy="103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98533</xdr:rowOff>
    </xdr:from>
    <xdr:ext cx="405111" cy="259045"/>
    <xdr:sp macro="" textlink="">
      <xdr:nvSpPr>
        <xdr:cNvPr id="881" name="n_1aveValue【庁舎】&#10;有形固定資産減価償却率"/>
        <xdr:cNvSpPr txBox="1"/>
      </xdr:nvSpPr>
      <xdr:spPr>
        <a:xfrm>
          <a:off x="152660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83838</xdr:rowOff>
    </xdr:from>
    <xdr:ext cx="405111" cy="259045"/>
    <xdr:sp macro="" textlink="">
      <xdr:nvSpPr>
        <xdr:cNvPr id="882" name="n_2aveValue【庁舎】&#10;有形固定資産減価償却率"/>
        <xdr:cNvSpPr txBox="1"/>
      </xdr:nvSpPr>
      <xdr:spPr>
        <a:xfrm>
          <a:off x="14389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16890</xdr:rowOff>
    </xdr:from>
    <xdr:ext cx="405111" cy="259045"/>
    <xdr:sp macro="" textlink="">
      <xdr:nvSpPr>
        <xdr:cNvPr id="883" name="n_3aveValue【庁舎】&#10;有形固定資産減価償却率"/>
        <xdr:cNvSpPr txBox="1"/>
      </xdr:nvSpPr>
      <xdr:spPr>
        <a:xfrm>
          <a:off x="13500744" y="178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1469</xdr:rowOff>
    </xdr:from>
    <xdr:ext cx="405111" cy="259045"/>
    <xdr:sp macro="" textlink="">
      <xdr:nvSpPr>
        <xdr:cNvPr id="884" name="n_4aveValue【庁舎】&#10;有形固定資産減価償却率"/>
        <xdr:cNvSpPr txBox="1"/>
      </xdr:nvSpPr>
      <xdr:spPr>
        <a:xfrm>
          <a:off x="12611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171285</xdr:rowOff>
    </xdr:from>
    <xdr:ext cx="405111" cy="259045"/>
    <xdr:sp macro="" textlink="">
      <xdr:nvSpPr>
        <xdr:cNvPr id="885" name="n_1mainValue【庁舎】&#10;有形固定資産減価償却率"/>
        <xdr:cNvSpPr txBox="1"/>
      </xdr:nvSpPr>
      <xdr:spPr>
        <a:xfrm>
          <a:off x="15266044" y="1731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120666</xdr:rowOff>
    </xdr:from>
    <xdr:ext cx="405111" cy="259045"/>
    <xdr:sp macro="" textlink="">
      <xdr:nvSpPr>
        <xdr:cNvPr id="886" name="n_2mainValue【庁舎】&#10;有形固定資産減価償却率"/>
        <xdr:cNvSpPr txBox="1"/>
      </xdr:nvSpPr>
      <xdr:spPr>
        <a:xfrm>
          <a:off x="14389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71682</xdr:rowOff>
    </xdr:from>
    <xdr:ext cx="405111" cy="259045"/>
    <xdr:sp macro="" textlink="">
      <xdr:nvSpPr>
        <xdr:cNvPr id="887" name="n_3mainValue【庁舎】&#10;有形固定資産減価償却率"/>
        <xdr:cNvSpPr txBox="1"/>
      </xdr:nvSpPr>
      <xdr:spPr>
        <a:xfrm>
          <a:off x="13500744" y="1721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54446</xdr:rowOff>
    </xdr:from>
    <xdr:ext cx="405111" cy="259045"/>
    <xdr:sp macro="" textlink="">
      <xdr:nvSpPr>
        <xdr:cNvPr id="888" name="n_4mainValue【庁舎】&#10;有形固定資産減価償却率"/>
        <xdr:cNvSpPr txBox="1"/>
      </xdr:nvSpPr>
      <xdr:spPr>
        <a:xfrm>
          <a:off x="12611744" y="185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99" name="テキスト ボックス 89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00" name="直線コネクタ 89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1" name="テキスト ボックス 90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2" name="直線コネクタ 90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3" name="テキスト ボックス 90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4" name="直線コネクタ 90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5" name="テキスト ボックス 90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6" name="直線コネクタ 90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7" name="テキスト ボックス 90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8" name="直線コネクタ 90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9" name="テキスト ボックス 90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xdr:rowOff>
    </xdr:from>
    <xdr:to>
      <xdr:col>116</xdr:col>
      <xdr:colOff>62864</xdr:colOff>
      <xdr:row>108</xdr:row>
      <xdr:rowOff>38100</xdr:rowOff>
    </xdr:to>
    <xdr:cxnSp macro="">
      <xdr:nvCxnSpPr>
        <xdr:cNvPr id="913" name="直線コネクタ 912"/>
        <xdr:cNvCxnSpPr/>
      </xdr:nvCxnSpPr>
      <xdr:spPr>
        <a:xfrm flipV="1">
          <a:off x="22160864" y="171526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914"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15" name="直線コネクタ 914"/>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125747</xdr:rowOff>
    </xdr:from>
    <xdr:ext cx="469744" cy="259045"/>
    <xdr:sp macro="" textlink="">
      <xdr:nvSpPr>
        <xdr:cNvPr id="916" name="【庁舎】&#10;一人当たり面積最大値テキスト"/>
        <xdr:cNvSpPr txBox="1"/>
      </xdr:nvSpPr>
      <xdr:spPr>
        <a:xfrm>
          <a:off x="22199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xdr:rowOff>
    </xdr:from>
    <xdr:to>
      <xdr:col>116</xdr:col>
      <xdr:colOff>152400</xdr:colOff>
      <xdr:row>100</xdr:row>
      <xdr:rowOff>7620</xdr:rowOff>
    </xdr:to>
    <xdr:cxnSp macro="">
      <xdr:nvCxnSpPr>
        <xdr:cNvPr id="917" name="直線コネクタ 916"/>
        <xdr:cNvCxnSpPr/>
      </xdr:nvCxnSpPr>
      <xdr:spPr>
        <a:xfrm>
          <a:off x="22072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170197</xdr:rowOff>
    </xdr:from>
    <xdr:ext cx="469744" cy="259045"/>
    <xdr:sp macro="" textlink="">
      <xdr:nvSpPr>
        <xdr:cNvPr id="918" name="【庁舎】&#10;一人当たり面積平均値テキスト"/>
        <xdr:cNvSpPr txBox="1"/>
      </xdr:nvSpPr>
      <xdr:spPr>
        <a:xfrm>
          <a:off x="22199600" y="1782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919" name="フローチャート: 判断 918"/>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20" name="フローチャート: 判断 919"/>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921" name="フローチャート: 判断 920"/>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922" name="フローチャート: 判断 921"/>
        <xdr:cNvSpPr/>
      </xdr:nvSpPr>
      <xdr:spPr>
        <a:xfrm>
          <a:off x="19494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124461</xdr:rowOff>
    </xdr:from>
    <xdr:to>
      <xdr:col>98</xdr:col>
      <xdr:colOff>38100</xdr:colOff>
      <xdr:row>105</xdr:row>
      <xdr:rowOff>54611</xdr:rowOff>
    </xdr:to>
    <xdr:sp macro="" textlink="">
      <xdr:nvSpPr>
        <xdr:cNvPr id="923" name="フローチャート: 判断 922"/>
        <xdr:cNvSpPr/>
      </xdr:nvSpPr>
      <xdr:spPr>
        <a:xfrm>
          <a:off x="18605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170180</xdr:rowOff>
    </xdr:from>
    <xdr:to>
      <xdr:col>116</xdr:col>
      <xdr:colOff>114300</xdr:colOff>
      <xdr:row>105</xdr:row>
      <xdr:rowOff>100330</xdr:rowOff>
    </xdr:to>
    <xdr:sp macro="" textlink="">
      <xdr:nvSpPr>
        <xdr:cNvPr id="929" name="楕円 928"/>
        <xdr:cNvSpPr/>
      </xdr:nvSpPr>
      <xdr:spPr>
        <a:xfrm>
          <a:off x="221107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148607</xdr:rowOff>
    </xdr:from>
    <xdr:ext cx="469744" cy="259045"/>
    <xdr:sp macro="" textlink="">
      <xdr:nvSpPr>
        <xdr:cNvPr id="930" name="【庁舎】&#10;一人当たり面積該当値テキスト"/>
        <xdr:cNvSpPr txBox="1"/>
      </xdr:nvSpPr>
      <xdr:spPr>
        <a:xfrm>
          <a:off x="22199600"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29211</xdr:rowOff>
    </xdr:from>
    <xdr:to>
      <xdr:col>112</xdr:col>
      <xdr:colOff>38100</xdr:colOff>
      <xdr:row>103</xdr:row>
      <xdr:rowOff>130811</xdr:rowOff>
    </xdr:to>
    <xdr:sp macro="" textlink="">
      <xdr:nvSpPr>
        <xdr:cNvPr id="931" name="楕円 930"/>
        <xdr:cNvSpPr/>
      </xdr:nvSpPr>
      <xdr:spPr>
        <a:xfrm>
          <a:off x="21272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80011</xdr:rowOff>
    </xdr:from>
    <xdr:to>
      <xdr:col>116</xdr:col>
      <xdr:colOff>63500</xdr:colOff>
      <xdr:row>105</xdr:row>
      <xdr:rowOff>49530</xdr:rowOff>
    </xdr:to>
    <xdr:cxnSp macro="">
      <xdr:nvCxnSpPr>
        <xdr:cNvPr id="932" name="直線コネクタ 931"/>
        <xdr:cNvCxnSpPr/>
      </xdr:nvCxnSpPr>
      <xdr:spPr>
        <a:xfrm>
          <a:off x="21323300" y="17739361"/>
          <a:ext cx="838200" cy="3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29211</xdr:rowOff>
    </xdr:from>
    <xdr:to>
      <xdr:col>107</xdr:col>
      <xdr:colOff>101600</xdr:colOff>
      <xdr:row>103</xdr:row>
      <xdr:rowOff>130811</xdr:rowOff>
    </xdr:to>
    <xdr:sp macro="" textlink="">
      <xdr:nvSpPr>
        <xdr:cNvPr id="933" name="楕円 932"/>
        <xdr:cNvSpPr/>
      </xdr:nvSpPr>
      <xdr:spPr>
        <a:xfrm>
          <a:off x="20383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80011</xdr:rowOff>
    </xdr:from>
    <xdr:to>
      <xdr:col>111</xdr:col>
      <xdr:colOff>177800</xdr:colOff>
      <xdr:row>103</xdr:row>
      <xdr:rowOff>80011</xdr:rowOff>
    </xdr:to>
    <xdr:cxnSp macro="">
      <xdr:nvCxnSpPr>
        <xdr:cNvPr id="934" name="直線コネクタ 933"/>
        <xdr:cNvCxnSpPr/>
      </xdr:nvCxnSpPr>
      <xdr:spPr>
        <a:xfrm>
          <a:off x="20434300" y="17739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21589</xdr:rowOff>
    </xdr:from>
    <xdr:to>
      <xdr:col>102</xdr:col>
      <xdr:colOff>165100</xdr:colOff>
      <xdr:row>103</xdr:row>
      <xdr:rowOff>123189</xdr:rowOff>
    </xdr:to>
    <xdr:sp macro="" textlink="">
      <xdr:nvSpPr>
        <xdr:cNvPr id="935" name="楕円 934"/>
        <xdr:cNvSpPr/>
      </xdr:nvSpPr>
      <xdr:spPr>
        <a:xfrm>
          <a:off x="19494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72389</xdr:rowOff>
    </xdr:from>
    <xdr:to>
      <xdr:col>107</xdr:col>
      <xdr:colOff>50800</xdr:colOff>
      <xdr:row>103</xdr:row>
      <xdr:rowOff>80011</xdr:rowOff>
    </xdr:to>
    <xdr:cxnSp macro="">
      <xdr:nvCxnSpPr>
        <xdr:cNvPr id="936" name="直線コネクタ 935"/>
        <xdr:cNvCxnSpPr/>
      </xdr:nvCxnSpPr>
      <xdr:spPr>
        <a:xfrm>
          <a:off x="19545300" y="177317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937" name="楕円 936"/>
        <xdr:cNvSpPr/>
      </xdr:nvSpPr>
      <xdr:spPr>
        <a:xfrm>
          <a:off x="18605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72389</xdr:rowOff>
    </xdr:from>
    <xdr:to>
      <xdr:col>102</xdr:col>
      <xdr:colOff>114300</xdr:colOff>
      <xdr:row>107</xdr:row>
      <xdr:rowOff>19050</xdr:rowOff>
    </xdr:to>
    <xdr:cxnSp macro="">
      <xdr:nvCxnSpPr>
        <xdr:cNvPr id="938" name="直線コネクタ 937"/>
        <xdr:cNvCxnSpPr/>
      </xdr:nvCxnSpPr>
      <xdr:spPr>
        <a:xfrm flipV="1">
          <a:off x="18656300" y="17731739"/>
          <a:ext cx="889000" cy="6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939" name="n_1aveValue【庁舎】&#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68597</xdr:rowOff>
    </xdr:from>
    <xdr:ext cx="469744" cy="259045"/>
    <xdr:sp macro="" textlink="">
      <xdr:nvSpPr>
        <xdr:cNvPr id="940" name="n_2aveValue【庁舎】&#10;一人当たり面積"/>
        <xdr:cNvSpPr txBox="1"/>
      </xdr:nvSpPr>
      <xdr:spPr>
        <a:xfrm>
          <a:off x="20199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38116</xdr:rowOff>
    </xdr:from>
    <xdr:ext cx="469744" cy="259045"/>
    <xdr:sp macro="" textlink="">
      <xdr:nvSpPr>
        <xdr:cNvPr id="941" name="n_3aveValue【庁舎】&#10;一人当たり面積"/>
        <xdr:cNvSpPr txBox="1"/>
      </xdr:nvSpPr>
      <xdr:spPr>
        <a:xfrm>
          <a:off x="193104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71138</xdr:rowOff>
    </xdr:from>
    <xdr:ext cx="469744" cy="259045"/>
    <xdr:sp macro="" textlink="">
      <xdr:nvSpPr>
        <xdr:cNvPr id="942" name="n_4aveValue【庁舎】&#10;一人当たり面積"/>
        <xdr:cNvSpPr txBox="1"/>
      </xdr:nvSpPr>
      <xdr:spPr>
        <a:xfrm>
          <a:off x="18421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147338</xdr:rowOff>
    </xdr:from>
    <xdr:ext cx="469744" cy="259045"/>
    <xdr:sp macro="" textlink="">
      <xdr:nvSpPr>
        <xdr:cNvPr id="943" name="n_1mainValue【庁舎】&#10;一人当たり面積"/>
        <xdr:cNvSpPr txBox="1"/>
      </xdr:nvSpPr>
      <xdr:spPr>
        <a:xfrm>
          <a:off x="21075727" y="1746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147338</xdr:rowOff>
    </xdr:from>
    <xdr:ext cx="469744" cy="259045"/>
    <xdr:sp macro="" textlink="">
      <xdr:nvSpPr>
        <xdr:cNvPr id="944" name="n_2mainValue【庁舎】&#10;一人当たり面積"/>
        <xdr:cNvSpPr txBox="1"/>
      </xdr:nvSpPr>
      <xdr:spPr>
        <a:xfrm>
          <a:off x="20199427" y="1746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139716</xdr:rowOff>
    </xdr:from>
    <xdr:ext cx="469744" cy="259045"/>
    <xdr:sp macro="" textlink="">
      <xdr:nvSpPr>
        <xdr:cNvPr id="945" name="n_3mainValue【庁舎】&#10;一人当たり面積"/>
        <xdr:cNvSpPr txBox="1"/>
      </xdr:nvSpPr>
      <xdr:spPr>
        <a:xfrm>
          <a:off x="19310427" y="174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60977</xdr:rowOff>
    </xdr:from>
    <xdr:ext cx="469744" cy="259045"/>
    <xdr:sp macro="" textlink="">
      <xdr:nvSpPr>
        <xdr:cNvPr id="946" name="n_4mainValue【庁舎】&#10;一人当たり面積"/>
        <xdr:cNvSpPr txBox="1"/>
      </xdr:nvSpPr>
      <xdr:spPr>
        <a:xfrm>
          <a:off x="18421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有形固定資産減価償却率は、一般廃棄物処理施設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ja-JP" altLang="en-US" sz="1100">
              <a:solidFill>
                <a:schemeClr val="dk1"/>
              </a:solidFill>
              <a:effectLst/>
              <a:latin typeface="+mn-lt"/>
              <a:ea typeface="+mn-ea"/>
              <a:cs typeface="+mn-cs"/>
            </a:rPr>
            <a:t>、庁舎において</a:t>
          </a:r>
          <a:r>
            <a:rPr kumimoji="1" lang="ja-JP" altLang="ja-JP" sz="1100">
              <a:solidFill>
                <a:schemeClr val="dk1"/>
              </a:solidFill>
              <a:effectLst/>
              <a:latin typeface="+mn-lt"/>
              <a:ea typeface="+mn-ea"/>
              <a:cs typeface="+mn-cs"/>
            </a:rPr>
            <a:t>類似団体より</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水準にあります。</a:t>
          </a:r>
          <a:endParaRPr lang="ja-JP" altLang="ja-JP" sz="1400">
            <a:effectLst/>
          </a:endParaRPr>
        </a:p>
        <a:p>
          <a:r>
            <a:rPr lang="ja-JP" altLang="ja-JP" sz="1100">
              <a:solidFill>
                <a:schemeClr val="dk1"/>
              </a:solidFill>
              <a:effectLst/>
              <a:latin typeface="+mn-lt"/>
              <a:ea typeface="+mn-ea"/>
              <a:cs typeface="+mn-cs"/>
            </a:rPr>
            <a:t>また、大久保図書館、市民会館は令和元年度に建て替えが完了しており、有形固定資産減価償却率が改善されています。消防庁舎についても建て替えを進めていることから、同様に有形固定資産減価償却率は下がる見込みです。</a:t>
          </a:r>
          <a:endParaRPr lang="ja-JP" altLang="ja-JP" sz="1400">
            <a:effectLst/>
          </a:endParaRPr>
        </a:p>
        <a:p>
          <a:r>
            <a:rPr kumimoji="1" lang="ja-JP" altLang="ja-JP" sz="1100">
              <a:solidFill>
                <a:schemeClr val="dk1"/>
              </a:solidFill>
              <a:effectLst/>
              <a:latin typeface="+mn-lt"/>
              <a:ea typeface="+mn-ea"/>
              <a:cs typeface="+mn-cs"/>
            </a:rPr>
            <a:t>公共施設がこれから大量に更新時期を迎える一方で、厳しい財政状況が続くことが見込まれますが、長期的な視点から所有する公共施設を適正に維持管理し、計画的に更新、統廃合、長寿命化等を行っていき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82779349</v>
      </c>
      <c r="BO4" s="426"/>
      <c r="BP4" s="426"/>
      <c r="BQ4" s="426"/>
      <c r="BR4" s="426"/>
      <c r="BS4" s="426"/>
      <c r="BT4" s="426"/>
      <c r="BU4" s="427"/>
      <c r="BV4" s="425">
        <v>65813362</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6.6</v>
      </c>
      <c r="CU4" s="610"/>
      <c r="CV4" s="610"/>
      <c r="CW4" s="610"/>
      <c r="CX4" s="610"/>
      <c r="CY4" s="610"/>
      <c r="CZ4" s="610"/>
      <c r="DA4" s="611"/>
      <c r="DB4" s="609">
        <v>5.3</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80319035</v>
      </c>
      <c r="BO5" s="431"/>
      <c r="BP5" s="431"/>
      <c r="BQ5" s="431"/>
      <c r="BR5" s="431"/>
      <c r="BS5" s="431"/>
      <c r="BT5" s="431"/>
      <c r="BU5" s="432"/>
      <c r="BV5" s="430">
        <v>63943049</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97.7</v>
      </c>
      <c r="CU5" s="401"/>
      <c r="CV5" s="401"/>
      <c r="CW5" s="401"/>
      <c r="CX5" s="401"/>
      <c r="CY5" s="401"/>
      <c r="CZ5" s="401"/>
      <c r="DA5" s="402"/>
      <c r="DB5" s="400">
        <v>97.9</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101</v>
      </c>
      <c r="AV6" s="488"/>
      <c r="AW6" s="488"/>
      <c r="AX6" s="488"/>
      <c r="AY6" s="410" t="s">
        <v>102</v>
      </c>
      <c r="AZ6" s="411"/>
      <c r="BA6" s="411"/>
      <c r="BB6" s="411"/>
      <c r="BC6" s="411"/>
      <c r="BD6" s="411"/>
      <c r="BE6" s="411"/>
      <c r="BF6" s="411"/>
      <c r="BG6" s="411"/>
      <c r="BH6" s="411"/>
      <c r="BI6" s="411"/>
      <c r="BJ6" s="411"/>
      <c r="BK6" s="411"/>
      <c r="BL6" s="411"/>
      <c r="BM6" s="412"/>
      <c r="BN6" s="430">
        <v>2460314</v>
      </c>
      <c r="BO6" s="431"/>
      <c r="BP6" s="431"/>
      <c r="BQ6" s="431"/>
      <c r="BR6" s="431"/>
      <c r="BS6" s="431"/>
      <c r="BT6" s="431"/>
      <c r="BU6" s="432"/>
      <c r="BV6" s="430">
        <v>1870313</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101.9</v>
      </c>
      <c r="CU6" s="584"/>
      <c r="CV6" s="584"/>
      <c r="CW6" s="584"/>
      <c r="CX6" s="584"/>
      <c r="CY6" s="584"/>
      <c r="CZ6" s="584"/>
      <c r="DA6" s="585"/>
      <c r="DB6" s="583">
        <v>101.9</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247353</v>
      </c>
      <c r="BO7" s="431"/>
      <c r="BP7" s="431"/>
      <c r="BQ7" s="431"/>
      <c r="BR7" s="431"/>
      <c r="BS7" s="431"/>
      <c r="BT7" s="431"/>
      <c r="BU7" s="432"/>
      <c r="BV7" s="430">
        <v>134477</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33586294</v>
      </c>
      <c r="CU7" s="431"/>
      <c r="CV7" s="431"/>
      <c r="CW7" s="431"/>
      <c r="CX7" s="431"/>
      <c r="CY7" s="431"/>
      <c r="CZ7" s="431"/>
      <c r="DA7" s="432"/>
      <c r="DB7" s="430">
        <v>32664965</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2212961</v>
      </c>
      <c r="BO8" s="431"/>
      <c r="BP8" s="431"/>
      <c r="BQ8" s="431"/>
      <c r="BR8" s="431"/>
      <c r="BS8" s="431"/>
      <c r="BT8" s="431"/>
      <c r="BU8" s="432"/>
      <c r="BV8" s="430">
        <v>1735836</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0.95</v>
      </c>
      <c r="CU8" s="544"/>
      <c r="CV8" s="544"/>
      <c r="CW8" s="544"/>
      <c r="CX8" s="544"/>
      <c r="CY8" s="544"/>
      <c r="CZ8" s="544"/>
      <c r="DA8" s="545"/>
      <c r="DB8" s="543">
        <v>0.95</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176197</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477125</v>
      </c>
      <c r="BO9" s="431"/>
      <c r="BP9" s="431"/>
      <c r="BQ9" s="431"/>
      <c r="BR9" s="431"/>
      <c r="BS9" s="431"/>
      <c r="BT9" s="431"/>
      <c r="BU9" s="432"/>
      <c r="BV9" s="430">
        <v>-432476</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12.4</v>
      </c>
      <c r="CU9" s="401"/>
      <c r="CV9" s="401"/>
      <c r="CW9" s="401"/>
      <c r="CX9" s="401"/>
      <c r="CY9" s="401"/>
      <c r="CZ9" s="401"/>
      <c r="DA9" s="402"/>
      <c r="DB9" s="400">
        <v>11.7</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167909</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2643</v>
      </c>
      <c r="BO10" s="431"/>
      <c r="BP10" s="431"/>
      <c r="BQ10" s="431"/>
      <c r="BR10" s="431"/>
      <c r="BS10" s="431"/>
      <c r="BT10" s="431"/>
      <c r="BU10" s="432"/>
      <c r="BV10" s="430">
        <v>1656</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116</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175197</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101</v>
      </c>
      <c r="AV12" s="488"/>
      <c r="AW12" s="488"/>
      <c r="AX12" s="488"/>
      <c r="AY12" s="410" t="s">
        <v>135</v>
      </c>
      <c r="AZ12" s="411"/>
      <c r="BA12" s="411"/>
      <c r="BB12" s="411"/>
      <c r="BC12" s="411"/>
      <c r="BD12" s="411"/>
      <c r="BE12" s="411"/>
      <c r="BF12" s="411"/>
      <c r="BG12" s="411"/>
      <c r="BH12" s="411"/>
      <c r="BI12" s="411"/>
      <c r="BJ12" s="411"/>
      <c r="BK12" s="411"/>
      <c r="BL12" s="411"/>
      <c r="BM12" s="412"/>
      <c r="BN12" s="430">
        <v>1846458</v>
      </c>
      <c r="BO12" s="431"/>
      <c r="BP12" s="431"/>
      <c r="BQ12" s="431"/>
      <c r="BR12" s="431"/>
      <c r="BS12" s="431"/>
      <c r="BT12" s="431"/>
      <c r="BU12" s="432"/>
      <c r="BV12" s="430">
        <v>1500000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129</v>
      </c>
      <c r="CU12" s="544"/>
      <c r="CV12" s="544"/>
      <c r="CW12" s="544"/>
      <c r="CX12" s="544"/>
      <c r="CY12" s="544"/>
      <c r="CZ12" s="544"/>
      <c r="DA12" s="545"/>
      <c r="DB12" s="543" t="s">
        <v>129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170731</v>
      </c>
      <c r="S13" s="534"/>
      <c r="T13" s="534"/>
      <c r="U13" s="534"/>
      <c r="V13" s="535"/>
      <c r="W13" s="521" t="s">
        <v>138</v>
      </c>
      <c r="X13" s="443"/>
      <c r="Y13" s="443"/>
      <c r="Z13" s="443"/>
      <c r="AA13" s="443"/>
      <c r="AB13" s="444"/>
      <c r="AC13" s="406">
        <v>306</v>
      </c>
      <c r="AD13" s="407"/>
      <c r="AE13" s="407"/>
      <c r="AF13" s="407"/>
      <c r="AG13" s="408"/>
      <c r="AH13" s="406">
        <v>312</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-1366690</v>
      </c>
      <c r="BO13" s="431"/>
      <c r="BP13" s="431"/>
      <c r="BQ13" s="431"/>
      <c r="BR13" s="431"/>
      <c r="BS13" s="431"/>
      <c r="BT13" s="431"/>
      <c r="BU13" s="432"/>
      <c r="BV13" s="430">
        <v>-1930820</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8</v>
      </c>
      <c r="CU13" s="401"/>
      <c r="CV13" s="401"/>
      <c r="CW13" s="401"/>
      <c r="CX13" s="401"/>
      <c r="CY13" s="401"/>
      <c r="CZ13" s="401"/>
      <c r="DA13" s="402"/>
      <c r="DB13" s="400">
        <v>8.1</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173885</v>
      </c>
      <c r="S14" s="534"/>
      <c r="T14" s="534"/>
      <c r="U14" s="534"/>
      <c r="V14" s="535"/>
      <c r="W14" s="536"/>
      <c r="X14" s="446"/>
      <c r="Y14" s="446"/>
      <c r="Z14" s="446"/>
      <c r="AA14" s="446"/>
      <c r="AB14" s="447"/>
      <c r="AC14" s="526">
        <v>0.4</v>
      </c>
      <c r="AD14" s="527"/>
      <c r="AE14" s="527"/>
      <c r="AF14" s="527"/>
      <c r="AG14" s="528"/>
      <c r="AH14" s="526">
        <v>0.4</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v>35.299999999999997</v>
      </c>
      <c r="CU14" s="538"/>
      <c r="CV14" s="538"/>
      <c r="CW14" s="538"/>
      <c r="CX14" s="538"/>
      <c r="CY14" s="538"/>
      <c r="CZ14" s="538"/>
      <c r="DA14" s="539"/>
      <c r="DB14" s="537">
        <v>25.1</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145</v>
      </c>
      <c r="N15" s="531"/>
      <c r="O15" s="531"/>
      <c r="P15" s="531"/>
      <c r="Q15" s="532"/>
      <c r="R15" s="533">
        <v>169506</v>
      </c>
      <c r="S15" s="534"/>
      <c r="T15" s="534"/>
      <c r="U15" s="534"/>
      <c r="V15" s="535"/>
      <c r="W15" s="521" t="s">
        <v>146</v>
      </c>
      <c r="X15" s="443"/>
      <c r="Y15" s="443"/>
      <c r="Z15" s="443"/>
      <c r="AA15" s="443"/>
      <c r="AB15" s="444"/>
      <c r="AC15" s="406">
        <v>13664</v>
      </c>
      <c r="AD15" s="407"/>
      <c r="AE15" s="407"/>
      <c r="AF15" s="407"/>
      <c r="AG15" s="408"/>
      <c r="AH15" s="406">
        <v>12557</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23994662</v>
      </c>
      <c r="BO15" s="426"/>
      <c r="BP15" s="426"/>
      <c r="BQ15" s="426"/>
      <c r="BR15" s="426"/>
      <c r="BS15" s="426"/>
      <c r="BT15" s="426"/>
      <c r="BU15" s="427"/>
      <c r="BV15" s="425">
        <v>23283877</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18.3</v>
      </c>
      <c r="AD16" s="527"/>
      <c r="AE16" s="527"/>
      <c r="AF16" s="527"/>
      <c r="AG16" s="528"/>
      <c r="AH16" s="526">
        <v>17.600000000000001</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25415600</v>
      </c>
      <c r="BO16" s="431"/>
      <c r="BP16" s="431"/>
      <c r="BQ16" s="431"/>
      <c r="BR16" s="431"/>
      <c r="BS16" s="431"/>
      <c r="BT16" s="431"/>
      <c r="BU16" s="432"/>
      <c r="BV16" s="430">
        <v>24556707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60769</v>
      </c>
      <c r="AD17" s="407"/>
      <c r="AE17" s="407"/>
      <c r="AF17" s="407"/>
      <c r="AG17" s="408"/>
      <c r="AH17" s="406">
        <v>58581</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30813553</v>
      </c>
      <c r="BO17" s="431"/>
      <c r="BP17" s="431"/>
      <c r="BQ17" s="431"/>
      <c r="BR17" s="431"/>
      <c r="BS17" s="431"/>
      <c r="BT17" s="431"/>
      <c r="BU17" s="432"/>
      <c r="BV17" s="430">
        <v>30094732</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20.97</v>
      </c>
      <c r="M18" s="495"/>
      <c r="N18" s="495"/>
      <c r="O18" s="495"/>
      <c r="P18" s="495"/>
      <c r="Q18" s="495"/>
      <c r="R18" s="496"/>
      <c r="S18" s="496"/>
      <c r="T18" s="496"/>
      <c r="U18" s="496"/>
      <c r="V18" s="497"/>
      <c r="W18" s="511"/>
      <c r="X18" s="512"/>
      <c r="Y18" s="512"/>
      <c r="Z18" s="512"/>
      <c r="AA18" s="512"/>
      <c r="AB18" s="522"/>
      <c r="AC18" s="394">
        <v>81.3</v>
      </c>
      <c r="AD18" s="395"/>
      <c r="AE18" s="395"/>
      <c r="AF18" s="395"/>
      <c r="AG18" s="498"/>
      <c r="AH18" s="394">
        <v>82</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32959952</v>
      </c>
      <c r="BO18" s="431"/>
      <c r="BP18" s="431"/>
      <c r="BQ18" s="431"/>
      <c r="BR18" s="431"/>
      <c r="BS18" s="431"/>
      <c r="BT18" s="431"/>
      <c r="BU18" s="432"/>
      <c r="BV18" s="430">
        <v>32406609</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8402</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41260691</v>
      </c>
      <c r="BO19" s="431"/>
      <c r="BP19" s="431"/>
      <c r="BQ19" s="431"/>
      <c r="BR19" s="431"/>
      <c r="BS19" s="431"/>
      <c r="BT19" s="431"/>
      <c r="BU19" s="432"/>
      <c r="BV19" s="430">
        <v>38831736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79423</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51989869</v>
      </c>
      <c r="BO23" s="431"/>
      <c r="BP23" s="431"/>
      <c r="BQ23" s="431"/>
      <c r="BR23" s="431"/>
      <c r="BS23" s="431"/>
      <c r="BT23" s="431"/>
      <c r="BU23" s="432"/>
      <c r="BV23" s="430">
        <v>50626187</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9500</v>
      </c>
      <c r="R24" s="407"/>
      <c r="S24" s="407"/>
      <c r="T24" s="407"/>
      <c r="U24" s="407"/>
      <c r="V24" s="408"/>
      <c r="W24" s="472"/>
      <c r="X24" s="463"/>
      <c r="Y24" s="464"/>
      <c r="Z24" s="403" t="s">
        <v>170</v>
      </c>
      <c r="AA24" s="404"/>
      <c r="AB24" s="404"/>
      <c r="AC24" s="404"/>
      <c r="AD24" s="404"/>
      <c r="AE24" s="404"/>
      <c r="AF24" s="404"/>
      <c r="AG24" s="405"/>
      <c r="AH24" s="406">
        <v>1048</v>
      </c>
      <c r="AI24" s="407"/>
      <c r="AJ24" s="407"/>
      <c r="AK24" s="407"/>
      <c r="AL24" s="408"/>
      <c r="AM24" s="406">
        <v>3284432</v>
      </c>
      <c r="AN24" s="407"/>
      <c r="AO24" s="407"/>
      <c r="AP24" s="407"/>
      <c r="AQ24" s="407"/>
      <c r="AR24" s="408"/>
      <c r="AS24" s="406">
        <v>3134</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38538422</v>
      </c>
      <c r="BO24" s="431"/>
      <c r="BP24" s="431"/>
      <c r="BQ24" s="431"/>
      <c r="BR24" s="431"/>
      <c r="BS24" s="431"/>
      <c r="BT24" s="431"/>
      <c r="BU24" s="432"/>
      <c r="BV24" s="430">
        <v>37626704</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8100</v>
      </c>
      <c r="R25" s="407"/>
      <c r="S25" s="407"/>
      <c r="T25" s="407"/>
      <c r="U25" s="407"/>
      <c r="V25" s="408"/>
      <c r="W25" s="472"/>
      <c r="X25" s="463"/>
      <c r="Y25" s="464"/>
      <c r="Z25" s="403" t="s">
        <v>173</v>
      </c>
      <c r="AA25" s="404"/>
      <c r="AB25" s="404"/>
      <c r="AC25" s="404"/>
      <c r="AD25" s="404"/>
      <c r="AE25" s="404"/>
      <c r="AF25" s="404"/>
      <c r="AG25" s="405"/>
      <c r="AH25" s="406">
        <v>206</v>
      </c>
      <c r="AI25" s="407"/>
      <c r="AJ25" s="407"/>
      <c r="AK25" s="407"/>
      <c r="AL25" s="408"/>
      <c r="AM25" s="406">
        <v>618412</v>
      </c>
      <c r="AN25" s="407"/>
      <c r="AO25" s="407"/>
      <c r="AP25" s="407"/>
      <c r="AQ25" s="407"/>
      <c r="AR25" s="408"/>
      <c r="AS25" s="406">
        <v>3002</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17570128</v>
      </c>
      <c r="BO25" s="426"/>
      <c r="BP25" s="426"/>
      <c r="BQ25" s="426"/>
      <c r="BR25" s="426"/>
      <c r="BS25" s="426"/>
      <c r="BT25" s="426"/>
      <c r="BU25" s="427"/>
      <c r="BV25" s="425">
        <v>18942581</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7300</v>
      </c>
      <c r="R26" s="407"/>
      <c r="S26" s="407"/>
      <c r="T26" s="407"/>
      <c r="U26" s="407"/>
      <c r="V26" s="408"/>
      <c r="W26" s="472"/>
      <c r="X26" s="463"/>
      <c r="Y26" s="464"/>
      <c r="Z26" s="403" t="s">
        <v>176</v>
      </c>
      <c r="AA26" s="485"/>
      <c r="AB26" s="485"/>
      <c r="AC26" s="485"/>
      <c r="AD26" s="485"/>
      <c r="AE26" s="485"/>
      <c r="AF26" s="485"/>
      <c r="AG26" s="486"/>
      <c r="AH26" s="406">
        <v>58</v>
      </c>
      <c r="AI26" s="407"/>
      <c r="AJ26" s="407"/>
      <c r="AK26" s="407"/>
      <c r="AL26" s="408"/>
      <c r="AM26" s="406">
        <v>202072</v>
      </c>
      <c r="AN26" s="407"/>
      <c r="AO26" s="407"/>
      <c r="AP26" s="407"/>
      <c r="AQ26" s="407"/>
      <c r="AR26" s="408"/>
      <c r="AS26" s="406">
        <v>3484</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v>80000</v>
      </c>
      <c r="BO26" s="431"/>
      <c r="BP26" s="431"/>
      <c r="BQ26" s="431"/>
      <c r="BR26" s="431"/>
      <c r="BS26" s="431"/>
      <c r="BT26" s="431"/>
      <c r="BU26" s="432"/>
      <c r="BV26" s="430">
        <v>40000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5400</v>
      </c>
      <c r="R27" s="407"/>
      <c r="S27" s="407"/>
      <c r="T27" s="407"/>
      <c r="U27" s="407"/>
      <c r="V27" s="408"/>
      <c r="W27" s="472"/>
      <c r="X27" s="463"/>
      <c r="Y27" s="464"/>
      <c r="Z27" s="403" t="s">
        <v>179</v>
      </c>
      <c r="AA27" s="404"/>
      <c r="AB27" s="404"/>
      <c r="AC27" s="404"/>
      <c r="AD27" s="404"/>
      <c r="AE27" s="404"/>
      <c r="AF27" s="404"/>
      <c r="AG27" s="405"/>
      <c r="AH27" s="406">
        <v>221</v>
      </c>
      <c r="AI27" s="407"/>
      <c r="AJ27" s="407"/>
      <c r="AK27" s="407"/>
      <c r="AL27" s="408"/>
      <c r="AM27" s="406">
        <v>711660</v>
      </c>
      <c r="AN27" s="407"/>
      <c r="AO27" s="407"/>
      <c r="AP27" s="407"/>
      <c r="AQ27" s="407"/>
      <c r="AR27" s="408"/>
      <c r="AS27" s="406">
        <v>3220</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t="s">
        <v>181</v>
      </c>
      <c r="BO27" s="434"/>
      <c r="BP27" s="434"/>
      <c r="BQ27" s="434"/>
      <c r="BR27" s="434"/>
      <c r="BS27" s="434"/>
      <c r="BT27" s="434"/>
      <c r="BU27" s="435"/>
      <c r="BV27" s="433" t="s">
        <v>181</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182</v>
      </c>
      <c r="F28" s="404"/>
      <c r="G28" s="404"/>
      <c r="H28" s="404"/>
      <c r="I28" s="404"/>
      <c r="J28" s="404"/>
      <c r="K28" s="405"/>
      <c r="L28" s="406">
        <v>1</v>
      </c>
      <c r="M28" s="407"/>
      <c r="N28" s="407"/>
      <c r="O28" s="407"/>
      <c r="P28" s="408"/>
      <c r="Q28" s="406">
        <v>5000</v>
      </c>
      <c r="R28" s="407"/>
      <c r="S28" s="407"/>
      <c r="T28" s="407"/>
      <c r="U28" s="407"/>
      <c r="V28" s="408"/>
      <c r="W28" s="472"/>
      <c r="X28" s="463"/>
      <c r="Y28" s="464"/>
      <c r="Z28" s="403" t="s">
        <v>183</v>
      </c>
      <c r="AA28" s="404"/>
      <c r="AB28" s="404"/>
      <c r="AC28" s="404"/>
      <c r="AD28" s="404"/>
      <c r="AE28" s="404"/>
      <c r="AF28" s="404"/>
      <c r="AG28" s="405"/>
      <c r="AH28" s="406">
        <v>4</v>
      </c>
      <c r="AI28" s="407"/>
      <c r="AJ28" s="407"/>
      <c r="AK28" s="407"/>
      <c r="AL28" s="408"/>
      <c r="AM28" s="406">
        <v>11952</v>
      </c>
      <c r="AN28" s="407"/>
      <c r="AO28" s="407"/>
      <c r="AP28" s="407"/>
      <c r="AQ28" s="407"/>
      <c r="AR28" s="408"/>
      <c r="AS28" s="406">
        <v>2988</v>
      </c>
      <c r="AT28" s="407"/>
      <c r="AU28" s="407"/>
      <c r="AV28" s="407"/>
      <c r="AW28" s="407"/>
      <c r="AX28" s="409"/>
      <c r="AY28" s="413" t="s">
        <v>184</v>
      </c>
      <c r="AZ28" s="414"/>
      <c r="BA28" s="414"/>
      <c r="BB28" s="415"/>
      <c r="BC28" s="422" t="s">
        <v>47</v>
      </c>
      <c r="BD28" s="423"/>
      <c r="BE28" s="423"/>
      <c r="BF28" s="423"/>
      <c r="BG28" s="423"/>
      <c r="BH28" s="423"/>
      <c r="BI28" s="423"/>
      <c r="BJ28" s="423"/>
      <c r="BK28" s="423"/>
      <c r="BL28" s="423"/>
      <c r="BM28" s="424"/>
      <c r="BN28" s="425">
        <v>3474560</v>
      </c>
      <c r="BO28" s="426"/>
      <c r="BP28" s="426"/>
      <c r="BQ28" s="426"/>
      <c r="BR28" s="426"/>
      <c r="BS28" s="426"/>
      <c r="BT28" s="426"/>
      <c r="BU28" s="427"/>
      <c r="BV28" s="425">
        <v>4418375</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185</v>
      </c>
      <c r="F29" s="404"/>
      <c r="G29" s="404"/>
      <c r="H29" s="404"/>
      <c r="I29" s="404"/>
      <c r="J29" s="404"/>
      <c r="K29" s="405"/>
      <c r="L29" s="406">
        <v>28</v>
      </c>
      <c r="M29" s="407"/>
      <c r="N29" s="407"/>
      <c r="O29" s="407"/>
      <c r="P29" s="408"/>
      <c r="Q29" s="406">
        <v>4800</v>
      </c>
      <c r="R29" s="407"/>
      <c r="S29" s="407"/>
      <c r="T29" s="407"/>
      <c r="U29" s="407"/>
      <c r="V29" s="408"/>
      <c r="W29" s="473"/>
      <c r="X29" s="474"/>
      <c r="Y29" s="475"/>
      <c r="Z29" s="403" t="s">
        <v>186</v>
      </c>
      <c r="AA29" s="404"/>
      <c r="AB29" s="404"/>
      <c r="AC29" s="404"/>
      <c r="AD29" s="404"/>
      <c r="AE29" s="404"/>
      <c r="AF29" s="404"/>
      <c r="AG29" s="405"/>
      <c r="AH29" s="406">
        <v>1273</v>
      </c>
      <c r="AI29" s="407"/>
      <c r="AJ29" s="407"/>
      <c r="AK29" s="407"/>
      <c r="AL29" s="408"/>
      <c r="AM29" s="406">
        <v>4008044</v>
      </c>
      <c r="AN29" s="407"/>
      <c r="AO29" s="407"/>
      <c r="AP29" s="407"/>
      <c r="AQ29" s="407"/>
      <c r="AR29" s="408"/>
      <c r="AS29" s="406">
        <v>3149</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4533603</v>
      </c>
      <c r="BO29" s="431"/>
      <c r="BP29" s="431"/>
      <c r="BQ29" s="431"/>
      <c r="BR29" s="431"/>
      <c r="BS29" s="431"/>
      <c r="BT29" s="431"/>
      <c r="BU29" s="432"/>
      <c r="BV29" s="430">
        <v>4679286</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101.7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6111249</v>
      </c>
      <c r="BO30" s="434"/>
      <c r="BP30" s="434"/>
      <c r="BQ30" s="434"/>
      <c r="BR30" s="434"/>
      <c r="BS30" s="434"/>
      <c r="BT30" s="434"/>
      <c r="BU30" s="435"/>
      <c r="BV30" s="433">
        <v>7671879</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195</v>
      </c>
      <c r="AN33" s="393"/>
      <c r="AO33" s="392" t="s">
        <v>198</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195</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ガス事業会計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千葉県市町村総合事務組合（一般会計）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17</v>
      </c>
      <c r="CP34" s="389"/>
      <c r="CQ34" s="388" t="str">
        <f>IF('各会計、関係団体の財政状況及び健全化判断比率'!BS7="","",'各会計、関係団体の財政状況及び健全化判断比率'!BS7)</f>
        <v>習志野市開発公社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千葉県市町村総合事務組合（千葉県自治会館管理運営特別会計）</v>
      </c>
      <c r="BZ35" s="388"/>
      <c r="CA35" s="388"/>
      <c r="CB35" s="388"/>
      <c r="CC35" s="388"/>
      <c r="CD35" s="388"/>
      <c r="CE35" s="388"/>
      <c r="CF35" s="388"/>
      <c r="CG35" s="388"/>
      <c r="CH35" s="388"/>
      <c r="CI35" s="388"/>
      <c r="CJ35" s="388"/>
      <c r="CK35" s="388"/>
      <c r="CL35" s="388"/>
      <c r="CM35" s="388"/>
      <c r="CN35" s="214"/>
      <c r="CO35" s="389">
        <f t="shared" ref="CO35:CO43" si="3">IF(CQ35="","",CO34+1)</f>
        <v>18</v>
      </c>
      <c r="CP35" s="389"/>
      <c r="CQ35" s="388" t="str">
        <f>IF('各会計、関係団体の財政状況及び健全化判断比率'!BS8="","",'各会計、関係団体の財政状況及び健全化判断比率'!BS8)</f>
        <v>習志野文化ホール</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f t="shared" si="0"/>
        <v>7</v>
      </c>
      <c r="AN36" s="389"/>
      <c r="AO36" s="388" t="str">
        <f>IF('各会計、関係団体の財政状況及び健全化判断比率'!B33="","",'各会計、関係団体の財政状況及び健全化判断比率'!B33)</f>
        <v>下水道事業会計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千葉県市町村総合事務組合（千葉県自治研修センター特別会計）</v>
      </c>
      <c r="BZ36" s="388"/>
      <c r="CA36" s="388"/>
      <c r="CB36" s="388"/>
      <c r="CC36" s="388"/>
      <c r="CD36" s="388"/>
      <c r="CE36" s="388"/>
      <c r="CF36" s="388"/>
      <c r="CG36" s="388"/>
      <c r="CH36" s="388"/>
      <c r="CI36" s="388"/>
      <c r="CJ36" s="388"/>
      <c r="CK36" s="388"/>
      <c r="CL36" s="388"/>
      <c r="CM36" s="388"/>
      <c r="CN36" s="214"/>
      <c r="CO36" s="389">
        <f t="shared" si="3"/>
        <v>19</v>
      </c>
      <c r="CP36" s="389"/>
      <c r="CQ36" s="388" t="str">
        <f>IF('各会計、関係団体の財政状況及び健全化判断比率'!BS9="","",'各会計、関係団体の財政状況及び健全化判断比率'!BS9)</f>
        <v>習志野市スポーツ振興協会</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千葉県市町村総合事務組合（千葉県市町村交通災害共済特別会計）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四市複合事務組合（一般会計）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千葉県競馬組合（一般会計）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北千葉広域水道企業団（水道用水供給事業会計）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千葉県後期高齢者医療広域連合（一般会計）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16</v>
      </c>
      <c r="BX42" s="389"/>
      <c r="BY42" s="388" t="str">
        <f>IF('各会計、関係団体の財政状況及び健全化判断比率'!B76="","",'各会計、関係団体の財政状況及び健全化判断比率'!B76)</f>
        <v>千葉県後期高齢者医療広域連合（後期高齢者医療特別会計）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epmX7g4bcMpL6N9YrUeUkuXqHBL+SqTosk+axjiASdjys2V4vgJFMwLJGgbxsYN9YMa+WsbCUqKwqdSdEL0C0A==" saltValue="pRQNOGVvGCwS3W9ceZJAO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225</v>
      </c>
      <c r="C5" s="709"/>
      <c r="D5" s="709"/>
      <c r="E5" s="709"/>
      <c r="F5" s="709"/>
      <c r="G5" s="709"/>
      <c r="H5" s="709"/>
      <c r="I5" s="709"/>
      <c r="J5" s="709"/>
      <c r="K5" s="709"/>
      <c r="L5" s="709"/>
      <c r="M5" s="709"/>
      <c r="N5" s="709"/>
      <c r="O5" s="709"/>
      <c r="P5" s="709"/>
      <c r="Q5" s="710"/>
      <c r="R5" s="697">
        <v>28603252</v>
      </c>
      <c r="S5" s="698"/>
      <c r="T5" s="698"/>
      <c r="U5" s="698"/>
      <c r="V5" s="698"/>
      <c r="W5" s="698"/>
      <c r="X5" s="698"/>
      <c r="Y5" s="741"/>
      <c r="Z5" s="759">
        <v>34.6</v>
      </c>
      <c r="AA5" s="759"/>
      <c r="AB5" s="759"/>
      <c r="AC5" s="759"/>
      <c r="AD5" s="760">
        <v>26283933</v>
      </c>
      <c r="AE5" s="760"/>
      <c r="AF5" s="760"/>
      <c r="AG5" s="760"/>
      <c r="AH5" s="760"/>
      <c r="AI5" s="760"/>
      <c r="AJ5" s="760"/>
      <c r="AK5" s="760"/>
      <c r="AL5" s="742">
        <v>81.2</v>
      </c>
      <c r="AM5" s="713"/>
      <c r="AN5" s="713"/>
      <c r="AO5" s="743"/>
      <c r="AP5" s="708" t="s">
        <v>226</v>
      </c>
      <c r="AQ5" s="709"/>
      <c r="AR5" s="709"/>
      <c r="AS5" s="709"/>
      <c r="AT5" s="709"/>
      <c r="AU5" s="709"/>
      <c r="AV5" s="709"/>
      <c r="AW5" s="709"/>
      <c r="AX5" s="709"/>
      <c r="AY5" s="709"/>
      <c r="AZ5" s="709"/>
      <c r="BA5" s="709"/>
      <c r="BB5" s="709"/>
      <c r="BC5" s="709"/>
      <c r="BD5" s="709"/>
      <c r="BE5" s="709"/>
      <c r="BF5" s="710"/>
      <c r="BG5" s="642">
        <v>26283933</v>
      </c>
      <c r="BH5" s="643"/>
      <c r="BI5" s="643"/>
      <c r="BJ5" s="643"/>
      <c r="BK5" s="643"/>
      <c r="BL5" s="643"/>
      <c r="BM5" s="643"/>
      <c r="BN5" s="644"/>
      <c r="BO5" s="675">
        <v>91.9</v>
      </c>
      <c r="BP5" s="675"/>
      <c r="BQ5" s="675"/>
      <c r="BR5" s="675"/>
      <c r="BS5" s="676">
        <v>189567</v>
      </c>
      <c r="BT5" s="676"/>
      <c r="BU5" s="676"/>
      <c r="BV5" s="676"/>
      <c r="BW5" s="676"/>
      <c r="BX5" s="676"/>
      <c r="BY5" s="676"/>
      <c r="BZ5" s="676"/>
      <c r="CA5" s="676"/>
      <c r="CB5" s="739"/>
      <c r="CD5" s="746" t="s">
        <v>221</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219</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15">
      <c r="B6" s="639" t="s">
        <v>230</v>
      </c>
      <c r="C6" s="640"/>
      <c r="D6" s="640"/>
      <c r="E6" s="640"/>
      <c r="F6" s="640"/>
      <c r="G6" s="640"/>
      <c r="H6" s="640"/>
      <c r="I6" s="640"/>
      <c r="J6" s="640"/>
      <c r="K6" s="640"/>
      <c r="L6" s="640"/>
      <c r="M6" s="640"/>
      <c r="N6" s="640"/>
      <c r="O6" s="640"/>
      <c r="P6" s="640"/>
      <c r="Q6" s="641"/>
      <c r="R6" s="642">
        <v>281245</v>
      </c>
      <c r="S6" s="643"/>
      <c r="T6" s="643"/>
      <c r="U6" s="643"/>
      <c r="V6" s="643"/>
      <c r="W6" s="643"/>
      <c r="X6" s="643"/>
      <c r="Y6" s="644"/>
      <c r="Z6" s="675">
        <v>0.3</v>
      </c>
      <c r="AA6" s="675"/>
      <c r="AB6" s="675"/>
      <c r="AC6" s="675"/>
      <c r="AD6" s="676">
        <v>281245</v>
      </c>
      <c r="AE6" s="676"/>
      <c r="AF6" s="676"/>
      <c r="AG6" s="676"/>
      <c r="AH6" s="676"/>
      <c r="AI6" s="676"/>
      <c r="AJ6" s="676"/>
      <c r="AK6" s="676"/>
      <c r="AL6" s="645">
        <v>0.9</v>
      </c>
      <c r="AM6" s="646"/>
      <c r="AN6" s="646"/>
      <c r="AO6" s="677"/>
      <c r="AP6" s="639" t="s">
        <v>231</v>
      </c>
      <c r="AQ6" s="640"/>
      <c r="AR6" s="640"/>
      <c r="AS6" s="640"/>
      <c r="AT6" s="640"/>
      <c r="AU6" s="640"/>
      <c r="AV6" s="640"/>
      <c r="AW6" s="640"/>
      <c r="AX6" s="640"/>
      <c r="AY6" s="640"/>
      <c r="AZ6" s="640"/>
      <c r="BA6" s="640"/>
      <c r="BB6" s="640"/>
      <c r="BC6" s="640"/>
      <c r="BD6" s="640"/>
      <c r="BE6" s="640"/>
      <c r="BF6" s="641"/>
      <c r="BG6" s="642">
        <v>26283933</v>
      </c>
      <c r="BH6" s="643"/>
      <c r="BI6" s="643"/>
      <c r="BJ6" s="643"/>
      <c r="BK6" s="643"/>
      <c r="BL6" s="643"/>
      <c r="BM6" s="643"/>
      <c r="BN6" s="644"/>
      <c r="BO6" s="675">
        <v>91.9</v>
      </c>
      <c r="BP6" s="675"/>
      <c r="BQ6" s="675"/>
      <c r="BR6" s="675"/>
      <c r="BS6" s="676">
        <v>189567</v>
      </c>
      <c r="BT6" s="676"/>
      <c r="BU6" s="676"/>
      <c r="BV6" s="676"/>
      <c r="BW6" s="676"/>
      <c r="BX6" s="676"/>
      <c r="BY6" s="676"/>
      <c r="BZ6" s="676"/>
      <c r="CA6" s="676"/>
      <c r="CB6" s="739"/>
      <c r="CD6" s="700" t="s">
        <v>232</v>
      </c>
      <c r="CE6" s="701"/>
      <c r="CF6" s="701"/>
      <c r="CG6" s="701"/>
      <c r="CH6" s="701"/>
      <c r="CI6" s="701"/>
      <c r="CJ6" s="701"/>
      <c r="CK6" s="701"/>
      <c r="CL6" s="701"/>
      <c r="CM6" s="701"/>
      <c r="CN6" s="701"/>
      <c r="CO6" s="701"/>
      <c r="CP6" s="701"/>
      <c r="CQ6" s="702"/>
      <c r="CR6" s="642">
        <v>444512</v>
      </c>
      <c r="CS6" s="643"/>
      <c r="CT6" s="643"/>
      <c r="CU6" s="643"/>
      <c r="CV6" s="643"/>
      <c r="CW6" s="643"/>
      <c r="CX6" s="643"/>
      <c r="CY6" s="644"/>
      <c r="CZ6" s="742">
        <v>0.6</v>
      </c>
      <c r="DA6" s="713"/>
      <c r="DB6" s="713"/>
      <c r="DC6" s="745"/>
      <c r="DD6" s="648" t="s">
        <v>233</v>
      </c>
      <c r="DE6" s="643"/>
      <c r="DF6" s="643"/>
      <c r="DG6" s="643"/>
      <c r="DH6" s="643"/>
      <c r="DI6" s="643"/>
      <c r="DJ6" s="643"/>
      <c r="DK6" s="643"/>
      <c r="DL6" s="643"/>
      <c r="DM6" s="643"/>
      <c r="DN6" s="643"/>
      <c r="DO6" s="643"/>
      <c r="DP6" s="644"/>
      <c r="DQ6" s="648">
        <v>444310</v>
      </c>
      <c r="DR6" s="643"/>
      <c r="DS6" s="643"/>
      <c r="DT6" s="643"/>
      <c r="DU6" s="643"/>
      <c r="DV6" s="643"/>
      <c r="DW6" s="643"/>
      <c r="DX6" s="643"/>
      <c r="DY6" s="643"/>
      <c r="DZ6" s="643"/>
      <c r="EA6" s="643"/>
      <c r="EB6" s="643"/>
      <c r="EC6" s="689"/>
    </row>
    <row r="7" spans="2:143" ht="11.25" customHeight="1" x14ac:dyDescent="0.15">
      <c r="B7" s="639" t="s">
        <v>234</v>
      </c>
      <c r="C7" s="640"/>
      <c r="D7" s="640"/>
      <c r="E7" s="640"/>
      <c r="F7" s="640"/>
      <c r="G7" s="640"/>
      <c r="H7" s="640"/>
      <c r="I7" s="640"/>
      <c r="J7" s="640"/>
      <c r="K7" s="640"/>
      <c r="L7" s="640"/>
      <c r="M7" s="640"/>
      <c r="N7" s="640"/>
      <c r="O7" s="640"/>
      <c r="P7" s="640"/>
      <c r="Q7" s="641"/>
      <c r="R7" s="642">
        <v>24692</v>
      </c>
      <c r="S7" s="643"/>
      <c r="T7" s="643"/>
      <c r="U7" s="643"/>
      <c r="V7" s="643"/>
      <c r="W7" s="643"/>
      <c r="X7" s="643"/>
      <c r="Y7" s="644"/>
      <c r="Z7" s="675">
        <v>0</v>
      </c>
      <c r="AA7" s="675"/>
      <c r="AB7" s="675"/>
      <c r="AC7" s="675"/>
      <c r="AD7" s="676">
        <v>24692</v>
      </c>
      <c r="AE7" s="676"/>
      <c r="AF7" s="676"/>
      <c r="AG7" s="676"/>
      <c r="AH7" s="676"/>
      <c r="AI7" s="676"/>
      <c r="AJ7" s="676"/>
      <c r="AK7" s="676"/>
      <c r="AL7" s="645">
        <v>0.1</v>
      </c>
      <c r="AM7" s="646"/>
      <c r="AN7" s="646"/>
      <c r="AO7" s="677"/>
      <c r="AP7" s="639" t="s">
        <v>235</v>
      </c>
      <c r="AQ7" s="640"/>
      <c r="AR7" s="640"/>
      <c r="AS7" s="640"/>
      <c r="AT7" s="640"/>
      <c r="AU7" s="640"/>
      <c r="AV7" s="640"/>
      <c r="AW7" s="640"/>
      <c r="AX7" s="640"/>
      <c r="AY7" s="640"/>
      <c r="AZ7" s="640"/>
      <c r="BA7" s="640"/>
      <c r="BB7" s="640"/>
      <c r="BC7" s="640"/>
      <c r="BD7" s="640"/>
      <c r="BE7" s="640"/>
      <c r="BF7" s="641"/>
      <c r="BG7" s="642">
        <v>14328021</v>
      </c>
      <c r="BH7" s="643"/>
      <c r="BI7" s="643"/>
      <c r="BJ7" s="643"/>
      <c r="BK7" s="643"/>
      <c r="BL7" s="643"/>
      <c r="BM7" s="643"/>
      <c r="BN7" s="644"/>
      <c r="BO7" s="675">
        <v>50.1</v>
      </c>
      <c r="BP7" s="675"/>
      <c r="BQ7" s="675"/>
      <c r="BR7" s="675"/>
      <c r="BS7" s="676">
        <v>189567</v>
      </c>
      <c r="BT7" s="676"/>
      <c r="BU7" s="676"/>
      <c r="BV7" s="676"/>
      <c r="BW7" s="676"/>
      <c r="BX7" s="676"/>
      <c r="BY7" s="676"/>
      <c r="BZ7" s="676"/>
      <c r="CA7" s="676"/>
      <c r="CB7" s="739"/>
      <c r="CD7" s="681" t="s">
        <v>236</v>
      </c>
      <c r="CE7" s="682"/>
      <c r="CF7" s="682"/>
      <c r="CG7" s="682"/>
      <c r="CH7" s="682"/>
      <c r="CI7" s="682"/>
      <c r="CJ7" s="682"/>
      <c r="CK7" s="682"/>
      <c r="CL7" s="682"/>
      <c r="CM7" s="682"/>
      <c r="CN7" s="682"/>
      <c r="CO7" s="682"/>
      <c r="CP7" s="682"/>
      <c r="CQ7" s="683"/>
      <c r="CR7" s="642">
        <v>22799132</v>
      </c>
      <c r="CS7" s="643"/>
      <c r="CT7" s="643"/>
      <c r="CU7" s="643"/>
      <c r="CV7" s="643"/>
      <c r="CW7" s="643"/>
      <c r="CX7" s="643"/>
      <c r="CY7" s="644"/>
      <c r="CZ7" s="675">
        <v>28.4</v>
      </c>
      <c r="DA7" s="675"/>
      <c r="DB7" s="675"/>
      <c r="DC7" s="675"/>
      <c r="DD7" s="648">
        <v>850228</v>
      </c>
      <c r="DE7" s="643"/>
      <c r="DF7" s="643"/>
      <c r="DG7" s="643"/>
      <c r="DH7" s="643"/>
      <c r="DI7" s="643"/>
      <c r="DJ7" s="643"/>
      <c r="DK7" s="643"/>
      <c r="DL7" s="643"/>
      <c r="DM7" s="643"/>
      <c r="DN7" s="643"/>
      <c r="DO7" s="643"/>
      <c r="DP7" s="644"/>
      <c r="DQ7" s="648">
        <v>3888603</v>
      </c>
      <c r="DR7" s="643"/>
      <c r="DS7" s="643"/>
      <c r="DT7" s="643"/>
      <c r="DU7" s="643"/>
      <c r="DV7" s="643"/>
      <c r="DW7" s="643"/>
      <c r="DX7" s="643"/>
      <c r="DY7" s="643"/>
      <c r="DZ7" s="643"/>
      <c r="EA7" s="643"/>
      <c r="EB7" s="643"/>
      <c r="EC7" s="689"/>
    </row>
    <row r="8" spans="2:143" ht="11.25" customHeight="1" x14ac:dyDescent="0.15">
      <c r="B8" s="639" t="s">
        <v>237</v>
      </c>
      <c r="C8" s="640"/>
      <c r="D8" s="640"/>
      <c r="E8" s="640"/>
      <c r="F8" s="640"/>
      <c r="G8" s="640"/>
      <c r="H8" s="640"/>
      <c r="I8" s="640"/>
      <c r="J8" s="640"/>
      <c r="K8" s="640"/>
      <c r="L8" s="640"/>
      <c r="M8" s="640"/>
      <c r="N8" s="640"/>
      <c r="O8" s="640"/>
      <c r="P8" s="640"/>
      <c r="Q8" s="641"/>
      <c r="R8" s="642">
        <v>147923</v>
      </c>
      <c r="S8" s="643"/>
      <c r="T8" s="643"/>
      <c r="U8" s="643"/>
      <c r="V8" s="643"/>
      <c r="W8" s="643"/>
      <c r="X8" s="643"/>
      <c r="Y8" s="644"/>
      <c r="Z8" s="675">
        <v>0.2</v>
      </c>
      <c r="AA8" s="675"/>
      <c r="AB8" s="675"/>
      <c r="AC8" s="675"/>
      <c r="AD8" s="676">
        <v>147923</v>
      </c>
      <c r="AE8" s="676"/>
      <c r="AF8" s="676"/>
      <c r="AG8" s="676"/>
      <c r="AH8" s="676"/>
      <c r="AI8" s="676"/>
      <c r="AJ8" s="676"/>
      <c r="AK8" s="676"/>
      <c r="AL8" s="645">
        <v>0.5</v>
      </c>
      <c r="AM8" s="646"/>
      <c r="AN8" s="646"/>
      <c r="AO8" s="677"/>
      <c r="AP8" s="639" t="s">
        <v>238</v>
      </c>
      <c r="AQ8" s="640"/>
      <c r="AR8" s="640"/>
      <c r="AS8" s="640"/>
      <c r="AT8" s="640"/>
      <c r="AU8" s="640"/>
      <c r="AV8" s="640"/>
      <c r="AW8" s="640"/>
      <c r="AX8" s="640"/>
      <c r="AY8" s="640"/>
      <c r="AZ8" s="640"/>
      <c r="BA8" s="640"/>
      <c r="BB8" s="640"/>
      <c r="BC8" s="640"/>
      <c r="BD8" s="640"/>
      <c r="BE8" s="640"/>
      <c r="BF8" s="641"/>
      <c r="BG8" s="642">
        <v>317082</v>
      </c>
      <c r="BH8" s="643"/>
      <c r="BI8" s="643"/>
      <c r="BJ8" s="643"/>
      <c r="BK8" s="643"/>
      <c r="BL8" s="643"/>
      <c r="BM8" s="643"/>
      <c r="BN8" s="644"/>
      <c r="BO8" s="675">
        <v>1.1000000000000001</v>
      </c>
      <c r="BP8" s="675"/>
      <c r="BQ8" s="675"/>
      <c r="BR8" s="675"/>
      <c r="BS8" s="648" t="s">
        <v>129</v>
      </c>
      <c r="BT8" s="643"/>
      <c r="BU8" s="643"/>
      <c r="BV8" s="643"/>
      <c r="BW8" s="643"/>
      <c r="BX8" s="643"/>
      <c r="BY8" s="643"/>
      <c r="BZ8" s="643"/>
      <c r="CA8" s="643"/>
      <c r="CB8" s="689"/>
      <c r="CD8" s="681" t="s">
        <v>239</v>
      </c>
      <c r="CE8" s="682"/>
      <c r="CF8" s="682"/>
      <c r="CG8" s="682"/>
      <c r="CH8" s="682"/>
      <c r="CI8" s="682"/>
      <c r="CJ8" s="682"/>
      <c r="CK8" s="682"/>
      <c r="CL8" s="682"/>
      <c r="CM8" s="682"/>
      <c r="CN8" s="682"/>
      <c r="CO8" s="682"/>
      <c r="CP8" s="682"/>
      <c r="CQ8" s="683"/>
      <c r="CR8" s="642">
        <v>25256062</v>
      </c>
      <c r="CS8" s="643"/>
      <c r="CT8" s="643"/>
      <c r="CU8" s="643"/>
      <c r="CV8" s="643"/>
      <c r="CW8" s="643"/>
      <c r="CX8" s="643"/>
      <c r="CY8" s="644"/>
      <c r="CZ8" s="675">
        <v>31.4</v>
      </c>
      <c r="DA8" s="675"/>
      <c r="DB8" s="675"/>
      <c r="DC8" s="675"/>
      <c r="DD8" s="648">
        <v>629529</v>
      </c>
      <c r="DE8" s="643"/>
      <c r="DF8" s="643"/>
      <c r="DG8" s="643"/>
      <c r="DH8" s="643"/>
      <c r="DI8" s="643"/>
      <c r="DJ8" s="643"/>
      <c r="DK8" s="643"/>
      <c r="DL8" s="643"/>
      <c r="DM8" s="643"/>
      <c r="DN8" s="643"/>
      <c r="DO8" s="643"/>
      <c r="DP8" s="644"/>
      <c r="DQ8" s="648">
        <v>12497427</v>
      </c>
      <c r="DR8" s="643"/>
      <c r="DS8" s="643"/>
      <c r="DT8" s="643"/>
      <c r="DU8" s="643"/>
      <c r="DV8" s="643"/>
      <c r="DW8" s="643"/>
      <c r="DX8" s="643"/>
      <c r="DY8" s="643"/>
      <c r="DZ8" s="643"/>
      <c r="EA8" s="643"/>
      <c r="EB8" s="643"/>
      <c r="EC8" s="689"/>
    </row>
    <row r="9" spans="2:143" ht="11.25" customHeight="1" x14ac:dyDescent="0.15">
      <c r="B9" s="639" t="s">
        <v>240</v>
      </c>
      <c r="C9" s="640"/>
      <c r="D9" s="640"/>
      <c r="E9" s="640"/>
      <c r="F9" s="640"/>
      <c r="G9" s="640"/>
      <c r="H9" s="640"/>
      <c r="I9" s="640"/>
      <c r="J9" s="640"/>
      <c r="K9" s="640"/>
      <c r="L9" s="640"/>
      <c r="M9" s="640"/>
      <c r="N9" s="640"/>
      <c r="O9" s="640"/>
      <c r="P9" s="640"/>
      <c r="Q9" s="641"/>
      <c r="R9" s="642">
        <v>180244</v>
      </c>
      <c r="S9" s="643"/>
      <c r="T9" s="643"/>
      <c r="U9" s="643"/>
      <c r="V9" s="643"/>
      <c r="W9" s="643"/>
      <c r="X9" s="643"/>
      <c r="Y9" s="644"/>
      <c r="Z9" s="675">
        <v>0.2</v>
      </c>
      <c r="AA9" s="675"/>
      <c r="AB9" s="675"/>
      <c r="AC9" s="675"/>
      <c r="AD9" s="676">
        <v>180244</v>
      </c>
      <c r="AE9" s="676"/>
      <c r="AF9" s="676"/>
      <c r="AG9" s="676"/>
      <c r="AH9" s="676"/>
      <c r="AI9" s="676"/>
      <c r="AJ9" s="676"/>
      <c r="AK9" s="676"/>
      <c r="AL9" s="645">
        <v>0.6</v>
      </c>
      <c r="AM9" s="646"/>
      <c r="AN9" s="646"/>
      <c r="AO9" s="677"/>
      <c r="AP9" s="639" t="s">
        <v>241</v>
      </c>
      <c r="AQ9" s="640"/>
      <c r="AR9" s="640"/>
      <c r="AS9" s="640"/>
      <c r="AT9" s="640"/>
      <c r="AU9" s="640"/>
      <c r="AV9" s="640"/>
      <c r="AW9" s="640"/>
      <c r="AX9" s="640"/>
      <c r="AY9" s="640"/>
      <c r="AZ9" s="640"/>
      <c r="BA9" s="640"/>
      <c r="BB9" s="640"/>
      <c r="BC9" s="640"/>
      <c r="BD9" s="640"/>
      <c r="BE9" s="640"/>
      <c r="BF9" s="641"/>
      <c r="BG9" s="642">
        <v>12705646</v>
      </c>
      <c r="BH9" s="643"/>
      <c r="BI9" s="643"/>
      <c r="BJ9" s="643"/>
      <c r="BK9" s="643"/>
      <c r="BL9" s="643"/>
      <c r="BM9" s="643"/>
      <c r="BN9" s="644"/>
      <c r="BO9" s="675">
        <v>44.4</v>
      </c>
      <c r="BP9" s="675"/>
      <c r="BQ9" s="675"/>
      <c r="BR9" s="675"/>
      <c r="BS9" s="648" t="s">
        <v>129</v>
      </c>
      <c r="BT9" s="643"/>
      <c r="BU9" s="643"/>
      <c r="BV9" s="643"/>
      <c r="BW9" s="643"/>
      <c r="BX9" s="643"/>
      <c r="BY9" s="643"/>
      <c r="BZ9" s="643"/>
      <c r="CA9" s="643"/>
      <c r="CB9" s="689"/>
      <c r="CD9" s="681" t="s">
        <v>242</v>
      </c>
      <c r="CE9" s="682"/>
      <c r="CF9" s="682"/>
      <c r="CG9" s="682"/>
      <c r="CH9" s="682"/>
      <c r="CI9" s="682"/>
      <c r="CJ9" s="682"/>
      <c r="CK9" s="682"/>
      <c r="CL9" s="682"/>
      <c r="CM9" s="682"/>
      <c r="CN9" s="682"/>
      <c r="CO9" s="682"/>
      <c r="CP9" s="682"/>
      <c r="CQ9" s="683"/>
      <c r="CR9" s="642">
        <v>4658272</v>
      </c>
      <c r="CS9" s="643"/>
      <c r="CT9" s="643"/>
      <c r="CU9" s="643"/>
      <c r="CV9" s="643"/>
      <c r="CW9" s="643"/>
      <c r="CX9" s="643"/>
      <c r="CY9" s="644"/>
      <c r="CZ9" s="675">
        <v>5.8</v>
      </c>
      <c r="DA9" s="675"/>
      <c r="DB9" s="675"/>
      <c r="DC9" s="675"/>
      <c r="DD9" s="648">
        <v>534518</v>
      </c>
      <c r="DE9" s="643"/>
      <c r="DF9" s="643"/>
      <c r="DG9" s="643"/>
      <c r="DH9" s="643"/>
      <c r="DI9" s="643"/>
      <c r="DJ9" s="643"/>
      <c r="DK9" s="643"/>
      <c r="DL9" s="643"/>
      <c r="DM9" s="643"/>
      <c r="DN9" s="643"/>
      <c r="DO9" s="643"/>
      <c r="DP9" s="644"/>
      <c r="DQ9" s="648">
        <v>3789830</v>
      </c>
      <c r="DR9" s="643"/>
      <c r="DS9" s="643"/>
      <c r="DT9" s="643"/>
      <c r="DU9" s="643"/>
      <c r="DV9" s="643"/>
      <c r="DW9" s="643"/>
      <c r="DX9" s="643"/>
      <c r="DY9" s="643"/>
      <c r="DZ9" s="643"/>
      <c r="EA9" s="643"/>
      <c r="EB9" s="643"/>
      <c r="EC9" s="689"/>
    </row>
    <row r="10" spans="2:143" ht="11.25" customHeight="1" x14ac:dyDescent="0.15">
      <c r="B10" s="639" t="s">
        <v>243</v>
      </c>
      <c r="C10" s="640"/>
      <c r="D10" s="640"/>
      <c r="E10" s="640"/>
      <c r="F10" s="640"/>
      <c r="G10" s="640"/>
      <c r="H10" s="640"/>
      <c r="I10" s="640"/>
      <c r="J10" s="640"/>
      <c r="K10" s="640"/>
      <c r="L10" s="640"/>
      <c r="M10" s="640"/>
      <c r="N10" s="640"/>
      <c r="O10" s="640"/>
      <c r="P10" s="640"/>
      <c r="Q10" s="641"/>
      <c r="R10" s="642" t="s">
        <v>129</v>
      </c>
      <c r="S10" s="643"/>
      <c r="T10" s="643"/>
      <c r="U10" s="643"/>
      <c r="V10" s="643"/>
      <c r="W10" s="643"/>
      <c r="X10" s="643"/>
      <c r="Y10" s="644"/>
      <c r="Z10" s="675" t="s">
        <v>233</v>
      </c>
      <c r="AA10" s="675"/>
      <c r="AB10" s="675"/>
      <c r="AC10" s="675"/>
      <c r="AD10" s="676" t="s">
        <v>233</v>
      </c>
      <c r="AE10" s="676"/>
      <c r="AF10" s="676"/>
      <c r="AG10" s="676"/>
      <c r="AH10" s="676"/>
      <c r="AI10" s="676"/>
      <c r="AJ10" s="676"/>
      <c r="AK10" s="676"/>
      <c r="AL10" s="645" t="s">
        <v>129</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455796</v>
      </c>
      <c r="BH10" s="643"/>
      <c r="BI10" s="643"/>
      <c r="BJ10" s="643"/>
      <c r="BK10" s="643"/>
      <c r="BL10" s="643"/>
      <c r="BM10" s="643"/>
      <c r="BN10" s="644"/>
      <c r="BO10" s="675">
        <v>1.6</v>
      </c>
      <c r="BP10" s="675"/>
      <c r="BQ10" s="675"/>
      <c r="BR10" s="675"/>
      <c r="BS10" s="648">
        <v>58296</v>
      </c>
      <c r="BT10" s="643"/>
      <c r="BU10" s="643"/>
      <c r="BV10" s="643"/>
      <c r="BW10" s="643"/>
      <c r="BX10" s="643"/>
      <c r="BY10" s="643"/>
      <c r="BZ10" s="643"/>
      <c r="CA10" s="643"/>
      <c r="CB10" s="689"/>
      <c r="CD10" s="681" t="s">
        <v>245</v>
      </c>
      <c r="CE10" s="682"/>
      <c r="CF10" s="682"/>
      <c r="CG10" s="682"/>
      <c r="CH10" s="682"/>
      <c r="CI10" s="682"/>
      <c r="CJ10" s="682"/>
      <c r="CK10" s="682"/>
      <c r="CL10" s="682"/>
      <c r="CM10" s="682"/>
      <c r="CN10" s="682"/>
      <c r="CO10" s="682"/>
      <c r="CP10" s="682"/>
      <c r="CQ10" s="683"/>
      <c r="CR10" s="642">
        <v>23226</v>
      </c>
      <c r="CS10" s="643"/>
      <c r="CT10" s="643"/>
      <c r="CU10" s="643"/>
      <c r="CV10" s="643"/>
      <c r="CW10" s="643"/>
      <c r="CX10" s="643"/>
      <c r="CY10" s="644"/>
      <c r="CZ10" s="675">
        <v>0</v>
      </c>
      <c r="DA10" s="675"/>
      <c r="DB10" s="675"/>
      <c r="DC10" s="675"/>
      <c r="DD10" s="648" t="s">
        <v>233</v>
      </c>
      <c r="DE10" s="643"/>
      <c r="DF10" s="643"/>
      <c r="DG10" s="643"/>
      <c r="DH10" s="643"/>
      <c r="DI10" s="643"/>
      <c r="DJ10" s="643"/>
      <c r="DK10" s="643"/>
      <c r="DL10" s="643"/>
      <c r="DM10" s="643"/>
      <c r="DN10" s="643"/>
      <c r="DO10" s="643"/>
      <c r="DP10" s="644"/>
      <c r="DQ10" s="648">
        <v>15202</v>
      </c>
      <c r="DR10" s="643"/>
      <c r="DS10" s="643"/>
      <c r="DT10" s="643"/>
      <c r="DU10" s="643"/>
      <c r="DV10" s="643"/>
      <c r="DW10" s="643"/>
      <c r="DX10" s="643"/>
      <c r="DY10" s="643"/>
      <c r="DZ10" s="643"/>
      <c r="EA10" s="643"/>
      <c r="EB10" s="643"/>
      <c r="EC10" s="689"/>
    </row>
    <row r="11" spans="2:143" ht="11.25" customHeight="1" x14ac:dyDescent="0.15">
      <c r="B11" s="639" t="s">
        <v>246</v>
      </c>
      <c r="C11" s="640"/>
      <c r="D11" s="640"/>
      <c r="E11" s="640"/>
      <c r="F11" s="640"/>
      <c r="G11" s="640"/>
      <c r="H11" s="640"/>
      <c r="I11" s="640"/>
      <c r="J11" s="640"/>
      <c r="K11" s="640"/>
      <c r="L11" s="640"/>
      <c r="M11" s="640"/>
      <c r="N11" s="640"/>
      <c r="O11" s="640"/>
      <c r="P11" s="640"/>
      <c r="Q11" s="641"/>
      <c r="R11" s="642">
        <v>3484704</v>
      </c>
      <c r="S11" s="643"/>
      <c r="T11" s="643"/>
      <c r="U11" s="643"/>
      <c r="V11" s="643"/>
      <c r="W11" s="643"/>
      <c r="X11" s="643"/>
      <c r="Y11" s="644"/>
      <c r="Z11" s="645">
        <v>4.2</v>
      </c>
      <c r="AA11" s="646"/>
      <c r="AB11" s="646"/>
      <c r="AC11" s="647"/>
      <c r="AD11" s="648">
        <v>3484704</v>
      </c>
      <c r="AE11" s="643"/>
      <c r="AF11" s="643"/>
      <c r="AG11" s="643"/>
      <c r="AH11" s="643"/>
      <c r="AI11" s="643"/>
      <c r="AJ11" s="643"/>
      <c r="AK11" s="644"/>
      <c r="AL11" s="645">
        <v>10.8</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849497</v>
      </c>
      <c r="BH11" s="643"/>
      <c r="BI11" s="643"/>
      <c r="BJ11" s="643"/>
      <c r="BK11" s="643"/>
      <c r="BL11" s="643"/>
      <c r="BM11" s="643"/>
      <c r="BN11" s="644"/>
      <c r="BO11" s="675">
        <v>3</v>
      </c>
      <c r="BP11" s="675"/>
      <c r="BQ11" s="675"/>
      <c r="BR11" s="675"/>
      <c r="BS11" s="648">
        <v>131271</v>
      </c>
      <c r="BT11" s="643"/>
      <c r="BU11" s="643"/>
      <c r="BV11" s="643"/>
      <c r="BW11" s="643"/>
      <c r="BX11" s="643"/>
      <c r="BY11" s="643"/>
      <c r="BZ11" s="643"/>
      <c r="CA11" s="643"/>
      <c r="CB11" s="689"/>
      <c r="CD11" s="681" t="s">
        <v>248</v>
      </c>
      <c r="CE11" s="682"/>
      <c r="CF11" s="682"/>
      <c r="CG11" s="682"/>
      <c r="CH11" s="682"/>
      <c r="CI11" s="682"/>
      <c r="CJ11" s="682"/>
      <c r="CK11" s="682"/>
      <c r="CL11" s="682"/>
      <c r="CM11" s="682"/>
      <c r="CN11" s="682"/>
      <c r="CO11" s="682"/>
      <c r="CP11" s="682"/>
      <c r="CQ11" s="683"/>
      <c r="CR11" s="642">
        <v>91555</v>
      </c>
      <c r="CS11" s="643"/>
      <c r="CT11" s="643"/>
      <c r="CU11" s="643"/>
      <c r="CV11" s="643"/>
      <c r="CW11" s="643"/>
      <c r="CX11" s="643"/>
      <c r="CY11" s="644"/>
      <c r="CZ11" s="675">
        <v>0.1</v>
      </c>
      <c r="DA11" s="675"/>
      <c r="DB11" s="675"/>
      <c r="DC11" s="675"/>
      <c r="DD11" s="648">
        <v>2510</v>
      </c>
      <c r="DE11" s="643"/>
      <c r="DF11" s="643"/>
      <c r="DG11" s="643"/>
      <c r="DH11" s="643"/>
      <c r="DI11" s="643"/>
      <c r="DJ11" s="643"/>
      <c r="DK11" s="643"/>
      <c r="DL11" s="643"/>
      <c r="DM11" s="643"/>
      <c r="DN11" s="643"/>
      <c r="DO11" s="643"/>
      <c r="DP11" s="644"/>
      <c r="DQ11" s="648">
        <v>81114</v>
      </c>
      <c r="DR11" s="643"/>
      <c r="DS11" s="643"/>
      <c r="DT11" s="643"/>
      <c r="DU11" s="643"/>
      <c r="DV11" s="643"/>
      <c r="DW11" s="643"/>
      <c r="DX11" s="643"/>
      <c r="DY11" s="643"/>
      <c r="DZ11" s="643"/>
      <c r="EA11" s="643"/>
      <c r="EB11" s="643"/>
      <c r="EC11" s="689"/>
    </row>
    <row r="12" spans="2:143" ht="11.25" customHeight="1" x14ac:dyDescent="0.15">
      <c r="B12" s="639" t="s">
        <v>249</v>
      </c>
      <c r="C12" s="640"/>
      <c r="D12" s="640"/>
      <c r="E12" s="640"/>
      <c r="F12" s="640"/>
      <c r="G12" s="640"/>
      <c r="H12" s="640"/>
      <c r="I12" s="640"/>
      <c r="J12" s="640"/>
      <c r="K12" s="640"/>
      <c r="L12" s="640"/>
      <c r="M12" s="640"/>
      <c r="N12" s="640"/>
      <c r="O12" s="640"/>
      <c r="P12" s="640"/>
      <c r="Q12" s="641"/>
      <c r="R12" s="642" t="s">
        <v>233</v>
      </c>
      <c r="S12" s="643"/>
      <c r="T12" s="643"/>
      <c r="U12" s="643"/>
      <c r="V12" s="643"/>
      <c r="W12" s="643"/>
      <c r="X12" s="643"/>
      <c r="Y12" s="644"/>
      <c r="Z12" s="675" t="s">
        <v>129</v>
      </c>
      <c r="AA12" s="675"/>
      <c r="AB12" s="675"/>
      <c r="AC12" s="675"/>
      <c r="AD12" s="676" t="s">
        <v>129</v>
      </c>
      <c r="AE12" s="676"/>
      <c r="AF12" s="676"/>
      <c r="AG12" s="676"/>
      <c r="AH12" s="676"/>
      <c r="AI12" s="676"/>
      <c r="AJ12" s="676"/>
      <c r="AK12" s="676"/>
      <c r="AL12" s="645" t="s">
        <v>129</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10962828</v>
      </c>
      <c r="BH12" s="643"/>
      <c r="BI12" s="643"/>
      <c r="BJ12" s="643"/>
      <c r="BK12" s="643"/>
      <c r="BL12" s="643"/>
      <c r="BM12" s="643"/>
      <c r="BN12" s="644"/>
      <c r="BO12" s="675">
        <v>38.299999999999997</v>
      </c>
      <c r="BP12" s="675"/>
      <c r="BQ12" s="675"/>
      <c r="BR12" s="675"/>
      <c r="BS12" s="648" t="s">
        <v>129</v>
      </c>
      <c r="BT12" s="643"/>
      <c r="BU12" s="643"/>
      <c r="BV12" s="643"/>
      <c r="BW12" s="643"/>
      <c r="BX12" s="643"/>
      <c r="BY12" s="643"/>
      <c r="BZ12" s="643"/>
      <c r="CA12" s="643"/>
      <c r="CB12" s="689"/>
      <c r="CD12" s="681" t="s">
        <v>251</v>
      </c>
      <c r="CE12" s="682"/>
      <c r="CF12" s="682"/>
      <c r="CG12" s="682"/>
      <c r="CH12" s="682"/>
      <c r="CI12" s="682"/>
      <c r="CJ12" s="682"/>
      <c r="CK12" s="682"/>
      <c r="CL12" s="682"/>
      <c r="CM12" s="682"/>
      <c r="CN12" s="682"/>
      <c r="CO12" s="682"/>
      <c r="CP12" s="682"/>
      <c r="CQ12" s="683"/>
      <c r="CR12" s="642">
        <v>1099650</v>
      </c>
      <c r="CS12" s="643"/>
      <c r="CT12" s="643"/>
      <c r="CU12" s="643"/>
      <c r="CV12" s="643"/>
      <c r="CW12" s="643"/>
      <c r="CX12" s="643"/>
      <c r="CY12" s="644"/>
      <c r="CZ12" s="675">
        <v>1.4</v>
      </c>
      <c r="DA12" s="675"/>
      <c r="DB12" s="675"/>
      <c r="DC12" s="675"/>
      <c r="DD12" s="648" t="s">
        <v>129</v>
      </c>
      <c r="DE12" s="643"/>
      <c r="DF12" s="643"/>
      <c r="DG12" s="643"/>
      <c r="DH12" s="643"/>
      <c r="DI12" s="643"/>
      <c r="DJ12" s="643"/>
      <c r="DK12" s="643"/>
      <c r="DL12" s="643"/>
      <c r="DM12" s="643"/>
      <c r="DN12" s="643"/>
      <c r="DO12" s="643"/>
      <c r="DP12" s="644"/>
      <c r="DQ12" s="648">
        <v>492025</v>
      </c>
      <c r="DR12" s="643"/>
      <c r="DS12" s="643"/>
      <c r="DT12" s="643"/>
      <c r="DU12" s="643"/>
      <c r="DV12" s="643"/>
      <c r="DW12" s="643"/>
      <c r="DX12" s="643"/>
      <c r="DY12" s="643"/>
      <c r="DZ12" s="643"/>
      <c r="EA12" s="643"/>
      <c r="EB12" s="643"/>
      <c r="EC12" s="689"/>
    </row>
    <row r="13" spans="2:143" ht="11.25" customHeight="1" x14ac:dyDescent="0.15">
      <c r="B13" s="639" t="s">
        <v>252</v>
      </c>
      <c r="C13" s="640"/>
      <c r="D13" s="640"/>
      <c r="E13" s="640"/>
      <c r="F13" s="640"/>
      <c r="G13" s="640"/>
      <c r="H13" s="640"/>
      <c r="I13" s="640"/>
      <c r="J13" s="640"/>
      <c r="K13" s="640"/>
      <c r="L13" s="640"/>
      <c r="M13" s="640"/>
      <c r="N13" s="640"/>
      <c r="O13" s="640"/>
      <c r="P13" s="640"/>
      <c r="Q13" s="641"/>
      <c r="R13" s="642" t="s">
        <v>129</v>
      </c>
      <c r="S13" s="643"/>
      <c r="T13" s="643"/>
      <c r="U13" s="643"/>
      <c r="V13" s="643"/>
      <c r="W13" s="643"/>
      <c r="X13" s="643"/>
      <c r="Y13" s="644"/>
      <c r="Z13" s="675" t="s">
        <v>233</v>
      </c>
      <c r="AA13" s="675"/>
      <c r="AB13" s="675"/>
      <c r="AC13" s="675"/>
      <c r="AD13" s="676" t="s">
        <v>233</v>
      </c>
      <c r="AE13" s="676"/>
      <c r="AF13" s="676"/>
      <c r="AG13" s="676"/>
      <c r="AH13" s="676"/>
      <c r="AI13" s="676"/>
      <c r="AJ13" s="676"/>
      <c r="AK13" s="676"/>
      <c r="AL13" s="645" t="s">
        <v>129</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10765454</v>
      </c>
      <c r="BH13" s="643"/>
      <c r="BI13" s="643"/>
      <c r="BJ13" s="643"/>
      <c r="BK13" s="643"/>
      <c r="BL13" s="643"/>
      <c r="BM13" s="643"/>
      <c r="BN13" s="644"/>
      <c r="BO13" s="675">
        <v>37.6</v>
      </c>
      <c r="BP13" s="675"/>
      <c r="BQ13" s="675"/>
      <c r="BR13" s="675"/>
      <c r="BS13" s="648" t="s">
        <v>233</v>
      </c>
      <c r="BT13" s="643"/>
      <c r="BU13" s="643"/>
      <c r="BV13" s="643"/>
      <c r="BW13" s="643"/>
      <c r="BX13" s="643"/>
      <c r="BY13" s="643"/>
      <c r="BZ13" s="643"/>
      <c r="CA13" s="643"/>
      <c r="CB13" s="689"/>
      <c r="CD13" s="681" t="s">
        <v>254</v>
      </c>
      <c r="CE13" s="682"/>
      <c r="CF13" s="682"/>
      <c r="CG13" s="682"/>
      <c r="CH13" s="682"/>
      <c r="CI13" s="682"/>
      <c r="CJ13" s="682"/>
      <c r="CK13" s="682"/>
      <c r="CL13" s="682"/>
      <c r="CM13" s="682"/>
      <c r="CN13" s="682"/>
      <c r="CO13" s="682"/>
      <c r="CP13" s="682"/>
      <c r="CQ13" s="683"/>
      <c r="CR13" s="642">
        <v>5543750</v>
      </c>
      <c r="CS13" s="643"/>
      <c r="CT13" s="643"/>
      <c r="CU13" s="643"/>
      <c r="CV13" s="643"/>
      <c r="CW13" s="643"/>
      <c r="CX13" s="643"/>
      <c r="CY13" s="644"/>
      <c r="CZ13" s="675">
        <v>6.9</v>
      </c>
      <c r="DA13" s="675"/>
      <c r="DB13" s="675"/>
      <c r="DC13" s="675"/>
      <c r="DD13" s="648">
        <v>2169088</v>
      </c>
      <c r="DE13" s="643"/>
      <c r="DF13" s="643"/>
      <c r="DG13" s="643"/>
      <c r="DH13" s="643"/>
      <c r="DI13" s="643"/>
      <c r="DJ13" s="643"/>
      <c r="DK13" s="643"/>
      <c r="DL13" s="643"/>
      <c r="DM13" s="643"/>
      <c r="DN13" s="643"/>
      <c r="DO13" s="643"/>
      <c r="DP13" s="644"/>
      <c r="DQ13" s="648">
        <v>3789939</v>
      </c>
      <c r="DR13" s="643"/>
      <c r="DS13" s="643"/>
      <c r="DT13" s="643"/>
      <c r="DU13" s="643"/>
      <c r="DV13" s="643"/>
      <c r="DW13" s="643"/>
      <c r="DX13" s="643"/>
      <c r="DY13" s="643"/>
      <c r="DZ13" s="643"/>
      <c r="EA13" s="643"/>
      <c r="EB13" s="643"/>
      <c r="EC13" s="689"/>
    </row>
    <row r="14" spans="2:143" ht="11.25" customHeight="1" x14ac:dyDescent="0.15">
      <c r="B14" s="639" t="s">
        <v>255</v>
      </c>
      <c r="C14" s="640"/>
      <c r="D14" s="640"/>
      <c r="E14" s="640"/>
      <c r="F14" s="640"/>
      <c r="G14" s="640"/>
      <c r="H14" s="640"/>
      <c r="I14" s="640"/>
      <c r="J14" s="640"/>
      <c r="K14" s="640"/>
      <c r="L14" s="640"/>
      <c r="M14" s="640"/>
      <c r="N14" s="640"/>
      <c r="O14" s="640"/>
      <c r="P14" s="640"/>
      <c r="Q14" s="641"/>
      <c r="R14" s="642">
        <v>7</v>
      </c>
      <c r="S14" s="643"/>
      <c r="T14" s="643"/>
      <c r="U14" s="643"/>
      <c r="V14" s="643"/>
      <c r="W14" s="643"/>
      <c r="X14" s="643"/>
      <c r="Y14" s="644"/>
      <c r="Z14" s="675">
        <v>0</v>
      </c>
      <c r="AA14" s="675"/>
      <c r="AB14" s="675"/>
      <c r="AC14" s="675"/>
      <c r="AD14" s="676">
        <v>7</v>
      </c>
      <c r="AE14" s="676"/>
      <c r="AF14" s="676"/>
      <c r="AG14" s="676"/>
      <c r="AH14" s="676"/>
      <c r="AI14" s="676"/>
      <c r="AJ14" s="676"/>
      <c r="AK14" s="676"/>
      <c r="AL14" s="645">
        <v>0</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142834</v>
      </c>
      <c r="BH14" s="643"/>
      <c r="BI14" s="643"/>
      <c r="BJ14" s="643"/>
      <c r="BK14" s="643"/>
      <c r="BL14" s="643"/>
      <c r="BM14" s="643"/>
      <c r="BN14" s="644"/>
      <c r="BO14" s="675">
        <v>0.5</v>
      </c>
      <c r="BP14" s="675"/>
      <c r="BQ14" s="675"/>
      <c r="BR14" s="675"/>
      <c r="BS14" s="648" t="s">
        <v>129</v>
      </c>
      <c r="BT14" s="643"/>
      <c r="BU14" s="643"/>
      <c r="BV14" s="643"/>
      <c r="BW14" s="643"/>
      <c r="BX14" s="643"/>
      <c r="BY14" s="643"/>
      <c r="BZ14" s="643"/>
      <c r="CA14" s="643"/>
      <c r="CB14" s="689"/>
      <c r="CD14" s="681" t="s">
        <v>257</v>
      </c>
      <c r="CE14" s="682"/>
      <c r="CF14" s="682"/>
      <c r="CG14" s="682"/>
      <c r="CH14" s="682"/>
      <c r="CI14" s="682"/>
      <c r="CJ14" s="682"/>
      <c r="CK14" s="682"/>
      <c r="CL14" s="682"/>
      <c r="CM14" s="682"/>
      <c r="CN14" s="682"/>
      <c r="CO14" s="682"/>
      <c r="CP14" s="682"/>
      <c r="CQ14" s="683"/>
      <c r="CR14" s="642">
        <v>3806297</v>
      </c>
      <c r="CS14" s="643"/>
      <c r="CT14" s="643"/>
      <c r="CU14" s="643"/>
      <c r="CV14" s="643"/>
      <c r="CW14" s="643"/>
      <c r="CX14" s="643"/>
      <c r="CY14" s="644"/>
      <c r="CZ14" s="675">
        <v>4.7</v>
      </c>
      <c r="DA14" s="675"/>
      <c r="DB14" s="675"/>
      <c r="DC14" s="675"/>
      <c r="DD14" s="648">
        <v>1885804</v>
      </c>
      <c r="DE14" s="643"/>
      <c r="DF14" s="643"/>
      <c r="DG14" s="643"/>
      <c r="DH14" s="643"/>
      <c r="DI14" s="643"/>
      <c r="DJ14" s="643"/>
      <c r="DK14" s="643"/>
      <c r="DL14" s="643"/>
      <c r="DM14" s="643"/>
      <c r="DN14" s="643"/>
      <c r="DO14" s="643"/>
      <c r="DP14" s="644"/>
      <c r="DQ14" s="648">
        <v>2068751</v>
      </c>
      <c r="DR14" s="643"/>
      <c r="DS14" s="643"/>
      <c r="DT14" s="643"/>
      <c r="DU14" s="643"/>
      <c r="DV14" s="643"/>
      <c r="DW14" s="643"/>
      <c r="DX14" s="643"/>
      <c r="DY14" s="643"/>
      <c r="DZ14" s="643"/>
      <c r="EA14" s="643"/>
      <c r="EB14" s="643"/>
      <c r="EC14" s="689"/>
    </row>
    <row r="15" spans="2:143" ht="11.25" customHeight="1" x14ac:dyDescent="0.15">
      <c r="B15" s="639" t="s">
        <v>258</v>
      </c>
      <c r="C15" s="640"/>
      <c r="D15" s="640"/>
      <c r="E15" s="640"/>
      <c r="F15" s="640"/>
      <c r="G15" s="640"/>
      <c r="H15" s="640"/>
      <c r="I15" s="640"/>
      <c r="J15" s="640"/>
      <c r="K15" s="640"/>
      <c r="L15" s="640"/>
      <c r="M15" s="640"/>
      <c r="N15" s="640"/>
      <c r="O15" s="640"/>
      <c r="P15" s="640"/>
      <c r="Q15" s="641"/>
      <c r="R15" s="642" t="s">
        <v>233</v>
      </c>
      <c r="S15" s="643"/>
      <c r="T15" s="643"/>
      <c r="U15" s="643"/>
      <c r="V15" s="643"/>
      <c r="W15" s="643"/>
      <c r="X15" s="643"/>
      <c r="Y15" s="644"/>
      <c r="Z15" s="675" t="s">
        <v>129</v>
      </c>
      <c r="AA15" s="675"/>
      <c r="AB15" s="675"/>
      <c r="AC15" s="675"/>
      <c r="AD15" s="676" t="s">
        <v>129</v>
      </c>
      <c r="AE15" s="676"/>
      <c r="AF15" s="676"/>
      <c r="AG15" s="676"/>
      <c r="AH15" s="676"/>
      <c r="AI15" s="676"/>
      <c r="AJ15" s="676"/>
      <c r="AK15" s="676"/>
      <c r="AL15" s="645" t="s">
        <v>233</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850250</v>
      </c>
      <c r="BH15" s="643"/>
      <c r="BI15" s="643"/>
      <c r="BJ15" s="643"/>
      <c r="BK15" s="643"/>
      <c r="BL15" s="643"/>
      <c r="BM15" s="643"/>
      <c r="BN15" s="644"/>
      <c r="BO15" s="675">
        <v>3</v>
      </c>
      <c r="BP15" s="675"/>
      <c r="BQ15" s="675"/>
      <c r="BR15" s="675"/>
      <c r="BS15" s="648" t="s">
        <v>129</v>
      </c>
      <c r="BT15" s="643"/>
      <c r="BU15" s="643"/>
      <c r="BV15" s="643"/>
      <c r="BW15" s="643"/>
      <c r="BX15" s="643"/>
      <c r="BY15" s="643"/>
      <c r="BZ15" s="643"/>
      <c r="CA15" s="643"/>
      <c r="CB15" s="689"/>
      <c r="CD15" s="681" t="s">
        <v>260</v>
      </c>
      <c r="CE15" s="682"/>
      <c r="CF15" s="682"/>
      <c r="CG15" s="682"/>
      <c r="CH15" s="682"/>
      <c r="CI15" s="682"/>
      <c r="CJ15" s="682"/>
      <c r="CK15" s="682"/>
      <c r="CL15" s="682"/>
      <c r="CM15" s="682"/>
      <c r="CN15" s="682"/>
      <c r="CO15" s="682"/>
      <c r="CP15" s="682"/>
      <c r="CQ15" s="683"/>
      <c r="CR15" s="642">
        <v>11458988</v>
      </c>
      <c r="CS15" s="643"/>
      <c r="CT15" s="643"/>
      <c r="CU15" s="643"/>
      <c r="CV15" s="643"/>
      <c r="CW15" s="643"/>
      <c r="CX15" s="643"/>
      <c r="CY15" s="644"/>
      <c r="CZ15" s="675">
        <v>14.3</v>
      </c>
      <c r="DA15" s="675"/>
      <c r="DB15" s="675"/>
      <c r="DC15" s="675"/>
      <c r="DD15" s="648">
        <v>3798419</v>
      </c>
      <c r="DE15" s="643"/>
      <c r="DF15" s="643"/>
      <c r="DG15" s="643"/>
      <c r="DH15" s="643"/>
      <c r="DI15" s="643"/>
      <c r="DJ15" s="643"/>
      <c r="DK15" s="643"/>
      <c r="DL15" s="643"/>
      <c r="DM15" s="643"/>
      <c r="DN15" s="643"/>
      <c r="DO15" s="643"/>
      <c r="DP15" s="644"/>
      <c r="DQ15" s="648">
        <v>6630431</v>
      </c>
      <c r="DR15" s="643"/>
      <c r="DS15" s="643"/>
      <c r="DT15" s="643"/>
      <c r="DU15" s="643"/>
      <c r="DV15" s="643"/>
      <c r="DW15" s="643"/>
      <c r="DX15" s="643"/>
      <c r="DY15" s="643"/>
      <c r="DZ15" s="643"/>
      <c r="EA15" s="643"/>
      <c r="EB15" s="643"/>
      <c r="EC15" s="689"/>
    </row>
    <row r="16" spans="2:143" ht="11.25" customHeight="1" x14ac:dyDescent="0.15">
      <c r="B16" s="639" t="s">
        <v>261</v>
      </c>
      <c r="C16" s="640"/>
      <c r="D16" s="640"/>
      <c r="E16" s="640"/>
      <c r="F16" s="640"/>
      <c r="G16" s="640"/>
      <c r="H16" s="640"/>
      <c r="I16" s="640"/>
      <c r="J16" s="640"/>
      <c r="K16" s="640"/>
      <c r="L16" s="640"/>
      <c r="M16" s="640"/>
      <c r="N16" s="640"/>
      <c r="O16" s="640"/>
      <c r="P16" s="640"/>
      <c r="Q16" s="641"/>
      <c r="R16" s="642">
        <v>33508</v>
      </c>
      <c r="S16" s="643"/>
      <c r="T16" s="643"/>
      <c r="U16" s="643"/>
      <c r="V16" s="643"/>
      <c r="W16" s="643"/>
      <c r="X16" s="643"/>
      <c r="Y16" s="644"/>
      <c r="Z16" s="675">
        <v>0</v>
      </c>
      <c r="AA16" s="675"/>
      <c r="AB16" s="675"/>
      <c r="AC16" s="675"/>
      <c r="AD16" s="676">
        <v>33508</v>
      </c>
      <c r="AE16" s="676"/>
      <c r="AF16" s="676"/>
      <c r="AG16" s="676"/>
      <c r="AH16" s="676"/>
      <c r="AI16" s="676"/>
      <c r="AJ16" s="676"/>
      <c r="AK16" s="676"/>
      <c r="AL16" s="645">
        <v>0.1</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129</v>
      </c>
      <c r="BH16" s="643"/>
      <c r="BI16" s="643"/>
      <c r="BJ16" s="643"/>
      <c r="BK16" s="643"/>
      <c r="BL16" s="643"/>
      <c r="BM16" s="643"/>
      <c r="BN16" s="644"/>
      <c r="BO16" s="675" t="s">
        <v>233</v>
      </c>
      <c r="BP16" s="675"/>
      <c r="BQ16" s="675"/>
      <c r="BR16" s="675"/>
      <c r="BS16" s="648" t="s">
        <v>129</v>
      </c>
      <c r="BT16" s="643"/>
      <c r="BU16" s="643"/>
      <c r="BV16" s="643"/>
      <c r="BW16" s="643"/>
      <c r="BX16" s="643"/>
      <c r="BY16" s="643"/>
      <c r="BZ16" s="643"/>
      <c r="CA16" s="643"/>
      <c r="CB16" s="689"/>
      <c r="CD16" s="681" t="s">
        <v>263</v>
      </c>
      <c r="CE16" s="682"/>
      <c r="CF16" s="682"/>
      <c r="CG16" s="682"/>
      <c r="CH16" s="682"/>
      <c r="CI16" s="682"/>
      <c r="CJ16" s="682"/>
      <c r="CK16" s="682"/>
      <c r="CL16" s="682"/>
      <c r="CM16" s="682"/>
      <c r="CN16" s="682"/>
      <c r="CO16" s="682"/>
      <c r="CP16" s="682"/>
      <c r="CQ16" s="683"/>
      <c r="CR16" s="642" t="s">
        <v>129</v>
      </c>
      <c r="CS16" s="643"/>
      <c r="CT16" s="643"/>
      <c r="CU16" s="643"/>
      <c r="CV16" s="643"/>
      <c r="CW16" s="643"/>
      <c r="CX16" s="643"/>
      <c r="CY16" s="644"/>
      <c r="CZ16" s="675" t="s">
        <v>129</v>
      </c>
      <c r="DA16" s="675"/>
      <c r="DB16" s="675"/>
      <c r="DC16" s="675"/>
      <c r="DD16" s="648" t="s">
        <v>129</v>
      </c>
      <c r="DE16" s="643"/>
      <c r="DF16" s="643"/>
      <c r="DG16" s="643"/>
      <c r="DH16" s="643"/>
      <c r="DI16" s="643"/>
      <c r="DJ16" s="643"/>
      <c r="DK16" s="643"/>
      <c r="DL16" s="643"/>
      <c r="DM16" s="643"/>
      <c r="DN16" s="643"/>
      <c r="DO16" s="643"/>
      <c r="DP16" s="644"/>
      <c r="DQ16" s="648" t="s">
        <v>129</v>
      </c>
      <c r="DR16" s="643"/>
      <c r="DS16" s="643"/>
      <c r="DT16" s="643"/>
      <c r="DU16" s="643"/>
      <c r="DV16" s="643"/>
      <c r="DW16" s="643"/>
      <c r="DX16" s="643"/>
      <c r="DY16" s="643"/>
      <c r="DZ16" s="643"/>
      <c r="EA16" s="643"/>
      <c r="EB16" s="643"/>
      <c r="EC16" s="689"/>
    </row>
    <row r="17" spans="2:133" ht="11.25" customHeight="1" x14ac:dyDescent="0.15">
      <c r="B17" s="639" t="s">
        <v>264</v>
      </c>
      <c r="C17" s="640"/>
      <c r="D17" s="640"/>
      <c r="E17" s="640"/>
      <c r="F17" s="640"/>
      <c r="G17" s="640"/>
      <c r="H17" s="640"/>
      <c r="I17" s="640"/>
      <c r="J17" s="640"/>
      <c r="K17" s="640"/>
      <c r="L17" s="640"/>
      <c r="M17" s="640"/>
      <c r="N17" s="640"/>
      <c r="O17" s="640"/>
      <c r="P17" s="640"/>
      <c r="Q17" s="641"/>
      <c r="R17" s="642">
        <v>194543</v>
      </c>
      <c r="S17" s="643"/>
      <c r="T17" s="643"/>
      <c r="U17" s="643"/>
      <c r="V17" s="643"/>
      <c r="W17" s="643"/>
      <c r="X17" s="643"/>
      <c r="Y17" s="644"/>
      <c r="Z17" s="675">
        <v>0.2</v>
      </c>
      <c r="AA17" s="675"/>
      <c r="AB17" s="675"/>
      <c r="AC17" s="675"/>
      <c r="AD17" s="676">
        <v>194543</v>
      </c>
      <c r="AE17" s="676"/>
      <c r="AF17" s="676"/>
      <c r="AG17" s="676"/>
      <c r="AH17" s="676"/>
      <c r="AI17" s="676"/>
      <c r="AJ17" s="676"/>
      <c r="AK17" s="676"/>
      <c r="AL17" s="645">
        <v>0.6</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129</v>
      </c>
      <c r="BH17" s="643"/>
      <c r="BI17" s="643"/>
      <c r="BJ17" s="643"/>
      <c r="BK17" s="643"/>
      <c r="BL17" s="643"/>
      <c r="BM17" s="643"/>
      <c r="BN17" s="644"/>
      <c r="BO17" s="675" t="s">
        <v>129</v>
      </c>
      <c r="BP17" s="675"/>
      <c r="BQ17" s="675"/>
      <c r="BR17" s="675"/>
      <c r="BS17" s="648" t="s">
        <v>266</v>
      </c>
      <c r="BT17" s="643"/>
      <c r="BU17" s="643"/>
      <c r="BV17" s="643"/>
      <c r="BW17" s="643"/>
      <c r="BX17" s="643"/>
      <c r="BY17" s="643"/>
      <c r="BZ17" s="643"/>
      <c r="CA17" s="643"/>
      <c r="CB17" s="689"/>
      <c r="CD17" s="681" t="s">
        <v>267</v>
      </c>
      <c r="CE17" s="682"/>
      <c r="CF17" s="682"/>
      <c r="CG17" s="682"/>
      <c r="CH17" s="682"/>
      <c r="CI17" s="682"/>
      <c r="CJ17" s="682"/>
      <c r="CK17" s="682"/>
      <c r="CL17" s="682"/>
      <c r="CM17" s="682"/>
      <c r="CN17" s="682"/>
      <c r="CO17" s="682"/>
      <c r="CP17" s="682"/>
      <c r="CQ17" s="683"/>
      <c r="CR17" s="642">
        <v>5133645</v>
      </c>
      <c r="CS17" s="643"/>
      <c r="CT17" s="643"/>
      <c r="CU17" s="643"/>
      <c r="CV17" s="643"/>
      <c r="CW17" s="643"/>
      <c r="CX17" s="643"/>
      <c r="CY17" s="644"/>
      <c r="CZ17" s="675">
        <v>6.4</v>
      </c>
      <c r="DA17" s="675"/>
      <c r="DB17" s="675"/>
      <c r="DC17" s="675"/>
      <c r="DD17" s="648" t="s">
        <v>129</v>
      </c>
      <c r="DE17" s="643"/>
      <c r="DF17" s="643"/>
      <c r="DG17" s="643"/>
      <c r="DH17" s="643"/>
      <c r="DI17" s="643"/>
      <c r="DJ17" s="643"/>
      <c r="DK17" s="643"/>
      <c r="DL17" s="643"/>
      <c r="DM17" s="643"/>
      <c r="DN17" s="643"/>
      <c r="DO17" s="643"/>
      <c r="DP17" s="644"/>
      <c r="DQ17" s="648">
        <v>5098799</v>
      </c>
      <c r="DR17" s="643"/>
      <c r="DS17" s="643"/>
      <c r="DT17" s="643"/>
      <c r="DU17" s="643"/>
      <c r="DV17" s="643"/>
      <c r="DW17" s="643"/>
      <c r="DX17" s="643"/>
      <c r="DY17" s="643"/>
      <c r="DZ17" s="643"/>
      <c r="EA17" s="643"/>
      <c r="EB17" s="643"/>
      <c r="EC17" s="689"/>
    </row>
    <row r="18" spans="2:133" ht="11.25" customHeight="1" x14ac:dyDescent="0.15">
      <c r="B18" s="639" t="s">
        <v>268</v>
      </c>
      <c r="C18" s="640"/>
      <c r="D18" s="640"/>
      <c r="E18" s="640"/>
      <c r="F18" s="640"/>
      <c r="G18" s="640"/>
      <c r="H18" s="640"/>
      <c r="I18" s="640"/>
      <c r="J18" s="640"/>
      <c r="K18" s="640"/>
      <c r="L18" s="640"/>
      <c r="M18" s="640"/>
      <c r="N18" s="640"/>
      <c r="O18" s="640"/>
      <c r="P18" s="640"/>
      <c r="Q18" s="641"/>
      <c r="R18" s="642">
        <v>168269</v>
      </c>
      <c r="S18" s="643"/>
      <c r="T18" s="643"/>
      <c r="U18" s="643"/>
      <c r="V18" s="643"/>
      <c r="W18" s="643"/>
      <c r="X18" s="643"/>
      <c r="Y18" s="644"/>
      <c r="Z18" s="675">
        <v>0.2</v>
      </c>
      <c r="AA18" s="675"/>
      <c r="AB18" s="675"/>
      <c r="AC18" s="675"/>
      <c r="AD18" s="676">
        <v>168269</v>
      </c>
      <c r="AE18" s="676"/>
      <c r="AF18" s="676"/>
      <c r="AG18" s="676"/>
      <c r="AH18" s="676"/>
      <c r="AI18" s="676"/>
      <c r="AJ18" s="676"/>
      <c r="AK18" s="676"/>
      <c r="AL18" s="645">
        <v>0.5</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233</v>
      </c>
      <c r="BH18" s="643"/>
      <c r="BI18" s="643"/>
      <c r="BJ18" s="643"/>
      <c r="BK18" s="643"/>
      <c r="BL18" s="643"/>
      <c r="BM18" s="643"/>
      <c r="BN18" s="644"/>
      <c r="BO18" s="675" t="s">
        <v>233</v>
      </c>
      <c r="BP18" s="675"/>
      <c r="BQ18" s="675"/>
      <c r="BR18" s="675"/>
      <c r="BS18" s="648" t="s">
        <v>129</v>
      </c>
      <c r="BT18" s="643"/>
      <c r="BU18" s="643"/>
      <c r="BV18" s="643"/>
      <c r="BW18" s="643"/>
      <c r="BX18" s="643"/>
      <c r="BY18" s="643"/>
      <c r="BZ18" s="643"/>
      <c r="CA18" s="643"/>
      <c r="CB18" s="689"/>
      <c r="CD18" s="681" t="s">
        <v>270</v>
      </c>
      <c r="CE18" s="682"/>
      <c r="CF18" s="682"/>
      <c r="CG18" s="682"/>
      <c r="CH18" s="682"/>
      <c r="CI18" s="682"/>
      <c r="CJ18" s="682"/>
      <c r="CK18" s="682"/>
      <c r="CL18" s="682"/>
      <c r="CM18" s="682"/>
      <c r="CN18" s="682"/>
      <c r="CO18" s="682"/>
      <c r="CP18" s="682"/>
      <c r="CQ18" s="683"/>
      <c r="CR18" s="642">
        <v>3946</v>
      </c>
      <c r="CS18" s="643"/>
      <c r="CT18" s="643"/>
      <c r="CU18" s="643"/>
      <c r="CV18" s="643"/>
      <c r="CW18" s="643"/>
      <c r="CX18" s="643"/>
      <c r="CY18" s="644"/>
      <c r="CZ18" s="675">
        <v>0</v>
      </c>
      <c r="DA18" s="675"/>
      <c r="DB18" s="675"/>
      <c r="DC18" s="675"/>
      <c r="DD18" s="648" t="s">
        <v>181</v>
      </c>
      <c r="DE18" s="643"/>
      <c r="DF18" s="643"/>
      <c r="DG18" s="643"/>
      <c r="DH18" s="643"/>
      <c r="DI18" s="643"/>
      <c r="DJ18" s="643"/>
      <c r="DK18" s="643"/>
      <c r="DL18" s="643"/>
      <c r="DM18" s="643"/>
      <c r="DN18" s="643"/>
      <c r="DO18" s="643"/>
      <c r="DP18" s="644"/>
      <c r="DQ18" s="648">
        <v>3946</v>
      </c>
      <c r="DR18" s="643"/>
      <c r="DS18" s="643"/>
      <c r="DT18" s="643"/>
      <c r="DU18" s="643"/>
      <c r="DV18" s="643"/>
      <c r="DW18" s="643"/>
      <c r="DX18" s="643"/>
      <c r="DY18" s="643"/>
      <c r="DZ18" s="643"/>
      <c r="EA18" s="643"/>
      <c r="EB18" s="643"/>
      <c r="EC18" s="689"/>
    </row>
    <row r="19" spans="2:133" ht="11.25" customHeight="1" x14ac:dyDescent="0.15">
      <c r="B19" s="639" t="s">
        <v>271</v>
      </c>
      <c r="C19" s="640"/>
      <c r="D19" s="640"/>
      <c r="E19" s="640"/>
      <c r="F19" s="640"/>
      <c r="G19" s="640"/>
      <c r="H19" s="640"/>
      <c r="I19" s="640"/>
      <c r="J19" s="640"/>
      <c r="K19" s="640"/>
      <c r="L19" s="640"/>
      <c r="M19" s="640"/>
      <c r="N19" s="640"/>
      <c r="O19" s="640"/>
      <c r="P19" s="640"/>
      <c r="Q19" s="641"/>
      <c r="R19" s="642">
        <v>148981</v>
      </c>
      <c r="S19" s="643"/>
      <c r="T19" s="643"/>
      <c r="U19" s="643"/>
      <c r="V19" s="643"/>
      <c r="W19" s="643"/>
      <c r="X19" s="643"/>
      <c r="Y19" s="644"/>
      <c r="Z19" s="675">
        <v>0.2</v>
      </c>
      <c r="AA19" s="675"/>
      <c r="AB19" s="675"/>
      <c r="AC19" s="675"/>
      <c r="AD19" s="676">
        <v>148981</v>
      </c>
      <c r="AE19" s="676"/>
      <c r="AF19" s="676"/>
      <c r="AG19" s="676"/>
      <c r="AH19" s="676"/>
      <c r="AI19" s="676"/>
      <c r="AJ19" s="676"/>
      <c r="AK19" s="676"/>
      <c r="AL19" s="645">
        <v>0.5</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v>2319319</v>
      </c>
      <c r="BH19" s="643"/>
      <c r="BI19" s="643"/>
      <c r="BJ19" s="643"/>
      <c r="BK19" s="643"/>
      <c r="BL19" s="643"/>
      <c r="BM19" s="643"/>
      <c r="BN19" s="644"/>
      <c r="BO19" s="675">
        <v>8.1</v>
      </c>
      <c r="BP19" s="675"/>
      <c r="BQ19" s="675"/>
      <c r="BR19" s="675"/>
      <c r="BS19" s="648" t="s">
        <v>129</v>
      </c>
      <c r="BT19" s="643"/>
      <c r="BU19" s="643"/>
      <c r="BV19" s="643"/>
      <c r="BW19" s="643"/>
      <c r="BX19" s="643"/>
      <c r="BY19" s="643"/>
      <c r="BZ19" s="643"/>
      <c r="CA19" s="643"/>
      <c r="CB19" s="689"/>
      <c r="CD19" s="681" t="s">
        <v>273</v>
      </c>
      <c r="CE19" s="682"/>
      <c r="CF19" s="682"/>
      <c r="CG19" s="682"/>
      <c r="CH19" s="682"/>
      <c r="CI19" s="682"/>
      <c r="CJ19" s="682"/>
      <c r="CK19" s="682"/>
      <c r="CL19" s="682"/>
      <c r="CM19" s="682"/>
      <c r="CN19" s="682"/>
      <c r="CO19" s="682"/>
      <c r="CP19" s="682"/>
      <c r="CQ19" s="683"/>
      <c r="CR19" s="642" t="s">
        <v>181</v>
      </c>
      <c r="CS19" s="643"/>
      <c r="CT19" s="643"/>
      <c r="CU19" s="643"/>
      <c r="CV19" s="643"/>
      <c r="CW19" s="643"/>
      <c r="CX19" s="643"/>
      <c r="CY19" s="644"/>
      <c r="CZ19" s="675" t="s">
        <v>129</v>
      </c>
      <c r="DA19" s="675"/>
      <c r="DB19" s="675"/>
      <c r="DC19" s="675"/>
      <c r="DD19" s="648" t="s">
        <v>233</v>
      </c>
      <c r="DE19" s="643"/>
      <c r="DF19" s="643"/>
      <c r="DG19" s="643"/>
      <c r="DH19" s="643"/>
      <c r="DI19" s="643"/>
      <c r="DJ19" s="643"/>
      <c r="DK19" s="643"/>
      <c r="DL19" s="643"/>
      <c r="DM19" s="643"/>
      <c r="DN19" s="643"/>
      <c r="DO19" s="643"/>
      <c r="DP19" s="644"/>
      <c r="DQ19" s="648" t="s">
        <v>233</v>
      </c>
      <c r="DR19" s="643"/>
      <c r="DS19" s="643"/>
      <c r="DT19" s="643"/>
      <c r="DU19" s="643"/>
      <c r="DV19" s="643"/>
      <c r="DW19" s="643"/>
      <c r="DX19" s="643"/>
      <c r="DY19" s="643"/>
      <c r="DZ19" s="643"/>
      <c r="EA19" s="643"/>
      <c r="EB19" s="643"/>
      <c r="EC19" s="689"/>
    </row>
    <row r="20" spans="2:133" ht="11.25" customHeight="1" x14ac:dyDescent="0.15">
      <c r="B20" s="639" t="s">
        <v>274</v>
      </c>
      <c r="C20" s="640"/>
      <c r="D20" s="640"/>
      <c r="E20" s="640"/>
      <c r="F20" s="640"/>
      <c r="G20" s="640"/>
      <c r="H20" s="640"/>
      <c r="I20" s="640"/>
      <c r="J20" s="640"/>
      <c r="K20" s="640"/>
      <c r="L20" s="640"/>
      <c r="M20" s="640"/>
      <c r="N20" s="640"/>
      <c r="O20" s="640"/>
      <c r="P20" s="640"/>
      <c r="Q20" s="641"/>
      <c r="R20" s="642">
        <v>15879</v>
      </c>
      <c r="S20" s="643"/>
      <c r="T20" s="643"/>
      <c r="U20" s="643"/>
      <c r="V20" s="643"/>
      <c r="W20" s="643"/>
      <c r="X20" s="643"/>
      <c r="Y20" s="644"/>
      <c r="Z20" s="675">
        <v>0</v>
      </c>
      <c r="AA20" s="675"/>
      <c r="AB20" s="675"/>
      <c r="AC20" s="675"/>
      <c r="AD20" s="676">
        <v>15879</v>
      </c>
      <c r="AE20" s="676"/>
      <c r="AF20" s="676"/>
      <c r="AG20" s="676"/>
      <c r="AH20" s="676"/>
      <c r="AI20" s="676"/>
      <c r="AJ20" s="676"/>
      <c r="AK20" s="676"/>
      <c r="AL20" s="645">
        <v>0</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v>2319319</v>
      </c>
      <c r="BH20" s="643"/>
      <c r="BI20" s="643"/>
      <c r="BJ20" s="643"/>
      <c r="BK20" s="643"/>
      <c r="BL20" s="643"/>
      <c r="BM20" s="643"/>
      <c r="BN20" s="644"/>
      <c r="BO20" s="675">
        <v>8.1</v>
      </c>
      <c r="BP20" s="675"/>
      <c r="BQ20" s="675"/>
      <c r="BR20" s="675"/>
      <c r="BS20" s="648" t="s">
        <v>129</v>
      </c>
      <c r="BT20" s="643"/>
      <c r="BU20" s="643"/>
      <c r="BV20" s="643"/>
      <c r="BW20" s="643"/>
      <c r="BX20" s="643"/>
      <c r="BY20" s="643"/>
      <c r="BZ20" s="643"/>
      <c r="CA20" s="643"/>
      <c r="CB20" s="689"/>
      <c r="CD20" s="681" t="s">
        <v>276</v>
      </c>
      <c r="CE20" s="682"/>
      <c r="CF20" s="682"/>
      <c r="CG20" s="682"/>
      <c r="CH20" s="682"/>
      <c r="CI20" s="682"/>
      <c r="CJ20" s="682"/>
      <c r="CK20" s="682"/>
      <c r="CL20" s="682"/>
      <c r="CM20" s="682"/>
      <c r="CN20" s="682"/>
      <c r="CO20" s="682"/>
      <c r="CP20" s="682"/>
      <c r="CQ20" s="683"/>
      <c r="CR20" s="642">
        <v>80319035</v>
      </c>
      <c r="CS20" s="643"/>
      <c r="CT20" s="643"/>
      <c r="CU20" s="643"/>
      <c r="CV20" s="643"/>
      <c r="CW20" s="643"/>
      <c r="CX20" s="643"/>
      <c r="CY20" s="644"/>
      <c r="CZ20" s="675">
        <v>100</v>
      </c>
      <c r="DA20" s="675"/>
      <c r="DB20" s="675"/>
      <c r="DC20" s="675"/>
      <c r="DD20" s="648">
        <v>9870096</v>
      </c>
      <c r="DE20" s="643"/>
      <c r="DF20" s="643"/>
      <c r="DG20" s="643"/>
      <c r="DH20" s="643"/>
      <c r="DI20" s="643"/>
      <c r="DJ20" s="643"/>
      <c r="DK20" s="643"/>
      <c r="DL20" s="643"/>
      <c r="DM20" s="643"/>
      <c r="DN20" s="643"/>
      <c r="DO20" s="643"/>
      <c r="DP20" s="644"/>
      <c r="DQ20" s="648">
        <v>38800377</v>
      </c>
      <c r="DR20" s="643"/>
      <c r="DS20" s="643"/>
      <c r="DT20" s="643"/>
      <c r="DU20" s="643"/>
      <c r="DV20" s="643"/>
      <c r="DW20" s="643"/>
      <c r="DX20" s="643"/>
      <c r="DY20" s="643"/>
      <c r="DZ20" s="643"/>
      <c r="EA20" s="643"/>
      <c r="EB20" s="643"/>
      <c r="EC20" s="689"/>
    </row>
    <row r="21" spans="2:133" ht="11.25" customHeight="1" x14ac:dyDescent="0.15">
      <c r="B21" s="639" t="s">
        <v>277</v>
      </c>
      <c r="C21" s="640"/>
      <c r="D21" s="640"/>
      <c r="E21" s="640"/>
      <c r="F21" s="640"/>
      <c r="G21" s="640"/>
      <c r="H21" s="640"/>
      <c r="I21" s="640"/>
      <c r="J21" s="640"/>
      <c r="K21" s="640"/>
      <c r="L21" s="640"/>
      <c r="M21" s="640"/>
      <c r="N21" s="640"/>
      <c r="O21" s="640"/>
      <c r="P21" s="640"/>
      <c r="Q21" s="641"/>
      <c r="R21" s="642">
        <v>3409</v>
      </c>
      <c r="S21" s="643"/>
      <c r="T21" s="643"/>
      <c r="U21" s="643"/>
      <c r="V21" s="643"/>
      <c r="W21" s="643"/>
      <c r="X21" s="643"/>
      <c r="Y21" s="644"/>
      <c r="Z21" s="675">
        <v>0</v>
      </c>
      <c r="AA21" s="675"/>
      <c r="AB21" s="675"/>
      <c r="AC21" s="675"/>
      <c r="AD21" s="676">
        <v>3409</v>
      </c>
      <c r="AE21" s="676"/>
      <c r="AF21" s="676"/>
      <c r="AG21" s="676"/>
      <c r="AH21" s="676"/>
      <c r="AI21" s="676"/>
      <c r="AJ21" s="676"/>
      <c r="AK21" s="676"/>
      <c r="AL21" s="645">
        <v>0</v>
      </c>
      <c r="AM21" s="646"/>
      <c r="AN21" s="646"/>
      <c r="AO21" s="677"/>
      <c r="AP21" s="736" t="s">
        <v>278</v>
      </c>
      <c r="AQ21" s="744"/>
      <c r="AR21" s="744"/>
      <c r="AS21" s="744"/>
      <c r="AT21" s="744"/>
      <c r="AU21" s="744"/>
      <c r="AV21" s="744"/>
      <c r="AW21" s="744"/>
      <c r="AX21" s="744"/>
      <c r="AY21" s="744"/>
      <c r="AZ21" s="744"/>
      <c r="BA21" s="744"/>
      <c r="BB21" s="744"/>
      <c r="BC21" s="744"/>
      <c r="BD21" s="744"/>
      <c r="BE21" s="744"/>
      <c r="BF21" s="738"/>
      <c r="BG21" s="642" t="s">
        <v>129</v>
      </c>
      <c r="BH21" s="643"/>
      <c r="BI21" s="643"/>
      <c r="BJ21" s="643"/>
      <c r="BK21" s="643"/>
      <c r="BL21" s="643"/>
      <c r="BM21" s="643"/>
      <c r="BN21" s="644"/>
      <c r="BO21" s="675" t="s">
        <v>233</v>
      </c>
      <c r="BP21" s="675"/>
      <c r="BQ21" s="675"/>
      <c r="BR21" s="675"/>
      <c r="BS21" s="648" t="s">
        <v>129</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279</v>
      </c>
      <c r="C22" s="640"/>
      <c r="D22" s="640"/>
      <c r="E22" s="640"/>
      <c r="F22" s="640"/>
      <c r="G22" s="640"/>
      <c r="H22" s="640"/>
      <c r="I22" s="640"/>
      <c r="J22" s="640"/>
      <c r="K22" s="640"/>
      <c r="L22" s="640"/>
      <c r="M22" s="640"/>
      <c r="N22" s="640"/>
      <c r="O22" s="640"/>
      <c r="P22" s="640"/>
      <c r="Q22" s="641"/>
      <c r="R22" s="642">
        <v>1567524</v>
      </c>
      <c r="S22" s="643"/>
      <c r="T22" s="643"/>
      <c r="U22" s="643"/>
      <c r="V22" s="643"/>
      <c r="W22" s="643"/>
      <c r="X22" s="643"/>
      <c r="Y22" s="644"/>
      <c r="Z22" s="675">
        <v>1.9</v>
      </c>
      <c r="AA22" s="675"/>
      <c r="AB22" s="675"/>
      <c r="AC22" s="675"/>
      <c r="AD22" s="676">
        <v>1407954</v>
      </c>
      <c r="AE22" s="676"/>
      <c r="AF22" s="676"/>
      <c r="AG22" s="676"/>
      <c r="AH22" s="676"/>
      <c r="AI22" s="676"/>
      <c r="AJ22" s="676"/>
      <c r="AK22" s="676"/>
      <c r="AL22" s="645">
        <v>4.4000000000000004</v>
      </c>
      <c r="AM22" s="646"/>
      <c r="AN22" s="646"/>
      <c r="AO22" s="677"/>
      <c r="AP22" s="736" t="s">
        <v>280</v>
      </c>
      <c r="AQ22" s="744"/>
      <c r="AR22" s="744"/>
      <c r="AS22" s="744"/>
      <c r="AT22" s="744"/>
      <c r="AU22" s="744"/>
      <c r="AV22" s="744"/>
      <c r="AW22" s="744"/>
      <c r="AX22" s="744"/>
      <c r="AY22" s="744"/>
      <c r="AZ22" s="744"/>
      <c r="BA22" s="744"/>
      <c r="BB22" s="744"/>
      <c r="BC22" s="744"/>
      <c r="BD22" s="744"/>
      <c r="BE22" s="744"/>
      <c r="BF22" s="738"/>
      <c r="BG22" s="642" t="s">
        <v>233</v>
      </c>
      <c r="BH22" s="643"/>
      <c r="BI22" s="643"/>
      <c r="BJ22" s="643"/>
      <c r="BK22" s="643"/>
      <c r="BL22" s="643"/>
      <c r="BM22" s="643"/>
      <c r="BN22" s="644"/>
      <c r="BO22" s="675" t="s">
        <v>233</v>
      </c>
      <c r="BP22" s="675"/>
      <c r="BQ22" s="675"/>
      <c r="BR22" s="675"/>
      <c r="BS22" s="648" t="s">
        <v>129</v>
      </c>
      <c r="BT22" s="643"/>
      <c r="BU22" s="643"/>
      <c r="BV22" s="643"/>
      <c r="BW22" s="643"/>
      <c r="BX22" s="643"/>
      <c r="BY22" s="643"/>
      <c r="BZ22" s="643"/>
      <c r="CA22" s="643"/>
      <c r="CB22" s="689"/>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282</v>
      </c>
      <c r="C23" s="640"/>
      <c r="D23" s="640"/>
      <c r="E23" s="640"/>
      <c r="F23" s="640"/>
      <c r="G23" s="640"/>
      <c r="H23" s="640"/>
      <c r="I23" s="640"/>
      <c r="J23" s="640"/>
      <c r="K23" s="640"/>
      <c r="L23" s="640"/>
      <c r="M23" s="640"/>
      <c r="N23" s="640"/>
      <c r="O23" s="640"/>
      <c r="P23" s="640"/>
      <c r="Q23" s="641"/>
      <c r="R23" s="642">
        <v>1407954</v>
      </c>
      <c r="S23" s="643"/>
      <c r="T23" s="643"/>
      <c r="U23" s="643"/>
      <c r="V23" s="643"/>
      <c r="W23" s="643"/>
      <c r="X23" s="643"/>
      <c r="Y23" s="644"/>
      <c r="Z23" s="675">
        <v>1.7</v>
      </c>
      <c r="AA23" s="675"/>
      <c r="AB23" s="675"/>
      <c r="AC23" s="675"/>
      <c r="AD23" s="676">
        <v>1407954</v>
      </c>
      <c r="AE23" s="676"/>
      <c r="AF23" s="676"/>
      <c r="AG23" s="676"/>
      <c r="AH23" s="676"/>
      <c r="AI23" s="676"/>
      <c r="AJ23" s="676"/>
      <c r="AK23" s="676"/>
      <c r="AL23" s="645">
        <v>4.4000000000000004</v>
      </c>
      <c r="AM23" s="646"/>
      <c r="AN23" s="646"/>
      <c r="AO23" s="677"/>
      <c r="AP23" s="736" t="s">
        <v>283</v>
      </c>
      <c r="AQ23" s="744"/>
      <c r="AR23" s="744"/>
      <c r="AS23" s="744"/>
      <c r="AT23" s="744"/>
      <c r="AU23" s="744"/>
      <c r="AV23" s="744"/>
      <c r="AW23" s="744"/>
      <c r="AX23" s="744"/>
      <c r="AY23" s="744"/>
      <c r="AZ23" s="744"/>
      <c r="BA23" s="744"/>
      <c r="BB23" s="744"/>
      <c r="BC23" s="744"/>
      <c r="BD23" s="744"/>
      <c r="BE23" s="744"/>
      <c r="BF23" s="738"/>
      <c r="BG23" s="642">
        <v>2319319</v>
      </c>
      <c r="BH23" s="643"/>
      <c r="BI23" s="643"/>
      <c r="BJ23" s="643"/>
      <c r="BK23" s="643"/>
      <c r="BL23" s="643"/>
      <c r="BM23" s="643"/>
      <c r="BN23" s="644"/>
      <c r="BO23" s="675">
        <v>8.1</v>
      </c>
      <c r="BP23" s="675"/>
      <c r="BQ23" s="675"/>
      <c r="BR23" s="675"/>
      <c r="BS23" s="648" t="s">
        <v>129</v>
      </c>
      <c r="BT23" s="643"/>
      <c r="BU23" s="643"/>
      <c r="BV23" s="643"/>
      <c r="BW23" s="643"/>
      <c r="BX23" s="643"/>
      <c r="BY23" s="643"/>
      <c r="BZ23" s="643"/>
      <c r="CA23" s="643"/>
      <c r="CB23" s="689"/>
      <c r="CD23" s="746" t="s">
        <v>221</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15">
      <c r="B24" s="639" t="s">
        <v>289</v>
      </c>
      <c r="C24" s="640"/>
      <c r="D24" s="640"/>
      <c r="E24" s="640"/>
      <c r="F24" s="640"/>
      <c r="G24" s="640"/>
      <c r="H24" s="640"/>
      <c r="I24" s="640"/>
      <c r="J24" s="640"/>
      <c r="K24" s="640"/>
      <c r="L24" s="640"/>
      <c r="M24" s="640"/>
      <c r="N24" s="640"/>
      <c r="O24" s="640"/>
      <c r="P24" s="640"/>
      <c r="Q24" s="641"/>
      <c r="R24" s="642">
        <v>153127</v>
      </c>
      <c r="S24" s="643"/>
      <c r="T24" s="643"/>
      <c r="U24" s="643"/>
      <c r="V24" s="643"/>
      <c r="W24" s="643"/>
      <c r="X24" s="643"/>
      <c r="Y24" s="644"/>
      <c r="Z24" s="675">
        <v>0.2</v>
      </c>
      <c r="AA24" s="675"/>
      <c r="AB24" s="675"/>
      <c r="AC24" s="675"/>
      <c r="AD24" s="676" t="s">
        <v>129</v>
      </c>
      <c r="AE24" s="676"/>
      <c r="AF24" s="676"/>
      <c r="AG24" s="676"/>
      <c r="AH24" s="676"/>
      <c r="AI24" s="676"/>
      <c r="AJ24" s="676"/>
      <c r="AK24" s="676"/>
      <c r="AL24" s="645" t="s">
        <v>129</v>
      </c>
      <c r="AM24" s="646"/>
      <c r="AN24" s="646"/>
      <c r="AO24" s="677"/>
      <c r="AP24" s="736" t="s">
        <v>290</v>
      </c>
      <c r="AQ24" s="744"/>
      <c r="AR24" s="744"/>
      <c r="AS24" s="744"/>
      <c r="AT24" s="744"/>
      <c r="AU24" s="744"/>
      <c r="AV24" s="744"/>
      <c r="AW24" s="744"/>
      <c r="AX24" s="744"/>
      <c r="AY24" s="744"/>
      <c r="AZ24" s="744"/>
      <c r="BA24" s="744"/>
      <c r="BB24" s="744"/>
      <c r="BC24" s="744"/>
      <c r="BD24" s="744"/>
      <c r="BE24" s="744"/>
      <c r="BF24" s="738"/>
      <c r="BG24" s="642" t="s">
        <v>181</v>
      </c>
      <c r="BH24" s="643"/>
      <c r="BI24" s="643"/>
      <c r="BJ24" s="643"/>
      <c r="BK24" s="643"/>
      <c r="BL24" s="643"/>
      <c r="BM24" s="643"/>
      <c r="BN24" s="644"/>
      <c r="BO24" s="675" t="s">
        <v>129</v>
      </c>
      <c r="BP24" s="675"/>
      <c r="BQ24" s="675"/>
      <c r="BR24" s="675"/>
      <c r="BS24" s="648" t="s">
        <v>129</v>
      </c>
      <c r="BT24" s="643"/>
      <c r="BU24" s="643"/>
      <c r="BV24" s="643"/>
      <c r="BW24" s="643"/>
      <c r="BX24" s="643"/>
      <c r="BY24" s="643"/>
      <c r="BZ24" s="643"/>
      <c r="CA24" s="643"/>
      <c r="CB24" s="689"/>
      <c r="CD24" s="700" t="s">
        <v>291</v>
      </c>
      <c r="CE24" s="701"/>
      <c r="CF24" s="701"/>
      <c r="CG24" s="701"/>
      <c r="CH24" s="701"/>
      <c r="CI24" s="701"/>
      <c r="CJ24" s="701"/>
      <c r="CK24" s="701"/>
      <c r="CL24" s="701"/>
      <c r="CM24" s="701"/>
      <c r="CN24" s="701"/>
      <c r="CO24" s="701"/>
      <c r="CP24" s="701"/>
      <c r="CQ24" s="702"/>
      <c r="CR24" s="697">
        <v>32854586</v>
      </c>
      <c r="CS24" s="698"/>
      <c r="CT24" s="698"/>
      <c r="CU24" s="698"/>
      <c r="CV24" s="698"/>
      <c r="CW24" s="698"/>
      <c r="CX24" s="698"/>
      <c r="CY24" s="741"/>
      <c r="CZ24" s="742">
        <v>40.9</v>
      </c>
      <c r="DA24" s="713"/>
      <c r="DB24" s="713"/>
      <c r="DC24" s="745"/>
      <c r="DD24" s="740">
        <v>20802095</v>
      </c>
      <c r="DE24" s="698"/>
      <c r="DF24" s="698"/>
      <c r="DG24" s="698"/>
      <c r="DH24" s="698"/>
      <c r="DI24" s="698"/>
      <c r="DJ24" s="698"/>
      <c r="DK24" s="741"/>
      <c r="DL24" s="740">
        <v>20548266</v>
      </c>
      <c r="DM24" s="698"/>
      <c r="DN24" s="698"/>
      <c r="DO24" s="698"/>
      <c r="DP24" s="698"/>
      <c r="DQ24" s="698"/>
      <c r="DR24" s="698"/>
      <c r="DS24" s="698"/>
      <c r="DT24" s="698"/>
      <c r="DU24" s="698"/>
      <c r="DV24" s="741"/>
      <c r="DW24" s="742">
        <v>60.9</v>
      </c>
      <c r="DX24" s="713"/>
      <c r="DY24" s="713"/>
      <c r="DZ24" s="713"/>
      <c r="EA24" s="713"/>
      <c r="EB24" s="713"/>
      <c r="EC24" s="743"/>
    </row>
    <row r="25" spans="2:133" ht="11.25" customHeight="1" x14ac:dyDescent="0.15">
      <c r="B25" s="639" t="s">
        <v>292</v>
      </c>
      <c r="C25" s="640"/>
      <c r="D25" s="640"/>
      <c r="E25" s="640"/>
      <c r="F25" s="640"/>
      <c r="G25" s="640"/>
      <c r="H25" s="640"/>
      <c r="I25" s="640"/>
      <c r="J25" s="640"/>
      <c r="K25" s="640"/>
      <c r="L25" s="640"/>
      <c r="M25" s="640"/>
      <c r="N25" s="640"/>
      <c r="O25" s="640"/>
      <c r="P25" s="640"/>
      <c r="Q25" s="641"/>
      <c r="R25" s="642">
        <v>6443</v>
      </c>
      <c r="S25" s="643"/>
      <c r="T25" s="643"/>
      <c r="U25" s="643"/>
      <c r="V25" s="643"/>
      <c r="W25" s="643"/>
      <c r="X25" s="643"/>
      <c r="Y25" s="644"/>
      <c r="Z25" s="675">
        <v>0</v>
      </c>
      <c r="AA25" s="675"/>
      <c r="AB25" s="675"/>
      <c r="AC25" s="675"/>
      <c r="AD25" s="676" t="s">
        <v>129</v>
      </c>
      <c r="AE25" s="676"/>
      <c r="AF25" s="676"/>
      <c r="AG25" s="676"/>
      <c r="AH25" s="676"/>
      <c r="AI25" s="676"/>
      <c r="AJ25" s="676"/>
      <c r="AK25" s="676"/>
      <c r="AL25" s="645" t="s">
        <v>233</v>
      </c>
      <c r="AM25" s="646"/>
      <c r="AN25" s="646"/>
      <c r="AO25" s="677"/>
      <c r="AP25" s="736" t="s">
        <v>293</v>
      </c>
      <c r="AQ25" s="744"/>
      <c r="AR25" s="744"/>
      <c r="AS25" s="744"/>
      <c r="AT25" s="744"/>
      <c r="AU25" s="744"/>
      <c r="AV25" s="744"/>
      <c r="AW25" s="744"/>
      <c r="AX25" s="744"/>
      <c r="AY25" s="744"/>
      <c r="AZ25" s="744"/>
      <c r="BA25" s="744"/>
      <c r="BB25" s="744"/>
      <c r="BC25" s="744"/>
      <c r="BD25" s="744"/>
      <c r="BE25" s="744"/>
      <c r="BF25" s="738"/>
      <c r="BG25" s="642" t="s">
        <v>233</v>
      </c>
      <c r="BH25" s="643"/>
      <c r="BI25" s="643"/>
      <c r="BJ25" s="643"/>
      <c r="BK25" s="643"/>
      <c r="BL25" s="643"/>
      <c r="BM25" s="643"/>
      <c r="BN25" s="644"/>
      <c r="BO25" s="675" t="s">
        <v>266</v>
      </c>
      <c r="BP25" s="675"/>
      <c r="BQ25" s="675"/>
      <c r="BR25" s="675"/>
      <c r="BS25" s="648" t="s">
        <v>266</v>
      </c>
      <c r="BT25" s="643"/>
      <c r="BU25" s="643"/>
      <c r="BV25" s="643"/>
      <c r="BW25" s="643"/>
      <c r="BX25" s="643"/>
      <c r="BY25" s="643"/>
      <c r="BZ25" s="643"/>
      <c r="CA25" s="643"/>
      <c r="CB25" s="689"/>
      <c r="CD25" s="681" t="s">
        <v>294</v>
      </c>
      <c r="CE25" s="682"/>
      <c r="CF25" s="682"/>
      <c r="CG25" s="682"/>
      <c r="CH25" s="682"/>
      <c r="CI25" s="682"/>
      <c r="CJ25" s="682"/>
      <c r="CK25" s="682"/>
      <c r="CL25" s="682"/>
      <c r="CM25" s="682"/>
      <c r="CN25" s="682"/>
      <c r="CO25" s="682"/>
      <c r="CP25" s="682"/>
      <c r="CQ25" s="683"/>
      <c r="CR25" s="642">
        <v>12784226</v>
      </c>
      <c r="CS25" s="661"/>
      <c r="CT25" s="661"/>
      <c r="CU25" s="661"/>
      <c r="CV25" s="661"/>
      <c r="CW25" s="661"/>
      <c r="CX25" s="661"/>
      <c r="CY25" s="662"/>
      <c r="CZ25" s="645">
        <v>15.9</v>
      </c>
      <c r="DA25" s="663"/>
      <c r="DB25" s="663"/>
      <c r="DC25" s="664"/>
      <c r="DD25" s="648">
        <v>11346311</v>
      </c>
      <c r="DE25" s="661"/>
      <c r="DF25" s="661"/>
      <c r="DG25" s="661"/>
      <c r="DH25" s="661"/>
      <c r="DI25" s="661"/>
      <c r="DJ25" s="661"/>
      <c r="DK25" s="662"/>
      <c r="DL25" s="648">
        <v>11185069</v>
      </c>
      <c r="DM25" s="661"/>
      <c r="DN25" s="661"/>
      <c r="DO25" s="661"/>
      <c r="DP25" s="661"/>
      <c r="DQ25" s="661"/>
      <c r="DR25" s="661"/>
      <c r="DS25" s="661"/>
      <c r="DT25" s="661"/>
      <c r="DU25" s="661"/>
      <c r="DV25" s="662"/>
      <c r="DW25" s="645">
        <v>33.200000000000003</v>
      </c>
      <c r="DX25" s="663"/>
      <c r="DY25" s="663"/>
      <c r="DZ25" s="663"/>
      <c r="EA25" s="663"/>
      <c r="EB25" s="663"/>
      <c r="EC25" s="684"/>
    </row>
    <row r="26" spans="2:133" ht="11.25" customHeight="1" x14ac:dyDescent="0.15">
      <c r="B26" s="639" t="s">
        <v>295</v>
      </c>
      <c r="C26" s="640"/>
      <c r="D26" s="640"/>
      <c r="E26" s="640"/>
      <c r="F26" s="640"/>
      <c r="G26" s="640"/>
      <c r="H26" s="640"/>
      <c r="I26" s="640"/>
      <c r="J26" s="640"/>
      <c r="K26" s="640"/>
      <c r="L26" s="640"/>
      <c r="M26" s="640"/>
      <c r="N26" s="640"/>
      <c r="O26" s="640"/>
      <c r="P26" s="640"/>
      <c r="Q26" s="641"/>
      <c r="R26" s="642">
        <v>34685911</v>
      </c>
      <c r="S26" s="643"/>
      <c r="T26" s="643"/>
      <c r="U26" s="643"/>
      <c r="V26" s="643"/>
      <c r="W26" s="643"/>
      <c r="X26" s="643"/>
      <c r="Y26" s="644"/>
      <c r="Z26" s="675">
        <v>41.9</v>
      </c>
      <c r="AA26" s="675"/>
      <c r="AB26" s="675"/>
      <c r="AC26" s="675"/>
      <c r="AD26" s="676">
        <v>32207022</v>
      </c>
      <c r="AE26" s="676"/>
      <c r="AF26" s="676"/>
      <c r="AG26" s="676"/>
      <c r="AH26" s="676"/>
      <c r="AI26" s="676"/>
      <c r="AJ26" s="676"/>
      <c r="AK26" s="676"/>
      <c r="AL26" s="645">
        <v>99.5</v>
      </c>
      <c r="AM26" s="646"/>
      <c r="AN26" s="646"/>
      <c r="AO26" s="677"/>
      <c r="AP26" s="736" t="s">
        <v>296</v>
      </c>
      <c r="AQ26" s="737"/>
      <c r="AR26" s="737"/>
      <c r="AS26" s="737"/>
      <c r="AT26" s="737"/>
      <c r="AU26" s="737"/>
      <c r="AV26" s="737"/>
      <c r="AW26" s="737"/>
      <c r="AX26" s="737"/>
      <c r="AY26" s="737"/>
      <c r="AZ26" s="737"/>
      <c r="BA26" s="737"/>
      <c r="BB26" s="737"/>
      <c r="BC26" s="737"/>
      <c r="BD26" s="737"/>
      <c r="BE26" s="737"/>
      <c r="BF26" s="738"/>
      <c r="BG26" s="642" t="s">
        <v>233</v>
      </c>
      <c r="BH26" s="643"/>
      <c r="BI26" s="643"/>
      <c r="BJ26" s="643"/>
      <c r="BK26" s="643"/>
      <c r="BL26" s="643"/>
      <c r="BM26" s="643"/>
      <c r="BN26" s="644"/>
      <c r="BO26" s="675" t="s">
        <v>129</v>
      </c>
      <c r="BP26" s="675"/>
      <c r="BQ26" s="675"/>
      <c r="BR26" s="675"/>
      <c r="BS26" s="648" t="s">
        <v>129</v>
      </c>
      <c r="BT26" s="643"/>
      <c r="BU26" s="643"/>
      <c r="BV26" s="643"/>
      <c r="BW26" s="643"/>
      <c r="BX26" s="643"/>
      <c r="BY26" s="643"/>
      <c r="BZ26" s="643"/>
      <c r="CA26" s="643"/>
      <c r="CB26" s="689"/>
      <c r="CD26" s="681" t="s">
        <v>297</v>
      </c>
      <c r="CE26" s="682"/>
      <c r="CF26" s="682"/>
      <c r="CG26" s="682"/>
      <c r="CH26" s="682"/>
      <c r="CI26" s="682"/>
      <c r="CJ26" s="682"/>
      <c r="CK26" s="682"/>
      <c r="CL26" s="682"/>
      <c r="CM26" s="682"/>
      <c r="CN26" s="682"/>
      <c r="CO26" s="682"/>
      <c r="CP26" s="682"/>
      <c r="CQ26" s="683"/>
      <c r="CR26" s="642">
        <v>8757713</v>
      </c>
      <c r="CS26" s="643"/>
      <c r="CT26" s="643"/>
      <c r="CU26" s="643"/>
      <c r="CV26" s="643"/>
      <c r="CW26" s="643"/>
      <c r="CX26" s="643"/>
      <c r="CY26" s="644"/>
      <c r="CZ26" s="645">
        <v>10.9</v>
      </c>
      <c r="DA26" s="663"/>
      <c r="DB26" s="663"/>
      <c r="DC26" s="664"/>
      <c r="DD26" s="648">
        <v>7707105</v>
      </c>
      <c r="DE26" s="643"/>
      <c r="DF26" s="643"/>
      <c r="DG26" s="643"/>
      <c r="DH26" s="643"/>
      <c r="DI26" s="643"/>
      <c r="DJ26" s="643"/>
      <c r="DK26" s="644"/>
      <c r="DL26" s="648" t="s">
        <v>233</v>
      </c>
      <c r="DM26" s="643"/>
      <c r="DN26" s="643"/>
      <c r="DO26" s="643"/>
      <c r="DP26" s="643"/>
      <c r="DQ26" s="643"/>
      <c r="DR26" s="643"/>
      <c r="DS26" s="643"/>
      <c r="DT26" s="643"/>
      <c r="DU26" s="643"/>
      <c r="DV26" s="644"/>
      <c r="DW26" s="645" t="s">
        <v>129</v>
      </c>
      <c r="DX26" s="663"/>
      <c r="DY26" s="663"/>
      <c r="DZ26" s="663"/>
      <c r="EA26" s="663"/>
      <c r="EB26" s="663"/>
      <c r="EC26" s="684"/>
    </row>
    <row r="27" spans="2:133" ht="11.25" customHeight="1" x14ac:dyDescent="0.15">
      <c r="B27" s="639" t="s">
        <v>298</v>
      </c>
      <c r="C27" s="640"/>
      <c r="D27" s="640"/>
      <c r="E27" s="640"/>
      <c r="F27" s="640"/>
      <c r="G27" s="640"/>
      <c r="H27" s="640"/>
      <c r="I27" s="640"/>
      <c r="J27" s="640"/>
      <c r="K27" s="640"/>
      <c r="L27" s="640"/>
      <c r="M27" s="640"/>
      <c r="N27" s="640"/>
      <c r="O27" s="640"/>
      <c r="P27" s="640"/>
      <c r="Q27" s="641"/>
      <c r="R27" s="642">
        <v>17487</v>
      </c>
      <c r="S27" s="643"/>
      <c r="T27" s="643"/>
      <c r="U27" s="643"/>
      <c r="V27" s="643"/>
      <c r="W27" s="643"/>
      <c r="X27" s="643"/>
      <c r="Y27" s="644"/>
      <c r="Z27" s="675">
        <v>0</v>
      </c>
      <c r="AA27" s="675"/>
      <c r="AB27" s="675"/>
      <c r="AC27" s="675"/>
      <c r="AD27" s="676">
        <v>17487</v>
      </c>
      <c r="AE27" s="676"/>
      <c r="AF27" s="676"/>
      <c r="AG27" s="676"/>
      <c r="AH27" s="676"/>
      <c r="AI27" s="676"/>
      <c r="AJ27" s="676"/>
      <c r="AK27" s="676"/>
      <c r="AL27" s="645">
        <v>0.1</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28603252</v>
      </c>
      <c r="BH27" s="643"/>
      <c r="BI27" s="643"/>
      <c r="BJ27" s="643"/>
      <c r="BK27" s="643"/>
      <c r="BL27" s="643"/>
      <c r="BM27" s="643"/>
      <c r="BN27" s="644"/>
      <c r="BO27" s="675">
        <v>100</v>
      </c>
      <c r="BP27" s="675"/>
      <c r="BQ27" s="675"/>
      <c r="BR27" s="675"/>
      <c r="BS27" s="648">
        <v>189567</v>
      </c>
      <c r="BT27" s="643"/>
      <c r="BU27" s="643"/>
      <c r="BV27" s="643"/>
      <c r="BW27" s="643"/>
      <c r="BX27" s="643"/>
      <c r="BY27" s="643"/>
      <c r="BZ27" s="643"/>
      <c r="CA27" s="643"/>
      <c r="CB27" s="689"/>
      <c r="CD27" s="681" t="s">
        <v>300</v>
      </c>
      <c r="CE27" s="682"/>
      <c r="CF27" s="682"/>
      <c r="CG27" s="682"/>
      <c r="CH27" s="682"/>
      <c r="CI27" s="682"/>
      <c r="CJ27" s="682"/>
      <c r="CK27" s="682"/>
      <c r="CL27" s="682"/>
      <c r="CM27" s="682"/>
      <c r="CN27" s="682"/>
      <c r="CO27" s="682"/>
      <c r="CP27" s="682"/>
      <c r="CQ27" s="683"/>
      <c r="CR27" s="642">
        <v>14936715</v>
      </c>
      <c r="CS27" s="661"/>
      <c r="CT27" s="661"/>
      <c r="CU27" s="661"/>
      <c r="CV27" s="661"/>
      <c r="CW27" s="661"/>
      <c r="CX27" s="661"/>
      <c r="CY27" s="662"/>
      <c r="CZ27" s="645">
        <v>18.600000000000001</v>
      </c>
      <c r="DA27" s="663"/>
      <c r="DB27" s="663"/>
      <c r="DC27" s="664"/>
      <c r="DD27" s="648">
        <v>4356985</v>
      </c>
      <c r="DE27" s="661"/>
      <c r="DF27" s="661"/>
      <c r="DG27" s="661"/>
      <c r="DH27" s="661"/>
      <c r="DI27" s="661"/>
      <c r="DJ27" s="661"/>
      <c r="DK27" s="662"/>
      <c r="DL27" s="648">
        <v>4264398</v>
      </c>
      <c r="DM27" s="661"/>
      <c r="DN27" s="661"/>
      <c r="DO27" s="661"/>
      <c r="DP27" s="661"/>
      <c r="DQ27" s="661"/>
      <c r="DR27" s="661"/>
      <c r="DS27" s="661"/>
      <c r="DT27" s="661"/>
      <c r="DU27" s="661"/>
      <c r="DV27" s="662"/>
      <c r="DW27" s="645">
        <v>12.6</v>
      </c>
      <c r="DX27" s="663"/>
      <c r="DY27" s="663"/>
      <c r="DZ27" s="663"/>
      <c r="EA27" s="663"/>
      <c r="EB27" s="663"/>
      <c r="EC27" s="684"/>
    </row>
    <row r="28" spans="2:133" ht="11.25" customHeight="1" x14ac:dyDescent="0.15">
      <c r="B28" s="639" t="s">
        <v>301</v>
      </c>
      <c r="C28" s="640"/>
      <c r="D28" s="640"/>
      <c r="E28" s="640"/>
      <c r="F28" s="640"/>
      <c r="G28" s="640"/>
      <c r="H28" s="640"/>
      <c r="I28" s="640"/>
      <c r="J28" s="640"/>
      <c r="K28" s="640"/>
      <c r="L28" s="640"/>
      <c r="M28" s="640"/>
      <c r="N28" s="640"/>
      <c r="O28" s="640"/>
      <c r="P28" s="640"/>
      <c r="Q28" s="641"/>
      <c r="R28" s="642">
        <v>280619</v>
      </c>
      <c r="S28" s="643"/>
      <c r="T28" s="643"/>
      <c r="U28" s="643"/>
      <c r="V28" s="643"/>
      <c r="W28" s="643"/>
      <c r="X28" s="643"/>
      <c r="Y28" s="644"/>
      <c r="Z28" s="675">
        <v>0.3</v>
      </c>
      <c r="AA28" s="675"/>
      <c r="AB28" s="675"/>
      <c r="AC28" s="675"/>
      <c r="AD28" s="676" t="s">
        <v>129</v>
      </c>
      <c r="AE28" s="676"/>
      <c r="AF28" s="676"/>
      <c r="AG28" s="676"/>
      <c r="AH28" s="676"/>
      <c r="AI28" s="676"/>
      <c r="AJ28" s="676"/>
      <c r="AK28" s="676"/>
      <c r="AL28" s="645" t="s">
        <v>129</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302</v>
      </c>
      <c r="CE28" s="682"/>
      <c r="CF28" s="682"/>
      <c r="CG28" s="682"/>
      <c r="CH28" s="682"/>
      <c r="CI28" s="682"/>
      <c r="CJ28" s="682"/>
      <c r="CK28" s="682"/>
      <c r="CL28" s="682"/>
      <c r="CM28" s="682"/>
      <c r="CN28" s="682"/>
      <c r="CO28" s="682"/>
      <c r="CP28" s="682"/>
      <c r="CQ28" s="683"/>
      <c r="CR28" s="642">
        <v>5133645</v>
      </c>
      <c r="CS28" s="643"/>
      <c r="CT28" s="643"/>
      <c r="CU28" s="643"/>
      <c r="CV28" s="643"/>
      <c r="CW28" s="643"/>
      <c r="CX28" s="643"/>
      <c r="CY28" s="644"/>
      <c r="CZ28" s="645">
        <v>6.4</v>
      </c>
      <c r="DA28" s="663"/>
      <c r="DB28" s="663"/>
      <c r="DC28" s="664"/>
      <c r="DD28" s="648">
        <v>5098799</v>
      </c>
      <c r="DE28" s="643"/>
      <c r="DF28" s="643"/>
      <c r="DG28" s="643"/>
      <c r="DH28" s="643"/>
      <c r="DI28" s="643"/>
      <c r="DJ28" s="643"/>
      <c r="DK28" s="644"/>
      <c r="DL28" s="648">
        <v>5098799</v>
      </c>
      <c r="DM28" s="643"/>
      <c r="DN28" s="643"/>
      <c r="DO28" s="643"/>
      <c r="DP28" s="643"/>
      <c r="DQ28" s="643"/>
      <c r="DR28" s="643"/>
      <c r="DS28" s="643"/>
      <c r="DT28" s="643"/>
      <c r="DU28" s="643"/>
      <c r="DV28" s="644"/>
      <c r="DW28" s="645">
        <v>15.1</v>
      </c>
      <c r="DX28" s="663"/>
      <c r="DY28" s="663"/>
      <c r="DZ28" s="663"/>
      <c r="EA28" s="663"/>
      <c r="EB28" s="663"/>
      <c r="EC28" s="684"/>
    </row>
    <row r="29" spans="2:133" ht="11.25" customHeight="1" x14ac:dyDescent="0.15">
      <c r="B29" s="639" t="s">
        <v>303</v>
      </c>
      <c r="C29" s="640"/>
      <c r="D29" s="640"/>
      <c r="E29" s="640"/>
      <c r="F29" s="640"/>
      <c r="G29" s="640"/>
      <c r="H29" s="640"/>
      <c r="I29" s="640"/>
      <c r="J29" s="640"/>
      <c r="K29" s="640"/>
      <c r="L29" s="640"/>
      <c r="M29" s="640"/>
      <c r="N29" s="640"/>
      <c r="O29" s="640"/>
      <c r="P29" s="640"/>
      <c r="Q29" s="641"/>
      <c r="R29" s="642">
        <v>939317</v>
      </c>
      <c r="S29" s="643"/>
      <c r="T29" s="643"/>
      <c r="U29" s="643"/>
      <c r="V29" s="643"/>
      <c r="W29" s="643"/>
      <c r="X29" s="643"/>
      <c r="Y29" s="644"/>
      <c r="Z29" s="675">
        <v>1.1000000000000001</v>
      </c>
      <c r="AA29" s="675"/>
      <c r="AB29" s="675"/>
      <c r="AC29" s="675"/>
      <c r="AD29" s="676">
        <v>96327</v>
      </c>
      <c r="AE29" s="676"/>
      <c r="AF29" s="676"/>
      <c r="AG29" s="676"/>
      <c r="AH29" s="676"/>
      <c r="AI29" s="676"/>
      <c r="AJ29" s="676"/>
      <c r="AK29" s="676"/>
      <c r="AL29" s="645">
        <v>0.3</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304</v>
      </c>
      <c r="CE29" s="728"/>
      <c r="CF29" s="681" t="s">
        <v>305</v>
      </c>
      <c r="CG29" s="682"/>
      <c r="CH29" s="682"/>
      <c r="CI29" s="682"/>
      <c r="CJ29" s="682"/>
      <c r="CK29" s="682"/>
      <c r="CL29" s="682"/>
      <c r="CM29" s="682"/>
      <c r="CN29" s="682"/>
      <c r="CO29" s="682"/>
      <c r="CP29" s="682"/>
      <c r="CQ29" s="683"/>
      <c r="CR29" s="642">
        <v>5129958</v>
      </c>
      <c r="CS29" s="661"/>
      <c r="CT29" s="661"/>
      <c r="CU29" s="661"/>
      <c r="CV29" s="661"/>
      <c r="CW29" s="661"/>
      <c r="CX29" s="661"/>
      <c r="CY29" s="662"/>
      <c r="CZ29" s="645">
        <v>6.4</v>
      </c>
      <c r="DA29" s="663"/>
      <c r="DB29" s="663"/>
      <c r="DC29" s="664"/>
      <c r="DD29" s="648">
        <v>5095112</v>
      </c>
      <c r="DE29" s="661"/>
      <c r="DF29" s="661"/>
      <c r="DG29" s="661"/>
      <c r="DH29" s="661"/>
      <c r="DI29" s="661"/>
      <c r="DJ29" s="661"/>
      <c r="DK29" s="662"/>
      <c r="DL29" s="648">
        <v>5095112</v>
      </c>
      <c r="DM29" s="661"/>
      <c r="DN29" s="661"/>
      <c r="DO29" s="661"/>
      <c r="DP29" s="661"/>
      <c r="DQ29" s="661"/>
      <c r="DR29" s="661"/>
      <c r="DS29" s="661"/>
      <c r="DT29" s="661"/>
      <c r="DU29" s="661"/>
      <c r="DV29" s="662"/>
      <c r="DW29" s="645">
        <v>15.1</v>
      </c>
      <c r="DX29" s="663"/>
      <c r="DY29" s="663"/>
      <c r="DZ29" s="663"/>
      <c r="EA29" s="663"/>
      <c r="EB29" s="663"/>
      <c r="EC29" s="684"/>
    </row>
    <row r="30" spans="2:133" ht="11.25" customHeight="1" x14ac:dyDescent="0.15">
      <c r="B30" s="639" t="s">
        <v>306</v>
      </c>
      <c r="C30" s="640"/>
      <c r="D30" s="640"/>
      <c r="E30" s="640"/>
      <c r="F30" s="640"/>
      <c r="G30" s="640"/>
      <c r="H30" s="640"/>
      <c r="I30" s="640"/>
      <c r="J30" s="640"/>
      <c r="K30" s="640"/>
      <c r="L30" s="640"/>
      <c r="M30" s="640"/>
      <c r="N30" s="640"/>
      <c r="O30" s="640"/>
      <c r="P30" s="640"/>
      <c r="Q30" s="641"/>
      <c r="R30" s="642">
        <v>697940</v>
      </c>
      <c r="S30" s="643"/>
      <c r="T30" s="643"/>
      <c r="U30" s="643"/>
      <c r="V30" s="643"/>
      <c r="W30" s="643"/>
      <c r="X30" s="643"/>
      <c r="Y30" s="644"/>
      <c r="Z30" s="675">
        <v>0.8</v>
      </c>
      <c r="AA30" s="675"/>
      <c r="AB30" s="675"/>
      <c r="AC30" s="675"/>
      <c r="AD30" s="676" t="s">
        <v>233</v>
      </c>
      <c r="AE30" s="676"/>
      <c r="AF30" s="676"/>
      <c r="AG30" s="676"/>
      <c r="AH30" s="676"/>
      <c r="AI30" s="676"/>
      <c r="AJ30" s="676"/>
      <c r="AK30" s="676"/>
      <c r="AL30" s="645" t="s">
        <v>129</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307</v>
      </c>
      <c r="BH30" s="716"/>
      <c r="BI30" s="716"/>
      <c r="BJ30" s="716"/>
      <c r="BK30" s="716"/>
      <c r="BL30" s="716"/>
      <c r="BM30" s="716"/>
      <c r="BN30" s="716"/>
      <c r="BO30" s="716"/>
      <c r="BP30" s="716"/>
      <c r="BQ30" s="717"/>
      <c r="BR30" s="703" t="s">
        <v>308</v>
      </c>
      <c r="BS30" s="716"/>
      <c r="BT30" s="716"/>
      <c r="BU30" s="716"/>
      <c r="BV30" s="716"/>
      <c r="BW30" s="716"/>
      <c r="BX30" s="716"/>
      <c r="BY30" s="716"/>
      <c r="BZ30" s="716"/>
      <c r="CA30" s="716"/>
      <c r="CB30" s="717"/>
      <c r="CD30" s="729"/>
      <c r="CE30" s="730"/>
      <c r="CF30" s="681" t="s">
        <v>309</v>
      </c>
      <c r="CG30" s="682"/>
      <c r="CH30" s="682"/>
      <c r="CI30" s="682"/>
      <c r="CJ30" s="682"/>
      <c r="CK30" s="682"/>
      <c r="CL30" s="682"/>
      <c r="CM30" s="682"/>
      <c r="CN30" s="682"/>
      <c r="CO30" s="682"/>
      <c r="CP30" s="682"/>
      <c r="CQ30" s="683"/>
      <c r="CR30" s="642">
        <v>4939308</v>
      </c>
      <c r="CS30" s="643"/>
      <c r="CT30" s="643"/>
      <c r="CU30" s="643"/>
      <c r="CV30" s="643"/>
      <c r="CW30" s="643"/>
      <c r="CX30" s="643"/>
      <c r="CY30" s="644"/>
      <c r="CZ30" s="645">
        <v>6.1</v>
      </c>
      <c r="DA30" s="663"/>
      <c r="DB30" s="663"/>
      <c r="DC30" s="664"/>
      <c r="DD30" s="648">
        <v>4907430</v>
      </c>
      <c r="DE30" s="643"/>
      <c r="DF30" s="643"/>
      <c r="DG30" s="643"/>
      <c r="DH30" s="643"/>
      <c r="DI30" s="643"/>
      <c r="DJ30" s="643"/>
      <c r="DK30" s="644"/>
      <c r="DL30" s="648">
        <v>4907430</v>
      </c>
      <c r="DM30" s="643"/>
      <c r="DN30" s="643"/>
      <c r="DO30" s="643"/>
      <c r="DP30" s="643"/>
      <c r="DQ30" s="643"/>
      <c r="DR30" s="643"/>
      <c r="DS30" s="643"/>
      <c r="DT30" s="643"/>
      <c r="DU30" s="643"/>
      <c r="DV30" s="644"/>
      <c r="DW30" s="645">
        <v>14.6</v>
      </c>
      <c r="DX30" s="663"/>
      <c r="DY30" s="663"/>
      <c r="DZ30" s="663"/>
      <c r="EA30" s="663"/>
      <c r="EB30" s="663"/>
      <c r="EC30" s="684"/>
    </row>
    <row r="31" spans="2:133" ht="11.25" customHeight="1" x14ac:dyDescent="0.15">
      <c r="B31" s="639" t="s">
        <v>310</v>
      </c>
      <c r="C31" s="640"/>
      <c r="D31" s="640"/>
      <c r="E31" s="640"/>
      <c r="F31" s="640"/>
      <c r="G31" s="640"/>
      <c r="H31" s="640"/>
      <c r="I31" s="640"/>
      <c r="J31" s="640"/>
      <c r="K31" s="640"/>
      <c r="L31" s="640"/>
      <c r="M31" s="640"/>
      <c r="N31" s="640"/>
      <c r="O31" s="640"/>
      <c r="P31" s="640"/>
      <c r="Q31" s="641"/>
      <c r="R31" s="642">
        <v>29191202</v>
      </c>
      <c r="S31" s="643"/>
      <c r="T31" s="643"/>
      <c r="U31" s="643"/>
      <c r="V31" s="643"/>
      <c r="W31" s="643"/>
      <c r="X31" s="643"/>
      <c r="Y31" s="644"/>
      <c r="Z31" s="675">
        <v>35.299999999999997</v>
      </c>
      <c r="AA31" s="675"/>
      <c r="AB31" s="675"/>
      <c r="AC31" s="675"/>
      <c r="AD31" s="676" t="s">
        <v>129</v>
      </c>
      <c r="AE31" s="676"/>
      <c r="AF31" s="676"/>
      <c r="AG31" s="676"/>
      <c r="AH31" s="676"/>
      <c r="AI31" s="676"/>
      <c r="AJ31" s="676"/>
      <c r="AK31" s="676"/>
      <c r="AL31" s="645" t="s">
        <v>129</v>
      </c>
      <c r="AM31" s="646"/>
      <c r="AN31" s="646"/>
      <c r="AO31" s="677"/>
      <c r="AP31" s="718" t="s">
        <v>311</v>
      </c>
      <c r="AQ31" s="719"/>
      <c r="AR31" s="719"/>
      <c r="AS31" s="719"/>
      <c r="AT31" s="724" t="s">
        <v>312</v>
      </c>
      <c r="AU31" s="231"/>
      <c r="AV31" s="231"/>
      <c r="AW31" s="231"/>
      <c r="AX31" s="708" t="s">
        <v>186</v>
      </c>
      <c r="AY31" s="709"/>
      <c r="AZ31" s="709"/>
      <c r="BA31" s="709"/>
      <c r="BB31" s="709"/>
      <c r="BC31" s="709"/>
      <c r="BD31" s="709"/>
      <c r="BE31" s="709"/>
      <c r="BF31" s="710"/>
      <c r="BG31" s="711">
        <v>98.9</v>
      </c>
      <c r="BH31" s="712"/>
      <c r="BI31" s="712"/>
      <c r="BJ31" s="712"/>
      <c r="BK31" s="712"/>
      <c r="BL31" s="712"/>
      <c r="BM31" s="713">
        <v>95.9</v>
      </c>
      <c r="BN31" s="712"/>
      <c r="BO31" s="712"/>
      <c r="BP31" s="712"/>
      <c r="BQ31" s="714"/>
      <c r="BR31" s="711">
        <v>99.1</v>
      </c>
      <c r="BS31" s="712"/>
      <c r="BT31" s="712"/>
      <c r="BU31" s="712"/>
      <c r="BV31" s="712"/>
      <c r="BW31" s="712"/>
      <c r="BX31" s="713">
        <v>96.1</v>
      </c>
      <c r="BY31" s="712"/>
      <c r="BZ31" s="712"/>
      <c r="CA31" s="712"/>
      <c r="CB31" s="714"/>
      <c r="CD31" s="729"/>
      <c r="CE31" s="730"/>
      <c r="CF31" s="681" t="s">
        <v>313</v>
      </c>
      <c r="CG31" s="682"/>
      <c r="CH31" s="682"/>
      <c r="CI31" s="682"/>
      <c r="CJ31" s="682"/>
      <c r="CK31" s="682"/>
      <c r="CL31" s="682"/>
      <c r="CM31" s="682"/>
      <c r="CN31" s="682"/>
      <c r="CO31" s="682"/>
      <c r="CP31" s="682"/>
      <c r="CQ31" s="683"/>
      <c r="CR31" s="642">
        <v>190650</v>
      </c>
      <c r="CS31" s="661"/>
      <c r="CT31" s="661"/>
      <c r="CU31" s="661"/>
      <c r="CV31" s="661"/>
      <c r="CW31" s="661"/>
      <c r="CX31" s="661"/>
      <c r="CY31" s="662"/>
      <c r="CZ31" s="645">
        <v>0.2</v>
      </c>
      <c r="DA31" s="663"/>
      <c r="DB31" s="663"/>
      <c r="DC31" s="664"/>
      <c r="DD31" s="648">
        <v>187682</v>
      </c>
      <c r="DE31" s="661"/>
      <c r="DF31" s="661"/>
      <c r="DG31" s="661"/>
      <c r="DH31" s="661"/>
      <c r="DI31" s="661"/>
      <c r="DJ31" s="661"/>
      <c r="DK31" s="662"/>
      <c r="DL31" s="648">
        <v>187682</v>
      </c>
      <c r="DM31" s="661"/>
      <c r="DN31" s="661"/>
      <c r="DO31" s="661"/>
      <c r="DP31" s="661"/>
      <c r="DQ31" s="661"/>
      <c r="DR31" s="661"/>
      <c r="DS31" s="661"/>
      <c r="DT31" s="661"/>
      <c r="DU31" s="661"/>
      <c r="DV31" s="662"/>
      <c r="DW31" s="645">
        <v>0.6</v>
      </c>
      <c r="DX31" s="663"/>
      <c r="DY31" s="663"/>
      <c r="DZ31" s="663"/>
      <c r="EA31" s="663"/>
      <c r="EB31" s="663"/>
      <c r="EC31" s="684"/>
    </row>
    <row r="32" spans="2:133" ht="11.25" customHeight="1" x14ac:dyDescent="0.15">
      <c r="B32" s="733" t="s">
        <v>314</v>
      </c>
      <c r="C32" s="734"/>
      <c r="D32" s="734"/>
      <c r="E32" s="734"/>
      <c r="F32" s="734"/>
      <c r="G32" s="734"/>
      <c r="H32" s="734"/>
      <c r="I32" s="734"/>
      <c r="J32" s="734"/>
      <c r="K32" s="734"/>
      <c r="L32" s="734"/>
      <c r="M32" s="734"/>
      <c r="N32" s="734"/>
      <c r="O32" s="734"/>
      <c r="P32" s="734"/>
      <c r="Q32" s="735"/>
      <c r="R32" s="642" t="s">
        <v>233</v>
      </c>
      <c r="S32" s="643"/>
      <c r="T32" s="643"/>
      <c r="U32" s="643"/>
      <c r="V32" s="643"/>
      <c r="W32" s="643"/>
      <c r="X32" s="643"/>
      <c r="Y32" s="644"/>
      <c r="Z32" s="675" t="s">
        <v>233</v>
      </c>
      <c r="AA32" s="675"/>
      <c r="AB32" s="675"/>
      <c r="AC32" s="675"/>
      <c r="AD32" s="676" t="s">
        <v>129</v>
      </c>
      <c r="AE32" s="676"/>
      <c r="AF32" s="676"/>
      <c r="AG32" s="676"/>
      <c r="AH32" s="676"/>
      <c r="AI32" s="676"/>
      <c r="AJ32" s="676"/>
      <c r="AK32" s="676"/>
      <c r="AL32" s="645" t="s">
        <v>129</v>
      </c>
      <c r="AM32" s="646"/>
      <c r="AN32" s="646"/>
      <c r="AO32" s="677"/>
      <c r="AP32" s="720"/>
      <c r="AQ32" s="721"/>
      <c r="AR32" s="721"/>
      <c r="AS32" s="721"/>
      <c r="AT32" s="725"/>
      <c r="AU32" s="230" t="s">
        <v>315</v>
      </c>
      <c r="AV32" s="230"/>
      <c r="AW32" s="230"/>
      <c r="AX32" s="639" t="s">
        <v>316</v>
      </c>
      <c r="AY32" s="640"/>
      <c r="AZ32" s="640"/>
      <c r="BA32" s="640"/>
      <c r="BB32" s="640"/>
      <c r="BC32" s="640"/>
      <c r="BD32" s="640"/>
      <c r="BE32" s="640"/>
      <c r="BF32" s="641"/>
      <c r="BG32" s="715">
        <v>98.7</v>
      </c>
      <c r="BH32" s="661"/>
      <c r="BI32" s="661"/>
      <c r="BJ32" s="661"/>
      <c r="BK32" s="661"/>
      <c r="BL32" s="661"/>
      <c r="BM32" s="646">
        <v>94.5</v>
      </c>
      <c r="BN32" s="707"/>
      <c r="BO32" s="707"/>
      <c r="BP32" s="707"/>
      <c r="BQ32" s="688"/>
      <c r="BR32" s="715">
        <v>99</v>
      </c>
      <c r="BS32" s="661"/>
      <c r="BT32" s="661"/>
      <c r="BU32" s="661"/>
      <c r="BV32" s="661"/>
      <c r="BW32" s="661"/>
      <c r="BX32" s="646">
        <v>94.7</v>
      </c>
      <c r="BY32" s="707"/>
      <c r="BZ32" s="707"/>
      <c r="CA32" s="707"/>
      <c r="CB32" s="688"/>
      <c r="CD32" s="731"/>
      <c r="CE32" s="732"/>
      <c r="CF32" s="681" t="s">
        <v>317</v>
      </c>
      <c r="CG32" s="682"/>
      <c r="CH32" s="682"/>
      <c r="CI32" s="682"/>
      <c r="CJ32" s="682"/>
      <c r="CK32" s="682"/>
      <c r="CL32" s="682"/>
      <c r="CM32" s="682"/>
      <c r="CN32" s="682"/>
      <c r="CO32" s="682"/>
      <c r="CP32" s="682"/>
      <c r="CQ32" s="683"/>
      <c r="CR32" s="642">
        <v>3687</v>
      </c>
      <c r="CS32" s="643"/>
      <c r="CT32" s="643"/>
      <c r="CU32" s="643"/>
      <c r="CV32" s="643"/>
      <c r="CW32" s="643"/>
      <c r="CX32" s="643"/>
      <c r="CY32" s="644"/>
      <c r="CZ32" s="645">
        <v>0</v>
      </c>
      <c r="DA32" s="663"/>
      <c r="DB32" s="663"/>
      <c r="DC32" s="664"/>
      <c r="DD32" s="648">
        <v>3687</v>
      </c>
      <c r="DE32" s="643"/>
      <c r="DF32" s="643"/>
      <c r="DG32" s="643"/>
      <c r="DH32" s="643"/>
      <c r="DI32" s="643"/>
      <c r="DJ32" s="643"/>
      <c r="DK32" s="644"/>
      <c r="DL32" s="648">
        <v>3687</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318</v>
      </c>
      <c r="C33" s="640"/>
      <c r="D33" s="640"/>
      <c r="E33" s="640"/>
      <c r="F33" s="640"/>
      <c r="G33" s="640"/>
      <c r="H33" s="640"/>
      <c r="I33" s="640"/>
      <c r="J33" s="640"/>
      <c r="K33" s="640"/>
      <c r="L33" s="640"/>
      <c r="M33" s="640"/>
      <c r="N33" s="640"/>
      <c r="O33" s="640"/>
      <c r="P33" s="640"/>
      <c r="Q33" s="641"/>
      <c r="R33" s="642">
        <v>3673270</v>
      </c>
      <c r="S33" s="643"/>
      <c r="T33" s="643"/>
      <c r="U33" s="643"/>
      <c r="V33" s="643"/>
      <c r="W33" s="643"/>
      <c r="X33" s="643"/>
      <c r="Y33" s="644"/>
      <c r="Z33" s="675">
        <v>4.4000000000000004</v>
      </c>
      <c r="AA33" s="675"/>
      <c r="AB33" s="675"/>
      <c r="AC33" s="675"/>
      <c r="AD33" s="676" t="s">
        <v>129</v>
      </c>
      <c r="AE33" s="676"/>
      <c r="AF33" s="676"/>
      <c r="AG33" s="676"/>
      <c r="AH33" s="676"/>
      <c r="AI33" s="676"/>
      <c r="AJ33" s="676"/>
      <c r="AK33" s="676"/>
      <c r="AL33" s="645" t="s">
        <v>181</v>
      </c>
      <c r="AM33" s="646"/>
      <c r="AN33" s="646"/>
      <c r="AO33" s="677"/>
      <c r="AP33" s="722"/>
      <c r="AQ33" s="723"/>
      <c r="AR33" s="723"/>
      <c r="AS33" s="723"/>
      <c r="AT33" s="726"/>
      <c r="AU33" s="232"/>
      <c r="AV33" s="232"/>
      <c r="AW33" s="232"/>
      <c r="AX33" s="623" t="s">
        <v>319</v>
      </c>
      <c r="AY33" s="624"/>
      <c r="AZ33" s="624"/>
      <c r="BA33" s="624"/>
      <c r="BB33" s="624"/>
      <c r="BC33" s="624"/>
      <c r="BD33" s="624"/>
      <c r="BE33" s="624"/>
      <c r="BF33" s="625"/>
      <c r="BG33" s="706">
        <v>99.1</v>
      </c>
      <c r="BH33" s="627"/>
      <c r="BI33" s="627"/>
      <c r="BJ33" s="627"/>
      <c r="BK33" s="627"/>
      <c r="BL33" s="627"/>
      <c r="BM33" s="669">
        <v>97.3</v>
      </c>
      <c r="BN33" s="627"/>
      <c r="BO33" s="627"/>
      <c r="BP33" s="627"/>
      <c r="BQ33" s="671"/>
      <c r="BR33" s="706">
        <v>99.1</v>
      </c>
      <c r="BS33" s="627"/>
      <c r="BT33" s="627"/>
      <c r="BU33" s="627"/>
      <c r="BV33" s="627"/>
      <c r="BW33" s="627"/>
      <c r="BX33" s="669">
        <v>97.4</v>
      </c>
      <c r="BY33" s="627"/>
      <c r="BZ33" s="627"/>
      <c r="CA33" s="627"/>
      <c r="CB33" s="671"/>
      <c r="CD33" s="681" t="s">
        <v>320</v>
      </c>
      <c r="CE33" s="682"/>
      <c r="CF33" s="682"/>
      <c r="CG33" s="682"/>
      <c r="CH33" s="682"/>
      <c r="CI33" s="682"/>
      <c r="CJ33" s="682"/>
      <c r="CK33" s="682"/>
      <c r="CL33" s="682"/>
      <c r="CM33" s="682"/>
      <c r="CN33" s="682"/>
      <c r="CO33" s="682"/>
      <c r="CP33" s="682"/>
      <c r="CQ33" s="683"/>
      <c r="CR33" s="642">
        <v>37594353</v>
      </c>
      <c r="CS33" s="661"/>
      <c r="CT33" s="661"/>
      <c r="CU33" s="661"/>
      <c r="CV33" s="661"/>
      <c r="CW33" s="661"/>
      <c r="CX33" s="661"/>
      <c r="CY33" s="662"/>
      <c r="CZ33" s="645">
        <v>46.8</v>
      </c>
      <c r="DA33" s="663"/>
      <c r="DB33" s="663"/>
      <c r="DC33" s="664"/>
      <c r="DD33" s="648">
        <v>15645981</v>
      </c>
      <c r="DE33" s="661"/>
      <c r="DF33" s="661"/>
      <c r="DG33" s="661"/>
      <c r="DH33" s="661"/>
      <c r="DI33" s="661"/>
      <c r="DJ33" s="661"/>
      <c r="DK33" s="662"/>
      <c r="DL33" s="648">
        <v>12411686</v>
      </c>
      <c r="DM33" s="661"/>
      <c r="DN33" s="661"/>
      <c r="DO33" s="661"/>
      <c r="DP33" s="661"/>
      <c r="DQ33" s="661"/>
      <c r="DR33" s="661"/>
      <c r="DS33" s="661"/>
      <c r="DT33" s="661"/>
      <c r="DU33" s="661"/>
      <c r="DV33" s="662"/>
      <c r="DW33" s="645">
        <v>36.799999999999997</v>
      </c>
      <c r="DX33" s="663"/>
      <c r="DY33" s="663"/>
      <c r="DZ33" s="663"/>
      <c r="EA33" s="663"/>
      <c r="EB33" s="663"/>
      <c r="EC33" s="684"/>
    </row>
    <row r="34" spans="2:133" ht="11.25" customHeight="1" x14ac:dyDescent="0.15">
      <c r="B34" s="639" t="s">
        <v>321</v>
      </c>
      <c r="C34" s="640"/>
      <c r="D34" s="640"/>
      <c r="E34" s="640"/>
      <c r="F34" s="640"/>
      <c r="G34" s="640"/>
      <c r="H34" s="640"/>
      <c r="I34" s="640"/>
      <c r="J34" s="640"/>
      <c r="K34" s="640"/>
      <c r="L34" s="640"/>
      <c r="M34" s="640"/>
      <c r="N34" s="640"/>
      <c r="O34" s="640"/>
      <c r="P34" s="640"/>
      <c r="Q34" s="641"/>
      <c r="R34" s="642">
        <v>117482</v>
      </c>
      <c r="S34" s="643"/>
      <c r="T34" s="643"/>
      <c r="U34" s="643"/>
      <c r="V34" s="643"/>
      <c r="W34" s="643"/>
      <c r="X34" s="643"/>
      <c r="Y34" s="644"/>
      <c r="Z34" s="675">
        <v>0.1</v>
      </c>
      <c r="AA34" s="675"/>
      <c r="AB34" s="675"/>
      <c r="AC34" s="675"/>
      <c r="AD34" s="676">
        <v>35211</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322</v>
      </c>
      <c r="CE34" s="682"/>
      <c r="CF34" s="682"/>
      <c r="CG34" s="682"/>
      <c r="CH34" s="682"/>
      <c r="CI34" s="682"/>
      <c r="CJ34" s="682"/>
      <c r="CK34" s="682"/>
      <c r="CL34" s="682"/>
      <c r="CM34" s="682"/>
      <c r="CN34" s="682"/>
      <c r="CO34" s="682"/>
      <c r="CP34" s="682"/>
      <c r="CQ34" s="683"/>
      <c r="CR34" s="642">
        <v>10953575</v>
      </c>
      <c r="CS34" s="643"/>
      <c r="CT34" s="643"/>
      <c r="CU34" s="643"/>
      <c r="CV34" s="643"/>
      <c r="CW34" s="643"/>
      <c r="CX34" s="643"/>
      <c r="CY34" s="644"/>
      <c r="CZ34" s="645">
        <v>13.6</v>
      </c>
      <c r="DA34" s="663"/>
      <c r="DB34" s="663"/>
      <c r="DC34" s="664"/>
      <c r="DD34" s="648">
        <v>8300349</v>
      </c>
      <c r="DE34" s="643"/>
      <c r="DF34" s="643"/>
      <c r="DG34" s="643"/>
      <c r="DH34" s="643"/>
      <c r="DI34" s="643"/>
      <c r="DJ34" s="643"/>
      <c r="DK34" s="644"/>
      <c r="DL34" s="648">
        <v>6602934</v>
      </c>
      <c r="DM34" s="643"/>
      <c r="DN34" s="643"/>
      <c r="DO34" s="643"/>
      <c r="DP34" s="643"/>
      <c r="DQ34" s="643"/>
      <c r="DR34" s="643"/>
      <c r="DS34" s="643"/>
      <c r="DT34" s="643"/>
      <c r="DU34" s="643"/>
      <c r="DV34" s="644"/>
      <c r="DW34" s="645">
        <v>19.600000000000001</v>
      </c>
      <c r="DX34" s="663"/>
      <c r="DY34" s="663"/>
      <c r="DZ34" s="663"/>
      <c r="EA34" s="663"/>
      <c r="EB34" s="663"/>
      <c r="EC34" s="684"/>
    </row>
    <row r="35" spans="2:133" ht="11.25" customHeight="1" x14ac:dyDescent="0.15">
      <c r="B35" s="639" t="s">
        <v>323</v>
      </c>
      <c r="C35" s="640"/>
      <c r="D35" s="640"/>
      <c r="E35" s="640"/>
      <c r="F35" s="640"/>
      <c r="G35" s="640"/>
      <c r="H35" s="640"/>
      <c r="I35" s="640"/>
      <c r="J35" s="640"/>
      <c r="K35" s="640"/>
      <c r="L35" s="640"/>
      <c r="M35" s="640"/>
      <c r="N35" s="640"/>
      <c r="O35" s="640"/>
      <c r="P35" s="640"/>
      <c r="Q35" s="641"/>
      <c r="R35" s="642">
        <v>11287</v>
      </c>
      <c r="S35" s="643"/>
      <c r="T35" s="643"/>
      <c r="U35" s="643"/>
      <c r="V35" s="643"/>
      <c r="W35" s="643"/>
      <c r="X35" s="643"/>
      <c r="Y35" s="644"/>
      <c r="Z35" s="675">
        <v>0</v>
      </c>
      <c r="AA35" s="675"/>
      <c r="AB35" s="675"/>
      <c r="AC35" s="675"/>
      <c r="AD35" s="676" t="s">
        <v>233</v>
      </c>
      <c r="AE35" s="676"/>
      <c r="AF35" s="676"/>
      <c r="AG35" s="676"/>
      <c r="AH35" s="676"/>
      <c r="AI35" s="676"/>
      <c r="AJ35" s="676"/>
      <c r="AK35" s="676"/>
      <c r="AL35" s="645" t="s">
        <v>233</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326</v>
      </c>
      <c r="CE35" s="682"/>
      <c r="CF35" s="682"/>
      <c r="CG35" s="682"/>
      <c r="CH35" s="682"/>
      <c r="CI35" s="682"/>
      <c r="CJ35" s="682"/>
      <c r="CK35" s="682"/>
      <c r="CL35" s="682"/>
      <c r="CM35" s="682"/>
      <c r="CN35" s="682"/>
      <c r="CO35" s="682"/>
      <c r="CP35" s="682"/>
      <c r="CQ35" s="683"/>
      <c r="CR35" s="642">
        <v>81630</v>
      </c>
      <c r="CS35" s="661"/>
      <c r="CT35" s="661"/>
      <c r="CU35" s="661"/>
      <c r="CV35" s="661"/>
      <c r="CW35" s="661"/>
      <c r="CX35" s="661"/>
      <c r="CY35" s="662"/>
      <c r="CZ35" s="645">
        <v>0.1</v>
      </c>
      <c r="DA35" s="663"/>
      <c r="DB35" s="663"/>
      <c r="DC35" s="664"/>
      <c r="DD35" s="648">
        <v>73694</v>
      </c>
      <c r="DE35" s="661"/>
      <c r="DF35" s="661"/>
      <c r="DG35" s="661"/>
      <c r="DH35" s="661"/>
      <c r="DI35" s="661"/>
      <c r="DJ35" s="661"/>
      <c r="DK35" s="662"/>
      <c r="DL35" s="648">
        <v>73694</v>
      </c>
      <c r="DM35" s="661"/>
      <c r="DN35" s="661"/>
      <c r="DO35" s="661"/>
      <c r="DP35" s="661"/>
      <c r="DQ35" s="661"/>
      <c r="DR35" s="661"/>
      <c r="DS35" s="661"/>
      <c r="DT35" s="661"/>
      <c r="DU35" s="661"/>
      <c r="DV35" s="662"/>
      <c r="DW35" s="645">
        <v>0.2</v>
      </c>
      <c r="DX35" s="663"/>
      <c r="DY35" s="663"/>
      <c r="DZ35" s="663"/>
      <c r="EA35" s="663"/>
      <c r="EB35" s="663"/>
      <c r="EC35" s="684"/>
    </row>
    <row r="36" spans="2:133" ht="11.25" customHeight="1" x14ac:dyDescent="0.15">
      <c r="B36" s="639" t="s">
        <v>327</v>
      </c>
      <c r="C36" s="640"/>
      <c r="D36" s="640"/>
      <c r="E36" s="640"/>
      <c r="F36" s="640"/>
      <c r="G36" s="640"/>
      <c r="H36" s="640"/>
      <c r="I36" s="640"/>
      <c r="J36" s="640"/>
      <c r="K36" s="640"/>
      <c r="L36" s="640"/>
      <c r="M36" s="640"/>
      <c r="N36" s="640"/>
      <c r="O36" s="640"/>
      <c r="P36" s="640"/>
      <c r="Q36" s="641"/>
      <c r="R36" s="642">
        <v>3867892</v>
      </c>
      <c r="S36" s="643"/>
      <c r="T36" s="643"/>
      <c r="U36" s="643"/>
      <c r="V36" s="643"/>
      <c r="W36" s="643"/>
      <c r="X36" s="643"/>
      <c r="Y36" s="644"/>
      <c r="Z36" s="675">
        <v>4.7</v>
      </c>
      <c r="AA36" s="675"/>
      <c r="AB36" s="675"/>
      <c r="AC36" s="675"/>
      <c r="AD36" s="676" t="s">
        <v>233</v>
      </c>
      <c r="AE36" s="676"/>
      <c r="AF36" s="676"/>
      <c r="AG36" s="676"/>
      <c r="AH36" s="676"/>
      <c r="AI36" s="676"/>
      <c r="AJ36" s="676"/>
      <c r="AK36" s="676"/>
      <c r="AL36" s="645" t="s">
        <v>129</v>
      </c>
      <c r="AM36" s="646"/>
      <c r="AN36" s="646"/>
      <c r="AO36" s="677"/>
      <c r="AP36" s="235"/>
      <c r="AQ36" s="694" t="s">
        <v>328</v>
      </c>
      <c r="AR36" s="695"/>
      <c r="AS36" s="695"/>
      <c r="AT36" s="695"/>
      <c r="AU36" s="695"/>
      <c r="AV36" s="695"/>
      <c r="AW36" s="695"/>
      <c r="AX36" s="695"/>
      <c r="AY36" s="696"/>
      <c r="AZ36" s="697">
        <v>5675674</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257204</v>
      </c>
      <c r="BW36" s="698"/>
      <c r="BX36" s="698"/>
      <c r="BY36" s="698"/>
      <c r="BZ36" s="698"/>
      <c r="CA36" s="698"/>
      <c r="CB36" s="699"/>
      <c r="CD36" s="681" t="s">
        <v>330</v>
      </c>
      <c r="CE36" s="682"/>
      <c r="CF36" s="682"/>
      <c r="CG36" s="682"/>
      <c r="CH36" s="682"/>
      <c r="CI36" s="682"/>
      <c r="CJ36" s="682"/>
      <c r="CK36" s="682"/>
      <c r="CL36" s="682"/>
      <c r="CM36" s="682"/>
      <c r="CN36" s="682"/>
      <c r="CO36" s="682"/>
      <c r="CP36" s="682"/>
      <c r="CQ36" s="683"/>
      <c r="CR36" s="642">
        <v>21163867</v>
      </c>
      <c r="CS36" s="643"/>
      <c r="CT36" s="643"/>
      <c r="CU36" s="643"/>
      <c r="CV36" s="643"/>
      <c r="CW36" s="643"/>
      <c r="CX36" s="643"/>
      <c r="CY36" s="644"/>
      <c r="CZ36" s="645">
        <v>26.3</v>
      </c>
      <c r="DA36" s="663"/>
      <c r="DB36" s="663"/>
      <c r="DC36" s="664"/>
      <c r="DD36" s="648">
        <v>3366080</v>
      </c>
      <c r="DE36" s="643"/>
      <c r="DF36" s="643"/>
      <c r="DG36" s="643"/>
      <c r="DH36" s="643"/>
      <c r="DI36" s="643"/>
      <c r="DJ36" s="643"/>
      <c r="DK36" s="644"/>
      <c r="DL36" s="648">
        <v>2200551</v>
      </c>
      <c r="DM36" s="643"/>
      <c r="DN36" s="643"/>
      <c r="DO36" s="643"/>
      <c r="DP36" s="643"/>
      <c r="DQ36" s="643"/>
      <c r="DR36" s="643"/>
      <c r="DS36" s="643"/>
      <c r="DT36" s="643"/>
      <c r="DU36" s="643"/>
      <c r="DV36" s="644"/>
      <c r="DW36" s="645">
        <v>6.5</v>
      </c>
      <c r="DX36" s="663"/>
      <c r="DY36" s="663"/>
      <c r="DZ36" s="663"/>
      <c r="EA36" s="663"/>
      <c r="EB36" s="663"/>
      <c r="EC36" s="684"/>
    </row>
    <row r="37" spans="2:133" ht="11.25" customHeight="1" x14ac:dyDescent="0.15">
      <c r="B37" s="639" t="s">
        <v>331</v>
      </c>
      <c r="C37" s="640"/>
      <c r="D37" s="640"/>
      <c r="E37" s="640"/>
      <c r="F37" s="640"/>
      <c r="G37" s="640"/>
      <c r="H37" s="640"/>
      <c r="I37" s="640"/>
      <c r="J37" s="640"/>
      <c r="K37" s="640"/>
      <c r="L37" s="640"/>
      <c r="M37" s="640"/>
      <c r="N37" s="640"/>
      <c r="O37" s="640"/>
      <c r="P37" s="640"/>
      <c r="Q37" s="641"/>
      <c r="R37" s="642">
        <v>970313</v>
      </c>
      <c r="S37" s="643"/>
      <c r="T37" s="643"/>
      <c r="U37" s="643"/>
      <c r="V37" s="643"/>
      <c r="W37" s="643"/>
      <c r="X37" s="643"/>
      <c r="Y37" s="644"/>
      <c r="Z37" s="675">
        <v>1.2</v>
      </c>
      <c r="AA37" s="675"/>
      <c r="AB37" s="675"/>
      <c r="AC37" s="675"/>
      <c r="AD37" s="676" t="s">
        <v>233</v>
      </c>
      <c r="AE37" s="676"/>
      <c r="AF37" s="676"/>
      <c r="AG37" s="676"/>
      <c r="AH37" s="676"/>
      <c r="AI37" s="676"/>
      <c r="AJ37" s="676"/>
      <c r="AK37" s="676"/>
      <c r="AL37" s="645" t="s">
        <v>129</v>
      </c>
      <c r="AM37" s="646"/>
      <c r="AN37" s="646"/>
      <c r="AO37" s="677"/>
      <c r="AQ37" s="685" t="s">
        <v>332</v>
      </c>
      <c r="AR37" s="686"/>
      <c r="AS37" s="686"/>
      <c r="AT37" s="686"/>
      <c r="AU37" s="686"/>
      <c r="AV37" s="686"/>
      <c r="AW37" s="686"/>
      <c r="AX37" s="686"/>
      <c r="AY37" s="687"/>
      <c r="AZ37" s="642">
        <v>1359605</v>
      </c>
      <c r="BA37" s="643"/>
      <c r="BB37" s="643"/>
      <c r="BC37" s="643"/>
      <c r="BD37" s="661"/>
      <c r="BE37" s="661"/>
      <c r="BF37" s="688"/>
      <c r="BG37" s="681" t="s">
        <v>333</v>
      </c>
      <c r="BH37" s="682"/>
      <c r="BI37" s="682"/>
      <c r="BJ37" s="682"/>
      <c r="BK37" s="682"/>
      <c r="BL37" s="682"/>
      <c r="BM37" s="682"/>
      <c r="BN37" s="682"/>
      <c r="BO37" s="682"/>
      <c r="BP37" s="682"/>
      <c r="BQ37" s="682"/>
      <c r="BR37" s="682"/>
      <c r="BS37" s="682"/>
      <c r="BT37" s="682"/>
      <c r="BU37" s="683"/>
      <c r="BV37" s="642">
        <v>217593</v>
      </c>
      <c r="BW37" s="643"/>
      <c r="BX37" s="643"/>
      <c r="BY37" s="643"/>
      <c r="BZ37" s="643"/>
      <c r="CA37" s="643"/>
      <c r="CB37" s="689"/>
      <c r="CD37" s="681" t="s">
        <v>334</v>
      </c>
      <c r="CE37" s="682"/>
      <c r="CF37" s="682"/>
      <c r="CG37" s="682"/>
      <c r="CH37" s="682"/>
      <c r="CI37" s="682"/>
      <c r="CJ37" s="682"/>
      <c r="CK37" s="682"/>
      <c r="CL37" s="682"/>
      <c r="CM37" s="682"/>
      <c r="CN37" s="682"/>
      <c r="CO37" s="682"/>
      <c r="CP37" s="682"/>
      <c r="CQ37" s="683"/>
      <c r="CR37" s="642">
        <v>165850</v>
      </c>
      <c r="CS37" s="661"/>
      <c r="CT37" s="661"/>
      <c r="CU37" s="661"/>
      <c r="CV37" s="661"/>
      <c r="CW37" s="661"/>
      <c r="CX37" s="661"/>
      <c r="CY37" s="662"/>
      <c r="CZ37" s="645">
        <v>0.2</v>
      </c>
      <c r="DA37" s="663"/>
      <c r="DB37" s="663"/>
      <c r="DC37" s="664"/>
      <c r="DD37" s="648">
        <v>134939</v>
      </c>
      <c r="DE37" s="661"/>
      <c r="DF37" s="661"/>
      <c r="DG37" s="661"/>
      <c r="DH37" s="661"/>
      <c r="DI37" s="661"/>
      <c r="DJ37" s="661"/>
      <c r="DK37" s="662"/>
      <c r="DL37" s="648">
        <v>123807</v>
      </c>
      <c r="DM37" s="661"/>
      <c r="DN37" s="661"/>
      <c r="DO37" s="661"/>
      <c r="DP37" s="661"/>
      <c r="DQ37" s="661"/>
      <c r="DR37" s="661"/>
      <c r="DS37" s="661"/>
      <c r="DT37" s="661"/>
      <c r="DU37" s="661"/>
      <c r="DV37" s="662"/>
      <c r="DW37" s="645">
        <v>0.4</v>
      </c>
      <c r="DX37" s="663"/>
      <c r="DY37" s="663"/>
      <c r="DZ37" s="663"/>
      <c r="EA37" s="663"/>
      <c r="EB37" s="663"/>
      <c r="EC37" s="684"/>
    </row>
    <row r="38" spans="2:133" ht="11.25" customHeight="1" x14ac:dyDescent="0.15">
      <c r="B38" s="639" t="s">
        <v>335</v>
      </c>
      <c r="C38" s="640"/>
      <c r="D38" s="640"/>
      <c r="E38" s="640"/>
      <c r="F38" s="640"/>
      <c r="G38" s="640"/>
      <c r="H38" s="640"/>
      <c r="I38" s="640"/>
      <c r="J38" s="640"/>
      <c r="K38" s="640"/>
      <c r="L38" s="640"/>
      <c r="M38" s="640"/>
      <c r="N38" s="640"/>
      <c r="O38" s="640"/>
      <c r="P38" s="640"/>
      <c r="Q38" s="641"/>
      <c r="R38" s="642">
        <v>2023639</v>
      </c>
      <c r="S38" s="643"/>
      <c r="T38" s="643"/>
      <c r="U38" s="643"/>
      <c r="V38" s="643"/>
      <c r="W38" s="643"/>
      <c r="X38" s="643"/>
      <c r="Y38" s="644"/>
      <c r="Z38" s="675">
        <v>2.4</v>
      </c>
      <c r="AA38" s="675"/>
      <c r="AB38" s="675"/>
      <c r="AC38" s="675"/>
      <c r="AD38" s="676">
        <v>3</v>
      </c>
      <c r="AE38" s="676"/>
      <c r="AF38" s="676"/>
      <c r="AG38" s="676"/>
      <c r="AH38" s="676"/>
      <c r="AI38" s="676"/>
      <c r="AJ38" s="676"/>
      <c r="AK38" s="676"/>
      <c r="AL38" s="645">
        <v>0</v>
      </c>
      <c r="AM38" s="646"/>
      <c r="AN38" s="646"/>
      <c r="AO38" s="677"/>
      <c r="AQ38" s="685" t="s">
        <v>336</v>
      </c>
      <c r="AR38" s="686"/>
      <c r="AS38" s="686"/>
      <c r="AT38" s="686"/>
      <c r="AU38" s="686"/>
      <c r="AV38" s="686"/>
      <c r="AW38" s="686"/>
      <c r="AX38" s="686"/>
      <c r="AY38" s="687"/>
      <c r="AZ38" s="642">
        <v>3946</v>
      </c>
      <c r="BA38" s="643"/>
      <c r="BB38" s="643"/>
      <c r="BC38" s="643"/>
      <c r="BD38" s="661"/>
      <c r="BE38" s="661"/>
      <c r="BF38" s="688"/>
      <c r="BG38" s="681" t="s">
        <v>337</v>
      </c>
      <c r="BH38" s="682"/>
      <c r="BI38" s="682"/>
      <c r="BJ38" s="682"/>
      <c r="BK38" s="682"/>
      <c r="BL38" s="682"/>
      <c r="BM38" s="682"/>
      <c r="BN38" s="682"/>
      <c r="BO38" s="682"/>
      <c r="BP38" s="682"/>
      <c r="BQ38" s="682"/>
      <c r="BR38" s="682"/>
      <c r="BS38" s="682"/>
      <c r="BT38" s="682"/>
      <c r="BU38" s="683"/>
      <c r="BV38" s="642">
        <v>20026</v>
      </c>
      <c r="BW38" s="643"/>
      <c r="BX38" s="643"/>
      <c r="BY38" s="643"/>
      <c r="BZ38" s="643"/>
      <c r="CA38" s="643"/>
      <c r="CB38" s="689"/>
      <c r="CD38" s="681" t="s">
        <v>338</v>
      </c>
      <c r="CE38" s="682"/>
      <c r="CF38" s="682"/>
      <c r="CG38" s="682"/>
      <c r="CH38" s="682"/>
      <c r="CI38" s="682"/>
      <c r="CJ38" s="682"/>
      <c r="CK38" s="682"/>
      <c r="CL38" s="682"/>
      <c r="CM38" s="682"/>
      <c r="CN38" s="682"/>
      <c r="CO38" s="682"/>
      <c r="CP38" s="682"/>
      <c r="CQ38" s="683"/>
      <c r="CR38" s="642">
        <v>4310117</v>
      </c>
      <c r="CS38" s="643"/>
      <c r="CT38" s="643"/>
      <c r="CU38" s="643"/>
      <c r="CV38" s="643"/>
      <c r="CW38" s="643"/>
      <c r="CX38" s="643"/>
      <c r="CY38" s="644"/>
      <c r="CZ38" s="645">
        <v>5.4</v>
      </c>
      <c r="DA38" s="663"/>
      <c r="DB38" s="663"/>
      <c r="DC38" s="664"/>
      <c r="DD38" s="648">
        <v>3595217</v>
      </c>
      <c r="DE38" s="643"/>
      <c r="DF38" s="643"/>
      <c r="DG38" s="643"/>
      <c r="DH38" s="643"/>
      <c r="DI38" s="643"/>
      <c r="DJ38" s="643"/>
      <c r="DK38" s="644"/>
      <c r="DL38" s="648">
        <v>3534507</v>
      </c>
      <c r="DM38" s="643"/>
      <c r="DN38" s="643"/>
      <c r="DO38" s="643"/>
      <c r="DP38" s="643"/>
      <c r="DQ38" s="643"/>
      <c r="DR38" s="643"/>
      <c r="DS38" s="643"/>
      <c r="DT38" s="643"/>
      <c r="DU38" s="643"/>
      <c r="DV38" s="644"/>
      <c r="DW38" s="645">
        <v>10.5</v>
      </c>
      <c r="DX38" s="663"/>
      <c r="DY38" s="663"/>
      <c r="DZ38" s="663"/>
      <c r="EA38" s="663"/>
      <c r="EB38" s="663"/>
      <c r="EC38" s="684"/>
    </row>
    <row r="39" spans="2:133" ht="11.25" customHeight="1" x14ac:dyDescent="0.15">
      <c r="B39" s="639" t="s">
        <v>339</v>
      </c>
      <c r="C39" s="640"/>
      <c r="D39" s="640"/>
      <c r="E39" s="640"/>
      <c r="F39" s="640"/>
      <c r="G39" s="640"/>
      <c r="H39" s="640"/>
      <c r="I39" s="640"/>
      <c r="J39" s="640"/>
      <c r="K39" s="640"/>
      <c r="L39" s="640"/>
      <c r="M39" s="640"/>
      <c r="N39" s="640"/>
      <c r="O39" s="640"/>
      <c r="P39" s="640"/>
      <c r="Q39" s="641"/>
      <c r="R39" s="642">
        <v>6302990</v>
      </c>
      <c r="S39" s="643"/>
      <c r="T39" s="643"/>
      <c r="U39" s="643"/>
      <c r="V39" s="643"/>
      <c r="W39" s="643"/>
      <c r="X39" s="643"/>
      <c r="Y39" s="644"/>
      <c r="Z39" s="675">
        <v>7.6</v>
      </c>
      <c r="AA39" s="675"/>
      <c r="AB39" s="675"/>
      <c r="AC39" s="675"/>
      <c r="AD39" s="676" t="s">
        <v>129</v>
      </c>
      <c r="AE39" s="676"/>
      <c r="AF39" s="676"/>
      <c r="AG39" s="676"/>
      <c r="AH39" s="676"/>
      <c r="AI39" s="676"/>
      <c r="AJ39" s="676"/>
      <c r="AK39" s="676"/>
      <c r="AL39" s="645" t="s">
        <v>233</v>
      </c>
      <c r="AM39" s="646"/>
      <c r="AN39" s="646"/>
      <c r="AO39" s="677"/>
      <c r="AQ39" s="685" t="s">
        <v>340</v>
      </c>
      <c r="AR39" s="686"/>
      <c r="AS39" s="686"/>
      <c r="AT39" s="686"/>
      <c r="AU39" s="686"/>
      <c r="AV39" s="686"/>
      <c r="AW39" s="686"/>
      <c r="AX39" s="686"/>
      <c r="AY39" s="687"/>
      <c r="AZ39" s="642">
        <v>2006</v>
      </c>
      <c r="BA39" s="643"/>
      <c r="BB39" s="643"/>
      <c r="BC39" s="643"/>
      <c r="BD39" s="661"/>
      <c r="BE39" s="661"/>
      <c r="BF39" s="688"/>
      <c r="BG39" s="681" t="s">
        <v>341</v>
      </c>
      <c r="BH39" s="682"/>
      <c r="BI39" s="682"/>
      <c r="BJ39" s="682"/>
      <c r="BK39" s="682"/>
      <c r="BL39" s="682"/>
      <c r="BM39" s="682"/>
      <c r="BN39" s="682"/>
      <c r="BO39" s="682"/>
      <c r="BP39" s="682"/>
      <c r="BQ39" s="682"/>
      <c r="BR39" s="682"/>
      <c r="BS39" s="682"/>
      <c r="BT39" s="682"/>
      <c r="BU39" s="683"/>
      <c r="BV39" s="642">
        <v>29339</v>
      </c>
      <c r="BW39" s="643"/>
      <c r="BX39" s="643"/>
      <c r="BY39" s="643"/>
      <c r="BZ39" s="643"/>
      <c r="CA39" s="643"/>
      <c r="CB39" s="689"/>
      <c r="CD39" s="681" t="s">
        <v>342</v>
      </c>
      <c r="CE39" s="682"/>
      <c r="CF39" s="682"/>
      <c r="CG39" s="682"/>
      <c r="CH39" s="682"/>
      <c r="CI39" s="682"/>
      <c r="CJ39" s="682"/>
      <c r="CK39" s="682"/>
      <c r="CL39" s="682"/>
      <c r="CM39" s="682"/>
      <c r="CN39" s="682"/>
      <c r="CO39" s="682"/>
      <c r="CP39" s="682"/>
      <c r="CQ39" s="683"/>
      <c r="CR39" s="642">
        <v>317764</v>
      </c>
      <c r="CS39" s="661"/>
      <c r="CT39" s="661"/>
      <c r="CU39" s="661"/>
      <c r="CV39" s="661"/>
      <c r="CW39" s="661"/>
      <c r="CX39" s="661"/>
      <c r="CY39" s="662"/>
      <c r="CZ39" s="645">
        <v>0.4</v>
      </c>
      <c r="DA39" s="663"/>
      <c r="DB39" s="663"/>
      <c r="DC39" s="664"/>
      <c r="DD39" s="648">
        <v>167641</v>
      </c>
      <c r="DE39" s="661"/>
      <c r="DF39" s="661"/>
      <c r="DG39" s="661"/>
      <c r="DH39" s="661"/>
      <c r="DI39" s="661"/>
      <c r="DJ39" s="661"/>
      <c r="DK39" s="662"/>
      <c r="DL39" s="648" t="s">
        <v>129</v>
      </c>
      <c r="DM39" s="661"/>
      <c r="DN39" s="661"/>
      <c r="DO39" s="661"/>
      <c r="DP39" s="661"/>
      <c r="DQ39" s="661"/>
      <c r="DR39" s="661"/>
      <c r="DS39" s="661"/>
      <c r="DT39" s="661"/>
      <c r="DU39" s="661"/>
      <c r="DV39" s="662"/>
      <c r="DW39" s="645" t="s">
        <v>129</v>
      </c>
      <c r="DX39" s="663"/>
      <c r="DY39" s="663"/>
      <c r="DZ39" s="663"/>
      <c r="EA39" s="663"/>
      <c r="EB39" s="663"/>
      <c r="EC39" s="684"/>
    </row>
    <row r="40" spans="2:133" ht="11.25" customHeight="1" x14ac:dyDescent="0.15">
      <c r="B40" s="639" t="s">
        <v>343</v>
      </c>
      <c r="C40" s="640"/>
      <c r="D40" s="640"/>
      <c r="E40" s="640"/>
      <c r="F40" s="640"/>
      <c r="G40" s="640"/>
      <c r="H40" s="640"/>
      <c r="I40" s="640"/>
      <c r="J40" s="640"/>
      <c r="K40" s="640"/>
      <c r="L40" s="640"/>
      <c r="M40" s="640"/>
      <c r="N40" s="640"/>
      <c r="O40" s="640"/>
      <c r="P40" s="640"/>
      <c r="Q40" s="641"/>
      <c r="R40" s="642" t="s">
        <v>181</v>
      </c>
      <c r="S40" s="643"/>
      <c r="T40" s="643"/>
      <c r="U40" s="643"/>
      <c r="V40" s="643"/>
      <c r="W40" s="643"/>
      <c r="X40" s="643"/>
      <c r="Y40" s="644"/>
      <c r="Z40" s="675" t="s">
        <v>129</v>
      </c>
      <c r="AA40" s="675"/>
      <c r="AB40" s="675"/>
      <c r="AC40" s="675"/>
      <c r="AD40" s="676" t="s">
        <v>129</v>
      </c>
      <c r="AE40" s="676"/>
      <c r="AF40" s="676"/>
      <c r="AG40" s="676"/>
      <c r="AH40" s="676"/>
      <c r="AI40" s="676"/>
      <c r="AJ40" s="676"/>
      <c r="AK40" s="676"/>
      <c r="AL40" s="645" t="s">
        <v>233</v>
      </c>
      <c r="AM40" s="646"/>
      <c r="AN40" s="646"/>
      <c r="AO40" s="677"/>
      <c r="AQ40" s="685" t="s">
        <v>344</v>
      </c>
      <c r="AR40" s="686"/>
      <c r="AS40" s="686"/>
      <c r="AT40" s="686"/>
      <c r="AU40" s="686"/>
      <c r="AV40" s="686"/>
      <c r="AW40" s="686"/>
      <c r="AX40" s="686"/>
      <c r="AY40" s="687"/>
      <c r="AZ40" s="642">
        <v>783</v>
      </c>
      <c r="BA40" s="643"/>
      <c r="BB40" s="643"/>
      <c r="BC40" s="643"/>
      <c r="BD40" s="661"/>
      <c r="BE40" s="661"/>
      <c r="BF40" s="688"/>
      <c r="BG40" s="690" t="s">
        <v>345</v>
      </c>
      <c r="BH40" s="691"/>
      <c r="BI40" s="691"/>
      <c r="BJ40" s="691"/>
      <c r="BK40" s="691"/>
      <c r="BL40" s="236"/>
      <c r="BM40" s="682" t="s">
        <v>346</v>
      </c>
      <c r="BN40" s="682"/>
      <c r="BO40" s="682"/>
      <c r="BP40" s="682"/>
      <c r="BQ40" s="682"/>
      <c r="BR40" s="682"/>
      <c r="BS40" s="682"/>
      <c r="BT40" s="682"/>
      <c r="BU40" s="683"/>
      <c r="BV40" s="642">
        <v>102</v>
      </c>
      <c r="BW40" s="643"/>
      <c r="BX40" s="643"/>
      <c r="BY40" s="643"/>
      <c r="BZ40" s="643"/>
      <c r="CA40" s="643"/>
      <c r="CB40" s="689"/>
      <c r="CD40" s="681" t="s">
        <v>347</v>
      </c>
      <c r="CE40" s="682"/>
      <c r="CF40" s="682"/>
      <c r="CG40" s="682"/>
      <c r="CH40" s="682"/>
      <c r="CI40" s="682"/>
      <c r="CJ40" s="682"/>
      <c r="CK40" s="682"/>
      <c r="CL40" s="682"/>
      <c r="CM40" s="682"/>
      <c r="CN40" s="682"/>
      <c r="CO40" s="682"/>
      <c r="CP40" s="682"/>
      <c r="CQ40" s="683"/>
      <c r="CR40" s="642">
        <v>767400</v>
      </c>
      <c r="CS40" s="643"/>
      <c r="CT40" s="643"/>
      <c r="CU40" s="643"/>
      <c r="CV40" s="643"/>
      <c r="CW40" s="643"/>
      <c r="CX40" s="643"/>
      <c r="CY40" s="644"/>
      <c r="CZ40" s="645">
        <v>1</v>
      </c>
      <c r="DA40" s="663"/>
      <c r="DB40" s="663"/>
      <c r="DC40" s="664"/>
      <c r="DD40" s="648">
        <v>143000</v>
      </c>
      <c r="DE40" s="643"/>
      <c r="DF40" s="643"/>
      <c r="DG40" s="643"/>
      <c r="DH40" s="643"/>
      <c r="DI40" s="643"/>
      <c r="DJ40" s="643"/>
      <c r="DK40" s="644"/>
      <c r="DL40" s="648" t="s">
        <v>233</v>
      </c>
      <c r="DM40" s="643"/>
      <c r="DN40" s="643"/>
      <c r="DO40" s="643"/>
      <c r="DP40" s="643"/>
      <c r="DQ40" s="643"/>
      <c r="DR40" s="643"/>
      <c r="DS40" s="643"/>
      <c r="DT40" s="643"/>
      <c r="DU40" s="643"/>
      <c r="DV40" s="644"/>
      <c r="DW40" s="645" t="s">
        <v>129</v>
      </c>
      <c r="DX40" s="663"/>
      <c r="DY40" s="663"/>
      <c r="DZ40" s="663"/>
      <c r="EA40" s="663"/>
      <c r="EB40" s="663"/>
      <c r="EC40" s="684"/>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129</v>
      </c>
      <c r="S41" s="643"/>
      <c r="T41" s="643"/>
      <c r="U41" s="643"/>
      <c r="V41" s="643"/>
      <c r="W41" s="643"/>
      <c r="X41" s="643"/>
      <c r="Y41" s="644"/>
      <c r="Z41" s="675" t="s">
        <v>129</v>
      </c>
      <c r="AA41" s="675"/>
      <c r="AB41" s="675"/>
      <c r="AC41" s="675"/>
      <c r="AD41" s="676" t="s">
        <v>233</v>
      </c>
      <c r="AE41" s="676"/>
      <c r="AF41" s="676"/>
      <c r="AG41" s="676"/>
      <c r="AH41" s="676"/>
      <c r="AI41" s="676"/>
      <c r="AJ41" s="676"/>
      <c r="AK41" s="676"/>
      <c r="AL41" s="645" t="s">
        <v>233</v>
      </c>
      <c r="AM41" s="646"/>
      <c r="AN41" s="646"/>
      <c r="AO41" s="677"/>
      <c r="AQ41" s="685" t="s">
        <v>349</v>
      </c>
      <c r="AR41" s="686"/>
      <c r="AS41" s="686"/>
      <c r="AT41" s="686"/>
      <c r="AU41" s="686"/>
      <c r="AV41" s="686"/>
      <c r="AW41" s="686"/>
      <c r="AX41" s="686"/>
      <c r="AY41" s="687"/>
      <c r="AZ41" s="642">
        <v>859686</v>
      </c>
      <c r="BA41" s="643"/>
      <c r="BB41" s="643"/>
      <c r="BC41" s="643"/>
      <c r="BD41" s="661"/>
      <c r="BE41" s="661"/>
      <c r="BF41" s="688"/>
      <c r="BG41" s="690"/>
      <c r="BH41" s="691"/>
      <c r="BI41" s="691"/>
      <c r="BJ41" s="691"/>
      <c r="BK41" s="691"/>
      <c r="BL41" s="236"/>
      <c r="BM41" s="682" t="s">
        <v>350</v>
      </c>
      <c r="BN41" s="682"/>
      <c r="BO41" s="682"/>
      <c r="BP41" s="682"/>
      <c r="BQ41" s="682"/>
      <c r="BR41" s="682"/>
      <c r="BS41" s="682"/>
      <c r="BT41" s="682"/>
      <c r="BU41" s="683"/>
      <c r="BV41" s="642">
        <v>1</v>
      </c>
      <c r="BW41" s="643"/>
      <c r="BX41" s="643"/>
      <c r="BY41" s="643"/>
      <c r="BZ41" s="643"/>
      <c r="CA41" s="643"/>
      <c r="CB41" s="689"/>
      <c r="CD41" s="681" t="s">
        <v>351</v>
      </c>
      <c r="CE41" s="682"/>
      <c r="CF41" s="682"/>
      <c r="CG41" s="682"/>
      <c r="CH41" s="682"/>
      <c r="CI41" s="682"/>
      <c r="CJ41" s="682"/>
      <c r="CK41" s="682"/>
      <c r="CL41" s="682"/>
      <c r="CM41" s="682"/>
      <c r="CN41" s="682"/>
      <c r="CO41" s="682"/>
      <c r="CP41" s="682"/>
      <c r="CQ41" s="683"/>
      <c r="CR41" s="642" t="s">
        <v>129</v>
      </c>
      <c r="CS41" s="661"/>
      <c r="CT41" s="661"/>
      <c r="CU41" s="661"/>
      <c r="CV41" s="661"/>
      <c r="CW41" s="661"/>
      <c r="CX41" s="661"/>
      <c r="CY41" s="662"/>
      <c r="CZ41" s="645" t="s">
        <v>129</v>
      </c>
      <c r="DA41" s="663"/>
      <c r="DB41" s="663"/>
      <c r="DC41" s="664"/>
      <c r="DD41" s="648" t="s">
        <v>129</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v>1364787</v>
      </c>
      <c r="S42" s="643"/>
      <c r="T42" s="643"/>
      <c r="U42" s="643"/>
      <c r="V42" s="643"/>
      <c r="W42" s="643"/>
      <c r="X42" s="643"/>
      <c r="Y42" s="644"/>
      <c r="Z42" s="675">
        <v>1.6</v>
      </c>
      <c r="AA42" s="675"/>
      <c r="AB42" s="675"/>
      <c r="AC42" s="675"/>
      <c r="AD42" s="676" t="s">
        <v>129</v>
      </c>
      <c r="AE42" s="676"/>
      <c r="AF42" s="676"/>
      <c r="AG42" s="676"/>
      <c r="AH42" s="676"/>
      <c r="AI42" s="676"/>
      <c r="AJ42" s="676"/>
      <c r="AK42" s="676"/>
      <c r="AL42" s="645" t="s">
        <v>233</v>
      </c>
      <c r="AM42" s="646"/>
      <c r="AN42" s="646"/>
      <c r="AO42" s="677"/>
      <c r="AQ42" s="678" t="s">
        <v>353</v>
      </c>
      <c r="AR42" s="679"/>
      <c r="AS42" s="679"/>
      <c r="AT42" s="679"/>
      <c r="AU42" s="679"/>
      <c r="AV42" s="679"/>
      <c r="AW42" s="679"/>
      <c r="AX42" s="679"/>
      <c r="AY42" s="680"/>
      <c r="AZ42" s="626">
        <v>3449648</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297</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9870096</v>
      </c>
      <c r="CS42" s="643"/>
      <c r="CT42" s="643"/>
      <c r="CU42" s="643"/>
      <c r="CV42" s="643"/>
      <c r="CW42" s="643"/>
      <c r="CX42" s="643"/>
      <c r="CY42" s="644"/>
      <c r="CZ42" s="645">
        <v>12.3</v>
      </c>
      <c r="DA42" s="646"/>
      <c r="DB42" s="646"/>
      <c r="DC42" s="647"/>
      <c r="DD42" s="648">
        <v>2352301</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356</v>
      </c>
      <c r="C43" s="624"/>
      <c r="D43" s="624"/>
      <c r="E43" s="624"/>
      <c r="F43" s="624"/>
      <c r="G43" s="624"/>
      <c r="H43" s="624"/>
      <c r="I43" s="624"/>
      <c r="J43" s="624"/>
      <c r="K43" s="624"/>
      <c r="L43" s="624"/>
      <c r="M43" s="624"/>
      <c r="N43" s="624"/>
      <c r="O43" s="624"/>
      <c r="P43" s="624"/>
      <c r="Q43" s="625"/>
      <c r="R43" s="626">
        <v>82779349</v>
      </c>
      <c r="S43" s="665"/>
      <c r="T43" s="665"/>
      <c r="U43" s="665"/>
      <c r="V43" s="665"/>
      <c r="W43" s="665"/>
      <c r="X43" s="665"/>
      <c r="Y43" s="666"/>
      <c r="Z43" s="667">
        <v>100</v>
      </c>
      <c r="AA43" s="667"/>
      <c r="AB43" s="667"/>
      <c r="AC43" s="667"/>
      <c r="AD43" s="668">
        <v>32356050</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470007</v>
      </c>
      <c r="CS43" s="661"/>
      <c r="CT43" s="661"/>
      <c r="CU43" s="661"/>
      <c r="CV43" s="661"/>
      <c r="CW43" s="661"/>
      <c r="CX43" s="661"/>
      <c r="CY43" s="662"/>
      <c r="CZ43" s="645">
        <v>0.6</v>
      </c>
      <c r="DA43" s="663"/>
      <c r="DB43" s="663"/>
      <c r="DC43" s="664"/>
      <c r="DD43" s="648">
        <v>465930</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358</v>
      </c>
      <c r="CG44" s="640"/>
      <c r="CH44" s="640"/>
      <c r="CI44" s="640"/>
      <c r="CJ44" s="640"/>
      <c r="CK44" s="640"/>
      <c r="CL44" s="640"/>
      <c r="CM44" s="640"/>
      <c r="CN44" s="640"/>
      <c r="CO44" s="640"/>
      <c r="CP44" s="640"/>
      <c r="CQ44" s="641"/>
      <c r="CR44" s="642">
        <v>9870096</v>
      </c>
      <c r="CS44" s="643"/>
      <c r="CT44" s="643"/>
      <c r="CU44" s="643"/>
      <c r="CV44" s="643"/>
      <c r="CW44" s="643"/>
      <c r="CX44" s="643"/>
      <c r="CY44" s="644"/>
      <c r="CZ44" s="645">
        <v>12.3</v>
      </c>
      <c r="DA44" s="646"/>
      <c r="DB44" s="646"/>
      <c r="DC44" s="647"/>
      <c r="DD44" s="648">
        <v>2352301</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1494143</v>
      </c>
      <c r="CS45" s="661"/>
      <c r="CT45" s="661"/>
      <c r="CU45" s="661"/>
      <c r="CV45" s="661"/>
      <c r="CW45" s="661"/>
      <c r="CX45" s="661"/>
      <c r="CY45" s="662"/>
      <c r="CZ45" s="645">
        <v>1.9</v>
      </c>
      <c r="DA45" s="663"/>
      <c r="DB45" s="663"/>
      <c r="DC45" s="664"/>
      <c r="DD45" s="648">
        <v>106241</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8327176</v>
      </c>
      <c r="CS46" s="643"/>
      <c r="CT46" s="643"/>
      <c r="CU46" s="643"/>
      <c r="CV46" s="643"/>
      <c r="CW46" s="643"/>
      <c r="CX46" s="643"/>
      <c r="CY46" s="644"/>
      <c r="CZ46" s="645">
        <v>10.4</v>
      </c>
      <c r="DA46" s="646"/>
      <c r="DB46" s="646"/>
      <c r="DC46" s="647"/>
      <c r="DD46" s="648">
        <v>2240783</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t="s">
        <v>129</v>
      </c>
      <c r="CS47" s="661"/>
      <c r="CT47" s="661"/>
      <c r="CU47" s="661"/>
      <c r="CV47" s="661"/>
      <c r="CW47" s="661"/>
      <c r="CX47" s="661"/>
      <c r="CY47" s="662"/>
      <c r="CZ47" s="645" t="s">
        <v>129</v>
      </c>
      <c r="DA47" s="663"/>
      <c r="DB47" s="663"/>
      <c r="DC47" s="664"/>
      <c r="DD47" s="648" t="s">
        <v>233</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181</v>
      </c>
      <c r="CS48" s="643"/>
      <c r="CT48" s="643"/>
      <c r="CU48" s="643"/>
      <c r="CV48" s="643"/>
      <c r="CW48" s="643"/>
      <c r="CX48" s="643"/>
      <c r="CY48" s="644"/>
      <c r="CZ48" s="645" t="s">
        <v>129</v>
      </c>
      <c r="DA48" s="646"/>
      <c r="DB48" s="646"/>
      <c r="DC48" s="647"/>
      <c r="DD48" s="648" t="s">
        <v>233</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80319035</v>
      </c>
      <c r="CS49" s="627"/>
      <c r="CT49" s="627"/>
      <c r="CU49" s="627"/>
      <c r="CV49" s="627"/>
      <c r="CW49" s="627"/>
      <c r="CX49" s="627"/>
      <c r="CY49" s="628"/>
      <c r="CZ49" s="629">
        <v>100</v>
      </c>
      <c r="DA49" s="630"/>
      <c r="DB49" s="630"/>
      <c r="DC49" s="631"/>
      <c r="DD49" s="632">
        <v>38800377</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lelk0cEOgiGyU4jFlhmYr+QxvlVgIevrk6OW+YoaZRy/MWUYbvWwot5j/CIy70ilM8GUcGAWxcV0fA5n/tmI+w==" saltValue="+KzB40MkXnKmC5jC5nasp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368</v>
      </c>
      <c r="DK2" s="1168"/>
      <c r="DL2" s="1168"/>
      <c r="DM2" s="1168"/>
      <c r="DN2" s="1168"/>
      <c r="DO2" s="1169"/>
      <c r="DP2" s="251"/>
      <c r="DQ2" s="1167" t="s">
        <v>369</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370</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372</v>
      </c>
      <c r="B5" s="1053"/>
      <c r="C5" s="1053"/>
      <c r="D5" s="1053"/>
      <c r="E5" s="1053"/>
      <c r="F5" s="1053"/>
      <c r="G5" s="1053"/>
      <c r="H5" s="1053"/>
      <c r="I5" s="1053"/>
      <c r="J5" s="1053"/>
      <c r="K5" s="1053"/>
      <c r="L5" s="1053"/>
      <c r="M5" s="1053"/>
      <c r="N5" s="1053"/>
      <c r="O5" s="1053"/>
      <c r="P5" s="1054"/>
      <c r="Q5" s="1058" t="s">
        <v>373</v>
      </c>
      <c r="R5" s="1059"/>
      <c r="S5" s="1059"/>
      <c r="T5" s="1059"/>
      <c r="U5" s="1060"/>
      <c r="V5" s="1058" t="s">
        <v>374</v>
      </c>
      <c r="W5" s="1059"/>
      <c r="X5" s="1059"/>
      <c r="Y5" s="1059"/>
      <c r="Z5" s="1060"/>
      <c r="AA5" s="1058" t="s">
        <v>375</v>
      </c>
      <c r="AB5" s="1059"/>
      <c r="AC5" s="1059"/>
      <c r="AD5" s="1059"/>
      <c r="AE5" s="1059"/>
      <c r="AF5" s="1170" t="s">
        <v>376</v>
      </c>
      <c r="AG5" s="1059"/>
      <c r="AH5" s="1059"/>
      <c r="AI5" s="1059"/>
      <c r="AJ5" s="1074"/>
      <c r="AK5" s="1059" t="s">
        <v>377</v>
      </c>
      <c r="AL5" s="1059"/>
      <c r="AM5" s="1059"/>
      <c r="AN5" s="1059"/>
      <c r="AO5" s="1060"/>
      <c r="AP5" s="1058" t="s">
        <v>378</v>
      </c>
      <c r="AQ5" s="1059"/>
      <c r="AR5" s="1059"/>
      <c r="AS5" s="1059"/>
      <c r="AT5" s="1060"/>
      <c r="AU5" s="1058" t="s">
        <v>379</v>
      </c>
      <c r="AV5" s="1059"/>
      <c r="AW5" s="1059"/>
      <c r="AX5" s="1059"/>
      <c r="AY5" s="1074"/>
      <c r="AZ5" s="258"/>
      <c r="BA5" s="258"/>
      <c r="BB5" s="258"/>
      <c r="BC5" s="258"/>
      <c r="BD5" s="258"/>
      <c r="BE5" s="259"/>
      <c r="BF5" s="259"/>
      <c r="BG5" s="259"/>
      <c r="BH5" s="259"/>
      <c r="BI5" s="259"/>
      <c r="BJ5" s="259"/>
      <c r="BK5" s="259"/>
      <c r="BL5" s="259"/>
      <c r="BM5" s="259"/>
      <c r="BN5" s="259"/>
      <c r="BO5" s="259"/>
      <c r="BP5" s="259"/>
      <c r="BQ5" s="1052" t="s">
        <v>380</v>
      </c>
      <c r="BR5" s="1053"/>
      <c r="BS5" s="1053"/>
      <c r="BT5" s="1053"/>
      <c r="BU5" s="1053"/>
      <c r="BV5" s="1053"/>
      <c r="BW5" s="1053"/>
      <c r="BX5" s="1053"/>
      <c r="BY5" s="1053"/>
      <c r="BZ5" s="1053"/>
      <c r="CA5" s="1053"/>
      <c r="CB5" s="1053"/>
      <c r="CC5" s="1053"/>
      <c r="CD5" s="1053"/>
      <c r="CE5" s="1053"/>
      <c r="CF5" s="1053"/>
      <c r="CG5" s="1054"/>
      <c r="CH5" s="1058" t="s">
        <v>381</v>
      </c>
      <c r="CI5" s="1059"/>
      <c r="CJ5" s="1059"/>
      <c r="CK5" s="1059"/>
      <c r="CL5" s="1060"/>
      <c r="CM5" s="1058" t="s">
        <v>382</v>
      </c>
      <c r="CN5" s="1059"/>
      <c r="CO5" s="1059"/>
      <c r="CP5" s="1059"/>
      <c r="CQ5" s="1060"/>
      <c r="CR5" s="1058" t="s">
        <v>383</v>
      </c>
      <c r="CS5" s="1059"/>
      <c r="CT5" s="1059"/>
      <c r="CU5" s="1059"/>
      <c r="CV5" s="1060"/>
      <c r="CW5" s="1058" t="s">
        <v>384</v>
      </c>
      <c r="CX5" s="1059"/>
      <c r="CY5" s="1059"/>
      <c r="CZ5" s="1059"/>
      <c r="DA5" s="1060"/>
      <c r="DB5" s="1058" t="s">
        <v>385</v>
      </c>
      <c r="DC5" s="1059"/>
      <c r="DD5" s="1059"/>
      <c r="DE5" s="1059"/>
      <c r="DF5" s="1060"/>
      <c r="DG5" s="1155" t="s">
        <v>386</v>
      </c>
      <c r="DH5" s="1156"/>
      <c r="DI5" s="1156"/>
      <c r="DJ5" s="1156"/>
      <c r="DK5" s="1157"/>
      <c r="DL5" s="1155" t="s">
        <v>387</v>
      </c>
      <c r="DM5" s="1156"/>
      <c r="DN5" s="1156"/>
      <c r="DO5" s="1156"/>
      <c r="DP5" s="1157"/>
      <c r="DQ5" s="1058" t="s">
        <v>388</v>
      </c>
      <c r="DR5" s="1059"/>
      <c r="DS5" s="1059"/>
      <c r="DT5" s="1059"/>
      <c r="DU5" s="1060"/>
      <c r="DV5" s="1058" t="s">
        <v>379</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389</v>
      </c>
      <c r="C7" s="1108"/>
      <c r="D7" s="1108"/>
      <c r="E7" s="1108"/>
      <c r="F7" s="1108"/>
      <c r="G7" s="1108"/>
      <c r="H7" s="1108"/>
      <c r="I7" s="1108"/>
      <c r="J7" s="1108"/>
      <c r="K7" s="1108"/>
      <c r="L7" s="1108"/>
      <c r="M7" s="1108"/>
      <c r="N7" s="1108"/>
      <c r="O7" s="1108"/>
      <c r="P7" s="1109"/>
      <c r="Q7" s="1161">
        <v>83163</v>
      </c>
      <c r="R7" s="1162"/>
      <c r="S7" s="1162"/>
      <c r="T7" s="1162"/>
      <c r="U7" s="1162"/>
      <c r="V7" s="1162">
        <v>80702</v>
      </c>
      <c r="W7" s="1162"/>
      <c r="X7" s="1162"/>
      <c r="Y7" s="1162"/>
      <c r="Z7" s="1162"/>
      <c r="AA7" s="1162">
        <v>2460</v>
      </c>
      <c r="AB7" s="1162"/>
      <c r="AC7" s="1162"/>
      <c r="AD7" s="1162"/>
      <c r="AE7" s="1163"/>
      <c r="AF7" s="1164">
        <v>2213</v>
      </c>
      <c r="AG7" s="1165"/>
      <c r="AH7" s="1165"/>
      <c r="AI7" s="1165"/>
      <c r="AJ7" s="1166"/>
      <c r="AK7" s="1148">
        <v>4168</v>
      </c>
      <c r="AL7" s="1149"/>
      <c r="AM7" s="1149"/>
      <c r="AN7" s="1149"/>
      <c r="AO7" s="1149"/>
      <c r="AP7" s="1149">
        <v>52595</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598</v>
      </c>
      <c r="BT7" s="1153"/>
      <c r="BU7" s="1153"/>
      <c r="BV7" s="1153"/>
      <c r="BW7" s="1153"/>
      <c r="BX7" s="1153"/>
      <c r="BY7" s="1153"/>
      <c r="BZ7" s="1153"/>
      <c r="CA7" s="1153"/>
      <c r="CB7" s="1153"/>
      <c r="CC7" s="1153"/>
      <c r="CD7" s="1153"/>
      <c r="CE7" s="1153"/>
      <c r="CF7" s="1153"/>
      <c r="CG7" s="1154"/>
      <c r="CH7" s="1145">
        <v>17</v>
      </c>
      <c r="CI7" s="1146"/>
      <c r="CJ7" s="1146"/>
      <c r="CK7" s="1146"/>
      <c r="CL7" s="1147"/>
      <c r="CM7" s="1145">
        <v>1371</v>
      </c>
      <c r="CN7" s="1146"/>
      <c r="CO7" s="1146"/>
      <c r="CP7" s="1146"/>
      <c r="CQ7" s="1147"/>
      <c r="CR7" s="1145">
        <v>101</v>
      </c>
      <c r="CS7" s="1146"/>
      <c r="CT7" s="1146"/>
      <c r="CU7" s="1146"/>
      <c r="CV7" s="1147"/>
      <c r="CW7" s="1145" t="s">
        <v>606</v>
      </c>
      <c r="CX7" s="1146"/>
      <c r="CY7" s="1146"/>
      <c r="CZ7" s="1146"/>
      <c r="DA7" s="1147"/>
      <c r="DB7" s="1145" t="s">
        <v>606</v>
      </c>
      <c r="DC7" s="1146"/>
      <c r="DD7" s="1146"/>
      <c r="DE7" s="1146"/>
      <c r="DF7" s="1147"/>
      <c r="DG7" s="1145" t="s">
        <v>606</v>
      </c>
      <c r="DH7" s="1146"/>
      <c r="DI7" s="1146"/>
      <c r="DJ7" s="1146"/>
      <c r="DK7" s="1147"/>
      <c r="DL7" s="1145">
        <v>1057</v>
      </c>
      <c r="DM7" s="1146"/>
      <c r="DN7" s="1146"/>
      <c r="DO7" s="1146"/>
      <c r="DP7" s="1147"/>
      <c r="DQ7" s="1145">
        <v>0</v>
      </c>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599</v>
      </c>
      <c r="BT8" s="1072"/>
      <c r="BU8" s="1072"/>
      <c r="BV8" s="1072"/>
      <c r="BW8" s="1072"/>
      <c r="BX8" s="1072"/>
      <c r="BY8" s="1072"/>
      <c r="BZ8" s="1072"/>
      <c r="CA8" s="1072"/>
      <c r="CB8" s="1072"/>
      <c r="CC8" s="1072"/>
      <c r="CD8" s="1072"/>
      <c r="CE8" s="1072"/>
      <c r="CF8" s="1072"/>
      <c r="CG8" s="1073"/>
      <c r="CH8" s="1046">
        <v>-2</v>
      </c>
      <c r="CI8" s="1047"/>
      <c r="CJ8" s="1047"/>
      <c r="CK8" s="1047"/>
      <c r="CL8" s="1048"/>
      <c r="CM8" s="1046">
        <v>79</v>
      </c>
      <c r="CN8" s="1047"/>
      <c r="CO8" s="1047"/>
      <c r="CP8" s="1047"/>
      <c r="CQ8" s="1048"/>
      <c r="CR8" s="1046">
        <v>3</v>
      </c>
      <c r="CS8" s="1047"/>
      <c r="CT8" s="1047"/>
      <c r="CU8" s="1047"/>
      <c r="CV8" s="1048"/>
      <c r="CW8" s="1046">
        <v>8</v>
      </c>
      <c r="CX8" s="1047"/>
      <c r="CY8" s="1047"/>
      <c r="CZ8" s="1047"/>
      <c r="DA8" s="1048"/>
      <c r="DB8" s="1046" t="s">
        <v>606</v>
      </c>
      <c r="DC8" s="1047"/>
      <c r="DD8" s="1047"/>
      <c r="DE8" s="1047"/>
      <c r="DF8" s="1048"/>
      <c r="DG8" s="1046" t="s">
        <v>597</v>
      </c>
      <c r="DH8" s="1047"/>
      <c r="DI8" s="1047"/>
      <c r="DJ8" s="1047"/>
      <c r="DK8" s="1048"/>
      <c r="DL8" s="1046" t="s">
        <v>597</v>
      </c>
      <c r="DM8" s="1047"/>
      <c r="DN8" s="1047"/>
      <c r="DO8" s="1047"/>
      <c r="DP8" s="1048"/>
      <c r="DQ8" s="1046" t="s">
        <v>597</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600</v>
      </c>
      <c r="BT9" s="1072"/>
      <c r="BU9" s="1072"/>
      <c r="BV9" s="1072"/>
      <c r="BW9" s="1072"/>
      <c r="BX9" s="1072"/>
      <c r="BY9" s="1072"/>
      <c r="BZ9" s="1072"/>
      <c r="CA9" s="1072"/>
      <c r="CB9" s="1072"/>
      <c r="CC9" s="1072"/>
      <c r="CD9" s="1072"/>
      <c r="CE9" s="1072"/>
      <c r="CF9" s="1072"/>
      <c r="CG9" s="1073"/>
      <c r="CH9" s="1046">
        <v>-23</v>
      </c>
      <c r="CI9" s="1047"/>
      <c r="CJ9" s="1047"/>
      <c r="CK9" s="1047"/>
      <c r="CL9" s="1048"/>
      <c r="CM9" s="1046">
        <v>77</v>
      </c>
      <c r="CN9" s="1047"/>
      <c r="CO9" s="1047"/>
      <c r="CP9" s="1047"/>
      <c r="CQ9" s="1048"/>
      <c r="CR9" s="1046">
        <v>2</v>
      </c>
      <c r="CS9" s="1047"/>
      <c r="CT9" s="1047"/>
      <c r="CU9" s="1047"/>
      <c r="CV9" s="1048"/>
      <c r="CW9" s="1046">
        <v>59</v>
      </c>
      <c r="CX9" s="1047"/>
      <c r="CY9" s="1047"/>
      <c r="CZ9" s="1047"/>
      <c r="DA9" s="1048"/>
      <c r="DB9" s="1046" t="s">
        <v>606</v>
      </c>
      <c r="DC9" s="1047"/>
      <c r="DD9" s="1047"/>
      <c r="DE9" s="1047"/>
      <c r="DF9" s="1048"/>
      <c r="DG9" s="1046" t="s">
        <v>597</v>
      </c>
      <c r="DH9" s="1047"/>
      <c r="DI9" s="1047"/>
      <c r="DJ9" s="1047"/>
      <c r="DK9" s="1048"/>
      <c r="DL9" s="1046" t="s">
        <v>597</v>
      </c>
      <c r="DM9" s="1047"/>
      <c r="DN9" s="1047"/>
      <c r="DO9" s="1047"/>
      <c r="DP9" s="1048"/>
      <c r="DQ9" s="1046" t="s">
        <v>597</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390</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v>83163</v>
      </c>
      <c r="R23" s="1126"/>
      <c r="S23" s="1126"/>
      <c r="T23" s="1126"/>
      <c r="U23" s="1126"/>
      <c r="V23" s="1126">
        <v>80702</v>
      </c>
      <c r="W23" s="1126"/>
      <c r="X23" s="1126"/>
      <c r="Y23" s="1126"/>
      <c r="Z23" s="1126"/>
      <c r="AA23" s="1126">
        <v>2460</v>
      </c>
      <c r="AB23" s="1126"/>
      <c r="AC23" s="1126"/>
      <c r="AD23" s="1126"/>
      <c r="AE23" s="1127"/>
      <c r="AF23" s="1128">
        <v>2213</v>
      </c>
      <c r="AG23" s="1126"/>
      <c r="AH23" s="1126"/>
      <c r="AI23" s="1126"/>
      <c r="AJ23" s="1129"/>
      <c r="AK23" s="1130"/>
      <c r="AL23" s="1131"/>
      <c r="AM23" s="1131"/>
      <c r="AN23" s="1131"/>
      <c r="AO23" s="1131"/>
      <c r="AP23" s="1126">
        <v>52595</v>
      </c>
      <c r="AQ23" s="1126"/>
      <c r="AR23" s="1126"/>
      <c r="AS23" s="1126"/>
      <c r="AT23" s="1126"/>
      <c r="AU23" s="1132"/>
      <c r="AV23" s="1132"/>
      <c r="AW23" s="1132"/>
      <c r="AX23" s="1132"/>
      <c r="AY23" s="1133"/>
      <c r="AZ23" s="1122" t="s">
        <v>393</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372</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6" t="s">
        <v>399</v>
      </c>
      <c r="AG26" s="1065"/>
      <c r="AH26" s="1065"/>
      <c r="AI26" s="1065"/>
      <c r="AJ26" s="1117"/>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379</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404</v>
      </c>
      <c r="C28" s="1108"/>
      <c r="D28" s="1108"/>
      <c r="E28" s="1108"/>
      <c r="F28" s="1108"/>
      <c r="G28" s="1108"/>
      <c r="H28" s="1108"/>
      <c r="I28" s="1108"/>
      <c r="J28" s="1108"/>
      <c r="K28" s="1108"/>
      <c r="L28" s="1108"/>
      <c r="M28" s="1108"/>
      <c r="N28" s="1108"/>
      <c r="O28" s="1108"/>
      <c r="P28" s="1109"/>
      <c r="Q28" s="1110">
        <v>12966</v>
      </c>
      <c r="R28" s="1111"/>
      <c r="S28" s="1111"/>
      <c r="T28" s="1111"/>
      <c r="U28" s="1111"/>
      <c r="V28" s="1111">
        <v>12709</v>
      </c>
      <c r="W28" s="1111"/>
      <c r="X28" s="1111"/>
      <c r="Y28" s="1111"/>
      <c r="Z28" s="1111"/>
      <c r="AA28" s="1111">
        <v>257</v>
      </c>
      <c r="AB28" s="1111"/>
      <c r="AC28" s="1111"/>
      <c r="AD28" s="1111"/>
      <c r="AE28" s="1112"/>
      <c r="AF28" s="1113">
        <v>257</v>
      </c>
      <c r="AG28" s="1111"/>
      <c r="AH28" s="1111"/>
      <c r="AI28" s="1111"/>
      <c r="AJ28" s="1114"/>
      <c r="AK28" s="1115">
        <v>860</v>
      </c>
      <c r="AL28" s="1103"/>
      <c r="AM28" s="1103"/>
      <c r="AN28" s="1103"/>
      <c r="AO28" s="1103"/>
      <c r="AP28" s="1103" t="s">
        <v>606</v>
      </c>
      <c r="AQ28" s="1103"/>
      <c r="AR28" s="1103"/>
      <c r="AS28" s="1103"/>
      <c r="AT28" s="1103"/>
      <c r="AU28" s="1103" t="s">
        <v>606</v>
      </c>
      <c r="AV28" s="1103"/>
      <c r="AW28" s="1103"/>
      <c r="AX28" s="1103"/>
      <c r="AY28" s="1103"/>
      <c r="AZ28" s="1104" t="s">
        <v>606</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405</v>
      </c>
      <c r="C29" s="1095"/>
      <c r="D29" s="1095"/>
      <c r="E29" s="1095"/>
      <c r="F29" s="1095"/>
      <c r="G29" s="1095"/>
      <c r="H29" s="1095"/>
      <c r="I29" s="1095"/>
      <c r="J29" s="1095"/>
      <c r="K29" s="1095"/>
      <c r="L29" s="1095"/>
      <c r="M29" s="1095"/>
      <c r="N29" s="1095"/>
      <c r="O29" s="1095"/>
      <c r="P29" s="1096"/>
      <c r="Q29" s="1100">
        <v>11996</v>
      </c>
      <c r="R29" s="1101"/>
      <c r="S29" s="1101"/>
      <c r="T29" s="1101"/>
      <c r="U29" s="1101"/>
      <c r="V29" s="1101">
        <v>11721</v>
      </c>
      <c r="W29" s="1101"/>
      <c r="X29" s="1101"/>
      <c r="Y29" s="1101"/>
      <c r="Z29" s="1101"/>
      <c r="AA29" s="1101">
        <v>276</v>
      </c>
      <c r="AB29" s="1101"/>
      <c r="AC29" s="1101"/>
      <c r="AD29" s="1101"/>
      <c r="AE29" s="1102"/>
      <c r="AF29" s="1076">
        <v>276</v>
      </c>
      <c r="AG29" s="1077"/>
      <c r="AH29" s="1077"/>
      <c r="AI29" s="1077"/>
      <c r="AJ29" s="1078"/>
      <c r="AK29" s="1037">
        <v>1849</v>
      </c>
      <c r="AL29" s="1028"/>
      <c r="AM29" s="1028"/>
      <c r="AN29" s="1028"/>
      <c r="AO29" s="1028"/>
      <c r="AP29" s="1028" t="s">
        <v>606</v>
      </c>
      <c r="AQ29" s="1028"/>
      <c r="AR29" s="1028"/>
      <c r="AS29" s="1028"/>
      <c r="AT29" s="1028"/>
      <c r="AU29" s="1028" t="s">
        <v>606</v>
      </c>
      <c r="AV29" s="1028"/>
      <c r="AW29" s="1028"/>
      <c r="AX29" s="1028"/>
      <c r="AY29" s="1028"/>
      <c r="AZ29" s="1099" t="s">
        <v>606</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406</v>
      </c>
      <c r="C30" s="1095"/>
      <c r="D30" s="1095"/>
      <c r="E30" s="1095"/>
      <c r="F30" s="1095"/>
      <c r="G30" s="1095"/>
      <c r="H30" s="1095"/>
      <c r="I30" s="1095"/>
      <c r="J30" s="1095"/>
      <c r="K30" s="1095"/>
      <c r="L30" s="1095"/>
      <c r="M30" s="1095"/>
      <c r="N30" s="1095"/>
      <c r="O30" s="1095"/>
      <c r="P30" s="1096"/>
      <c r="Q30" s="1100">
        <v>2201</v>
      </c>
      <c r="R30" s="1101"/>
      <c r="S30" s="1101"/>
      <c r="T30" s="1101"/>
      <c r="U30" s="1101"/>
      <c r="V30" s="1101">
        <v>2196</v>
      </c>
      <c r="W30" s="1101"/>
      <c r="X30" s="1101"/>
      <c r="Y30" s="1101"/>
      <c r="Z30" s="1101"/>
      <c r="AA30" s="1101">
        <v>5</v>
      </c>
      <c r="AB30" s="1101"/>
      <c r="AC30" s="1101"/>
      <c r="AD30" s="1101"/>
      <c r="AE30" s="1102"/>
      <c r="AF30" s="1076">
        <v>5</v>
      </c>
      <c r="AG30" s="1077"/>
      <c r="AH30" s="1077"/>
      <c r="AI30" s="1077"/>
      <c r="AJ30" s="1078"/>
      <c r="AK30" s="1037">
        <v>350</v>
      </c>
      <c r="AL30" s="1028"/>
      <c r="AM30" s="1028"/>
      <c r="AN30" s="1028"/>
      <c r="AO30" s="1028"/>
      <c r="AP30" s="1028" t="s">
        <v>606</v>
      </c>
      <c r="AQ30" s="1028"/>
      <c r="AR30" s="1028"/>
      <c r="AS30" s="1028"/>
      <c r="AT30" s="1028"/>
      <c r="AU30" s="1028" t="s">
        <v>606</v>
      </c>
      <c r="AV30" s="1028"/>
      <c r="AW30" s="1028"/>
      <c r="AX30" s="1028"/>
      <c r="AY30" s="1028"/>
      <c r="AZ30" s="1099" t="s">
        <v>606</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407</v>
      </c>
      <c r="C31" s="1095"/>
      <c r="D31" s="1095"/>
      <c r="E31" s="1095"/>
      <c r="F31" s="1095"/>
      <c r="G31" s="1095"/>
      <c r="H31" s="1095"/>
      <c r="I31" s="1095"/>
      <c r="J31" s="1095"/>
      <c r="K31" s="1095"/>
      <c r="L31" s="1095"/>
      <c r="M31" s="1095"/>
      <c r="N31" s="1095"/>
      <c r="O31" s="1095"/>
      <c r="P31" s="1096"/>
      <c r="Q31" s="1100">
        <v>5801</v>
      </c>
      <c r="R31" s="1101"/>
      <c r="S31" s="1101"/>
      <c r="T31" s="1101"/>
      <c r="U31" s="1101"/>
      <c r="V31" s="1101">
        <v>5425</v>
      </c>
      <c r="W31" s="1101"/>
      <c r="X31" s="1101"/>
      <c r="Y31" s="1101"/>
      <c r="Z31" s="1101"/>
      <c r="AA31" s="1101">
        <v>376</v>
      </c>
      <c r="AB31" s="1101"/>
      <c r="AC31" s="1101"/>
      <c r="AD31" s="1101"/>
      <c r="AE31" s="1102"/>
      <c r="AF31" s="1076">
        <v>6820</v>
      </c>
      <c r="AG31" s="1077"/>
      <c r="AH31" s="1077"/>
      <c r="AI31" s="1077"/>
      <c r="AJ31" s="1078"/>
      <c r="AK31" s="1037">
        <v>3946</v>
      </c>
      <c r="AL31" s="1028"/>
      <c r="AM31" s="1028"/>
      <c r="AN31" s="1028"/>
      <c r="AO31" s="1028"/>
      <c r="AP31" s="1028">
        <v>136</v>
      </c>
      <c r="AQ31" s="1028"/>
      <c r="AR31" s="1028"/>
      <c r="AS31" s="1028"/>
      <c r="AT31" s="1028"/>
      <c r="AU31" s="1028" t="s">
        <v>606</v>
      </c>
      <c r="AV31" s="1028"/>
      <c r="AW31" s="1028"/>
      <c r="AX31" s="1028"/>
      <c r="AY31" s="1028"/>
      <c r="AZ31" s="1099" t="s">
        <v>606</v>
      </c>
      <c r="BA31" s="1099"/>
      <c r="BB31" s="1099"/>
      <c r="BC31" s="1099"/>
      <c r="BD31" s="1099"/>
      <c r="BE31" s="1089" t="s">
        <v>408</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409</v>
      </c>
      <c r="C32" s="1095"/>
      <c r="D32" s="1095"/>
      <c r="E32" s="1095"/>
      <c r="F32" s="1095"/>
      <c r="G32" s="1095"/>
      <c r="H32" s="1095"/>
      <c r="I32" s="1095"/>
      <c r="J32" s="1095"/>
      <c r="K32" s="1095"/>
      <c r="L32" s="1095"/>
      <c r="M32" s="1095"/>
      <c r="N32" s="1095"/>
      <c r="O32" s="1095"/>
      <c r="P32" s="1096"/>
      <c r="Q32" s="1100">
        <v>2146</v>
      </c>
      <c r="R32" s="1101"/>
      <c r="S32" s="1101"/>
      <c r="T32" s="1101"/>
      <c r="U32" s="1101"/>
      <c r="V32" s="1101">
        <v>1968</v>
      </c>
      <c r="W32" s="1101"/>
      <c r="X32" s="1101"/>
      <c r="Y32" s="1101"/>
      <c r="Z32" s="1101"/>
      <c r="AA32" s="1101">
        <v>179</v>
      </c>
      <c r="AB32" s="1101"/>
      <c r="AC32" s="1101"/>
      <c r="AD32" s="1101"/>
      <c r="AE32" s="1102"/>
      <c r="AF32" s="1076">
        <v>3358</v>
      </c>
      <c r="AG32" s="1077"/>
      <c r="AH32" s="1077"/>
      <c r="AI32" s="1077"/>
      <c r="AJ32" s="1078"/>
      <c r="AK32" s="1037">
        <v>2006</v>
      </c>
      <c r="AL32" s="1028"/>
      <c r="AM32" s="1028"/>
      <c r="AN32" s="1028"/>
      <c r="AO32" s="1028"/>
      <c r="AP32" s="1028">
        <v>2701</v>
      </c>
      <c r="AQ32" s="1028"/>
      <c r="AR32" s="1028"/>
      <c r="AS32" s="1028"/>
      <c r="AT32" s="1028"/>
      <c r="AU32" s="1028" t="s">
        <v>606</v>
      </c>
      <c r="AV32" s="1028"/>
      <c r="AW32" s="1028"/>
      <c r="AX32" s="1028"/>
      <c r="AY32" s="1028"/>
      <c r="AZ32" s="1099" t="s">
        <v>606</v>
      </c>
      <c r="BA32" s="1099"/>
      <c r="BB32" s="1099"/>
      <c r="BC32" s="1099"/>
      <c r="BD32" s="1099"/>
      <c r="BE32" s="1089" t="s">
        <v>408</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410</v>
      </c>
      <c r="C33" s="1095"/>
      <c r="D33" s="1095"/>
      <c r="E33" s="1095"/>
      <c r="F33" s="1095"/>
      <c r="G33" s="1095"/>
      <c r="H33" s="1095"/>
      <c r="I33" s="1095"/>
      <c r="J33" s="1095"/>
      <c r="K33" s="1095"/>
      <c r="L33" s="1095"/>
      <c r="M33" s="1095"/>
      <c r="N33" s="1095"/>
      <c r="O33" s="1095"/>
      <c r="P33" s="1096"/>
      <c r="Q33" s="1100">
        <v>6136</v>
      </c>
      <c r="R33" s="1101"/>
      <c r="S33" s="1101"/>
      <c r="T33" s="1101"/>
      <c r="U33" s="1101"/>
      <c r="V33" s="1101">
        <v>5660</v>
      </c>
      <c r="W33" s="1101"/>
      <c r="X33" s="1101"/>
      <c r="Y33" s="1101"/>
      <c r="Z33" s="1101"/>
      <c r="AA33" s="1101">
        <v>476</v>
      </c>
      <c r="AB33" s="1101"/>
      <c r="AC33" s="1101"/>
      <c r="AD33" s="1101"/>
      <c r="AE33" s="1102"/>
      <c r="AF33" s="1076">
        <v>732</v>
      </c>
      <c r="AG33" s="1077"/>
      <c r="AH33" s="1077"/>
      <c r="AI33" s="1077"/>
      <c r="AJ33" s="1078"/>
      <c r="AK33" s="1037">
        <v>1359605</v>
      </c>
      <c r="AL33" s="1028"/>
      <c r="AM33" s="1028"/>
      <c r="AN33" s="1028"/>
      <c r="AO33" s="1028"/>
      <c r="AP33" s="1028">
        <v>21986</v>
      </c>
      <c r="AQ33" s="1028"/>
      <c r="AR33" s="1028"/>
      <c r="AS33" s="1028"/>
      <c r="AT33" s="1028"/>
      <c r="AU33" s="1028">
        <v>9410</v>
      </c>
      <c r="AV33" s="1028"/>
      <c r="AW33" s="1028"/>
      <c r="AX33" s="1028"/>
      <c r="AY33" s="1028"/>
      <c r="AZ33" s="1099" t="s">
        <v>606</v>
      </c>
      <c r="BA33" s="1099"/>
      <c r="BB33" s="1099"/>
      <c r="BC33" s="1099"/>
      <c r="BD33" s="1099"/>
      <c r="BE33" s="1089" t="s">
        <v>408</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411</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412</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11448</v>
      </c>
      <c r="AG63" s="1016"/>
      <c r="AH63" s="1016"/>
      <c r="AI63" s="1016"/>
      <c r="AJ63" s="1087"/>
      <c r="AK63" s="1088"/>
      <c r="AL63" s="1020"/>
      <c r="AM63" s="1020"/>
      <c r="AN63" s="1020"/>
      <c r="AO63" s="1020"/>
      <c r="AP63" s="1016">
        <v>24823</v>
      </c>
      <c r="AQ63" s="1016"/>
      <c r="AR63" s="1016"/>
      <c r="AS63" s="1016"/>
      <c r="AT63" s="1016"/>
      <c r="AU63" s="1016">
        <v>9410</v>
      </c>
      <c r="AV63" s="1016"/>
      <c r="AW63" s="1016"/>
      <c r="AX63" s="1016"/>
      <c r="AY63" s="1016"/>
      <c r="AZ63" s="1082"/>
      <c r="BA63" s="1082"/>
      <c r="BB63" s="1082"/>
      <c r="BC63" s="1082"/>
      <c r="BD63" s="1082"/>
      <c r="BE63" s="1017"/>
      <c r="BF63" s="1017"/>
      <c r="BG63" s="1017"/>
      <c r="BH63" s="1017"/>
      <c r="BI63" s="1018"/>
      <c r="BJ63" s="1083" t="s">
        <v>413</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415</v>
      </c>
      <c r="B66" s="1053"/>
      <c r="C66" s="1053"/>
      <c r="D66" s="1053"/>
      <c r="E66" s="1053"/>
      <c r="F66" s="1053"/>
      <c r="G66" s="1053"/>
      <c r="H66" s="1053"/>
      <c r="I66" s="1053"/>
      <c r="J66" s="1053"/>
      <c r="K66" s="1053"/>
      <c r="L66" s="1053"/>
      <c r="M66" s="1053"/>
      <c r="N66" s="1053"/>
      <c r="O66" s="1053"/>
      <c r="P66" s="1054"/>
      <c r="Q66" s="1058" t="s">
        <v>396</v>
      </c>
      <c r="R66" s="1059"/>
      <c r="S66" s="1059"/>
      <c r="T66" s="1059"/>
      <c r="U66" s="1060"/>
      <c r="V66" s="1058" t="s">
        <v>416</v>
      </c>
      <c r="W66" s="1059"/>
      <c r="X66" s="1059"/>
      <c r="Y66" s="1059"/>
      <c r="Z66" s="1060"/>
      <c r="AA66" s="1058" t="s">
        <v>417</v>
      </c>
      <c r="AB66" s="1059"/>
      <c r="AC66" s="1059"/>
      <c r="AD66" s="1059"/>
      <c r="AE66" s="1060"/>
      <c r="AF66" s="1064" t="s">
        <v>399</v>
      </c>
      <c r="AG66" s="1065"/>
      <c r="AH66" s="1065"/>
      <c r="AI66" s="1065"/>
      <c r="AJ66" s="1066"/>
      <c r="AK66" s="1058" t="s">
        <v>400</v>
      </c>
      <c r="AL66" s="1053"/>
      <c r="AM66" s="1053"/>
      <c r="AN66" s="1053"/>
      <c r="AO66" s="1054"/>
      <c r="AP66" s="1058" t="s">
        <v>418</v>
      </c>
      <c r="AQ66" s="1059"/>
      <c r="AR66" s="1059"/>
      <c r="AS66" s="1059"/>
      <c r="AT66" s="1060"/>
      <c r="AU66" s="1058" t="s">
        <v>419</v>
      </c>
      <c r="AV66" s="1059"/>
      <c r="AW66" s="1059"/>
      <c r="AX66" s="1059"/>
      <c r="AY66" s="1060"/>
      <c r="AZ66" s="1058" t="s">
        <v>379</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588</v>
      </c>
      <c r="C68" s="1043"/>
      <c r="D68" s="1043"/>
      <c r="E68" s="1043"/>
      <c r="F68" s="1043"/>
      <c r="G68" s="1043"/>
      <c r="H68" s="1043"/>
      <c r="I68" s="1043"/>
      <c r="J68" s="1043"/>
      <c r="K68" s="1043"/>
      <c r="L68" s="1043"/>
      <c r="M68" s="1043"/>
      <c r="N68" s="1043"/>
      <c r="O68" s="1043"/>
      <c r="P68" s="1044"/>
      <c r="Q68" s="1045">
        <v>21968</v>
      </c>
      <c r="R68" s="1039"/>
      <c r="S68" s="1039"/>
      <c r="T68" s="1039"/>
      <c r="U68" s="1039"/>
      <c r="V68" s="1039">
        <v>21813</v>
      </c>
      <c r="W68" s="1039"/>
      <c r="X68" s="1039"/>
      <c r="Y68" s="1039"/>
      <c r="Z68" s="1039"/>
      <c r="AA68" s="1039">
        <v>155</v>
      </c>
      <c r="AB68" s="1039"/>
      <c r="AC68" s="1039"/>
      <c r="AD68" s="1039"/>
      <c r="AE68" s="1039"/>
      <c r="AF68" s="1039">
        <v>155</v>
      </c>
      <c r="AG68" s="1039"/>
      <c r="AH68" s="1039"/>
      <c r="AI68" s="1039"/>
      <c r="AJ68" s="1039"/>
      <c r="AK68" s="1039">
        <v>90</v>
      </c>
      <c r="AL68" s="1039"/>
      <c r="AM68" s="1039"/>
      <c r="AN68" s="1039"/>
      <c r="AO68" s="1039"/>
      <c r="AP68" s="1039" t="s">
        <v>606</v>
      </c>
      <c r="AQ68" s="1039"/>
      <c r="AR68" s="1039"/>
      <c r="AS68" s="1039"/>
      <c r="AT68" s="1039"/>
      <c r="AU68" s="1039" t="s">
        <v>606</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589</v>
      </c>
      <c r="C69" s="1032"/>
      <c r="D69" s="1032"/>
      <c r="E69" s="1032"/>
      <c r="F69" s="1032"/>
      <c r="G69" s="1032"/>
      <c r="H69" s="1032"/>
      <c r="I69" s="1032"/>
      <c r="J69" s="1032"/>
      <c r="K69" s="1032"/>
      <c r="L69" s="1032"/>
      <c r="M69" s="1032"/>
      <c r="N69" s="1032"/>
      <c r="O69" s="1032"/>
      <c r="P69" s="1033"/>
      <c r="Q69" s="1034">
        <v>192</v>
      </c>
      <c r="R69" s="1028"/>
      <c r="S69" s="1028"/>
      <c r="T69" s="1028"/>
      <c r="U69" s="1028"/>
      <c r="V69" s="1028">
        <v>133</v>
      </c>
      <c r="W69" s="1028"/>
      <c r="X69" s="1028"/>
      <c r="Y69" s="1028"/>
      <c r="Z69" s="1028"/>
      <c r="AA69" s="1028">
        <v>58</v>
      </c>
      <c r="AB69" s="1028"/>
      <c r="AC69" s="1028"/>
      <c r="AD69" s="1028"/>
      <c r="AE69" s="1028"/>
      <c r="AF69" s="1028">
        <v>58</v>
      </c>
      <c r="AG69" s="1028"/>
      <c r="AH69" s="1028"/>
      <c r="AI69" s="1028"/>
      <c r="AJ69" s="1028"/>
      <c r="AK69" s="1028" t="s">
        <v>606</v>
      </c>
      <c r="AL69" s="1028"/>
      <c r="AM69" s="1028"/>
      <c r="AN69" s="1028"/>
      <c r="AO69" s="1028"/>
      <c r="AP69" s="1028" t="s">
        <v>606</v>
      </c>
      <c r="AQ69" s="1028"/>
      <c r="AR69" s="1028"/>
      <c r="AS69" s="1028"/>
      <c r="AT69" s="1028"/>
      <c r="AU69" s="1028" t="s">
        <v>606</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590</v>
      </c>
      <c r="C70" s="1032"/>
      <c r="D70" s="1032"/>
      <c r="E70" s="1032"/>
      <c r="F70" s="1032"/>
      <c r="G70" s="1032"/>
      <c r="H70" s="1032"/>
      <c r="I70" s="1032"/>
      <c r="J70" s="1032"/>
      <c r="K70" s="1032"/>
      <c r="L70" s="1032"/>
      <c r="M70" s="1032"/>
      <c r="N70" s="1032"/>
      <c r="O70" s="1032"/>
      <c r="P70" s="1033"/>
      <c r="Q70" s="1034">
        <v>76</v>
      </c>
      <c r="R70" s="1028"/>
      <c r="S70" s="1028"/>
      <c r="T70" s="1028"/>
      <c r="U70" s="1028"/>
      <c r="V70" s="1028">
        <v>71</v>
      </c>
      <c r="W70" s="1028"/>
      <c r="X70" s="1028"/>
      <c r="Y70" s="1028"/>
      <c r="Z70" s="1028"/>
      <c r="AA70" s="1028">
        <v>5</v>
      </c>
      <c r="AB70" s="1028"/>
      <c r="AC70" s="1028"/>
      <c r="AD70" s="1028"/>
      <c r="AE70" s="1028"/>
      <c r="AF70" s="1028">
        <v>5</v>
      </c>
      <c r="AG70" s="1028"/>
      <c r="AH70" s="1028"/>
      <c r="AI70" s="1028"/>
      <c r="AJ70" s="1028"/>
      <c r="AK70" s="1028">
        <v>1</v>
      </c>
      <c r="AL70" s="1028"/>
      <c r="AM70" s="1028"/>
      <c r="AN70" s="1028"/>
      <c r="AO70" s="1028"/>
      <c r="AP70" s="1028" t="s">
        <v>606</v>
      </c>
      <c r="AQ70" s="1028"/>
      <c r="AR70" s="1028"/>
      <c r="AS70" s="1028"/>
      <c r="AT70" s="1028"/>
      <c r="AU70" s="1028" t="s">
        <v>606</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591</v>
      </c>
      <c r="C71" s="1032"/>
      <c r="D71" s="1032"/>
      <c r="E71" s="1032"/>
      <c r="F71" s="1032"/>
      <c r="G71" s="1032"/>
      <c r="H71" s="1032"/>
      <c r="I71" s="1032"/>
      <c r="J71" s="1032"/>
      <c r="K71" s="1032"/>
      <c r="L71" s="1032"/>
      <c r="M71" s="1032"/>
      <c r="N71" s="1032"/>
      <c r="O71" s="1032"/>
      <c r="P71" s="1033"/>
      <c r="Q71" s="1034">
        <v>111</v>
      </c>
      <c r="R71" s="1028"/>
      <c r="S71" s="1028"/>
      <c r="T71" s="1028"/>
      <c r="U71" s="1028"/>
      <c r="V71" s="1028">
        <v>74</v>
      </c>
      <c r="W71" s="1028"/>
      <c r="X71" s="1028"/>
      <c r="Y71" s="1028"/>
      <c r="Z71" s="1028"/>
      <c r="AA71" s="1028">
        <v>38</v>
      </c>
      <c r="AB71" s="1028"/>
      <c r="AC71" s="1028"/>
      <c r="AD71" s="1028"/>
      <c r="AE71" s="1028"/>
      <c r="AF71" s="1028">
        <v>38</v>
      </c>
      <c r="AG71" s="1028"/>
      <c r="AH71" s="1028"/>
      <c r="AI71" s="1028"/>
      <c r="AJ71" s="1028"/>
      <c r="AK71" s="1028" t="s">
        <v>606</v>
      </c>
      <c r="AL71" s="1028"/>
      <c r="AM71" s="1028"/>
      <c r="AN71" s="1028"/>
      <c r="AO71" s="1028"/>
      <c r="AP71" s="1028" t="s">
        <v>606</v>
      </c>
      <c r="AQ71" s="1028"/>
      <c r="AR71" s="1028"/>
      <c r="AS71" s="1028"/>
      <c r="AT71" s="1028"/>
      <c r="AU71" s="1028" t="s">
        <v>606</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592</v>
      </c>
      <c r="C72" s="1032"/>
      <c r="D72" s="1032"/>
      <c r="E72" s="1032"/>
      <c r="F72" s="1032"/>
      <c r="G72" s="1032"/>
      <c r="H72" s="1032"/>
      <c r="I72" s="1032"/>
      <c r="J72" s="1032"/>
      <c r="K72" s="1032"/>
      <c r="L72" s="1032"/>
      <c r="M72" s="1032"/>
      <c r="N72" s="1032"/>
      <c r="O72" s="1032"/>
      <c r="P72" s="1033"/>
      <c r="Q72" s="1034">
        <v>1666</v>
      </c>
      <c r="R72" s="1028"/>
      <c r="S72" s="1028"/>
      <c r="T72" s="1028"/>
      <c r="U72" s="1028"/>
      <c r="V72" s="1028">
        <v>1492</v>
      </c>
      <c r="W72" s="1028"/>
      <c r="X72" s="1028"/>
      <c r="Y72" s="1028"/>
      <c r="Z72" s="1028"/>
      <c r="AA72" s="1028">
        <v>174</v>
      </c>
      <c r="AB72" s="1028"/>
      <c r="AC72" s="1028"/>
      <c r="AD72" s="1028"/>
      <c r="AE72" s="1028"/>
      <c r="AF72" s="1028">
        <v>174</v>
      </c>
      <c r="AG72" s="1028"/>
      <c r="AH72" s="1028"/>
      <c r="AI72" s="1028"/>
      <c r="AJ72" s="1028"/>
      <c r="AK72" s="1028">
        <v>29</v>
      </c>
      <c r="AL72" s="1028"/>
      <c r="AM72" s="1028"/>
      <c r="AN72" s="1028"/>
      <c r="AO72" s="1028"/>
      <c r="AP72" s="1028">
        <v>8568</v>
      </c>
      <c r="AQ72" s="1028"/>
      <c r="AR72" s="1028"/>
      <c r="AS72" s="1028"/>
      <c r="AT72" s="1028"/>
      <c r="AU72" s="1028">
        <v>1568</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593</v>
      </c>
      <c r="C73" s="1032"/>
      <c r="D73" s="1032"/>
      <c r="E73" s="1032"/>
      <c r="F73" s="1032"/>
      <c r="G73" s="1032"/>
      <c r="H73" s="1032"/>
      <c r="I73" s="1032"/>
      <c r="J73" s="1032"/>
      <c r="K73" s="1032"/>
      <c r="L73" s="1032"/>
      <c r="M73" s="1032"/>
      <c r="N73" s="1032"/>
      <c r="O73" s="1032"/>
      <c r="P73" s="1033"/>
      <c r="Q73" s="1034">
        <v>77227</v>
      </c>
      <c r="R73" s="1028"/>
      <c r="S73" s="1028"/>
      <c r="T73" s="1028"/>
      <c r="U73" s="1028"/>
      <c r="V73" s="1028">
        <v>76730</v>
      </c>
      <c r="W73" s="1028"/>
      <c r="X73" s="1028"/>
      <c r="Y73" s="1028"/>
      <c r="Z73" s="1028"/>
      <c r="AA73" s="1028">
        <v>497</v>
      </c>
      <c r="AB73" s="1028"/>
      <c r="AC73" s="1028"/>
      <c r="AD73" s="1028"/>
      <c r="AE73" s="1028"/>
      <c r="AF73" s="1028">
        <v>497</v>
      </c>
      <c r="AG73" s="1028"/>
      <c r="AH73" s="1028"/>
      <c r="AI73" s="1028"/>
      <c r="AJ73" s="1028"/>
      <c r="AK73" s="1028">
        <v>1506</v>
      </c>
      <c r="AL73" s="1028"/>
      <c r="AM73" s="1028"/>
      <c r="AN73" s="1028"/>
      <c r="AO73" s="1028"/>
      <c r="AP73" s="1028" t="s">
        <v>606</v>
      </c>
      <c r="AQ73" s="1028"/>
      <c r="AR73" s="1028"/>
      <c r="AS73" s="1028"/>
      <c r="AT73" s="1028"/>
      <c r="AU73" s="1028" t="s">
        <v>606</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594</v>
      </c>
      <c r="C74" s="1032"/>
      <c r="D74" s="1032"/>
      <c r="E74" s="1032"/>
      <c r="F74" s="1032"/>
      <c r="G74" s="1032"/>
      <c r="H74" s="1032"/>
      <c r="I74" s="1032"/>
      <c r="J74" s="1032"/>
      <c r="K74" s="1032"/>
      <c r="L74" s="1032"/>
      <c r="M74" s="1032"/>
      <c r="N74" s="1032"/>
      <c r="O74" s="1032"/>
      <c r="P74" s="1033"/>
      <c r="Q74" s="1034">
        <v>11932</v>
      </c>
      <c r="R74" s="1028"/>
      <c r="S74" s="1028"/>
      <c r="T74" s="1028"/>
      <c r="U74" s="1028"/>
      <c r="V74" s="1028">
        <v>10009</v>
      </c>
      <c r="W74" s="1028"/>
      <c r="X74" s="1028"/>
      <c r="Y74" s="1028"/>
      <c r="Z74" s="1028"/>
      <c r="AA74" s="1028">
        <v>1932</v>
      </c>
      <c r="AB74" s="1028"/>
      <c r="AC74" s="1028"/>
      <c r="AD74" s="1028"/>
      <c r="AE74" s="1028"/>
      <c r="AF74" s="1028">
        <v>12553</v>
      </c>
      <c r="AG74" s="1028"/>
      <c r="AH74" s="1028"/>
      <c r="AI74" s="1028"/>
      <c r="AJ74" s="1028"/>
      <c r="AK74" s="1028" t="s">
        <v>597</v>
      </c>
      <c r="AL74" s="1028"/>
      <c r="AM74" s="1028"/>
      <c r="AN74" s="1028"/>
      <c r="AO74" s="1028"/>
      <c r="AP74" s="1028" t="s">
        <v>606</v>
      </c>
      <c r="AQ74" s="1028"/>
      <c r="AR74" s="1028"/>
      <c r="AS74" s="1028"/>
      <c r="AT74" s="1028"/>
      <c r="AU74" s="1028" t="s">
        <v>606</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595</v>
      </c>
      <c r="C75" s="1032"/>
      <c r="D75" s="1032"/>
      <c r="E75" s="1032"/>
      <c r="F75" s="1032"/>
      <c r="G75" s="1032"/>
      <c r="H75" s="1032"/>
      <c r="I75" s="1032"/>
      <c r="J75" s="1032"/>
      <c r="K75" s="1032"/>
      <c r="L75" s="1032"/>
      <c r="M75" s="1032"/>
      <c r="N75" s="1032"/>
      <c r="O75" s="1032"/>
      <c r="P75" s="1033"/>
      <c r="Q75" s="1035">
        <v>2548</v>
      </c>
      <c r="R75" s="1036"/>
      <c r="S75" s="1036"/>
      <c r="T75" s="1036"/>
      <c r="U75" s="1037"/>
      <c r="V75" s="1038">
        <v>2213</v>
      </c>
      <c r="W75" s="1036"/>
      <c r="X75" s="1036"/>
      <c r="Y75" s="1036"/>
      <c r="Z75" s="1037"/>
      <c r="AA75" s="1038">
        <v>335</v>
      </c>
      <c r="AB75" s="1036"/>
      <c r="AC75" s="1036"/>
      <c r="AD75" s="1036"/>
      <c r="AE75" s="1037"/>
      <c r="AF75" s="1038">
        <v>335</v>
      </c>
      <c r="AG75" s="1036"/>
      <c r="AH75" s="1036"/>
      <c r="AI75" s="1036"/>
      <c r="AJ75" s="1037"/>
      <c r="AK75" s="1038">
        <v>138</v>
      </c>
      <c r="AL75" s="1036"/>
      <c r="AM75" s="1036"/>
      <c r="AN75" s="1036"/>
      <c r="AO75" s="1037"/>
      <c r="AP75" s="1038" t="s">
        <v>606</v>
      </c>
      <c r="AQ75" s="1036"/>
      <c r="AR75" s="1036"/>
      <c r="AS75" s="1036"/>
      <c r="AT75" s="1037"/>
      <c r="AU75" s="1038" t="s">
        <v>606</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596</v>
      </c>
      <c r="C76" s="1032"/>
      <c r="D76" s="1032"/>
      <c r="E76" s="1032"/>
      <c r="F76" s="1032"/>
      <c r="G76" s="1032"/>
      <c r="H76" s="1032"/>
      <c r="I76" s="1032"/>
      <c r="J76" s="1032"/>
      <c r="K76" s="1032"/>
      <c r="L76" s="1032"/>
      <c r="M76" s="1032"/>
      <c r="N76" s="1032"/>
      <c r="O76" s="1032"/>
      <c r="P76" s="1033"/>
      <c r="Q76" s="1035">
        <v>659115</v>
      </c>
      <c r="R76" s="1036"/>
      <c r="S76" s="1036"/>
      <c r="T76" s="1036"/>
      <c r="U76" s="1037"/>
      <c r="V76" s="1038">
        <v>635247</v>
      </c>
      <c r="W76" s="1036"/>
      <c r="X76" s="1036"/>
      <c r="Y76" s="1036"/>
      <c r="Z76" s="1037"/>
      <c r="AA76" s="1038">
        <v>23868</v>
      </c>
      <c r="AB76" s="1036"/>
      <c r="AC76" s="1036"/>
      <c r="AD76" s="1036"/>
      <c r="AE76" s="1037"/>
      <c r="AF76" s="1038">
        <v>23868</v>
      </c>
      <c r="AG76" s="1036"/>
      <c r="AH76" s="1036"/>
      <c r="AI76" s="1036"/>
      <c r="AJ76" s="1037"/>
      <c r="AK76" s="1038">
        <v>3257</v>
      </c>
      <c r="AL76" s="1036"/>
      <c r="AM76" s="1036"/>
      <c r="AN76" s="1036"/>
      <c r="AO76" s="1037"/>
      <c r="AP76" s="1038" t="s">
        <v>606</v>
      </c>
      <c r="AQ76" s="1036"/>
      <c r="AR76" s="1036"/>
      <c r="AS76" s="1036"/>
      <c r="AT76" s="1037"/>
      <c r="AU76" s="1038" t="s">
        <v>606</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420</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37683</v>
      </c>
      <c r="AG88" s="1016"/>
      <c r="AH88" s="1016"/>
      <c r="AI88" s="1016"/>
      <c r="AJ88" s="1016"/>
      <c r="AK88" s="1020"/>
      <c r="AL88" s="1020"/>
      <c r="AM88" s="1020"/>
      <c r="AN88" s="1020"/>
      <c r="AO88" s="1020"/>
      <c r="AP88" s="1016">
        <v>8568</v>
      </c>
      <c r="AQ88" s="1016"/>
      <c r="AR88" s="1016"/>
      <c r="AS88" s="1016"/>
      <c r="AT88" s="1016"/>
      <c r="AU88" s="1016">
        <v>1568</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421</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106</v>
      </c>
      <c r="CS102" s="1008"/>
      <c r="CT102" s="1008"/>
      <c r="CU102" s="1008"/>
      <c r="CV102" s="1009"/>
      <c r="CW102" s="1007">
        <v>67</v>
      </c>
      <c r="CX102" s="1008"/>
      <c r="CY102" s="1008"/>
      <c r="CZ102" s="1008"/>
      <c r="DA102" s="1009"/>
      <c r="DB102" s="1007" t="s">
        <v>607</v>
      </c>
      <c r="DC102" s="1008"/>
      <c r="DD102" s="1008"/>
      <c r="DE102" s="1008"/>
      <c r="DF102" s="1009"/>
      <c r="DG102" s="1007" t="s">
        <v>607</v>
      </c>
      <c r="DH102" s="1008"/>
      <c r="DI102" s="1008"/>
      <c r="DJ102" s="1008"/>
      <c r="DK102" s="1009"/>
      <c r="DL102" s="1007">
        <v>1057</v>
      </c>
      <c r="DM102" s="1008"/>
      <c r="DN102" s="1008"/>
      <c r="DO102" s="1008"/>
      <c r="DP102" s="1009"/>
      <c r="DQ102" s="1007" t="s">
        <v>607</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422</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423</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426</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427</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428</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429</v>
      </c>
      <c r="AB109" s="951"/>
      <c r="AC109" s="951"/>
      <c r="AD109" s="951"/>
      <c r="AE109" s="952"/>
      <c r="AF109" s="953" t="s">
        <v>430</v>
      </c>
      <c r="AG109" s="951"/>
      <c r="AH109" s="951"/>
      <c r="AI109" s="951"/>
      <c r="AJ109" s="952"/>
      <c r="AK109" s="953" t="s">
        <v>307</v>
      </c>
      <c r="AL109" s="951"/>
      <c r="AM109" s="951"/>
      <c r="AN109" s="951"/>
      <c r="AO109" s="952"/>
      <c r="AP109" s="953" t="s">
        <v>431</v>
      </c>
      <c r="AQ109" s="951"/>
      <c r="AR109" s="951"/>
      <c r="AS109" s="951"/>
      <c r="AT109" s="982"/>
      <c r="AU109" s="950" t="s">
        <v>428</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429</v>
      </c>
      <c r="BR109" s="951"/>
      <c r="BS109" s="951"/>
      <c r="BT109" s="951"/>
      <c r="BU109" s="952"/>
      <c r="BV109" s="953" t="s">
        <v>430</v>
      </c>
      <c r="BW109" s="951"/>
      <c r="BX109" s="951"/>
      <c r="BY109" s="951"/>
      <c r="BZ109" s="952"/>
      <c r="CA109" s="953" t="s">
        <v>307</v>
      </c>
      <c r="CB109" s="951"/>
      <c r="CC109" s="951"/>
      <c r="CD109" s="951"/>
      <c r="CE109" s="952"/>
      <c r="CF109" s="989" t="s">
        <v>431</v>
      </c>
      <c r="CG109" s="989"/>
      <c r="CH109" s="989"/>
      <c r="CI109" s="989"/>
      <c r="CJ109" s="989"/>
      <c r="CK109" s="953" t="s">
        <v>432</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429</v>
      </c>
      <c r="DH109" s="951"/>
      <c r="DI109" s="951"/>
      <c r="DJ109" s="951"/>
      <c r="DK109" s="952"/>
      <c r="DL109" s="953" t="s">
        <v>430</v>
      </c>
      <c r="DM109" s="951"/>
      <c r="DN109" s="951"/>
      <c r="DO109" s="951"/>
      <c r="DP109" s="952"/>
      <c r="DQ109" s="953" t="s">
        <v>307</v>
      </c>
      <c r="DR109" s="951"/>
      <c r="DS109" s="951"/>
      <c r="DT109" s="951"/>
      <c r="DU109" s="952"/>
      <c r="DV109" s="953" t="s">
        <v>431</v>
      </c>
      <c r="DW109" s="951"/>
      <c r="DX109" s="951"/>
      <c r="DY109" s="951"/>
      <c r="DZ109" s="982"/>
    </row>
    <row r="110" spans="1:131" s="248" customFormat="1" ht="26.25" customHeight="1" x14ac:dyDescent="0.15">
      <c r="A110" s="853" t="s">
        <v>433</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4036861</v>
      </c>
      <c r="AB110" s="944"/>
      <c r="AC110" s="944"/>
      <c r="AD110" s="944"/>
      <c r="AE110" s="945"/>
      <c r="AF110" s="946">
        <v>4253632</v>
      </c>
      <c r="AG110" s="944"/>
      <c r="AH110" s="944"/>
      <c r="AI110" s="944"/>
      <c r="AJ110" s="945"/>
      <c r="AK110" s="946">
        <v>4678702</v>
      </c>
      <c r="AL110" s="944"/>
      <c r="AM110" s="944"/>
      <c r="AN110" s="944"/>
      <c r="AO110" s="945"/>
      <c r="AP110" s="947">
        <v>15.5</v>
      </c>
      <c r="AQ110" s="948"/>
      <c r="AR110" s="948"/>
      <c r="AS110" s="948"/>
      <c r="AT110" s="949"/>
      <c r="AU110" s="983" t="s">
        <v>72</v>
      </c>
      <c r="AV110" s="984"/>
      <c r="AW110" s="984"/>
      <c r="AX110" s="984"/>
      <c r="AY110" s="984"/>
      <c r="AZ110" s="909" t="s">
        <v>434</v>
      </c>
      <c r="BA110" s="854"/>
      <c r="BB110" s="854"/>
      <c r="BC110" s="854"/>
      <c r="BD110" s="854"/>
      <c r="BE110" s="854"/>
      <c r="BF110" s="854"/>
      <c r="BG110" s="854"/>
      <c r="BH110" s="854"/>
      <c r="BI110" s="854"/>
      <c r="BJ110" s="854"/>
      <c r="BK110" s="854"/>
      <c r="BL110" s="854"/>
      <c r="BM110" s="854"/>
      <c r="BN110" s="854"/>
      <c r="BO110" s="854"/>
      <c r="BP110" s="855"/>
      <c r="BQ110" s="910">
        <v>49171398</v>
      </c>
      <c r="BR110" s="891"/>
      <c r="BS110" s="891"/>
      <c r="BT110" s="891"/>
      <c r="BU110" s="891"/>
      <c r="BV110" s="891">
        <v>51232271</v>
      </c>
      <c r="BW110" s="891"/>
      <c r="BX110" s="891"/>
      <c r="BY110" s="891"/>
      <c r="BZ110" s="891"/>
      <c r="CA110" s="891">
        <v>52595210</v>
      </c>
      <c r="CB110" s="891"/>
      <c r="CC110" s="891"/>
      <c r="CD110" s="891"/>
      <c r="CE110" s="891"/>
      <c r="CF110" s="915">
        <v>174.3</v>
      </c>
      <c r="CG110" s="916"/>
      <c r="CH110" s="916"/>
      <c r="CI110" s="916"/>
      <c r="CJ110" s="916"/>
      <c r="CK110" s="979" t="s">
        <v>435</v>
      </c>
      <c r="CL110" s="865"/>
      <c r="CM110" s="940" t="s">
        <v>436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3965832</v>
      </c>
      <c r="DH110" s="891"/>
      <c r="DI110" s="891"/>
      <c r="DJ110" s="891"/>
      <c r="DK110" s="891"/>
      <c r="DL110" s="891">
        <v>1352737</v>
      </c>
      <c r="DM110" s="891"/>
      <c r="DN110" s="891"/>
      <c r="DO110" s="891"/>
      <c r="DP110" s="891"/>
      <c r="DQ110" s="891">
        <v>1273826</v>
      </c>
      <c r="DR110" s="891"/>
      <c r="DS110" s="891"/>
      <c r="DT110" s="891"/>
      <c r="DU110" s="891"/>
      <c r="DV110" s="892">
        <v>4.2</v>
      </c>
      <c r="DW110" s="892"/>
      <c r="DX110" s="892"/>
      <c r="DY110" s="892"/>
      <c r="DZ110" s="893"/>
    </row>
    <row r="111" spans="1:131" s="248" customFormat="1" ht="26.25" customHeight="1" x14ac:dyDescent="0.15">
      <c r="A111" s="820" t="s">
        <v>437</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438</v>
      </c>
      <c r="AB111" s="972"/>
      <c r="AC111" s="972"/>
      <c r="AD111" s="972"/>
      <c r="AE111" s="973"/>
      <c r="AF111" s="974" t="s">
        <v>129</v>
      </c>
      <c r="AG111" s="972"/>
      <c r="AH111" s="972"/>
      <c r="AI111" s="972"/>
      <c r="AJ111" s="973"/>
      <c r="AK111" s="974" t="s">
        <v>129</v>
      </c>
      <c r="AL111" s="972"/>
      <c r="AM111" s="972"/>
      <c r="AN111" s="972"/>
      <c r="AO111" s="973"/>
      <c r="AP111" s="975" t="s">
        <v>438</v>
      </c>
      <c r="AQ111" s="976"/>
      <c r="AR111" s="976"/>
      <c r="AS111" s="976"/>
      <c r="AT111" s="977"/>
      <c r="AU111" s="985"/>
      <c r="AV111" s="986"/>
      <c r="AW111" s="986"/>
      <c r="AX111" s="986"/>
      <c r="AY111" s="986"/>
      <c r="AZ111" s="861" t="s">
        <v>439</v>
      </c>
      <c r="BA111" s="796"/>
      <c r="BB111" s="796"/>
      <c r="BC111" s="796"/>
      <c r="BD111" s="796"/>
      <c r="BE111" s="796"/>
      <c r="BF111" s="796"/>
      <c r="BG111" s="796"/>
      <c r="BH111" s="796"/>
      <c r="BI111" s="796"/>
      <c r="BJ111" s="796"/>
      <c r="BK111" s="796"/>
      <c r="BL111" s="796"/>
      <c r="BM111" s="796"/>
      <c r="BN111" s="796"/>
      <c r="BO111" s="796"/>
      <c r="BP111" s="797"/>
      <c r="BQ111" s="862">
        <v>6598731</v>
      </c>
      <c r="BR111" s="863"/>
      <c r="BS111" s="863"/>
      <c r="BT111" s="863"/>
      <c r="BU111" s="863"/>
      <c r="BV111" s="863">
        <v>5770652</v>
      </c>
      <c r="BW111" s="863"/>
      <c r="BX111" s="863"/>
      <c r="BY111" s="863"/>
      <c r="BZ111" s="863"/>
      <c r="CA111" s="863">
        <v>6001038</v>
      </c>
      <c r="CB111" s="863"/>
      <c r="CC111" s="863"/>
      <c r="CD111" s="863"/>
      <c r="CE111" s="863"/>
      <c r="CF111" s="924">
        <v>19.899999999999999</v>
      </c>
      <c r="CG111" s="925"/>
      <c r="CH111" s="925"/>
      <c r="CI111" s="925"/>
      <c r="CJ111" s="925"/>
      <c r="CK111" s="980"/>
      <c r="CL111" s="867"/>
      <c r="CM111" s="870" t="s">
        <v>440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441</v>
      </c>
      <c r="DH111" s="863"/>
      <c r="DI111" s="863"/>
      <c r="DJ111" s="863"/>
      <c r="DK111" s="863"/>
      <c r="DL111" s="863" t="s">
        <v>129</v>
      </c>
      <c r="DM111" s="863"/>
      <c r="DN111" s="863"/>
      <c r="DO111" s="863"/>
      <c r="DP111" s="863"/>
      <c r="DQ111" s="863" t="s">
        <v>442</v>
      </c>
      <c r="DR111" s="863"/>
      <c r="DS111" s="863"/>
      <c r="DT111" s="863"/>
      <c r="DU111" s="863"/>
      <c r="DV111" s="840" t="s">
        <v>129</v>
      </c>
      <c r="DW111" s="840"/>
      <c r="DX111" s="840"/>
      <c r="DY111" s="840"/>
      <c r="DZ111" s="841"/>
    </row>
    <row r="112" spans="1:131" s="248" customFormat="1" ht="26.25" customHeight="1" x14ac:dyDescent="0.15">
      <c r="A112" s="965" t="s">
        <v>443</v>
      </c>
      <c r="B112" s="966"/>
      <c r="C112" s="796" t="s">
        <v>444</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v>110000</v>
      </c>
      <c r="AB112" s="826"/>
      <c r="AC112" s="826"/>
      <c r="AD112" s="826"/>
      <c r="AE112" s="827"/>
      <c r="AF112" s="828">
        <v>116000</v>
      </c>
      <c r="AG112" s="826"/>
      <c r="AH112" s="826"/>
      <c r="AI112" s="826"/>
      <c r="AJ112" s="827"/>
      <c r="AK112" s="828">
        <v>122000</v>
      </c>
      <c r="AL112" s="826"/>
      <c r="AM112" s="826"/>
      <c r="AN112" s="826"/>
      <c r="AO112" s="827"/>
      <c r="AP112" s="873">
        <v>0.4</v>
      </c>
      <c r="AQ112" s="874"/>
      <c r="AR112" s="874"/>
      <c r="AS112" s="874"/>
      <c r="AT112" s="875"/>
      <c r="AU112" s="985"/>
      <c r="AV112" s="986"/>
      <c r="AW112" s="986"/>
      <c r="AX112" s="986"/>
      <c r="AY112" s="986"/>
      <c r="AZ112" s="861" t="s">
        <v>445</v>
      </c>
      <c r="BA112" s="796"/>
      <c r="BB112" s="796"/>
      <c r="BC112" s="796"/>
      <c r="BD112" s="796"/>
      <c r="BE112" s="796"/>
      <c r="BF112" s="796"/>
      <c r="BG112" s="796"/>
      <c r="BH112" s="796"/>
      <c r="BI112" s="796"/>
      <c r="BJ112" s="796"/>
      <c r="BK112" s="796"/>
      <c r="BL112" s="796"/>
      <c r="BM112" s="796"/>
      <c r="BN112" s="796"/>
      <c r="BO112" s="796"/>
      <c r="BP112" s="797"/>
      <c r="BQ112" s="862">
        <v>9476705</v>
      </c>
      <c r="BR112" s="863"/>
      <c r="BS112" s="863"/>
      <c r="BT112" s="863"/>
      <c r="BU112" s="863"/>
      <c r="BV112" s="863">
        <v>9526936</v>
      </c>
      <c r="BW112" s="863"/>
      <c r="BX112" s="863"/>
      <c r="BY112" s="863"/>
      <c r="BZ112" s="863"/>
      <c r="CA112" s="863">
        <v>9409838</v>
      </c>
      <c r="CB112" s="863"/>
      <c r="CC112" s="863"/>
      <c r="CD112" s="863"/>
      <c r="CE112" s="863"/>
      <c r="CF112" s="924">
        <v>31.2</v>
      </c>
      <c r="CG112" s="925"/>
      <c r="CH112" s="925"/>
      <c r="CI112" s="925"/>
      <c r="CJ112" s="925"/>
      <c r="CK112" s="980"/>
      <c r="CL112" s="867"/>
      <c r="CM112" s="870" t="s">
        <v>446</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447</v>
      </c>
      <c r="DH112" s="863"/>
      <c r="DI112" s="863"/>
      <c r="DJ112" s="863"/>
      <c r="DK112" s="863"/>
      <c r="DL112" s="863" t="s">
        <v>448</v>
      </c>
      <c r="DM112" s="863"/>
      <c r="DN112" s="863"/>
      <c r="DO112" s="863"/>
      <c r="DP112" s="863"/>
      <c r="DQ112" s="863" t="s">
        <v>448</v>
      </c>
      <c r="DR112" s="863"/>
      <c r="DS112" s="863"/>
      <c r="DT112" s="863"/>
      <c r="DU112" s="863"/>
      <c r="DV112" s="840" t="s">
        <v>449</v>
      </c>
      <c r="DW112" s="840"/>
      <c r="DX112" s="840"/>
      <c r="DY112" s="840"/>
      <c r="DZ112" s="841"/>
    </row>
    <row r="113" spans="1:130" s="248" customFormat="1" ht="26.25" customHeight="1" x14ac:dyDescent="0.15">
      <c r="A113" s="967"/>
      <c r="B113" s="968"/>
      <c r="C113" s="796" t="s">
        <v>450</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1042035</v>
      </c>
      <c r="AB113" s="972"/>
      <c r="AC113" s="972"/>
      <c r="AD113" s="972"/>
      <c r="AE113" s="973"/>
      <c r="AF113" s="974">
        <v>953476</v>
      </c>
      <c r="AG113" s="972"/>
      <c r="AH113" s="972"/>
      <c r="AI113" s="972"/>
      <c r="AJ113" s="973"/>
      <c r="AK113" s="974">
        <v>852860</v>
      </c>
      <c r="AL113" s="972"/>
      <c r="AM113" s="972"/>
      <c r="AN113" s="972"/>
      <c r="AO113" s="973"/>
      <c r="AP113" s="975">
        <v>2.8</v>
      </c>
      <c r="AQ113" s="976"/>
      <c r="AR113" s="976"/>
      <c r="AS113" s="976"/>
      <c r="AT113" s="977"/>
      <c r="AU113" s="985"/>
      <c r="AV113" s="986"/>
      <c r="AW113" s="986"/>
      <c r="AX113" s="986"/>
      <c r="AY113" s="986"/>
      <c r="AZ113" s="861" t="s">
        <v>451</v>
      </c>
      <c r="BA113" s="796"/>
      <c r="BB113" s="796"/>
      <c r="BC113" s="796"/>
      <c r="BD113" s="796"/>
      <c r="BE113" s="796"/>
      <c r="BF113" s="796"/>
      <c r="BG113" s="796"/>
      <c r="BH113" s="796"/>
      <c r="BI113" s="796"/>
      <c r="BJ113" s="796"/>
      <c r="BK113" s="796"/>
      <c r="BL113" s="796"/>
      <c r="BM113" s="796"/>
      <c r="BN113" s="796"/>
      <c r="BO113" s="796"/>
      <c r="BP113" s="797"/>
      <c r="BQ113" s="862">
        <v>1140030</v>
      </c>
      <c r="BR113" s="863"/>
      <c r="BS113" s="863"/>
      <c r="BT113" s="863"/>
      <c r="BU113" s="863"/>
      <c r="BV113" s="863">
        <v>1607811</v>
      </c>
      <c r="BW113" s="863"/>
      <c r="BX113" s="863"/>
      <c r="BY113" s="863"/>
      <c r="BZ113" s="863"/>
      <c r="CA113" s="863">
        <v>1567959</v>
      </c>
      <c r="CB113" s="863"/>
      <c r="CC113" s="863"/>
      <c r="CD113" s="863"/>
      <c r="CE113" s="863"/>
      <c r="CF113" s="924">
        <v>5.2</v>
      </c>
      <c r="CG113" s="925"/>
      <c r="CH113" s="925"/>
      <c r="CI113" s="925"/>
      <c r="CJ113" s="925"/>
      <c r="CK113" s="980"/>
      <c r="CL113" s="867"/>
      <c r="CM113" s="870" t="s">
        <v>452</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129</v>
      </c>
      <c r="DH113" s="826"/>
      <c r="DI113" s="826"/>
      <c r="DJ113" s="826"/>
      <c r="DK113" s="827"/>
      <c r="DL113" s="828" t="s">
        <v>438</v>
      </c>
      <c r="DM113" s="826"/>
      <c r="DN113" s="826"/>
      <c r="DO113" s="826"/>
      <c r="DP113" s="827"/>
      <c r="DQ113" s="828" t="s">
        <v>129</v>
      </c>
      <c r="DR113" s="826"/>
      <c r="DS113" s="826"/>
      <c r="DT113" s="826"/>
      <c r="DU113" s="827"/>
      <c r="DV113" s="873" t="s">
        <v>438</v>
      </c>
      <c r="DW113" s="874"/>
      <c r="DX113" s="874"/>
      <c r="DY113" s="874"/>
      <c r="DZ113" s="875"/>
    </row>
    <row r="114" spans="1:130" s="248" customFormat="1" ht="26.25" customHeight="1" x14ac:dyDescent="0.15">
      <c r="A114" s="967"/>
      <c r="B114" s="968"/>
      <c r="C114" s="796" t="s">
        <v>453</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19341</v>
      </c>
      <c r="AB114" s="826"/>
      <c r="AC114" s="826"/>
      <c r="AD114" s="826"/>
      <c r="AE114" s="827"/>
      <c r="AF114" s="828">
        <v>18870</v>
      </c>
      <c r="AG114" s="826"/>
      <c r="AH114" s="826"/>
      <c r="AI114" s="826"/>
      <c r="AJ114" s="827"/>
      <c r="AK114" s="828">
        <v>44520</v>
      </c>
      <c r="AL114" s="826"/>
      <c r="AM114" s="826"/>
      <c r="AN114" s="826"/>
      <c r="AO114" s="827"/>
      <c r="AP114" s="873">
        <v>0.1</v>
      </c>
      <c r="AQ114" s="874"/>
      <c r="AR114" s="874"/>
      <c r="AS114" s="874"/>
      <c r="AT114" s="875"/>
      <c r="AU114" s="985"/>
      <c r="AV114" s="986"/>
      <c r="AW114" s="986"/>
      <c r="AX114" s="986"/>
      <c r="AY114" s="986"/>
      <c r="AZ114" s="861" t="s">
        <v>454</v>
      </c>
      <c r="BA114" s="796"/>
      <c r="BB114" s="796"/>
      <c r="BC114" s="796"/>
      <c r="BD114" s="796"/>
      <c r="BE114" s="796"/>
      <c r="BF114" s="796"/>
      <c r="BG114" s="796"/>
      <c r="BH114" s="796"/>
      <c r="BI114" s="796"/>
      <c r="BJ114" s="796"/>
      <c r="BK114" s="796"/>
      <c r="BL114" s="796"/>
      <c r="BM114" s="796"/>
      <c r="BN114" s="796"/>
      <c r="BO114" s="796"/>
      <c r="BP114" s="797"/>
      <c r="BQ114" s="862">
        <v>9362929</v>
      </c>
      <c r="BR114" s="863"/>
      <c r="BS114" s="863"/>
      <c r="BT114" s="863"/>
      <c r="BU114" s="863"/>
      <c r="BV114" s="863">
        <v>9176630</v>
      </c>
      <c r="BW114" s="863"/>
      <c r="BX114" s="863"/>
      <c r="BY114" s="863"/>
      <c r="BZ114" s="863"/>
      <c r="CA114" s="863">
        <v>9709523</v>
      </c>
      <c r="CB114" s="863"/>
      <c r="CC114" s="863"/>
      <c r="CD114" s="863"/>
      <c r="CE114" s="863"/>
      <c r="CF114" s="924">
        <v>32.200000000000003</v>
      </c>
      <c r="CG114" s="925"/>
      <c r="CH114" s="925"/>
      <c r="CI114" s="925"/>
      <c r="CJ114" s="925"/>
      <c r="CK114" s="980"/>
      <c r="CL114" s="867"/>
      <c r="CM114" s="870" t="s">
        <v>455</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456</v>
      </c>
      <c r="DH114" s="826"/>
      <c r="DI114" s="826"/>
      <c r="DJ114" s="826"/>
      <c r="DK114" s="827"/>
      <c r="DL114" s="828" t="s">
        <v>441</v>
      </c>
      <c r="DM114" s="826"/>
      <c r="DN114" s="826"/>
      <c r="DO114" s="826"/>
      <c r="DP114" s="827"/>
      <c r="DQ114" s="828" t="s">
        <v>129</v>
      </c>
      <c r="DR114" s="826"/>
      <c r="DS114" s="826"/>
      <c r="DT114" s="826"/>
      <c r="DU114" s="827"/>
      <c r="DV114" s="873" t="s">
        <v>457</v>
      </c>
      <c r="DW114" s="874"/>
      <c r="DX114" s="874"/>
      <c r="DY114" s="874"/>
      <c r="DZ114" s="875"/>
    </row>
    <row r="115" spans="1:130" s="248" customFormat="1" ht="26.25" customHeight="1" x14ac:dyDescent="0.15">
      <c r="A115" s="967"/>
      <c r="B115" s="968"/>
      <c r="C115" s="796" t="s">
        <v>458</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1691096</v>
      </c>
      <c r="AB115" s="972"/>
      <c r="AC115" s="972"/>
      <c r="AD115" s="972"/>
      <c r="AE115" s="973"/>
      <c r="AF115" s="974">
        <v>2850162</v>
      </c>
      <c r="AG115" s="972"/>
      <c r="AH115" s="972"/>
      <c r="AI115" s="972"/>
      <c r="AJ115" s="973"/>
      <c r="AK115" s="974">
        <v>1033775</v>
      </c>
      <c r="AL115" s="972"/>
      <c r="AM115" s="972"/>
      <c r="AN115" s="972"/>
      <c r="AO115" s="973"/>
      <c r="AP115" s="975">
        <v>3.4</v>
      </c>
      <c r="AQ115" s="976"/>
      <c r="AR115" s="976"/>
      <c r="AS115" s="976"/>
      <c r="AT115" s="977"/>
      <c r="AU115" s="985"/>
      <c r="AV115" s="986"/>
      <c r="AW115" s="986"/>
      <c r="AX115" s="986"/>
      <c r="AY115" s="986"/>
      <c r="AZ115" s="861" t="s">
        <v>459</v>
      </c>
      <c r="BA115" s="796"/>
      <c r="BB115" s="796"/>
      <c r="BC115" s="796"/>
      <c r="BD115" s="796"/>
      <c r="BE115" s="796"/>
      <c r="BF115" s="796"/>
      <c r="BG115" s="796"/>
      <c r="BH115" s="796"/>
      <c r="BI115" s="796"/>
      <c r="BJ115" s="796"/>
      <c r="BK115" s="796"/>
      <c r="BL115" s="796"/>
      <c r="BM115" s="796"/>
      <c r="BN115" s="796"/>
      <c r="BO115" s="796"/>
      <c r="BP115" s="797"/>
      <c r="BQ115" s="862">
        <v>5399</v>
      </c>
      <c r="BR115" s="863"/>
      <c r="BS115" s="863"/>
      <c r="BT115" s="863"/>
      <c r="BU115" s="863"/>
      <c r="BV115" s="863">
        <v>11206</v>
      </c>
      <c r="BW115" s="863"/>
      <c r="BX115" s="863"/>
      <c r="BY115" s="863"/>
      <c r="BZ115" s="863"/>
      <c r="CA115" s="863">
        <v>14701</v>
      </c>
      <c r="CB115" s="863"/>
      <c r="CC115" s="863"/>
      <c r="CD115" s="863"/>
      <c r="CE115" s="863"/>
      <c r="CF115" s="924">
        <v>0</v>
      </c>
      <c r="CG115" s="925"/>
      <c r="CH115" s="925"/>
      <c r="CI115" s="925"/>
      <c r="CJ115" s="925"/>
      <c r="CK115" s="980"/>
      <c r="CL115" s="867"/>
      <c r="CM115" s="861" t="s">
        <v>460</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438</v>
      </c>
      <c r="DH115" s="826"/>
      <c r="DI115" s="826"/>
      <c r="DJ115" s="826"/>
      <c r="DK115" s="827"/>
      <c r="DL115" s="828" t="s">
        <v>129</v>
      </c>
      <c r="DM115" s="826"/>
      <c r="DN115" s="826"/>
      <c r="DO115" s="826"/>
      <c r="DP115" s="827"/>
      <c r="DQ115" s="828" t="s">
        <v>438</v>
      </c>
      <c r="DR115" s="826"/>
      <c r="DS115" s="826"/>
      <c r="DT115" s="826"/>
      <c r="DU115" s="827"/>
      <c r="DV115" s="873" t="s">
        <v>438</v>
      </c>
      <c r="DW115" s="874"/>
      <c r="DX115" s="874"/>
      <c r="DY115" s="874"/>
      <c r="DZ115" s="875"/>
    </row>
    <row r="116" spans="1:130" s="248" customFormat="1" ht="26.25" customHeight="1" x14ac:dyDescent="0.15">
      <c r="A116" s="969"/>
      <c r="B116" s="970"/>
      <c r="C116" s="929" t="s">
        <v>461</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129</v>
      </c>
      <c r="AB116" s="826"/>
      <c r="AC116" s="826"/>
      <c r="AD116" s="826"/>
      <c r="AE116" s="827"/>
      <c r="AF116" s="828" t="s">
        <v>449</v>
      </c>
      <c r="AG116" s="826"/>
      <c r="AH116" s="826"/>
      <c r="AI116" s="826"/>
      <c r="AJ116" s="827"/>
      <c r="AK116" s="828" t="s">
        <v>129</v>
      </c>
      <c r="AL116" s="826"/>
      <c r="AM116" s="826"/>
      <c r="AN116" s="826"/>
      <c r="AO116" s="827"/>
      <c r="AP116" s="873" t="s">
        <v>462</v>
      </c>
      <c r="AQ116" s="874"/>
      <c r="AR116" s="874"/>
      <c r="AS116" s="874"/>
      <c r="AT116" s="875"/>
      <c r="AU116" s="985"/>
      <c r="AV116" s="986"/>
      <c r="AW116" s="986"/>
      <c r="AX116" s="986"/>
      <c r="AY116" s="986"/>
      <c r="AZ116" s="912" t="s">
        <v>463</v>
      </c>
      <c r="BA116" s="913"/>
      <c r="BB116" s="913"/>
      <c r="BC116" s="913"/>
      <c r="BD116" s="913"/>
      <c r="BE116" s="913"/>
      <c r="BF116" s="913"/>
      <c r="BG116" s="913"/>
      <c r="BH116" s="913"/>
      <c r="BI116" s="913"/>
      <c r="BJ116" s="913"/>
      <c r="BK116" s="913"/>
      <c r="BL116" s="913"/>
      <c r="BM116" s="913"/>
      <c r="BN116" s="913"/>
      <c r="BO116" s="913"/>
      <c r="BP116" s="914"/>
      <c r="BQ116" s="862" t="s">
        <v>442</v>
      </c>
      <c r="BR116" s="863"/>
      <c r="BS116" s="863"/>
      <c r="BT116" s="863"/>
      <c r="BU116" s="863"/>
      <c r="BV116" s="863" t="s">
        <v>438</v>
      </c>
      <c r="BW116" s="863"/>
      <c r="BX116" s="863"/>
      <c r="BY116" s="863"/>
      <c r="BZ116" s="863"/>
      <c r="CA116" s="863" t="s">
        <v>129</v>
      </c>
      <c r="CB116" s="863"/>
      <c r="CC116" s="863"/>
      <c r="CD116" s="863"/>
      <c r="CE116" s="863"/>
      <c r="CF116" s="924" t="s">
        <v>462</v>
      </c>
      <c r="CG116" s="925"/>
      <c r="CH116" s="925"/>
      <c r="CI116" s="925"/>
      <c r="CJ116" s="925"/>
      <c r="CK116" s="980"/>
      <c r="CL116" s="867"/>
      <c r="CM116" s="870" t="s">
        <v>464</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1450</v>
      </c>
      <c r="DH116" s="826"/>
      <c r="DI116" s="826"/>
      <c r="DJ116" s="826"/>
      <c r="DK116" s="827"/>
      <c r="DL116" s="828" t="s">
        <v>129</v>
      </c>
      <c r="DM116" s="826"/>
      <c r="DN116" s="826"/>
      <c r="DO116" s="826"/>
      <c r="DP116" s="827"/>
      <c r="DQ116" s="828" t="s">
        <v>129</v>
      </c>
      <c r="DR116" s="826"/>
      <c r="DS116" s="826"/>
      <c r="DT116" s="826"/>
      <c r="DU116" s="827"/>
      <c r="DV116" s="873" t="s">
        <v>448</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465</v>
      </c>
      <c r="Z117" s="952"/>
      <c r="AA117" s="957">
        <v>6899333</v>
      </c>
      <c r="AB117" s="958"/>
      <c r="AC117" s="958"/>
      <c r="AD117" s="958"/>
      <c r="AE117" s="959"/>
      <c r="AF117" s="960">
        <v>8192140</v>
      </c>
      <c r="AG117" s="958"/>
      <c r="AH117" s="958"/>
      <c r="AI117" s="958"/>
      <c r="AJ117" s="959"/>
      <c r="AK117" s="960">
        <v>6731857</v>
      </c>
      <c r="AL117" s="958"/>
      <c r="AM117" s="958"/>
      <c r="AN117" s="958"/>
      <c r="AO117" s="959"/>
      <c r="AP117" s="961"/>
      <c r="AQ117" s="962"/>
      <c r="AR117" s="962"/>
      <c r="AS117" s="962"/>
      <c r="AT117" s="963"/>
      <c r="AU117" s="985"/>
      <c r="AV117" s="986"/>
      <c r="AW117" s="986"/>
      <c r="AX117" s="986"/>
      <c r="AY117" s="986"/>
      <c r="AZ117" s="912" t="s">
        <v>466</v>
      </c>
      <c r="BA117" s="913"/>
      <c r="BB117" s="913"/>
      <c r="BC117" s="913"/>
      <c r="BD117" s="913"/>
      <c r="BE117" s="913"/>
      <c r="BF117" s="913"/>
      <c r="BG117" s="913"/>
      <c r="BH117" s="913"/>
      <c r="BI117" s="913"/>
      <c r="BJ117" s="913"/>
      <c r="BK117" s="913"/>
      <c r="BL117" s="913"/>
      <c r="BM117" s="913"/>
      <c r="BN117" s="913"/>
      <c r="BO117" s="913"/>
      <c r="BP117" s="914"/>
      <c r="BQ117" s="862" t="s">
        <v>129</v>
      </c>
      <c r="BR117" s="863"/>
      <c r="BS117" s="863"/>
      <c r="BT117" s="863"/>
      <c r="BU117" s="863"/>
      <c r="BV117" s="863" t="s">
        <v>438</v>
      </c>
      <c r="BW117" s="863"/>
      <c r="BX117" s="863"/>
      <c r="BY117" s="863"/>
      <c r="BZ117" s="863"/>
      <c r="CA117" s="863" t="s">
        <v>442</v>
      </c>
      <c r="CB117" s="863"/>
      <c r="CC117" s="863"/>
      <c r="CD117" s="863"/>
      <c r="CE117" s="863"/>
      <c r="CF117" s="924" t="s">
        <v>442</v>
      </c>
      <c r="CG117" s="925"/>
      <c r="CH117" s="925"/>
      <c r="CI117" s="925"/>
      <c r="CJ117" s="925"/>
      <c r="CK117" s="980"/>
      <c r="CL117" s="867"/>
      <c r="CM117" s="870" t="s">
        <v>467</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129</v>
      </c>
      <c r="DH117" s="826"/>
      <c r="DI117" s="826"/>
      <c r="DJ117" s="826"/>
      <c r="DK117" s="827"/>
      <c r="DL117" s="828" t="s">
        <v>438</v>
      </c>
      <c r="DM117" s="826"/>
      <c r="DN117" s="826"/>
      <c r="DO117" s="826"/>
      <c r="DP117" s="827"/>
      <c r="DQ117" s="828" t="s">
        <v>468</v>
      </c>
      <c r="DR117" s="826"/>
      <c r="DS117" s="826"/>
      <c r="DT117" s="826"/>
      <c r="DU117" s="827"/>
      <c r="DV117" s="873" t="s">
        <v>129</v>
      </c>
      <c r="DW117" s="874"/>
      <c r="DX117" s="874"/>
      <c r="DY117" s="874"/>
      <c r="DZ117" s="875"/>
    </row>
    <row r="118" spans="1:130" s="248" customFormat="1" ht="26.25" customHeight="1" x14ac:dyDescent="0.15">
      <c r="A118" s="950" t="s">
        <v>432</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429</v>
      </c>
      <c r="AB118" s="951"/>
      <c r="AC118" s="951"/>
      <c r="AD118" s="951"/>
      <c r="AE118" s="952"/>
      <c r="AF118" s="953" t="s">
        <v>430</v>
      </c>
      <c r="AG118" s="951"/>
      <c r="AH118" s="951"/>
      <c r="AI118" s="951"/>
      <c r="AJ118" s="952"/>
      <c r="AK118" s="953" t="s">
        <v>307</v>
      </c>
      <c r="AL118" s="951"/>
      <c r="AM118" s="951"/>
      <c r="AN118" s="951"/>
      <c r="AO118" s="952"/>
      <c r="AP118" s="954" t="s">
        <v>431</v>
      </c>
      <c r="AQ118" s="955"/>
      <c r="AR118" s="955"/>
      <c r="AS118" s="955"/>
      <c r="AT118" s="956"/>
      <c r="AU118" s="985"/>
      <c r="AV118" s="986"/>
      <c r="AW118" s="986"/>
      <c r="AX118" s="986"/>
      <c r="AY118" s="986"/>
      <c r="AZ118" s="928" t="s">
        <v>469</v>
      </c>
      <c r="BA118" s="929"/>
      <c r="BB118" s="929"/>
      <c r="BC118" s="929"/>
      <c r="BD118" s="929"/>
      <c r="BE118" s="929"/>
      <c r="BF118" s="929"/>
      <c r="BG118" s="929"/>
      <c r="BH118" s="929"/>
      <c r="BI118" s="929"/>
      <c r="BJ118" s="929"/>
      <c r="BK118" s="929"/>
      <c r="BL118" s="929"/>
      <c r="BM118" s="929"/>
      <c r="BN118" s="929"/>
      <c r="BO118" s="929"/>
      <c r="BP118" s="930"/>
      <c r="BQ118" s="931" t="s">
        <v>448</v>
      </c>
      <c r="BR118" s="894"/>
      <c r="BS118" s="894"/>
      <c r="BT118" s="894"/>
      <c r="BU118" s="894"/>
      <c r="BV118" s="894" t="s">
        <v>129</v>
      </c>
      <c r="BW118" s="894"/>
      <c r="BX118" s="894"/>
      <c r="BY118" s="894"/>
      <c r="BZ118" s="894"/>
      <c r="CA118" s="894" t="s">
        <v>129</v>
      </c>
      <c r="CB118" s="894"/>
      <c r="CC118" s="894"/>
      <c r="CD118" s="894"/>
      <c r="CE118" s="894"/>
      <c r="CF118" s="924" t="s">
        <v>129</v>
      </c>
      <c r="CG118" s="925"/>
      <c r="CH118" s="925"/>
      <c r="CI118" s="925"/>
      <c r="CJ118" s="925"/>
      <c r="CK118" s="980"/>
      <c r="CL118" s="867"/>
      <c r="CM118" s="870" t="s">
        <v>470</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v>402462</v>
      </c>
      <c r="DH118" s="826"/>
      <c r="DI118" s="826"/>
      <c r="DJ118" s="826"/>
      <c r="DK118" s="827"/>
      <c r="DL118" s="828">
        <v>332557</v>
      </c>
      <c r="DM118" s="826"/>
      <c r="DN118" s="826"/>
      <c r="DO118" s="826"/>
      <c r="DP118" s="827"/>
      <c r="DQ118" s="828">
        <v>263279</v>
      </c>
      <c r="DR118" s="826"/>
      <c r="DS118" s="826"/>
      <c r="DT118" s="826"/>
      <c r="DU118" s="827"/>
      <c r="DV118" s="873">
        <v>0.9</v>
      </c>
      <c r="DW118" s="874"/>
      <c r="DX118" s="874"/>
      <c r="DY118" s="874"/>
      <c r="DZ118" s="875"/>
    </row>
    <row r="119" spans="1:130" s="248" customFormat="1" ht="26.25" customHeight="1" x14ac:dyDescent="0.15">
      <c r="A119" s="864" t="s">
        <v>435</v>
      </c>
      <c r="B119" s="865"/>
      <c r="C119" s="940" t="s">
        <v>436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v>1074200</v>
      </c>
      <c r="AB119" s="944"/>
      <c r="AC119" s="944"/>
      <c r="AD119" s="944"/>
      <c r="AE119" s="945"/>
      <c r="AF119" s="946">
        <v>2334779</v>
      </c>
      <c r="AG119" s="944"/>
      <c r="AH119" s="944"/>
      <c r="AI119" s="944"/>
      <c r="AJ119" s="945"/>
      <c r="AK119" s="946">
        <v>337149</v>
      </c>
      <c r="AL119" s="944"/>
      <c r="AM119" s="944"/>
      <c r="AN119" s="944"/>
      <c r="AO119" s="945"/>
      <c r="AP119" s="947">
        <v>1.1000000000000001</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471</v>
      </c>
      <c r="BP119" s="927"/>
      <c r="BQ119" s="931">
        <v>75755192</v>
      </c>
      <c r="BR119" s="894"/>
      <c r="BS119" s="894"/>
      <c r="BT119" s="894"/>
      <c r="BU119" s="894"/>
      <c r="BV119" s="894">
        <v>77325506</v>
      </c>
      <c r="BW119" s="894"/>
      <c r="BX119" s="894"/>
      <c r="BY119" s="894"/>
      <c r="BZ119" s="894"/>
      <c r="CA119" s="894">
        <v>79298269</v>
      </c>
      <c r="CB119" s="894"/>
      <c r="CC119" s="894"/>
      <c r="CD119" s="894"/>
      <c r="CE119" s="894"/>
      <c r="CF119" s="792"/>
      <c r="CG119" s="793"/>
      <c r="CH119" s="793"/>
      <c r="CI119" s="793"/>
      <c r="CJ119" s="883"/>
      <c r="CK119" s="981"/>
      <c r="CL119" s="869"/>
      <c r="CM119" s="887" t="s">
        <v>472</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2228987</v>
      </c>
      <c r="DH119" s="809"/>
      <c r="DI119" s="809"/>
      <c r="DJ119" s="809"/>
      <c r="DK119" s="810"/>
      <c r="DL119" s="811">
        <v>4085358</v>
      </c>
      <c r="DM119" s="809"/>
      <c r="DN119" s="809"/>
      <c r="DO119" s="809"/>
      <c r="DP119" s="810"/>
      <c r="DQ119" s="811">
        <v>4463933</v>
      </c>
      <c r="DR119" s="809"/>
      <c r="DS119" s="809"/>
      <c r="DT119" s="809"/>
      <c r="DU119" s="810"/>
      <c r="DV119" s="897">
        <v>14.8</v>
      </c>
      <c r="DW119" s="898"/>
      <c r="DX119" s="898"/>
      <c r="DY119" s="898"/>
      <c r="DZ119" s="899"/>
    </row>
    <row r="120" spans="1:130" s="248" customFormat="1" ht="26.25" customHeight="1" x14ac:dyDescent="0.15">
      <c r="A120" s="866"/>
      <c r="B120" s="867"/>
      <c r="C120" s="870" t="s">
        <v>440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438</v>
      </c>
      <c r="AB120" s="826"/>
      <c r="AC120" s="826"/>
      <c r="AD120" s="826"/>
      <c r="AE120" s="827"/>
      <c r="AF120" s="828" t="s">
        <v>129</v>
      </c>
      <c r="AG120" s="826"/>
      <c r="AH120" s="826"/>
      <c r="AI120" s="826"/>
      <c r="AJ120" s="827"/>
      <c r="AK120" s="828" t="s">
        <v>441</v>
      </c>
      <c r="AL120" s="826"/>
      <c r="AM120" s="826"/>
      <c r="AN120" s="826"/>
      <c r="AO120" s="827"/>
      <c r="AP120" s="873" t="s">
        <v>448</v>
      </c>
      <c r="AQ120" s="874"/>
      <c r="AR120" s="874"/>
      <c r="AS120" s="874"/>
      <c r="AT120" s="875"/>
      <c r="AU120" s="932" t="s">
        <v>473</v>
      </c>
      <c r="AV120" s="933"/>
      <c r="AW120" s="933"/>
      <c r="AX120" s="933"/>
      <c r="AY120" s="934"/>
      <c r="AZ120" s="909" t="s">
        <v>474</v>
      </c>
      <c r="BA120" s="854"/>
      <c r="BB120" s="854"/>
      <c r="BC120" s="854"/>
      <c r="BD120" s="854"/>
      <c r="BE120" s="854"/>
      <c r="BF120" s="854"/>
      <c r="BG120" s="854"/>
      <c r="BH120" s="854"/>
      <c r="BI120" s="854"/>
      <c r="BJ120" s="854"/>
      <c r="BK120" s="854"/>
      <c r="BL120" s="854"/>
      <c r="BM120" s="854"/>
      <c r="BN120" s="854"/>
      <c r="BO120" s="854"/>
      <c r="BP120" s="855"/>
      <c r="BQ120" s="910">
        <v>14195226</v>
      </c>
      <c r="BR120" s="891"/>
      <c r="BS120" s="891"/>
      <c r="BT120" s="891"/>
      <c r="BU120" s="891"/>
      <c r="BV120" s="891">
        <v>18619235</v>
      </c>
      <c r="BW120" s="891"/>
      <c r="BX120" s="891"/>
      <c r="BY120" s="891"/>
      <c r="BZ120" s="891"/>
      <c r="CA120" s="891">
        <v>16104429</v>
      </c>
      <c r="CB120" s="891"/>
      <c r="CC120" s="891"/>
      <c r="CD120" s="891"/>
      <c r="CE120" s="891"/>
      <c r="CF120" s="915">
        <v>53.4</v>
      </c>
      <c r="CG120" s="916"/>
      <c r="CH120" s="916"/>
      <c r="CI120" s="916"/>
      <c r="CJ120" s="916"/>
      <c r="CK120" s="917" t="s">
        <v>475</v>
      </c>
      <c r="CL120" s="901"/>
      <c r="CM120" s="901"/>
      <c r="CN120" s="901"/>
      <c r="CO120" s="902"/>
      <c r="CP120" s="921" t="s">
        <v>476</v>
      </c>
      <c r="CQ120" s="922"/>
      <c r="CR120" s="922"/>
      <c r="CS120" s="922"/>
      <c r="CT120" s="922"/>
      <c r="CU120" s="922"/>
      <c r="CV120" s="922"/>
      <c r="CW120" s="922"/>
      <c r="CX120" s="922"/>
      <c r="CY120" s="922"/>
      <c r="CZ120" s="922"/>
      <c r="DA120" s="922"/>
      <c r="DB120" s="922"/>
      <c r="DC120" s="922"/>
      <c r="DD120" s="922"/>
      <c r="DE120" s="922"/>
      <c r="DF120" s="923"/>
      <c r="DG120" s="910">
        <v>9476705</v>
      </c>
      <c r="DH120" s="891"/>
      <c r="DI120" s="891"/>
      <c r="DJ120" s="891"/>
      <c r="DK120" s="891"/>
      <c r="DL120" s="891">
        <v>9526936</v>
      </c>
      <c r="DM120" s="891"/>
      <c r="DN120" s="891"/>
      <c r="DO120" s="891"/>
      <c r="DP120" s="891"/>
      <c r="DQ120" s="891">
        <v>9409838</v>
      </c>
      <c r="DR120" s="891"/>
      <c r="DS120" s="891"/>
      <c r="DT120" s="891"/>
      <c r="DU120" s="891"/>
      <c r="DV120" s="892">
        <v>31.2</v>
      </c>
      <c r="DW120" s="892"/>
      <c r="DX120" s="892"/>
      <c r="DY120" s="892"/>
      <c r="DZ120" s="893"/>
    </row>
    <row r="121" spans="1:130" s="248" customFormat="1" ht="26.25" customHeight="1" x14ac:dyDescent="0.15">
      <c r="A121" s="866"/>
      <c r="B121" s="867"/>
      <c r="C121" s="912" t="s">
        <v>477</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441</v>
      </c>
      <c r="AB121" s="826"/>
      <c r="AC121" s="826"/>
      <c r="AD121" s="826"/>
      <c r="AE121" s="827"/>
      <c r="AF121" s="828" t="s">
        <v>129</v>
      </c>
      <c r="AG121" s="826"/>
      <c r="AH121" s="826"/>
      <c r="AI121" s="826"/>
      <c r="AJ121" s="827"/>
      <c r="AK121" s="828" t="s">
        <v>456</v>
      </c>
      <c r="AL121" s="826"/>
      <c r="AM121" s="826"/>
      <c r="AN121" s="826"/>
      <c r="AO121" s="827"/>
      <c r="AP121" s="873" t="s">
        <v>129</v>
      </c>
      <c r="AQ121" s="874"/>
      <c r="AR121" s="874"/>
      <c r="AS121" s="874"/>
      <c r="AT121" s="875"/>
      <c r="AU121" s="935"/>
      <c r="AV121" s="936"/>
      <c r="AW121" s="936"/>
      <c r="AX121" s="936"/>
      <c r="AY121" s="937"/>
      <c r="AZ121" s="861" t="s">
        <v>478</v>
      </c>
      <c r="BA121" s="796"/>
      <c r="BB121" s="796"/>
      <c r="BC121" s="796"/>
      <c r="BD121" s="796"/>
      <c r="BE121" s="796"/>
      <c r="BF121" s="796"/>
      <c r="BG121" s="796"/>
      <c r="BH121" s="796"/>
      <c r="BI121" s="796"/>
      <c r="BJ121" s="796"/>
      <c r="BK121" s="796"/>
      <c r="BL121" s="796"/>
      <c r="BM121" s="796"/>
      <c r="BN121" s="796"/>
      <c r="BO121" s="796"/>
      <c r="BP121" s="797"/>
      <c r="BQ121" s="862">
        <v>9442966</v>
      </c>
      <c r="BR121" s="863"/>
      <c r="BS121" s="863"/>
      <c r="BT121" s="863"/>
      <c r="BU121" s="863"/>
      <c r="BV121" s="863">
        <v>9867510</v>
      </c>
      <c r="BW121" s="863"/>
      <c r="BX121" s="863"/>
      <c r="BY121" s="863"/>
      <c r="BZ121" s="863"/>
      <c r="CA121" s="863">
        <v>11015801</v>
      </c>
      <c r="CB121" s="863"/>
      <c r="CC121" s="863"/>
      <c r="CD121" s="863"/>
      <c r="CE121" s="863"/>
      <c r="CF121" s="924">
        <v>36.5</v>
      </c>
      <c r="CG121" s="925"/>
      <c r="CH121" s="925"/>
      <c r="CI121" s="925"/>
      <c r="CJ121" s="925"/>
      <c r="CK121" s="918"/>
      <c r="CL121" s="904"/>
      <c r="CM121" s="904"/>
      <c r="CN121" s="904"/>
      <c r="CO121" s="905"/>
      <c r="CP121" s="884" t="s">
        <v>479</v>
      </c>
      <c r="CQ121" s="885"/>
      <c r="CR121" s="885"/>
      <c r="CS121" s="885"/>
      <c r="CT121" s="885"/>
      <c r="CU121" s="885"/>
      <c r="CV121" s="885"/>
      <c r="CW121" s="885"/>
      <c r="CX121" s="885"/>
      <c r="CY121" s="885"/>
      <c r="CZ121" s="885"/>
      <c r="DA121" s="885"/>
      <c r="DB121" s="885"/>
      <c r="DC121" s="885"/>
      <c r="DD121" s="885"/>
      <c r="DE121" s="885"/>
      <c r="DF121" s="886"/>
      <c r="DG121" s="862" t="s">
        <v>129</v>
      </c>
      <c r="DH121" s="863"/>
      <c r="DI121" s="863"/>
      <c r="DJ121" s="863"/>
      <c r="DK121" s="863"/>
      <c r="DL121" s="863" t="s">
        <v>448</v>
      </c>
      <c r="DM121" s="863"/>
      <c r="DN121" s="863"/>
      <c r="DO121" s="863"/>
      <c r="DP121" s="863"/>
      <c r="DQ121" s="863" t="s">
        <v>129</v>
      </c>
      <c r="DR121" s="863"/>
      <c r="DS121" s="863"/>
      <c r="DT121" s="863"/>
      <c r="DU121" s="863"/>
      <c r="DV121" s="840" t="s">
        <v>442</v>
      </c>
      <c r="DW121" s="840"/>
      <c r="DX121" s="840"/>
      <c r="DY121" s="840"/>
      <c r="DZ121" s="841"/>
    </row>
    <row r="122" spans="1:130" s="248" customFormat="1" ht="26.25" customHeight="1" x14ac:dyDescent="0.15">
      <c r="A122" s="866"/>
      <c r="B122" s="867"/>
      <c r="C122" s="870" t="s">
        <v>455</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447</v>
      </c>
      <c r="AB122" s="826"/>
      <c r="AC122" s="826"/>
      <c r="AD122" s="826"/>
      <c r="AE122" s="827"/>
      <c r="AF122" s="828" t="s">
        <v>456</v>
      </c>
      <c r="AG122" s="826"/>
      <c r="AH122" s="826"/>
      <c r="AI122" s="826"/>
      <c r="AJ122" s="827"/>
      <c r="AK122" s="828" t="s">
        <v>129</v>
      </c>
      <c r="AL122" s="826"/>
      <c r="AM122" s="826"/>
      <c r="AN122" s="826"/>
      <c r="AO122" s="827"/>
      <c r="AP122" s="873" t="s">
        <v>129</v>
      </c>
      <c r="AQ122" s="874"/>
      <c r="AR122" s="874"/>
      <c r="AS122" s="874"/>
      <c r="AT122" s="875"/>
      <c r="AU122" s="935"/>
      <c r="AV122" s="936"/>
      <c r="AW122" s="936"/>
      <c r="AX122" s="936"/>
      <c r="AY122" s="937"/>
      <c r="AZ122" s="928" t="s">
        <v>480</v>
      </c>
      <c r="BA122" s="929"/>
      <c r="BB122" s="929"/>
      <c r="BC122" s="929"/>
      <c r="BD122" s="929"/>
      <c r="BE122" s="929"/>
      <c r="BF122" s="929"/>
      <c r="BG122" s="929"/>
      <c r="BH122" s="929"/>
      <c r="BI122" s="929"/>
      <c r="BJ122" s="929"/>
      <c r="BK122" s="929"/>
      <c r="BL122" s="929"/>
      <c r="BM122" s="929"/>
      <c r="BN122" s="929"/>
      <c r="BO122" s="929"/>
      <c r="BP122" s="930"/>
      <c r="BQ122" s="931">
        <v>41543346</v>
      </c>
      <c r="BR122" s="894"/>
      <c r="BS122" s="894"/>
      <c r="BT122" s="894"/>
      <c r="BU122" s="894"/>
      <c r="BV122" s="894">
        <v>41577238</v>
      </c>
      <c r="BW122" s="894"/>
      <c r="BX122" s="894"/>
      <c r="BY122" s="894"/>
      <c r="BZ122" s="894"/>
      <c r="CA122" s="894">
        <v>41517656</v>
      </c>
      <c r="CB122" s="894"/>
      <c r="CC122" s="894"/>
      <c r="CD122" s="894"/>
      <c r="CE122" s="894"/>
      <c r="CF122" s="895">
        <v>137.6</v>
      </c>
      <c r="CG122" s="896"/>
      <c r="CH122" s="896"/>
      <c r="CI122" s="896"/>
      <c r="CJ122" s="896"/>
      <c r="CK122" s="918"/>
      <c r="CL122" s="904"/>
      <c r="CM122" s="904"/>
      <c r="CN122" s="904"/>
      <c r="CO122" s="905"/>
      <c r="CP122" s="884" t="s">
        <v>481</v>
      </c>
      <c r="CQ122" s="885"/>
      <c r="CR122" s="885"/>
      <c r="CS122" s="885"/>
      <c r="CT122" s="885"/>
      <c r="CU122" s="885"/>
      <c r="CV122" s="885"/>
      <c r="CW122" s="885"/>
      <c r="CX122" s="885"/>
      <c r="CY122" s="885"/>
      <c r="CZ122" s="885"/>
      <c r="DA122" s="885"/>
      <c r="DB122" s="885"/>
      <c r="DC122" s="885"/>
      <c r="DD122" s="885"/>
      <c r="DE122" s="885"/>
      <c r="DF122" s="886"/>
      <c r="DG122" s="862" t="s">
        <v>129</v>
      </c>
      <c r="DH122" s="863"/>
      <c r="DI122" s="863"/>
      <c r="DJ122" s="863"/>
      <c r="DK122" s="863"/>
      <c r="DL122" s="863" t="s">
        <v>438</v>
      </c>
      <c r="DM122" s="863"/>
      <c r="DN122" s="863"/>
      <c r="DO122" s="863"/>
      <c r="DP122" s="863"/>
      <c r="DQ122" s="863" t="s">
        <v>438</v>
      </c>
      <c r="DR122" s="863"/>
      <c r="DS122" s="863"/>
      <c r="DT122" s="863"/>
      <c r="DU122" s="863"/>
      <c r="DV122" s="840" t="s">
        <v>129</v>
      </c>
      <c r="DW122" s="840"/>
      <c r="DX122" s="840"/>
      <c r="DY122" s="840"/>
      <c r="DZ122" s="841"/>
    </row>
    <row r="123" spans="1:130" s="248" customFormat="1" ht="26.25" customHeight="1" x14ac:dyDescent="0.15">
      <c r="A123" s="866"/>
      <c r="B123" s="867"/>
      <c r="C123" s="870" t="s">
        <v>464</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1450</v>
      </c>
      <c r="AB123" s="826"/>
      <c r="AC123" s="826"/>
      <c r="AD123" s="826"/>
      <c r="AE123" s="827"/>
      <c r="AF123" s="828">
        <v>1450</v>
      </c>
      <c r="AG123" s="826"/>
      <c r="AH123" s="826"/>
      <c r="AI123" s="826"/>
      <c r="AJ123" s="827"/>
      <c r="AK123" s="828" t="s">
        <v>441</v>
      </c>
      <c r="AL123" s="826"/>
      <c r="AM123" s="826"/>
      <c r="AN123" s="826"/>
      <c r="AO123" s="827"/>
      <c r="AP123" s="873" t="s">
        <v>129</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482</v>
      </c>
      <c r="BP123" s="927"/>
      <c r="BQ123" s="881">
        <v>65181538</v>
      </c>
      <c r="BR123" s="882"/>
      <c r="BS123" s="882"/>
      <c r="BT123" s="882"/>
      <c r="BU123" s="882"/>
      <c r="BV123" s="882">
        <v>70063983</v>
      </c>
      <c r="BW123" s="882"/>
      <c r="BX123" s="882"/>
      <c r="BY123" s="882"/>
      <c r="BZ123" s="882"/>
      <c r="CA123" s="882">
        <v>68637886</v>
      </c>
      <c r="CB123" s="882"/>
      <c r="CC123" s="882"/>
      <c r="CD123" s="882"/>
      <c r="CE123" s="882"/>
      <c r="CF123" s="792"/>
      <c r="CG123" s="793"/>
      <c r="CH123" s="793"/>
      <c r="CI123" s="793"/>
      <c r="CJ123" s="883"/>
      <c r="CK123" s="918"/>
      <c r="CL123" s="904"/>
      <c r="CM123" s="904"/>
      <c r="CN123" s="904"/>
      <c r="CO123" s="905"/>
      <c r="CP123" s="884" t="s">
        <v>483</v>
      </c>
      <c r="CQ123" s="885"/>
      <c r="CR123" s="885"/>
      <c r="CS123" s="885"/>
      <c r="CT123" s="885"/>
      <c r="CU123" s="885"/>
      <c r="CV123" s="885"/>
      <c r="CW123" s="885"/>
      <c r="CX123" s="885"/>
      <c r="CY123" s="885"/>
      <c r="CZ123" s="885"/>
      <c r="DA123" s="885"/>
      <c r="DB123" s="885"/>
      <c r="DC123" s="885"/>
      <c r="DD123" s="885"/>
      <c r="DE123" s="885"/>
      <c r="DF123" s="886"/>
      <c r="DG123" s="825" t="s">
        <v>129</v>
      </c>
      <c r="DH123" s="826"/>
      <c r="DI123" s="826"/>
      <c r="DJ123" s="826"/>
      <c r="DK123" s="827"/>
      <c r="DL123" s="828" t="s">
        <v>129</v>
      </c>
      <c r="DM123" s="826"/>
      <c r="DN123" s="826"/>
      <c r="DO123" s="826"/>
      <c r="DP123" s="827"/>
      <c r="DQ123" s="828" t="s">
        <v>456</v>
      </c>
      <c r="DR123" s="826"/>
      <c r="DS123" s="826"/>
      <c r="DT123" s="826"/>
      <c r="DU123" s="827"/>
      <c r="DV123" s="873" t="s">
        <v>129</v>
      </c>
      <c r="DW123" s="874"/>
      <c r="DX123" s="874"/>
      <c r="DY123" s="874"/>
      <c r="DZ123" s="875"/>
    </row>
    <row r="124" spans="1:130" s="248" customFormat="1" ht="26.25" customHeight="1" thickBot="1" x14ac:dyDescent="0.2">
      <c r="A124" s="866"/>
      <c r="B124" s="867"/>
      <c r="C124" s="870" t="s">
        <v>467</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129</v>
      </c>
      <c r="AB124" s="826"/>
      <c r="AC124" s="826"/>
      <c r="AD124" s="826"/>
      <c r="AE124" s="827"/>
      <c r="AF124" s="828" t="s">
        <v>129</v>
      </c>
      <c r="AG124" s="826"/>
      <c r="AH124" s="826"/>
      <c r="AI124" s="826"/>
      <c r="AJ124" s="827"/>
      <c r="AK124" s="828" t="s">
        <v>456</v>
      </c>
      <c r="AL124" s="826"/>
      <c r="AM124" s="826"/>
      <c r="AN124" s="826"/>
      <c r="AO124" s="827"/>
      <c r="AP124" s="873" t="s">
        <v>129</v>
      </c>
      <c r="AQ124" s="874"/>
      <c r="AR124" s="874"/>
      <c r="AS124" s="874"/>
      <c r="AT124" s="875"/>
      <c r="AU124" s="876" t="s">
        <v>484</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36.700000000000003</v>
      </c>
      <c r="BR124" s="880"/>
      <c r="BS124" s="880"/>
      <c r="BT124" s="880"/>
      <c r="BU124" s="880"/>
      <c r="BV124" s="880">
        <v>25.1</v>
      </c>
      <c r="BW124" s="880"/>
      <c r="BX124" s="880"/>
      <c r="BY124" s="880"/>
      <c r="BZ124" s="880"/>
      <c r="CA124" s="880">
        <v>35.299999999999997</v>
      </c>
      <c r="CB124" s="880"/>
      <c r="CC124" s="880"/>
      <c r="CD124" s="880"/>
      <c r="CE124" s="880"/>
      <c r="CF124" s="770"/>
      <c r="CG124" s="771"/>
      <c r="CH124" s="771"/>
      <c r="CI124" s="771"/>
      <c r="CJ124" s="911"/>
      <c r="CK124" s="919"/>
      <c r="CL124" s="919"/>
      <c r="CM124" s="919"/>
      <c r="CN124" s="919"/>
      <c r="CO124" s="920"/>
      <c r="CP124" s="884" t="s">
        <v>485</v>
      </c>
      <c r="CQ124" s="885"/>
      <c r="CR124" s="885"/>
      <c r="CS124" s="885"/>
      <c r="CT124" s="885"/>
      <c r="CU124" s="885"/>
      <c r="CV124" s="885"/>
      <c r="CW124" s="885"/>
      <c r="CX124" s="885"/>
      <c r="CY124" s="885"/>
      <c r="CZ124" s="885"/>
      <c r="DA124" s="885"/>
      <c r="DB124" s="885"/>
      <c r="DC124" s="885"/>
      <c r="DD124" s="885"/>
      <c r="DE124" s="885"/>
      <c r="DF124" s="886"/>
      <c r="DG124" s="808" t="s">
        <v>129</v>
      </c>
      <c r="DH124" s="809"/>
      <c r="DI124" s="809"/>
      <c r="DJ124" s="809"/>
      <c r="DK124" s="810"/>
      <c r="DL124" s="811" t="s">
        <v>129</v>
      </c>
      <c r="DM124" s="809"/>
      <c r="DN124" s="809"/>
      <c r="DO124" s="809"/>
      <c r="DP124" s="810"/>
      <c r="DQ124" s="811" t="s">
        <v>447</v>
      </c>
      <c r="DR124" s="809"/>
      <c r="DS124" s="809"/>
      <c r="DT124" s="809"/>
      <c r="DU124" s="810"/>
      <c r="DV124" s="897" t="s">
        <v>448</v>
      </c>
      <c r="DW124" s="898"/>
      <c r="DX124" s="898"/>
      <c r="DY124" s="898"/>
      <c r="DZ124" s="899"/>
    </row>
    <row r="125" spans="1:130" s="248" customFormat="1" ht="26.25" customHeight="1" x14ac:dyDescent="0.15">
      <c r="A125" s="866"/>
      <c r="B125" s="867"/>
      <c r="C125" s="870" t="s">
        <v>470</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129</v>
      </c>
      <c r="AB125" s="826"/>
      <c r="AC125" s="826"/>
      <c r="AD125" s="826"/>
      <c r="AE125" s="827"/>
      <c r="AF125" s="828" t="s">
        <v>447</v>
      </c>
      <c r="AG125" s="826"/>
      <c r="AH125" s="826"/>
      <c r="AI125" s="826"/>
      <c r="AJ125" s="827"/>
      <c r="AK125" s="828" t="s">
        <v>447</v>
      </c>
      <c r="AL125" s="826"/>
      <c r="AM125" s="826"/>
      <c r="AN125" s="826"/>
      <c r="AO125" s="827"/>
      <c r="AP125" s="873" t="s">
        <v>447</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486</v>
      </c>
      <c r="CL125" s="901"/>
      <c r="CM125" s="901"/>
      <c r="CN125" s="901"/>
      <c r="CO125" s="902"/>
      <c r="CP125" s="909" t="s">
        <v>487</v>
      </c>
      <c r="CQ125" s="854"/>
      <c r="CR125" s="854"/>
      <c r="CS125" s="854"/>
      <c r="CT125" s="854"/>
      <c r="CU125" s="854"/>
      <c r="CV125" s="854"/>
      <c r="CW125" s="854"/>
      <c r="CX125" s="854"/>
      <c r="CY125" s="854"/>
      <c r="CZ125" s="854"/>
      <c r="DA125" s="854"/>
      <c r="DB125" s="854"/>
      <c r="DC125" s="854"/>
      <c r="DD125" s="854"/>
      <c r="DE125" s="854"/>
      <c r="DF125" s="855"/>
      <c r="DG125" s="910" t="s">
        <v>447</v>
      </c>
      <c r="DH125" s="891"/>
      <c r="DI125" s="891"/>
      <c r="DJ125" s="891"/>
      <c r="DK125" s="891"/>
      <c r="DL125" s="891" t="s">
        <v>447</v>
      </c>
      <c r="DM125" s="891"/>
      <c r="DN125" s="891"/>
      <c r="DO125" s="891"/>
      <c r="DP125" s="891"/>
      <c r="DQ125" s="891" t="s">
        <v>447</v>
      </c>
      <c r="DR125" s="891"/>
      <c r="DS125" s="891"/>
      <c r="DT125" s="891"/>
      <c r="DU125" s="891"/>
      <c r="DV125" s="892" t="s">
        <v>441</v>
      </c>
      <c r="DW125" s="892"/>
      <c r="DX125" s="892"/>
      <c r="DY125" s="892"/>
      <c r="DZ125" s="893"/>
    </row>
    <row r="126" spans="1:130" s="248" customFormat="1" ht="26.25" customHeight="1" thickBot="1" x14ac:dyDescent="0.2">
      <c r="A126" s="866"/>
      <c r="B126" s="867"/>
      <c r="C126" s="870" t="s">
        <v>472</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615446</v>
      </c>
      <c r="AB126" s="826"/>
      <c r="AC126" s="826"/>
      <c r="AD126" s="826"/>
      <c r="AE126" s="827"/>
      <c r="AF126" s="828">
        <v>513933</v>
      </c>
      <c r="AG126" s="826"/>
      <c r="AH126" s="826"/>
      <c r="AI126" s="826"/>
      <c r="AJ126" s="827"/>
      <c r="AK126" s="828">
        <v>696626</v>
      </c>
      <c r="AL126" s="826"/>
      <c r="AM126" s="826"/>
      <c r="AN126" s="826"/>
      <c r="AO126" s="827"/>
      <c r="AP126" s="873">
        <v>2.2999999999999998</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488</v>
      </c>
      <c r="CQ126" s="796"/>
      <c r="CR126" s="796"/>
      <c r="CS126" s="796"/>
      <c r="CT126" s="796"/>
      <c r="CU126" s="796"/>
      <c r="CV126" s="796"/>
      <c r="CW126" s="796"/>
      <c r="CX126" s="796"/>
      <c r="CY126" s="796"/>
      <c r="CZ126" s="796"/>
      <c r="DA126" s="796"/>
      <c r="DB126" s="796"/>
      <c r="DC126" s="796"/>
      <c r="DD126" s="796"/>
      <c r="DE126" s="796"/>
      <c r="DF126" s="797"/>
      <c r="DG126" s="862" t="s">
        <v>456</v>
      </c>
      <c r="DH126" s="863"/>
      <c r="DI126" s="863"/>
      <c r="DJ126" s="863"/>
      <c r="DK126" s="863"/>
      <c r="DL126" s="863" t="s">
        <v>447</v>
      </c>
      <c r="DM126" s="863"/>
      <c r="DN126" s="863"/>
      <c r="DO126" s="863"/>
      <c r="DP126" s="863"/>
      <c r="DQ126" s="863" t="s">
        <v>447</v>
      </c>
      <c r="DR126" s="863"/>
      <c r="DS126" s="863"/>
      <c r="DT126" s="863"/>
      <c r="DU126" s="863"/>
      <c r="DV126" s="840" t="s">
        <v>441</v>
      </c>
      <c r="DW126" s="840"/>
      <c r="DX126" s="840"/>
      <c r="DY126" s="840"/>
      <c r="DZ126" s="841"/>
    </row>
    <row r="127" spans="1:130" s="248" customFormat="1" ht="26.25" customHeight="1" x14ac:dyDescent="0.15">
      <c r="A127" s="868"/>
      <c r="B127" s="869"/>
      <c r="C127" s="887" t="s">
        <v>489</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447</v>
      </c>
      <c r="AB127" s="826"/>
      <c r="AC127" s="826"/>
      <c r="AD127" s="826"/>
      <c r="AE127" s="827"/>
      <c r="AF127" s="828" t="s">
        <v>456</v>
      </c>
      <c r="AG127" s="826"/>
      <c r="AH127" s="826"/>
      <c r="AI127" s="826"/>
      <c r="AJ127" s="827"/>
      <c r="AK127" s="828" t="s">
        <v>447</v>
      </c>
      <c r="AL127" s="826"/>
      <c r="AM127" s="826"/>
      <c r="AN127" s="826"/>
      <c r="AO127" s="827"/>
      <c r="AP127" s="873" t="s">
        <v>448</v>
      </c>
      <c r="AQ127" s="874"/>
      <c r="AR127" s="874"/>
      <c r="AS127" s="874"/>
      <c r="AT127" s="875"/>
      <c r="AU127" s="284"/>
      <c r="AV127" s="284"/>
      <c r="AW127" s="284"/>
      <c r="AX127" s="890" t="s">
        <v>490</v>
      </c>
      <c r="AY127" s="858"/>
      <c r="AZ127" s="858"/>
      <c r="BA127" s="858"/>
      <c r="BB127" s="858"/>
      <c r="BC127" s="858"/>
      <c r="BD127" s="858"/>
      <c r="BE127" s="859"/>
      <c r="BF127" s="857" t="s">
        <v>491</v>
      </c>
      <c r="BG127" s="858"/>
      <c r="BH127" s="858"/>
      <c r="BI127" s="858"/>
      <c r="BJ127" s="858"/>
      <c r="BK127" s="858"/>
      <c r="BL127" s="859"/>
      <c r="BM127" s="857" t="s">
        <v>492</v>
      </c>
      <c r="BN127" s="858"/>
      <c r="BO127" s="858"/>
      <c r="BP127" s="858"/>
      <c r="BQ127" s="858"/>
      <c r="BR127" s="858"/>
      <c r="BS127" s="859"/>
      <c r="BT127" s="857" t="s">
        <v>493</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494</v>
      </c>
      <c r="CQ127" s="796"/>
      <c r="CR127" s="796"/>
      <c r="CS127" s="796"/>
      <c r="CT127" s="796"/>
      <c r="CU127" s="796"/>
      <c r="CV127" s="796"/>
      <c r="CW127" s="796"/>
      <c r="CX127" s="796"/>
      <c r="CY127" s="796"/>
      <c r="CZ127" s="796"/>
      <c r="DA127" s="796"/>
      <c r="DB127" s="796"/>
      <c r="DC127" s="796"/>
      <c r="DD127" s="796"/>
      <c r="DE127" s="796"/>
      <c r="DF127" s="797"/>
      <c r="DG127" s="862" t="s">
        <v>447</v>
      </c>
      <c r="DH127" s="863"/>
      <c r="DI127" s="863"/>
      <c r="DJ127" s="863"/>
      <c r="DK127" s="863"/>
      <c r="DL127" s="863" t="s">
        <v>129</v>
      </c>
      <c r="DM127" s="863"/>
      <c r="DN127" s="863"/>
      <c r="DO127" s="863"/>
      <c r="DP127" s="863"/>
      <c r="DQ127" s="863" t="s">
        <v>447</v>
      </c>
      <c r="DR127" s="863"/>
      <c r="DS127" s="863"/>
      <c r="DT127" s="863"/>
      <c r="DU127" s="863"/>
      <c r="DV127" s="840" t="s">
        <v>447</v>
      </c>
      <c r="DW127" s="840"/>
      <c r="DX127" s="840"/>
      <c r="DY127" s="840"/>
      <c r="DZ127" s="841"/>
    </row>
    <row r="128" spans="1:130" s="248" customFormat="1" ht="26.25" customHeight="1" thickBot="1" x14ac:dyDescent="0.2">
      <c r="A128" s="842" t="s">
        <v>495</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496</v>
      </c>
      <c r="X128" s="844"/>
      <c r="Y128" s="844"/>
      <c r="Z128" s="845"/>
      <c r="AA128" s="846">
        <v>1206995</v>
      </c>
      <c r="AB128" s="847"/>
      <c r="AC128" s="847"/>
      <c r="AD128" s="847"/>
      <c r="AE128" s="848"/>
      <c r="AF128" s="849">
        <v>1381649</v>
      </c>
      <c r="AG128" s="847"/>
      <c r="AH128" s="847"/>
      <c r="AI128" s="847"/>
      <c r="AJ128" s="848"/>
      <c r="AK128" s="849">
        <v>1250588</v>
      </c>
      <c r="AL128" s="847"/>
      <c r="AM128" s="847"/>
      <c r="AN128" s="847"/>
      <c r="AO128" s="848"/>
      <c r="AP128" s="850"/>
      <c r="AQ128" s="851"/>
      <c r="AR128" s="851"/>
      <c r="AS128" s="851"/>
      <c r="AT128" s="852"/>
      <c r="AU128" s="284"/>
      <c r="AV128" s="284"/>
      <c r="AW128" s="284"/>
      <c r="AX128" s="853" t="s">
        <v>497</v>
      </c>
      <c r="AY128" s="854"/>
      <c r="AZ128" s="854"/>
      <c r="BA128" s="854"/>
      <c r="BB128" s="854"/>
      <c r="BC128" s="854"/>
      <c r="BD128" s="854"/>
      <c r="BE128" s="855"/>
      <c r="BF128" s="832" t="s">
        <v>456</v>
      </c>
      <c r="BG128" s="833"/>
      <c r="BH128" s="833"/>
      <c r="BI128" s="833"/>
      <c r="BJ128" s="833"/>
      <c r="BK128" s="833"/>
      <c r="BL128" s="856"/>
      <c r="BM128" s="832">
        <v>11.66</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498</v>
      </c>
      <c r="CQ128" s="774"/>
      <c r="CR128" s="774"/>
      <c r="CS128" s="774"/>
      <c r="CT128" s="774"/>
      <c r="CU128" s="774"/>
      <c r="CV128" s="774"/>
      <c r="CW128" s="774"/>
      <c r="CX128" s="774"/>
      <c r="CY128" s="774"/>
      <c r="CZ128" s="774"/>
      <c r="DA128" s="774"/>
      <c r="DB128" s="774"/>
      <c r="DC128" s="774"/>
      <c r="DD128" s="774"/>
      <c r="DE128" s="774"/>
      <c r="DF128" s="775"/>
      <c r="DG128" s="836">
        <v>5399</v>
      </c>
      <c r="DH128" s="837"/>
      <c r="DI128" s="837"/>
      <c r="DJ128" s="837"/>
      <c r="DK128" s="837"/>
      <c r="DL128" s="837">
        <v>11206</v>
      </c>
      <c r="DM128" s="837"/>
      <c r="DN128" s="837"/>
      <c r="DO128" s="837"/>
      <c r="DP128" s="837"/>
      <c r="DQ128" s="837">
        <v>14701</v>
      </c>
      <c r="DR128" s="837"/>
      <c r="DS128" s="837"/>
      <c r="DT128" s="837"/>
      <c r="DU128" s="837"/>
      <c r="DV128" s="838">
        <v>0</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499</v>
      </c>
      <c r="X129" s="823"/>
      <c r="Y129" s="823"/>
      <c r="Z129" s="824"/>
      <c r="AA129" s="825">
        <v>32549113</v>
      </c>
      <c r="AB129" s="826"/>
      <c r="AC129" s="826"/>
      <c r="AD129" s="826"/>
      <c r="AE129" s="827"/>
      <c r="AF129" s="828">
        <v>32664965</v>
      </c>
      <c r="AG129" s="826"/>
      <c r="AH129" s="826"/>
      <c r="AI129" s="826"/>
      <c r="AJ129" s="827"/>
      <c r="AK129" s="828">
        <v>33586294</v>
      </c>
      <c r="AL129" s="826"/>
      <c r="AM129" s="826"/>
      <c r="AN129" s="826"/>
      <c r="AO129" s="827"/>
      <c r="AP129" s="829"/>
      <c r="AQ129" s="830"/>
      <c r="AR129" s="830"/>
      <c r="AS129" s="830"/>
      <c r="AT129" s="831"/>
      <c r="AU129" s="286"/>
      <c r="AV129" s="286"/>
      <c r="AW129" s="286"/>
      <c r="AX129" s="795" t="s">
        <v>500</v>
      </c>
      <c r="AY129" s="796"/>
      <c r="AZ129" s="796"/>
      <c r="BA129" s="796"/>
      <c r="BB129" s="796"/>
      <c r="BC129" s="796"/>
      <c r="BD129" s="796"/>
      <c r="BE129" s="797"/>
      <c r="BF129" s="815" t="s">
        <v>456</v>
      </c>
      <c r="BG129" s="816"/>
      <c r="BH129" s="816"/>
      <c r="BI129" s="816"/>
      <c r="BJ129" s="816"/>
      <c r="BK129" s="816"/>
      <c r="BL129" s="817"/>
      <c r="BM129" s="815">
        <v>16.66</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501</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502</v>
      </c>
      <c r="X130" s="823"/>
      <c r="Y130" s="823"/>
      <c r="Z130" s="824"/>
      <c r="AA130" s="825">
        <v>3765712</v>
      </c>
      <c r="AB130" s="826"/>
      <c r="AC130" s="826"/>
      <c r="AD130" s="826"/>
      <c r="AE130" s="827"/>
      <c r="AF130" s="828">
        <v>3741540</v>
      </c>
      <c r="AG130" s="826"/>
      <c r="AH130" s="826"/>
      <c r="AI130" s="826"/>
      <c r="AJ130" s="827"/>
      <c r="AK130" s="828">
        <v>3417636</v>
      </c>
      <c r="AL130" s="826"/>
      <c r="AM130" s="826"/>
      <c r="AN130" s="826"/>
      <c r="AO130" s="827"/>
      <c r="AP130" s="829"/>
      <c r="AQ130" s="830"/>
      <c r="AR130" s="830"/>
      <c r="AS130" s="830"/>
      <c r="AT130" s="831"/>
      <c r="AU130" s="286"/>
      <c r="AV130" s="286"/>
      <c r="AW130" s="286"/>
      <c r="AX130" s="795" t="s">
        <v>503</v>
      </c>
      <c r="AY130" s="796"/>
      <c r="AZ130" s="796"/>
      <c r="BA130" s="796"/>
      <c r="BB130" s="796"/>
      <c r="BC130" s="796"/>
      <c r="BD130" s="796"/>
      <c r="BE130" s="797"/>
      <c r="BF130" s="798">
        <v>8</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504</v>
      </c>
      <c r="X131" s="806"/>
      <c r="Y131" s="806"/>
      <c r="Z131" s="807"/>
      <c r="AA131" s="808">
        <v>28783401</v>
      </c>
      <c r="AB131" s="809"/>
      <c r="AC131" s="809"/>
      <c r="AD131" s="809"/>
      <c r="AE131" s="810"/>
      <c r="AF131" s="811">
        <v>28923425</v>
      </c>
      <c r="AG131" s="809"/>
      <c r="AH131" s="809"/>
      <c r="AI131" s="809"/>
      <c r="AJ131" s="810"/>
      <c r="AK131" s="811">
        <v>30168658</v>
      </c>
      <c r="AL131" s="809"/>
      <c r="AM131" s="809"/>
      <c r="AN131" s="809"/>
      <c r="AO131" s="810"/>
      <c r="AP131" s="812"/>
      <c r="AQ131" s="813"/>
      <c r="AR131" s="813"/>
      <c r="AS131" s="813"/>
      <c r="AT131" s="814"/>
      <c r="AU131" s="286"/>
      <c r="AV131" s="286"/>
      <c r="AW131" s="286"/>
      <c r="AX131" s="773" t="s">
        <v>505</v>
      </c>
      <c r="AY131" s="774"/>
      <c r="AZ131" s="774"/>
      <c r="BA131" s="774"/>
      <c r="BB131" s="774"/>
      <c r="BC131" s="774"/>
      <c r="BD131" s="774"/>
      <c r="BE131" s="775"/>
      <c r="BF131" s="776">
        <v>35.299999999999997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506</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507</v>
      </c>
      <c r="W132" s="786"/>
      <c r="X132" s="786"/>
      <c r="Y132" s="786"/>
      <c r="Z132" s="787"/>
      <c r="AA132" s="788">
        <v>6.6935314559999997</v>
      </c>
      <c r="AB132" s="789"/>
      <c r="AC132" s="789"/>
      <c r="AD132" s="789"/>
      <c r="AE132" s="790"/>
      <c r="AF132" s="791">
        <v>10.61060715</v>
      </c>
      <c r="AG132" s="789"/>
      <c r="AH132" s="789"/>
      <c r="AI132" s="789"/>
      <c r="AJ132" s="790"/>
      <c r="AK132" s="791">
        <v>6.8403208390000003</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508</v>
      </c>
      <c r="W133" s="765"/>
      <c r="X133" s="765"/>
      <c r="Y133" s="765"/>
      <c r="Z133" s="766"/>
      <c r="AA133" s="767">
        <v>4.8</v>
      </c>
      <c r="AB133" s="768"/>
      <c r="AC133" s="768"/>
      <c r="AD133" s="768"/>
      <c r="AE133" s="769"/>
      <c r="AF133" s="767">
        <v>8.1</v>
      </c>
      <c r="AG133" s="768"/>
      <c r="AH133" s="768"/>
      <c r="AI133" s="768"/>
      <c r="AJ133" s="769"/>
      <c r="AK133" s="767">
        <v>8</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C23dKylFq1l6Hxjfg4PCifF661O2W0rHwIctyf9gmjTSESJrG+55yAZ8fhy/2aWwITeF65z9VWBz4/2qAaeQ==" saltValue="SPxpoOmaYpagaPZJmt9yI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PO+QP7wZWIzBbu57FGYDUAZvRexJG8iE5/kPD1GujOcjk5gACJhocwAJrGXXwPzZkc2JUt7Fcj6nPf7UIUsN8w==" saltValue="pLqG/ILBjUnavgLSOj407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KL7I3VPPR/bIP2WrxOcCeIIt3eiJVN8LbOw9LZOdJ/2P4LosJwnJs4pTJNeFelPh2Nt/flIUQ67Blgvl63Z8g==" saltValue="KE5GNYaWhbWYvk2F1R/6U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K18" sqref="AK18"/>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517</v>
      </c>
      <c r="AL9" s="1190"/>
      <c r="AM9" s="1190"/>
      <c r="AN9" s="1191"/>
      <c r="AO9" s="314">
        <v>12784226</v>
      </c>
      <c r="AP9" s="314">
        <v>72971</v>
      </c>
      <c r="AQ9" s="315">
        <v>60699</v>
      </c>
      <c r="AR9" s="316">
        <v>20.2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518</v>
      </c>
      <c r="AL10" s="1190"/>
      <c r="AM10" s="1190"/>
      <c r="AN10" s="1191"/>
      <c r="AO10" s="317">
        <v>44316</v>
      </c>
      <c r="AP10" s="317">
        <v>253</v>
      </c>
      <c r="AQ10" s="318">
        <v>1313</v>
      </c>
      <c r="AR10" s="319">
        <v>-80.7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519</v>
      </c>
      <c r="AL11" s="1190"/>
      <c r="AM11" s="1190"/>
      <c r="AN11" s="1191"/>
      <c r="AO11" s="317">
        <v>120619</v>
      </c>
      <c r="AP11" s="317">
        <v>688</v>
      </c>
      <c r="AQ11" s="318">
        <v>1158</v>
      </c>
      <c r="AR11" s="319">
        <v>-40.6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520</v>
      </c>
      <c r="AL12" s="1190"/>
      <c r="AM12" s="1190"/>
      <c r="AN12" s="1191"/>
      <c r="AO12" s="317" t="s">
        <v>521</v>
      </c>
      <c r="AP12" s="317" t="s">
        <v>521</v>
      </c>
      <c r="AQ12" s="318" t="s">
        <v>521</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522</v>
      </c>
      <c r="AL13" s="1190"/>
      <c r="AM13" s="1190"/>
      <c r="AN13" s="1191"/>
      <c r="AO13" s="317">
        <v>381013</v>
      </c>
      <c r="AP13" s="317">
        <v>2175</v>
      </c>
      <c r="AQ13" s="318">
        <v>2240</v>
      </c>
      <c r="AR13" s="319">
        <v>-2.9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523</v>
      </c>
      <c r="AL14" s="1190"/>
      <c r="AM14" s="1190"/>
      <c r="AN14" s="1191"/>
      <c r="AO14" s="317">
        <v>470007</v>
      </c>
      <c r="AP14" s="317">
        <v>2683</v>
      </c>
      <c r="AQ14" s="318">
        <v>1314</v>
      </c>
      <c r="AR14" s="319">
        <v>104.2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524</v>
      </c>
      <c r="AL15" s="1193"/>
      <c r="AM15" s="1193"/>
      <c r="AN15" s="1194"/>
      <c r="AO15" s="317">
        <v>-459279</v>
      </c>
      <c r="AP15" s="317">
        <v>-2622</v>
      </c>
      <c r="AQ15" s="318">
        <v>-3730</v>
      </c>
      <c r="AR15" s="319">
        <v>-29.7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13340902</v>
      </c>
      <c r="AP16" s="317">
        <v>76148</v>
      </c>
      <c r="AQ16" s="318">
        <v>62995</v>
      </c>
      <c r="AR16" s="319">
        <v>20.9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529</v>
      </c>
      <c r="AL21" s="1196"/>
      <c r="AM21" s="1196"/>
      <c r="AN21" s="1197"/>
      <c r="AO21" s="330">
        <v>7.27</v>
      </c>
      <c r="AP21" s="331">
        <v>6.04</v>
      </c>
      <c r="AQ21" s="332">
        <v>1.23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530</v>
      </c>
      <c r="AL22" s="1196"/>
      <c r="AM22" s="1196"/>
      <c r="AN22" s="1197"/>
      <c r="AO22" s="335">
        <v>101.7</v>
      </c>
      <c r="AP22" s="336">
        <v>99.9</v>
      </c>
      <c r="AQ22" s="337">
        <v>1.8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534</v>
      </c>
      <c r="AL32" s="1179"/>
      <c r="AM32" s="1179"/>
      <c r="AN32" s="1180"/>
      <c r="AO32" s="345">
        <v>4678702</v>
      </c>
      <c r="AP32" s="345">
        <v>26705</v>
      </c>
      <c r="AQ32" s="346">
        <v>26503</v>
      </c>
      <c r="AR32" s="347">
        <v>0.8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535</v>
      </c>
      <c r="AL33" s="1179"/>
      <c r="AM33" s="1179"/>
      <c r="AN33" s="1180"/>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536</v>
      </c>
      <c r="AL34" s="1179"/>
      <c r="AM34" s="1179"/>
      <c r="AN34" s="1180"/>
      <c r="AO34" s="345">
        <v>122000</v>
      </c>
      <c r="AP34" s="345">
        <v>696</v>
      </c>
      <c r="AQ34" s="346">
        <v>25</v>
      </c>
      <c r="AR34" s="347">
        <v>2684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537</v>
      </c>
      <c r="AL35" s="1179"/>
      <c r="AM35" s="1179"/>
      <c r="AN35" s="1180"/>
      <c r="AO35" s="345">
        <v>852860</v>
      </c>
      <c r="AP35" s="345">
        <v>4868</v>
      </c>
      <c r="AQ35" s="346">
        <v>5830</v>
      </c>
      <c r="AR35" s="347">
        <v>-16.5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538</v>
      </c>
      <c r="AL36" s="1179"/>
      <c r="AM36" s="1179"/>
      <c r="AN36" s="1180"/>
      <c r="AO36" s="345">
        <v>44520</v>
      </c>
      <c r="AP36" s="345">
        <v>254</v>
      </c>
      <c r="AQ36" s="346">
        <v>589</v>
      </c>
      <c r="AR36" s="347">
        <v>-56.9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539</v>
      </c>
      <c r="AL37" s="1179"/>
      <c r="AM37" s="1179"/>
      <c r="AN37" s="1180"/>
      <c r="AO37" s="345">
        <v>1033775</v>
      </c>
      <c r="AP37" s="345">
        <v>5901</v>
      </c>
      <c r="AQ37" s="346">
        <v>1271</v>
      </c>
      <c r="AR37" s="347">
        <v>364.3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540</v>
      </c>
      <c r="AL38" s="1176"/>
      <c r="AM38" s="1176"/>
      <c r="AN38" s="1177"/>
      <c r="AO38" s="348" t="s">
        <v>521</v>
      </c>
      <c r="AP38" s="348" t="s">
        <v>521</v>
      </c>
      <c r="AQ38" s="349">
        <v>0</v>
      </c>
      <c r="AR38" s="337" t="s">
        <v>521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541</v>
      </c>
      <c r="AL39" s="1176"/>
      <c r="AM39" s="1176"/>
      <c r="AN39" s="1177"/>
      <c r="AO39" s="345">
        <v>-1250588</v>
      </c>
      <c r="AP39" s="345">
        <v>-7138</v>
      </c>
      <c r="AQ39" s="346">
        <v>-7632</v>
      </c>
      <c r="AR39" s="347">
        <v>-6.5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542</v>
      </c>
      <c r="AL40" s="1179"/>
      <c r="AM40" s="1179"/>
      <c r="AN40" s="1180"/>
      <c r="AO40" s="345">
        <v>-3417636</v>
      </c>
      <c r="AP40" s="345">
        <v>-19507</v>
      </c>
      <c r="AQ40" s="346">
        <v>-20405</v>
      </c>
      <c r="AR40" s="347">
        <v>-4.4000000000000004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299</v>
      </c>
      <c r="AL41" s="1182"/>
      <c r="AM41" s="1182"/>
      <c r="AN41" s="1183"/>
      <c r="AO41" s="345">
        <v>2063633</v>
      </c>
      <c r="AP41" s="345">
        <v>11779</v>
      </c>
      <c r="AQ41" s="346">
        <v>6181</v>
      </c>
      <c r="AR41" s="347">
        <v>90.6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512</v>
      </c>
      <c r="AN49" s="1186" t="s">
        <v>546</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9830117</v>
      </c>
      <c r="AN51" s="367">
        <v>57198</v>
      </c>
      <c r="AO51" s="368">
        <v>66.3</v>
      </c>
      <c r="AP51" s="369">
        <v>39893</v>
      </c>
      <c r="AQ51" s="370">
        <v>-0.1</v>
      </c>
      <c r="AR51" s="371">
        <v>66.400000000000006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8401289</v>
      </c>
      <c r="AN52" s="375">
        <v>48884</v>
      </c>
      <c r="AO52" s="376">
        <v>88.3</v>
      </c>
      <c r="AP52" s="377">
        <v>26170</v>
      </c>
      <c r="AQ52" s="378">
        <v>16</v>
      </c>
      <c r="AR52" s="379">
        <v>72.3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9164574</v>
      </c>
      <c r="AN53" s="367">
        <v>53087</v>
      </c>
      <c r="AO53" s="368">
        <v>-7.2</v>
      </c>
      <c r="AP53" s="369">
        <v>41080</v>
      </c>
      <c r="AQ53" s="370">
        <v>3</v>
      </c>
      <c r="AR53" s="371">
        <v>-10.199999999999999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6540646</v>
      </c>
      <c r="AN54" s="375">
        <v>37888</v>
      </c>
      <c r="AO54" s="376">
        <v>-22.5</v>
      </c>
      <c r="AP54" s="377">
        <v>27265</v>
      </c>
      <c r="AQ54" s="378">
        <v>4.2</v>
      </c>
      <c r="AR54" s="379">
        <v>-26.7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10072776</v>
      </c>
      <c r="AN55" s="367">
        <v>58155</v>
      </c>
      <c r="AO55" s="368">
        <v>9.5</v>
      </c>
      <c r="AP55" s="369">
        <v>33173</v>
      </c>
      <c r="AQ55" s="370">
        <v>-19.2</v>
      </c>
      <c r="AR55" s="371">
        <v>28.7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7046204</v>
      </c>
      <c r="AN56" s="375">
        <v>40681</v>
      </c>
      <c r="AO56" s="376">
        <v>7.4</v>
      </c>
      <c r="AP56" s="377">
        <v>20353</v>
      </c>
      <c r="AQ56" s="378">
        <v>-25.4</v>
      </c>
      <c r="AR56" s="379">
        <v>32.799999999999997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8612136</v>
      </c>
      <c r="AN57" s="367">
        <v>49528</v>
      </c>
      <c r="AO57" s="368">
        <v>-14.8</v>
      </c>
      <c r="AP57" s="369">
        <v>37644</v>
      </c>
      <c r="AQ57" s="370">
        <v>13.5</v>
      </c>
      <c r="AR57" s="371">
        <v>-28.3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6991129</v>
      </c>
      <c r="AN58" s="375">
        <v>40205</v>
      </c>
      <c r="AO58" s="376">
        <v>-1.2</v>
      </c>
      <c r="AP58" s="377">
        <v>24939</v>
      </c>
      <c r="AQ58" s="378">
        <v>22.5</v>
      </c>
      <c r="AR58" s="379">
        <v>-23.7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9870096</v>
      </c>
      <c r="AN59" s="367">
        <v>56337</v>
      </c>
      <c r="AO59" s="368">
        <v>13.7</v>
      </c>
      <c r="AP59" s="369">
        <v>39221</v>
      </c>
      <c r="AQ59" s="370">
        <v>4.2</v>
      </c>
      <c r="AR59" s="371">
        <v>9.5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8327176</v>
      </c>
      <c r="AN60" s="375">
        <v>47530</v>
      </c>
      <c r="AO60" s="376">
        <v>18.2</v>
      </c>
      <c r="AP60" s="377">
        <v>24821</v>
      </c>
      <c r="AQ60" s="378">
        <v>-0.5</v>
      </c>
      <c r="AR60" s="379">
        <v>18.7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9509940</v>
      </c>
      <c r="AN61" s="382">
        <v>54861</v>
      </c>
      <c r="AO61" s="383">
        <v>13.5</v>
      </c>
      <c r="AP61" s="384">
        <v>38202</v>
      </c>
      <c r="AQ61" s="385">
        <v>0.3</v>
      </c>
      <c r="AR61" s="371">
        <v>13.2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7461289</v>
      </c>
      <c r="AN62" s="375">
        <v>43038</v>
      </c>
      <c r="AO62" s="376">
        <v>18</v>
      </c>
      <c r="AP62" s="377">
        <v>24710</v>
      </c>
      <c r="AQ62" s="378">
        <v>3.4</v>
      </c>
      <c r="AR62" s="379">
        <v>14.6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kESwc5IuVXwqbVzks/YGXP0qDmnZFbe1kIievt5AYcC8MJGZoX9/zGtDT5zqhfYnfzk0mJ3STj7IShllb8M3FA==" saltValue="Yv6RSlE49Ce3Jt8vECoOv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0" spans="125:125" ht="13.5" hidden="1" customHeight="1" x14ac:dyDescent="0.15"/>
    <row r="121" spans="125:125" ht="13.5" hidden="1" customHeight="1" x14ac:dyDescent="0.15">
      <c r="DU121" s="292"/>
    </row>
  </sheetData>
  <sheetProtection algorithmName="SHA-512" hashValue="Xxm/qLMYXB86VbjDo6pSSLck07N2Ekf/Y9GAL9ALQVa4+wqbTByKzgL5qZLyKLI0Jvth5JJfCEoljtaZYy9RfA==" saltValue="6O6qv1fCsRsNRi02AjIH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IvJjfWVdyHGWNds6rcl2zo8r3DG6rI0HrqVDTb9vJ7d2TgSh4Im/LP/wjOcCREo2aaxA97NS/AtKD8n7+qyO+A==" saltValue="NnvJMoe32xTrKjtK0Jn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00" t="s">
        <v>3</v>
      </c>
      <c r="D47" s="1200"/>
      <c r="E47" s="1201"/>
      <c r="F47" s="11">
        <v>18.39</v>
      </c>
      <c r="G47" s="12">
        <v>16.62</v>
      </c>
      <c r="H47" s="12">
        <v>14.8</v>
      </c>
      <c r="I47" s="12">
        <v>13.53</v>
      </c>
      <c r="J47" s="13">
        <v>10.35</v>
      </c>
    </row>
    <row r="48" spans="2:10" ht="57.75" customHeight="1" x14ac:dyDescent="0.15">
      <c r="B48" s="14"/>
      <c r="C48" s="1202" t="s">
        <v>4</v>
      </c>
      <c r="D48" s="1202"/>
      <c r="E48" s="1203"/>
      <c r="F48" s="15">
        <v>7.01</v>
      </c>
      <c r="G48" s="16">
        <v>7.25</v>
      </c>
      <c r="H48" s="16">
        <v>6.66</v>
      </c>
      <c r="I48" s="16">
        <v>5.31</v>
      </c>
      <c r="J48" s="17">
        <v>6.59</v>
      </c>
    </row>
    <row r="49" spans="2:10" ht="57.75" customHeight="1" thickBot="1" x14ac:dyDescent="0.2">
      <c r="B49" s="18"/>
      <c r="C49" s="1204" t="s">
        <v>5</v>
      </c>
      <c r="D49" s="1204"/>
      <c r="E49" s="1205"/>
      <c r="F49" s="19" t="s">
        <v>567</v>
      </c>
      <c r="G49" s="20" t="s">
        <v>568</v>
      </c>
      <c r="H49" s="20" t="s">
        <v>569</v>
      </c>
      <c r="I49" s="20" t="s">
        <v>570</v>
      </c>
      <c r="J49" s="21" t="s">
        <v>571</v>
      </c>
    </row>
    <row r="50" spans="2:10" ht="13.5" customHeight="1" x14ac:dyDescent="0.15"/>
  </sheetData>
  <sheetProtection algorithmName="SHA-512" hashValue="yzoTl+h9B33zn59bkZEPbKe3eP1cZXtSZdIvbWq6FApqrD+EeVMzoG2gM4uMawM+jV//T/bjagRWSMkyJhgmTA==" saltValue="q2q9rvua1reuo59KUmV6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2" t="s">
        <v>572</v>
      </c>
      <c r="D34" s="1212"/>
      <c r="E34" s="1213"/>
      <c r="F34" s="32">
        <v>14.09</v>
      </c>
      <c r="G34" s="33">
        <v>17.61</v>
      </c>
      <c r="H34" s="33">
        <v>18.57</v>
      </c>
      <c r="I34" s="33">
        <v>19.36</v>
      </c>
      <c r="J34" s="34">
        <v>20.3</v>
      </c>
      <c r="K34" s="22"/>
      <c r="L34" s="22"/>
      <c r="M34" s="22"/>
      <c r="N34" s="22"/>
      <c r="O34" s="22"/>
      <c r="P34" s="22"/>
    </row>
    <row r="35" spans="1:16" ht="39" customHeight="1" x14ac:dyDescent="0.15">
      <c r="A35" s="22"/>
      <c r="B35" s="35"/>
      <c r="C35" s="1206" t="s">
        <v>573</v>
      </c>
      <c r="D35" s="1207"/>
      <c r="E35" s="1208"/>
      <c r="F35" s="36">
        <v>18.399999999999999</v>
      </c>
      <c r="G35" s="37">
        <v>16.739999999999998</v>
      </c>
      <c r="H35" s="37">
        <v>14.89</v>
      </c>
      <c r="I35" s="37">
        <v>10.93</v>
      </c>
      <c r="J35" s="38">
        <v>9.99</v>
      </c>
      <c r="K35" s="22"/>
      <c r="L35" s="22"/>
      <c r="M35" s="22"/>
      <c r="N35" s="22"/>
      <c r="O35" s="22"/>
      <c r="P35" s="22"/>
    </row>
    <row r="36" spans="1:16" ht="39" customHeight="1" x14ac:dyDescent="0.15">
      <c r="A36" s="22"/>
      <c r="B36" s="35"/>
      <c r="C36" s="1206" t="s">
        <v>574</v>
      </c>
      <c r="D36" s="1207"/>
      <c r="E36" s="1208"/>
      <c r="F36" s="36">
        <v>7</v>
      </c>
      <c r="G36" s="37">
        <v>7.24</v>
      </c>
      <c r="H36" s="37">
        <v>6.66</v>
      </c>
      <c r="I36" s="37">
        <v>5.31</v>
      </c>
      <c r="J36" s="38">
        <v>6.58</v>
      </c>
      <c r="K36" s="22"/>
      <c r="L36" s="22"/>
      <c r="M36" s="22"/>
      <c r="N36" s="22"/>
      <c r="O36" s="22"/>
      <c r="P36" s="22"/>
    </row>
    <row r="37" spans="1:16" ht="39" customHeight="1" x14ac:dyDescent="0.15">
      <c r="A37" s="22"/>
      <c r="B37" s="35"/>
      <c r="C37" s="1206" t="s">
        <v>575</v>
      </c>
      <c r="D37" s="1207"/>
      <c r="E37" s="1208"/>
      <c r="F37" s="36">
        <v>0</v>
      </c>
      <c r="G37" s="37">
        <v>0</v>
      </c>
      <c r="H37" s="37" t="s">
        <v>576</v>
      </c>
      <c r="I37" s="37">
        <v>0.14000000000000001</v>
      </c>
      <c r="J37" s="38">
        <v>2.17</v>
      </c>
      <c r="K37" s="22"/>
      <c r="L37" s="22"/>
      <c r="M37" s="22"/>
      <c r="N37" s="22"/>
      <c r="O37" s="22"/>
      <c r="P37" s="22"/>
    </row>
    <row r="38" spans="1:16" ht="39" customHeight="1" x14ac:dyDescent="0.15">
      <c r="A38" s="22"/>
      <c r="B38" s="35"/>
      <c r="C38" s="1206" t="s">
        <v>577</v>
      </c>
      <c r="D38" s="1207"/>
      <c r="E38" s="1208"/>
      <c r="F38" s="36">
        <v>0.62</v>
      </c>
      <c r="G38" s="37">
        <v>0.82</v>
      </c>
      <c r="H38" s="37">
        <v>0.83</v>
      </c>
      <c r="I38" s="37">
        <v>0.78</v>
      </c>
      <c r="J38" s="38">
        <v>0.82</v>
      </c>
      <c r="K38" s="22"/>
      <c r="L38" s="22"/>
      <c r="M38" s="22"/>
      <c r="N38" s="22"/>
      <c r="O38" s="22"/>
      <c r="P38" s="22"/>
    </row>
    <row r="39" spans="1:16" ht="39" customHeight="1" x14ac:dyDescent="0.15">
      <c r="A39" s="22"/>
      <c r="B39" s="35"/>
      <c r="C39" s="1206" t="s">
        <v>578</v>
      </c>
      <c r="D39" s="1207"/>
      <c r="E39" s="1208"/>
      <c r="F39" s="36">
        <v>0.21</v>
      </c>
      <c r="G39" s="37">
        <v>0.65</v>
      </c>
      <c r="H39" s="37">
        <v>0.55000000000000004</v>
      </c>
      <c r="I39" s="37">
        <v>0.44</v>
      </c>
      <c r="J39" s="38">
        <v>0.76</v>
      </c>
      <c r="K39" s="22"/>
      <c r="L39" s="22"/>
      <c r="M39" s="22"/>
      <c r="N39" s="22"/>
      <c r="O39" s="22"/>
      <c r="P39" s="22"/>
    </row>
    <row r="40" spans="1:16" ht="39" customHeight="1" x14ac:dyDescent="0.15">
      <c r="A40" s="22"/>
      <c r="B40" s="35"/>
      <c r="C40" s="1206" t="s">
        <v>579</v>
      </c>
      <c r="D40" s="1207"/>
      <c r="E40" s="1208"/>
      <c r="F40" s="36">
        <v>0.01</v>
      </c>
      <c r="G40" s="37">
        <v>0</v>
      </c>
      <c r="H40" s="37">
        <v>0</v>
      </c>
      <c r="I40" s="37">
        <v>0</v>
      </c>
      <c r="J40" s="38">
        <v>0.01</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580</v>
      </c>
      <c r="D42" s="1207"/>
      <c r="E42" s="1208"/>
      <c r="F42" s="36" t="s">
        <v>521</v>
      </c>
      <c r="G42" s="37" t="s">
        <v>521</v>
      </c>
      <c r="H42" s="37" t="s">
        <v>521</v>
      </c>
      <c r="I42" s="37" t="s">
        <v>521</v>
      </c>
      <c r="J42" s="38" t="s">
        <v>521</v>
      </c>
      <c r="K42" s="22"/>
      <c r="L42" s="22"/>
      <c r="M42" s="22"/>
      <c r="N42" s="22"/>
      <c r="O42" s="22"/>
      <c r="P42" s="22"/>
    </row>
    <row r="43" spans="1:16" ht="39" customHeight="1" thickBot="1" x14ac:dyDescent="0.2">
      <c r="A43" s="22"/>
      <c r="B43" s="40"/>
      <c r="C43" s="1209" t="s">
        <v>581</v>
      </c>
      <c r="D43" s="1210"/>
      <c r="E43" s="1211"/>
      <c r="F43" s="41" t="s">
        <v>521</v>
      </c>
      <c r="G43" s="42" t="s">
        <v>521</v>
      </c>
      <c r="H43" s="42" t="s">
        <v>521</v>
      </c>
      <c r="I43" s="42" t="s">
        <v>521</v>
      </c>
      <c r="J43" s="43" t="s">
        <v>521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blWI5tpx95Kt+MNnQDuS5NEG15QVUzO/XBuR6JMDcMoVTGGJP328h/J2wG9Spn4e+EDT8Nzn+XvFfsc25SPSQ==" saltValue="+iEhE3bYVY5JriOM93t3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3422</v>
      </c>
      <c r="L45" s="60">
        <v>3782</v>
      </c>
      <c r="M45" s="60">
        <v>4037</v>
      </c>
      <c r="N45" s="60">
        <v>4254</v>
      </c>
      <c r="O45" s="61">
        <v>4679</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521</v>
      </c>
      <c r="L46" s="64" t="s">
        <v>521</v>
      </c>
      <c r="M46" s="64" t="s">
        <v>521</v>
      </c>
      <c r="N46" s="64" t="s">
        <v>521</v>
      </c>
      <c r="O46" s="65" t="s">
        <v>521</v>
      </c>
      <c r="P46" s="48"/>
      <c r="Q46" s="48"/>
      <c r="R46" s="48"/>
      <c r="S46" s="48"/>
      <c r="T46" s="48"/>
      <c r="U46" s="48"/>
    </row>
    <row r="47" spans="1:21" ht="30.75" customHeight="1" x14ac:dyDescent="0.15">
      <c r="A47" s="48"/>
      <c r="B47" s="1234"/>
      <c r="C47" s="1235"/>
      <c r="D47" s="62"/>
      <c r="E47" s="1216" t="s">
        <v>13</v>
      </c>
      <c r="F47" s="1216"/>
      <c r="G47" s="1216"/>
      <c r="H47" s="1216"/>
      <c r="I47" s="1216"/>
      <c r="J47" s="1217"/>
      <c r="K47" s="63">
        <v>98</v>
      </c>
      <c r="L47" s="64">
        <v>104</v>
      </c>
      <c r="M47" s="64">
        <v>110</v>
      </c>
      <c r="N47" s="64">
        <v>116</v>
      </c>
      <c r="O47" s="65">
        <v>122</v>
      </c>
      <c r="P47" s="48"/>
      <c r="Q47" s="48"/>
      <c r="R47" s="48"/>
      <c r="S47" s="48"/>
      <c r="T47" s="48"/>
      <c r="U47" s="48"/>
    </row>
    <row r="48" spans="1:21" ht="30.75" customHeight="1" x14ac:dyDescent="0.15">
      <c r="A48" s="48"/>
      <c r="B48" s="1234"/>
      <c r="C48" s="1235"/>
      <c r="D48" s="62"/>
      <c r="E48" s="1216" t="s">
        <v>14</v>
      </c>
      <c r="F48" s="1216"/>
      <c r="G48" s="1216"/>
      <c r="H48" s="1216"/>
      <c r="I48" s="1216"/>
      <c r="J48" s="1217"/>
      <c r="K48" s="63">
        <v>1073</v>
      </c>
      <c r="L48" s="64">
        <v>1097</v>
      </c>
      <c r="M48" s="64">
        <v>1042</v>
      </c>
      <c r="N48" s="64">
        <v>953</v>
      </c>
      <c r="O48" s="65">
        <v>853</v>
      </c>
      <c r="P48" s="48"/>
      <c r="Q48" s="48"/>
      <c r="R48" s="48"/>
      <c r="S48" s="48"/>
      <c r="T48" s="48"/>
      <c r="U48" s="48"/>
    </row>
    <row r="49" spans="1:21" ht="30.75" customHeight="1" x14ac:dyDescent="0.15">
      <c r="A49" s="48"/>
      <c r="B49" s="1234"/>
      <c r="C49" s="1235"/>
      <c r="D49" s="62"/>
      <c r="E49" s="1216" t="s">
        <v>15</v>
      </c>
      <c r="F49" s="1216"/>
      <c r="G49" s="1216"/>
      <c r="H49" s="1216"/>
      <c r="I49" s="1216"/>
      <c r="J49" s="1217"/>
      <c r="K49" s="63">
        <v>20</v>
      </c>
      <c r="L49" s="64">
        <v>23</v>
      </c>
      <c r="M49" s="64">
        <v>19</v>
      </c>
      <c r="N49" s="64">
        <v>19</v>
      </c>
      <c r="O49" s="65">
        <v>45</v>
      </c>
      <c r="P49" s="48"/>
      <c r="Q49" s="48"/>
      <c r="R49" s="48"/>
      <c r="S49" s="48"/>
      <c r="T49" s="48"/>
      <c r="U49" s="48"/>
    </row>
    <row r="50" spans="1:21" ht="30.75" customHeight="1" x14ac:dyDescent="0.15">
      <c r="A50" s="48"/>
      <c r="B50" s="1234"/>
      <c r="C50" s="1235"/>
      <c r="D50" s="62"/>
      <c r="E50" s="1216" t="s">
        <v>16</v>
      </c>
      <c r="F50" s="1216"/>
      <c r="G50" s="1216"/>
      <c r="H50" s="1216"/>
      <c r="I50" s="1216"/>
      <c r="J50" s="1217"/>
      <c r="K50" s="63">
        <v>583</v>
      </c>
      <c r="L50" s="64">
        <v>1732</v>
      </c>
      <c r="M50" s="64">
        <v>1691</v>
      </c>
      <c r="N50" s="64">
        <v>2850</v>
      </c>
      <c r="O50" s="65">
        <v>1034</v>
      </c>
      <c r="P50" s="48"/>
      <c r="Q50" s="48"/>
      <c r="R50" s="48"/>
      <c r="S50" s="48"/>
      <c r="T50" s="48"/>
      <c r="U50" s="48"/>
    </row>
    <row r="51" spans="1:21" ht="30.75" customHeight="1" x14ac:dyDescent="0.15">
      <c r="A51" s="48"/>
      <c r="B51" s="1236"/>
      <c r="C51" s="1237"/>
      <c r="D51" s="66"/>
      <c r="E51" s="1216" t="s">
        <v>17</v>
      </c>
      <c r="F51" s="1216"/>
      <c r="G51" s="1216"/>
      <c r="H51" s="1216"/>
      <c r="I51" s="1216"/>
      <c r="J51" s="1217"/>
      <c r="K51" s="63" t="s">
        <v>521</v>
      </c>
      <c r="L51" s="64" t="s">
        <v>521</v>
      </c>
      <c r="M51" s="64" t="s">
        <v>521</v>
      </c>
      <c r="N51" s="64" t="s">
        <v>521</v>
      </c>
      <c r="O51" s="65" t="s">
        <v>521</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4961</v>
      </c>
      <c r="L52" s="64">
        <v>4722</v>
      </c>
      <c r="M52" s="64">
        <v>4972</v>
      </c>
      <c r="N52" s="64">
        <v>5123</v>
      </c>
      <c r="O52" s="65">
        <v>4669</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235</v>
      </c>
      <c r="L53" s="69">
        <v>2016</v>
      </c>
      <c r="M53" s="69">
        <v>1927</v>
      </c>
      <c r="N53" s="69">
        <v>3069</v>
      </c>
      <c r="O53" s="70">
        <v>2064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22" t="s">
        <v>24</v>
      </c>
      <c r="C57" s="1223"/>
      <c r="D57" s="1226" t="s">
        <v>25</v>
      </c>
      <c r="E57" s="1227"/>
      <c r="F57" s="1227"/>
      <c r="G57" s="1227"/>
      <c r="H57" s="1227"/>
      <c r="I57" s="1227"/>
      <c r="J57" s="1228"/>
      <c r="K57" s="83">
        <v>773</v>
      </c>
      <c r="L57" s="84">
        <v>1279</v>
      </c>
      <c r="M57" s="84">
        <v>1193</v>
      </c>
      <c r="N57" s="84">
        <v>1015</v>
      </c>
      <c r="O57" s="85">
        <v>5279</v>
      </c>
    </row>
    <row r="58" spans="1:21" ht="31.5" customHeight="1" thickBot="1" x14ac:dyDescent="0.2">
      <c r="B58" s="1224"/>
      <c r="C58" s="1225"/>
      <c r="D58" s="1229" t="s">
        <v>26</v>
      </c>
      <c r="E58" s="1230"/>
      <c r="F58" s="1230"/>
      <c r="G58" s="1230"/>
      <c r="H58" s="1230"/>
      <c r="I58" s="1230"/>
      <c r="J58" s="1231"/>
      <c r="K58" s="86">
        <v>268</v>
      </c>
      <c r="L58" s="87">
        <v>316</v>
      </c>
      <c r="M58" s="87">
        <v>370</v>
      </c>
      <c r="N58" s="87">
        <v>430</v>
      </c>
      <c r="O58" s="88">
        <v>496</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WIst7be3DlJPtLvJx+YXBDW5yRLp+8cVATr/dy2Jigd78dOWtV01pGJrSQeN1F+O50Hz3rAsaFRhS7aaRoHSA==" saltValue="yFoNmxA4uGCidGOj82Wda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562</v>
      </c>
      <c r="J40" s="100" t="s">
        <v>563</v>
      </c>
      <c r="K40" s="100" t="s">
        <v>564</v>
      </c>
      <c r="L40" s="100" t="s">
        <v>565</v>
      </c>
      <c r="M40" s="101" t="s">
        <v>566</v>
      </c>
    </row>
    <row r="41" spans="2:13" ht="27.75" customHeight="1" x14ac:dyDescent="0.15">
      <c r="B41" s="1252" t="s">
        <v>29</v>
      </c>
      <c r="C41" s="1253"/>
      <c r="D41" s="102"/>
      <c r="E41" s="1254" t="s">
        <v>30</v>
      </c>
      <c r="F41" s="1254"/>
      <c r="G41" s="1254"/>
      <c r="H41" s="1255"/>
      <c r="I41" s="103">
        <v>44400</v>
      </c>
      <c r="J41" s="104">
        <v>46203</v>
      </c>
      <c r="K41" s="104">
        <v>49171</v>
      </c>
      <c r="L41" s="104">
        <v>51232</v>
      </c>
      <c r="M41" s="105">
        <v>52595</v>
      </c>
    </row>
    <row r="42" spans="2:13" ht="27.75" customHeight="1" x14ac:dyDescent="0.15">
      <c r="B42" s="1242"/>
      <c r="C42" s="1243"/>
      <c r="D42" s="106"/>
      <c r="E42" s="1246" t="s">
        <v>31</v>
      </c>
      <c r="F42" s="1246"/>
      <c r="G42" s="1246"/>
      <c r="H42" s="1247"/>
      <c r="I42" s="107">
        <v>9021</v>
      </c>
      <c r="J42" s="108">
        <v>7602</v>
      </c>
      <c r="K42" s="108">
        <v>6599</v>
      </c>
      <c r="L42" s="108">
        <v>5771</v>
      </c>
      <c r="M42" s="109">
        <v>6001</v>
      </c>
    </row>
    <row r="43" spans="2:13" ht="27.75" customHeight="1" x14ac:dyDescent="0.15">
      <c r="B43" s="1242"/>
      <c r="C43" s="1243"/>
      <c r="D43" s="106"/>
      <c r="E43" s="1246" t="s">
        <v>32</v>
      </c>
      <c r="F43" s="1246"/>
      <c r="G43" s="1246"/>
      <c r="H43" s="1247"/>
      <c r="I43" s="107">
        <v>10723</v>
      </c>
      <c r="J43" s="108">
        <v>10315</v>
      </c>
      <c r="K43" s="108">
        <v>9477</v>
      </c>
      <c r="L43" s="108">
        <v>9527</v>
      </c>
      <c r="M43" s="109">
        <v>9410</v>
      </c>
    </row>
    <row r="44" spans="2:13" ht="27.75" customHeight="1" x14ac:dyDescent="0.15">
      <c r="B44" s="1242"/>
      <c r="C44" s="1243"/>
      <c r="D44" s="106"/>
      <c r="E44" s="1246" t="s">
        <v>33</v>
      </c>
      <c r="F44" s="1246"/>
      <c r="G44" s="1246"/>
      <c r="H44" s="1247"/>
      <c r="I44" s="107">
        <v>500</v>
      </c>
      <c r="J44" s="108">
        <v>484</v>
      </c>
      <c r="K44" s="108">
        <v>1140</v>
      </c>
      <c r="L44" s="108">
        <v>1608</v>
      </c>
      <c r="M44" s="109">
        <v>1568</v>
      </c>
    </row>
    <row r="45" spans="2:13" ht="27.75" customHeight="1" x14ac:dyDescent="0.15">
      <c r="B45" s="1242"/>
      <c r="C45" s="1243"/>
      <c r="D45" s="106"/>
      <c r="E45" s="1246" t="s">
        <v>34</v>
      </c>
      <c r="F45" s="1246"/>
      <c r="G45" s="1246"/>
      <c r="H45" s="1247"/>
      <c r="I45" s="107">
        <v>9531</v>
      </c>
      <c r="J45" s="108">
        <v>9567</v>
      </c>
      <c r="K45" s="108">
        <v>9363</v>
      </c>
      <c r="L45" s="108">
        <v>9177</v>
      </c>
      <c r="M45" s="109">
        <v>9710</v>
      </c>
    </row>
    <row r="46" spans="2:13" ht="27.75" customHeight="1" x14ac:dyDescent="0.15">
      <c r="B46" s="1242"/>
      <c r="C46" s="1243"/>
      <c r="D46" s="110"/>
      <c r="E46" s="1246" t="s">
        <v>35</v>
      </c>
      <c r="F46" s="1246"/>
      <c r="G46" s="1246"/>
      <c r="H46" s="1247"/>
      <c r="I46" s="107">
        <v>11</v>
      </c>
      <c r="J46" s="108">
        <v>8</v>
      </c>
      <c r="K46" s="108">
        <v>5</v>
      </c>
      <c r="L46" s="108">
        <v>11</v>
      </c>
      <c r="M46" s="109">
        <v>15</v>
      </c>
    </row>
    <row r="47" spans="2:13" ht="27.75" customHeight="1" x14ac:dyDescent="0.15">
      <c r="B47" s="1242"/>
      <c r="C47" s="1243"/>
      <c r="D47" s="111"/>
      <c r="E47" s="1256" t="s">
        <v>36</v>
      </c>
      <c r="F47" s="1257"/>
      <c r="G47" s="1257"/>
      <c r="H47" s="1258"/>
      <c r="I47" s="107" t="s">
        <v>521</v>
      </c>
      <c r="J47" s="108" t="s">
        <v>521</v>
      </c>
      <c r="K47" s="108" t="s">
        <v>521</v>
      </c>
      <c r="L47" s="108" t="s">
        <v>521</v>
      </c>
      <c r="M47" s="109" t="s">
        <v>521</v>
      </c>
    </row>
    <row r="48" spans="2:13" ht="27.75" customHeight="1" x14ac:dyDescent="0.15">
      <c r="B48" s="1242"/>
      <c r="C48" s="1243"/>
      <c r="D48" s="106"/>
      <c r="E48" s="1246" t="s">
        <v>37</v>
      </c>
      <c r="F48" s="1246"/>
      <c r="G48" s="1246"/>
      <c r="H48" s="1247"/>
      <c r="I48" s="107" t="s">
        <v>521</v>
      </c>
      <c r="J48" s="108" t="s">
        <v>521</v>
      </c>
      <c r="K48" s="108" t="s">
        <v>521</v>
      </c>
      <c r="L48" s="108" t="s">
        <v>521</v>
      </c>
      <c r="M48" s="109" t="s">
        <v>521</v>
      </c>
    </row>
    <row r="49" spans="2:13" ht="27.75" customHeight="1" x14ac:dyDescent="0.15">
      <c r="B49" s="1244"/>
      <c r="C49" s="1245"/>
      <c r="D49" s="106"/>
      <c r="E49" s="1246" t="s">
        <v>38</v>
      </c>
      <c r="F49" s="1246"/>
      <c r="G49" s="1246"/>
      <c r="H49" s="1247"/>
      <c r="I49" s="107" t="s">
        <v>521</v>
      </c>
      <c r="J49" s="108" t="s">
        <v>521</v>
      </c>
      <c r="K49" s="108" t="s">
        <v>521</v>
      </c>
      <c r="L49" s="108" t="s">
        <v>521</v>
      </c>
      <c r="M49" s="109" t="s">
        <v>521</v>
      </c>
    </row>
    <row r="50" spans="2:13" ht="27.75" customHeight="1" x14ac:dyDescent="0.15">
      <c r="B50" s="1240" t="s">
        <v>39</v>
      </c>
      <c r="C50" s="1241"/>
      <c r="D50" s="112"/>
      <c r="E50" s="1246" t="s">
        <v>40</v>
      </c>
      <c r="F50" s="1246"/>
      <c r="G50" s="1246"/>
      <c r="H50" s="1247"/>
      <c r="I50" s="107">
        <v>15844</v>
      </c>
      <c r="J50" s="108">
        <v>14898</v>
      </c>
      <c r="K50" s="108">
        <v>14195</v>
      </c>
      <c r="L50" s="108">
        <v>18619</v>
      </c>
      <c r="M50" s="109">
        <v>16104</v>
      </c>
    </row>
    <row r="51" spans="2:13" ht="27.75" customHeight="1" x14ac:dyDescent="0.15">
      <c r="B51" s="1242"/>
      <c r="C51" s="1243"/>
      <c r="D51" s="106"/>
      <c r="E51" s="1246" t="s">
        <v>41</v>
      </c>
      <c r="F51" s="1246"/>
      <c r="G51" s="1246"/>
      <c r="H51" s="1247"/>
      <c r="I51" s="107">
        <v>10955</v>
      </c>
      <c r="J51" s="108">
        <v>9845</v>
      </c>
      <c r="K51" s="108">
        <v>9443</v>
      </c>
      <c r="L51" s="108">
        <v>9868</v>
      </c>
      <c r="M51" s="109">
        <v>11016</v>
      </c>
    </row>
    <row r="52" spans="2:13" ht="27.75" customHeight="1" x14ac:dyDescent="0.15">
      <c r="B52" s="1244"/>
      <c r="C52" s="1245"/>
      <c r="D52" s="106"/>
      <c r="E52" s="1246" t="s">
        <v>42</v>
      </c>
      <c r="F52" s="1246"/>
      <c r="G52" s="1246"/>
      <c r="H52" s="1247"/>
      <c r="I52" s="107">
        <v>42600</v>
      </c>
      <c r="J52" s="108">
        <v>41913</v>
      </c>
      <c r="K52" s="108">
        <v>41543</v>
      </c>
      <c r="L52" s="108">
        <v>41577</v>
      </c>
      <c r="M52" s="109">
        <v>41518</v>
      </c>
    </row>
    <row r="53" spans="2:13" ht="27.75" customHeight="1" thickBot="1" x14ac:dyDescent="0.2">
      <c r="B53" s="1248" t="s">
        <v>43</v>
      </c>
      <c r="C53" s="1249"/>
      <c r="D53" s="113"/>
      <c r="E53" s="1250" t="s">
        <v>44</v>
      </c>
      <c r="F53" s="1250"/>
      <c r="G53" s="1250"/>
      <c r="H53" s="1251"/>
      <c r="I53" s="114">
        <v>4787</v>
      </c>
      <c r="J53" s="115">
        <v>7523</v>
      </c>
      <c r="K53" s="115">
        <v>10574</v>
      </c>
      <c r="L53" s="115">
        <v>7262</v>
      </c>
      <c r="M53" s="116">
        <v>10660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8XBUJxWjxQf905CRKC58n55aIxfzYQQXqvMwAJAaKU+QdkPEEmCOOfHQod6D9Stsgi3/YGx7/1hSF8FNqa9VA==" saltValue="eubrVRfdq6x8+Q+YTKg72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46"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67" t="s">
        <v>47</v>
      </c>
      <c r="D55" s="1267"/>
      <c r="E55" s="1268"/>
      <c r="F55" s="128">
        <v>4817</v>
      </c>
      <c r="G55" s="128">
        <v>4418</v>
      </c>
      <c r="H55" s="129">
        <v>3475</v>
      </c>
    </row>
    <row r="56" spans="2:8" ht="52.5" customHeight="1" x14ac:dyDescent="0.15">
      <c r="B56" s="130"/>
      <c r="C56" s="1269" t="s">
        <v>48</v>
      </c>
      <c r="D56" s="1269"/>
      <c r="E56" s="1270"/>
      <c r="F56" s="131">
        <v>415</v>
      </c>
      <c r="G56" s="131">
        <v>4679</v>
      </c>
      <c r="H56" s="132">
        <v>4534</v>
      </c>
    </row>
    <row r="57" spans="2:8" ht="53.25" customHeight="1" x14ac:dyDescent="0.15">
      <c r="B57" s="130"/>
      <c r="C57" s="1271" t="s">
        <v>49</v>
      </c>
      <c r="D57" s="1271"/>
      <c r="E57" s="1272"/>
      <c r="F57" s="133">
        <v>7330</v>
      </c>
      <c r="G57" s="133">
        <v>7672</v>
      </c>
      <c r="H57" s="134">
        <v>6111</v>
      </c>
    </row>
    <row r="58" spans="2:8" ht="45.75" customHeight="1" x14ac:dyDescent="0.15">
      <c r="B58" s="135"/>
      <c r="C58" s="1259" t="s">
        <v>601</v>
      </c>
      <c r="D58" s="1260"/>
      <c r="E58" s="1261"/>
      <c r="F58" s="136">
        <v>6327</v>
      </c>
      <c r="G58" s="136">
        <v>6649</v>
      </c>
      <c r="H58" s="137">
        <v>5067</v>
      </c>
    </row>
    <row r="59" spans="2:8" ht="45.75" customHeight="1" x14ac:dyDescent="0.15">
      <c r="B59" s="135"/>
      <c r="C59" s="1259" t="s">
        <v>602</v>
      </c>
      <c r="D59" s="1260"/>
      <c r="E59" s="1261"/>
      <c r="F59" s="136">
        <v>392</v>
      </c>
      <c r="G59" s="136">
        <v>424</v>
      </c>
      <c r="H59" s="137">
        <v>456</v>
      </c>
    </row>
    <row r="60" spans="2:8" ht="45.75" customHeight="1" x14ac:dyDescent="0.15">
      <c r="B60" s="135"/>
      <c r="C60" s="1259" t="s">
        <v>603</v>
      </c>
      <c r="D60" s="1260"/>
      <c r="E60" s="1261"/>
      <c r="F60" s="136">
        <v>147</v>
      </c>
      <c r="G60" s="136">
        <v>148</v>
      </c>
      <c r="H60" s="137">
        <v>131</v>
      </c>
    </row>
    <row r="61" spans="2:8" ht="45.75" customHeight="1" x14ac:dyDescent="0.15">
      <c r="B61" s="135"/>
      <c r="C61" s="1259" t="s">
        <v>604</v>
      </c>
      <c r="D61" s="1260"/>
      <c r="E61" s="1261"/>
      <c r="F61" s="136">
        <v>110</v>
      </c>
      <c r="G61" s="136">
        <v>109</v>
      </c>
      <c r="H61" s="137">
        <v>109</v>
      </c>
    </row>
    <row r="62" spans="2:8" ht="45.75" customHeight="1" thickBot="1" x14ac:dyDescent="0.2">
      <c r="B62" s="138"/>
      <c r="C62" s="1262" t="s">
        <v>605</v>
      </c>
      <c r="D62" s="1263"/>
      <c r="E62" s="1264"/>
      <c r="F62" s="139">
        <v>80</v>
      </c>
      <c r="G62" s="139">
        <v>80</v>
      </c>
      <c r="H62" s="140">
        <v>80</v>
      </c>
    </row>
    <row r="63" spans="2:8" ht="52.5" customHeight="1" thickBot="1" x14ac:dyDescent="0.2">
      <c r="B63" s="141"/>
      <c r="C63" s="1265" t="s">
        <v>50</v>
      </c>
      <c r="D63" s="1265"/>
      <c r="E63" s="1266"/>
      <c r="F63" s="142">
        <v>12562</v>
      </c>
      <c r="G63" s="142">
        <v>16770</v>
      </c>
      <c r="H63" s="143">
        <v>14119</v>
      </c>
    </row>
    <row r="64" spans="2:8" ht="15" customHeight="1" x14ac:dyDescent="0.15"/>
  </sheetData>
  <sheetProtection algorithmName="SHA-512" hashValue="gvOsfFj/n8gsxzEmbk9Zo1ZTgYG21wYuK7lYMpfpE06yDOhsS96gY4wYN2GP5dLsg84Om28ae+Y+Sr3PiDZWZg==" saltValue="8SVBgOf7fhAztQ0fIuDH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41"/>
      <c r="B1" s="1340"/>
      <c r="DD1" s="1273"/>
      <c r="DE1" s="1273"/>
    </row>
    <row r="2" spans="1:143" ht="25.5" customHeight="1" x14ac:dyDescent="0.15">
      <c r="A2" s="1339"/>
      <c r="C2" s="1339"/>
      <c r="O2" s="1339"/>
      <c r="P2" s="1339"/>
      <c r="Q2" s="1339"/>
      <c r="R2" s="1339"/>
      <c r="S2" s="1339"/>
      <c r="T2" s="1339"/>
      <c r="U2" s="1339"/>
      <c r="V2" s="1339"/>
      <c r="W2" s="1339"/>
      <c r="X2" s="1339"/>
      <c r="Y2" s="1339"/>
      <c r="Z2" s="1339"/>
      <c r="AA2" s="1339"/>
      <c r="AB2" s="1339"/>
      <c r="AC2" s="1339"/>
      <c r="AD2" s="1339"/>
      <c r="AE2" s="1339"/>
      <c r="AF2" s="1339"/>
      <c r="AG2" s="1339"/>
      <c r="AH2" s="1339"/>
      <c r="AI2" s="1339"/>
      <c r="AU2" s="1339"/>
      <c r="BG2" s="1339"/>
      <c r="BS2" s="1339"/>
      <c r="CE2" s="1339"/>
      <c r="CQ2" s="1339"/>
      <c r="DD2" s="1273"/>
      <c r="DE2" s="1273"/>
    </row>
    <row r="3" spans="1:143" ht="25.5" customHeight="1" x14ac:dyDescent="0.15">
      <c r="A3" s="1339"/>
      <c r="C3" s="1339"/>
      <c r="O3" s="1339"/>
      <c r="P3" s="1339"/>
      <c r="Q3" s="1339"/>
      <c r="R3" s="1339"/>
      <c r="S3" s="1339"/>
      <c r="T3" s="1339"/>
      <c r="U3" s="1339"/>
      <c r="V3" s="1339"/>
      <c r="W3" s="1339"/>
      <c r="X3" s="1339"/>
      <c r="Y3" s="1339"/>
      <c r="Z3" s="1339"/>
      <c r="AA3" s="1339"/>
      <c r="AB3" s="1339"/>
      <c r="AC3" s="1339"/>
      <c r="AD3" s="1339"/>
      <c r="AE3" s="1339"/>
      <c r="AF3" s="1339"/>
      <c r="AG3" s="1339"/>
      <c r="AH3" s="1339"/>
      <c r="AI3" s="1339"/>
      <c r="AU3" s="1339"/>
      <c r="BG3" s="1339"/>
      <c r="BS3" s="1339"/>
      <c r="CE3" s="1339"/>
      <c r="CQ3" s="1339"/>
      <c r="DD3" s="1273"/>
      <c r="DE3" s="1273"/>
    </row>
    <row r="4" spans="1:143" s="292" customFormat="1" ht="13.5" x14ac:dyDescent="0.15">
      <c r="A4" s="1339"/>
      <c r="B4" s="1339"/>
      <c r="C4" s="1339"/>
      <c r="D4" s="1339"/>
      <c r="E4" s="1339"/>
      <c r="F4" s="1339"/>
      <c r="G4" s="1339"/>
      <c r="H4" s="1339"/>
      <c r="I4" s="1339"/>
      <c r="J4" s="1339"/>
      <c r="K4" s="1339"/>
      <c r="L4" s="1339"/>
      <c r="M4" s="1339"/>
      <c r="N4" s="1339"/>
      <c r="O4" s="1339"/>
      <c r="P4" s="1339"/>
      <c r="Q4" s="1339"/>
      <c r="R4" s="1339"/>
      <c r="S4" s="1339"/>
      <c r="T4" s="1339"/>
      <c r="U4" s="1339"/>
      <c r="V4" s="1339"/>
      <c r="W4" s="1339"/>
      <c r="X4" s="1339"/>
      <c r="Y4" s="1339"/>
      <c r="Z4" s="1339"/>
      <c r="AA4" s="1339"/>
      <c r="AB4" s="1339"/>
      <c r="AC4" s="1339"/>
      <c r="AD4" s="1339"/>
      <c r="AE4" s="1339"/>
      <c r="AF4" s="1339"/>
      <c r="AG4" s="1339"/>
      <c r="AH4" s="1339"/>
      <c r="AI4" s="1339"/>
      <c r="AJ4" s="1339"/>
      <c r="AK4" s="1339"/>
      <c r="AL4" s="1339"/>
      <c r="AM4" s="1339"/>
      <c r="AN4" s="1339"/>
      <c r="AO4" s="1339"/>
      <c r="AP4" s="1339"/>
      <c r="AQ4" s="1339"/>
      <c r="AR4" s="1339"/>
      <c r="AS4" s="1339"/>
      <c r="AT4" s="1339"/>
      <c r="AU4" s="1339"/>
      <c r="AV4" s="1339"/>
      <c r="AW4" s="1339"/>
      <c r="AX4" s="1339"/>
      <c r="AY4" s="1339"/>
      <c r="AZ4" s="1339"/>
      <c r="BA4" s="1339"/>
      <c r="BB4" s="1339"/>
      <c r="BC4" s="1339"/>
      <c r="BD4" s="1339"/>
      <c r="BE4" s="1339"/>
      <c r="BF4" s="1339"/>
      <c r="BG4" s="1339"/>
      <c r="BH4" s="1339"/>
      <c r="BI4" s="1339"/>
      <c r="BJ4" s="1339"/>
      <c r="BK4" s="1339"/>
      <c r="BL4" s="1339"/>
      <c r="BM4" s="1339"/>
      <c r="BN4" s="1339"/>
      <c r="BO4" s="1339"/>
      <c r="BP4" s="1339"/>
      <c r="BQ4" s="1339"/>
      <c r="BR4" s="1339"/>
      <c r="BS4" s="1339"/>
      <c r="BT4" s="1339"/>
      <c r="BU4" s="1339"/>
      <c r="BV4" s="1339"/>
      <c r="BW4" s="1339"/>
      <c r="BX4" s="1339"/>
      <c r="BY4" s="1339"/>
      <c r="BZ4" s="1339"/>
      <c r="CA4" s="1339"/>
      <c r="CB4" s="1339"/>
      <c r="CC4" s="1339"/>
      <c r="CD4" s="1339"/>
      <c r="CE4" s="1339"/>
      <c r="CF4" s="1339"/>
      <c r="CG4" s="1339"/>
      <c r="CH4" s="1339"/>
      <c r="CI4" s="1339"/>
      <c r="CJ4" s="1339"/>
      <c r="CK4" s="1339"/>
      <c r="CL4" s="1339"/>
      <c r="CM4" s="1339"/>
      <c r="CN4" s="1339"/>
      <c r="CO4" s="1339"/>
      <c r="CP4" s="1339"/>
      <c r="CQ4" s="1339"/>
      <c r="CR4" s="1339"/>
      <c r="CS4" s="1339"/>
      <c r="CT4" s="1339"/>
      <c r="CU4" s="1339"/>
      <c r="CV4" s="1339"/>
      <c r="CW4" s="1339"/>
      <c r="CX4" s="1339"/>
      <c r="CY4" s="1339"/>
      <c r="CZ4" s="1339"/>
      <c r="DA4" s="1339"/>
      <c r="DB4" s="1339"/>
      <c r="DC4" s="1339"/>
      <c r="DD4" s="1339"/>
      <c r="DE4" s="1339"/>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9"/>
      <c r="B5" s="1339"/>
      <c r="C5" s="1339"/>
      <c r="D5" s="1339"/>
      <c r="E5" s="1339"/>
      <c r="F5" s="1339"/>
      <c r="G5" s="1339"/>
      <c r="H5" s="1339"/>
      <c r="I5" s="1339"/>
      <c r="J5" s="1339"/>
      <c r="K5" s="1339"/>
      <c r="L5" s="1339"/>
      <c r="M5" s="1339"/>
      <c r="N5" s="1339"/>
      <c r="O5" s="1339"/>
      <c r="P5" s="1339"/>
      <c r="Q5" s="1339"/>
      <c r="R5" s="1339"/>
      <c r="S5" s="1339"/>
      <c r="T5" s="1339"/>
      <c r="U5" s="1339"/>
      <c r="V5" s="1339"/>
      <c r="W5" s="1339"/>
      <c r="X5" s="1339"/>
      <c r="Y5" s="1339"/>
      <c r="Z5" s="1339"/>
      <c r="AA5" s="1339"/>
      <c r="AB5" s="1339"/>
      <c r="AC5" s="1339"/>
      <c r="AD5" s="1339"/>
      <c r="AE5" s="1339"/>
      <c r="AF5" s="1339"/>
      <c r="AG5" s="1339"/>
      <c r="AH5" s="1339"/>
      <c r="AI5" s="1339"/>
      <c r="AJ5" s="1339"/>
      <c r="AK5" s="1339"/>
      <c r="AL5" s="1339"/>
      <c r="AM5" s="1339"/>
      <c r="AN5" s="1339"/>
      <c r="AO5" s="1339"/>
      <c r="AP5" s="1339"/>
      <c r="AQ5" s="1339"/>
      <c r="AR5" s="1339"/>
      <c r="AS5" s="1339"/>
      <c r="AT5" s="1339"/>
      <c r="AU5" s="1339"/>
      <c r="AV5" s="1339"/>
      <c r="AW5" s="1339"/>
      <c r="AX5" s="1339"/>
      <c r="AY5" s="1339"/>
      <c r="AZ5" s="1339"/>
      <c r="BA5" s="1339"/>
      <c r="BB5" s="1339"/>
      <c r="BC5" s="1339"/>
      <c r="BD5" s="1339"/>
      <c r="BE5" s="1339"/>
      <c r="BF5" s="1339"/>
      <c r="BG5" s="1339"/>
      <c r="BH5" s="1339"/>
      <c r="BI5" s="1339"/>
      <c r="BJ5" s="1339"/>
      <c r="BK5" s="1339"/>
      <c r="BL5" s="1339"/>
      <c r="BM5" s="1339"/>
      <c r="BN5" s="1339"/>
      <c r="BO5" s="1339"/>
      <c r="BP5" s="1339"/>
      <c r="BQ5" s="1339"/>
      <c r="BR5" s="1339"/>
      <c r="BS5" s="1339"/>
      <c r="BT5" s="1339"/>
      <c r="BU5" s="1339"/>
      <c r="BV5" s="1339"/>
      <c r="BW5" s="1339"/>
      <c r="BX5" s="1339"/>
      <c r="BY5" s="1339"/>
      <c r="BZ5" s="1339"/>
      <c r="CA5" s="1339"/>
      <c r="CB5" s="1339"/>
      <c r="CC5" s="1339"/>
      <c r="CD5" s="1339"/>
      <c r="CE5" s="1339"/>
      <c r="CF5" s="1339"/>
      <c r="CG5" s="1339"/>
      <c r="CH5" s="1339"/>
      <c r="CI5" s="1339"/>
      <c r="CJ5" s="1339"/>
      <c r="CK5" s="1339"/>
      <c r="CL5" s="1339"/>
      <c r="CM5" s="1339"/>
      <c r="CN5" s="1339"/>
      <c r="CO5" s="1339"/>
      <c r="CP5" s="1339"/>
      <c r="CQ5" s="1339"/>
      <c r="CR5" s="1339"/>
      <c r="CS5" s="1339"/>
      <c r="CT5" s="1339"/>
      <c r="CU5" s="1339"/>
      <c r="CV5" s="1339"/>
      <c r="CW5" s="1339"/>
      <c r="CX5" s="1339"/>
      <c r="CY5" s="1339"/>
      <c r="CZ5" s="1339"/>
      <c r="DA5" s="1339"/>
      <c r="DB5" s="1339"/>
      <c r="DC5" s="1339"/>
      <c r="DD5" s="1339"/>
      <c r="DE5" s="1339"/>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9"/>
      <c r="B6" s="1339"/>
      <c r="C6" s="1339"/>
      <c r="D6" s="1339"/>
      <c r="E6" s="1339"/>
      <c r="F6" s="1339"/>
      <c r="G6" s="1339"/>
      <c r="H6" s="1339"/>
      <c r="I6" s="1339"/>
      <c r="J6" s="1339"/>
      <c r="K6" s="1339"/>
      <c r="L6" s="1339"/>
      <c r="M6" s="1339"/>
      <c r="N6" s="1339"/>
      <c r="O6" s="1339"/>
      <c r="P6" s="1339"/>
      <c r="Q6" s="1339"/>
      <c r="R6" s="1339"/>
      <c r="S6" s="1339"/>
      <c r="T6" s="1339"/>
      <c r="U6" s="1339"/>
      <c r="V6" s="1339"/>
      <c r="W6" s="1339"/>
      <c r="X6" s="1339"/>
      <c r="Y6" s="1339"/>
      <c r="Z6" s="1339"/>
      <c r="AA6" s="1339"/>
      <c r="AB6" s="1339"/>
      <c r="AC6" s="1339"/>
      <c r="AD6" s="1339"/>
      <c r="AE6" s="1339"/>
      <c r="AF6" s="1339"/>
      <c r="AG6" s="1339"/>
      <c r="AH6" s="1339"/>
      <c r="AI6" s="1339"/>
      <c r="AJ6" s="1339"/>
      <c r="AK6" s="1339"/>
      <c r="AL6" s="1339"/>
      <c r="AM6" s="1339"/>
      <c r="AN6" s="1339"/>
      <c r="AO6" s="1339"/>
      <c r="AP6" s="1339"/>
      <c r="AQ6" s="1339"/>
      <c r="AR6" s="1339"/>
      <c r="AS6" s="1339"/>
      <c r="AT6" s="1339"/>
      <c r="AU6" s="1339"/>
      <c r="AV6" s="1339"/>
      <c r="AW6" s="1339"/>
      <c r="AX6" s="1339"/>
      <c r="AY6" s="1339"/>
      <c r="AZ6" s="1339"/>
      <c r="BA6" s="1339"/>
      <c r="BB6" s="1339"/>
      <c r="BC6" s="1339"/>
      <c r="BD6" s="1339"/>
      <c r="BE6" s="1339"/>
      <c r="BF6" s="1339"/>
      <c r="BG6" s="1339"/>
      <c r="BH6" s="1339"/>
      <c r="BI6" s="1339"/>
      <c r="BJ6" s="1339"/>
      <c r="BK6" s="1339"/>
      <c r="BL6" s="1339"/>
      <c r="BM6" s="1339"/>
      <c r="BN6" s="1339"/>
      <c r="BO6" s="1339"/>
      <c r="BP6" s="1339"/>
      <c r="BQ6" s="1339"/>
      <c r="BR6" s="1339"/>
      <c r="BS6" s="1339"/>
      <c r="BT6" s="1339"/>
      <c r="BU6" s="1339"/>
      <c r="BV6" s="1339"/>
      <c r="BW6" s="1339"/>
      <c r="BX6" s="1339"/>
      <c r="BY6" s="1339"/>
      <c r="BZ6" s="1339"/>
      <c r="CA6" s="1339"/>
      <c r="CB6" s="1339"/>
      <c r="CC6" s="1339"/>
      <c r="CD6" s="1339"/>
      <c r="CE6" s="1339"/>
      <c r="CF6" s="1339"/>
      <c r="CG6" s="1339"/>
      <c r="CH6" s="1339"/>
      <c r="CI6" s="1339"/>
      <c r="CJ6" s="1339"/>
      <c r="CK6" s="1339"/>
      <c r="CL6" s="1339"/>
      <c r="CM6" s="1339"/>
      <c r="CN6" s="1339"/>
      <c r="CO6" s="1339"/>
      <c r="CP6" s="1339"/>
      <c r="CQ6" s="1339"/>
      <c r="CR6" s="1339"/>
      <c r="CS6" s="1339"/>
      <c r="CT6" s="1339"/>
      <c r="CU6" s="1339"/>
      <c r="CV6" s="1339"/>
      <c r="CW6" s="1339"/>
      <c r="CX6" s="1339"/>
      <c r="CY6" s="1339"/>
      <c r="CZ6" s="1339"/>
      <c r="DA6" s="1339"/>
      <c r="DB6" s="1339"/>
      <c r="DC6" s="1339"/>
      <c r="DD6" s="1339"/>
      <c r="DE6" s="1339"/>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9"/>
      <c r="B7" s="1339"/>
      <c r="C7" s="1339"/>
      <c r="D7" s="1339"/>
      <c r="E7" s="1339"/>
      <c r="F7" s="1339"/>
      <c r="G7" s="1339"/>
      <c r="H7" s="1339"/>
      <c r="I7" s="1339"/>
      <c r="J7" s="1339"/>
      <c r="K7" s="1339"/>
      <c r="L7" s="1339"/>
      <c r="M7" s="1339"/>
      <c r="N7" s="1339"/>
      <c r="O7" s="1339"/>
      <c r="P7" s="1339"/>
      <c r="Q7" s="1339"/>
      <c r="R7" s="1339"/>
      <c r="S7" s="1339"/>
      <c r="T7" s="1339"/>
      <c r="U7" s="1339"/>
      <c r="V7" s="1339"/>
      <c r="W7" s="1339"/>
      <c r="X7" s="1339"/>
      <c r="Y7" s="1339"/>
      <c r="Z7" s="1339"/>
      <c r="AA7" s="1339"/>
      <c r="AB7" s="1339"/>
      <c r="AC7" s="1339"/>
      <c r="AD7" s="1339"/>
      <c r="AE7" s="1339"/>
      <c r="AF7" s="1339"/>
      <c r="AG7" s="1339"/>
      <c r="AH7" s="1339"/>
      <c r="AI7" s="1339"/>
      <c r="AJ7" s="1339"/>
      <c r="AK7" s="1339"/>
      <c r="AL7" s="1339"/>
      <c r="AM7" s="1339"/>
      <c r="AN7" s="1339"/>
      <c r="AO7" s="1339"/>
      <c r="AP7" s="1339"/>
      <c r="AQ7" s="1339"/>
      <c r="AR7" s="1339"/>
      <c r="AS7" s="1339"/>
      <c r="AT7" s="1339"/>
      <c r="AU7" s="1339"/>
      <c r="AV7" s="1339"/>
      <c r="AW7" s="1339"/>
      <c r="AX7" s="1339"/>
      <c r="AY7" s="1339"/>
      <c r="AZ7" s="1339"/>
      <c r="BA7" s="1339"/>
      <c r="BB7" s="1339"/>
      <c r="BC7" s="1339"/>
      <c r="BD7" s="1339"/>
      <c r="BE7" s="1339"/>
      <c r="BF7" s="1339"/>
      <c r="BG7" s="1339"/>
      <c r="BH7" s="1339"/>
      <c r="BI7" s="1339"/>
      <c r="BJ7" s="1339"/>
      <c r="BK7" s="1339"/>
      <c r="BL7" s="1339"/>
      <c r="BM7" s="1339"/>
      <c r="BN7" s="1339"/>
      <c r="BO7" s="1339"/>
      <c r="BP7" s="1339"/>
      <c r="BQ7" s="1339"/>
      <c r="BR7" s="1339"/>
      <c r="BS7" s="1339"/>
      <c r="BT7" s="1339"/>
      <c r="BU7" s="1339"/>
      <c r="BV7" s="1339"/>
      <c r="BW7" s="1339"/>
      <c r="BX7" s="1339"/>
      <c r="BY7" s="1339"/>
      <c r="BZ7" s="1339"/>
      <c r="CA7" s="1339"/>
      <c r="CB7" s="1339"/>
      <c r="CC7" s="1339"/>
      <c r="CD7" s="1339"/>
      <c r="CE7" s="1339"/>
      <c r="CF7" s="1339"/>
      <c r="CG7" s="1339"/>
      <c r="CH7" s="1339"/>
      <c r="CI7" s="1339"/>
      <c r="CJ7" s="1339"/>
      <c r="CK7" s="1339"/>
      <c r="CL7" s="1339"/>
      <c r="CM7" s="1339"/>
      <c r="CN7" s="1339"/>
      <c r="CO7" s="1339"/>
      <c r="CP7" s="1339"/>
      <c r="CQ7" s="1339"/>
      <c r="CR7" s="1339"/>
      <c r="CS7" s="1339"/>
      <c r="CT7" s="1339"/>
      <c r="CU7" s="1339"/>
      <c r="CV7" s="1339"/>
      <c r="CW7" s="1339"/>
      <c r="CX7" s="1339"/>
      <c r="CY7" s="1339"/>
      <c r="CZ7" s="1339"/>
      <c r="DA7" s="1339"/>
      <c r="DB7" s="1339"/>
      <c r="DC7" s="1339"/>
      <c r="DD7" s="1339"/>
      <c r="DE7" s="1339"/>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9"/>
      <c r="B8" s="1339"/>
      <c r="C8" s="1339"/>
      <c r="D8" s="1339"/>
      <c r="E8" s="1339"/>
      <c r="F8" s="1339"/>
      <c r="G8" s="1339"/>
      <c r="H8" s="1339"/>
      <c r="I8" s="1339"/>
      <c r="J8" s="1339"/>
      <c r="K8" s="1339"/>
      <c r="L8" s="1339"/>
      <c r="M8" s="1339"/>
      <c r="N8" s="1339"/>
      <c r="O8" s="1339"/>
      <c r="P8" s="1339"/>
      <c r="Q8" s="1339"/>
      <c r="R8" s="1339"/>
      <c r="S8" s="1339"/>
      <c r="T8" s="1339"/>
      <c r="U8" s="1339"/>
      <c r="V8" s="1339"/>
      <c r="W8" s="1339"/>
      <c r="X8" s="1339"/>
      <c r="Y8" s="1339"/>
      <c r="Z8" s="1339"/>
      <c r="AA8" s="1339"/>
      <c r="AB8" s="1339"/>
      <c r="AC8" s="1339"/>
      <c r="AD8" s="1339"/>
      <c r="AE8" s="1339"/>
      <c r="AF8" s="1339"/>
      <c r="AG8" s="1339"/>
      <c r="AH8" s="1339"/>
      <c r="AI8" s="1339"/>
      <c r="AJ8" s="1339"/>
      <c r="AK8" s="1339"/>
      <c r="AL8" s="1339"/>
      <c r="AM8" s="1339"/>
      <c r="AN8" s="1339"/>
      <c r="AO8" s="1339"/>
      <c r="AP8" s="1339"/>
      <c r="AQ8" s="1339"/>
      <c r="AR8" s="1339"/>
      <c r="AS8" s="1339"/>
      <c r="AT8" s="1339"/>
      <c r="AU8" s="1339"/>
      <c r="AV8" s="1339"/>
      <c r="AW8" s="1339"/>
      <c r="AX8" s="1339"/>
      <c r="AY8" s="1339"/>
      <c r="AZ8" s="1339"/>
      <c r="BA8" s="1339"/>
      <c r="BB8" s="1339"/>
      <c r="BC8" s="1339"/>
      <c r="BD8" s="1339"/>
      <c r="BE8" s="1339"/>
      <c r="BF8" s="1339"/>
      <c r="BG8" s="1339"/>
      <c r="BH8" s="1339"/>
      <c r="BI8" s="1339"/>
      <c r="BJ8" s="1339"/>
      <c r="BK8" s="1339"/>
      <c r="BL8" s="1339"/>
      <c r="BM8" s="1339"/>
      <c r="BN8" s="1339"/>
      <c r="BO8" s="1339"/>
      <c r="BP8" s="1339"/>
      <c r="BQ8" s="1339"/>
      <c r="BR8" s="1339"/>
      <c r="BS8" s="1339"/>
      <c r="BT8" s="1339"/>
      <c r="BU8" s="1339"/>
      <c r="BV8" s="1339"/>
      <c r="BW8" s="1339"/>
      <c r="BX8" s="1339"/>
      <c r="BY8" s="1339"/>
      <c r="BZ8" s="1339"/>
      <c r="CA8" s="1339"/>
      <c r="CB8" s="1339"/>
      <c r="CC8" s="1339"/>
      <c r="CD8" s="1339"/>
      <c r="CE8" s="1339"/>
      <c r="CF8" s="1339"/>
      <c r="CG8" s="1339"/>
      <c r="CH8" s="1339"/>
      <c r="CI8" s="1339"/>
      <c r="CJ8" s="1339"/>
      <c r="CK8" s="1339"/>
      <c r="CL8" s="1339"/>
      <c r="CM8" s="1339"/>
      <c r="CN8" s="1339"/>
      <c r="CO8" s="1339"/>
      <c r="CP8" s="1339"/>
      <c r="CQ8" s="1339"/>
      <c r="CR8" s="1339"/>
      <c r="CS8" s="1339"/>
      <c r="CT8" s="1339"/>
      <c r="CU8" s="1339"/>
      <c r="CV8" s="1339"/>
      <c r="CW8" s="1339"/>
      <c r="CX8" s="1339"/>
      <c r="CY8" s="1339"/>
      <c r="CZ8" s="1339"/>
      <c r="DA8" s="1339"/>
      <c r="DB8" s="1339"/>
      <c r="DC8" s="1339"/>
      <c r="DD8" s="1339"/>
      <c r="DE8" s="1339"/>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9"/>
      <c r="B9" s="1339"/>
      <c r="C9" s="1339"/>
      <c r="D9" s="1339"/>
      <c r="E9" s="1339"/>
      <c r="F9" s="1339"/>
      <c r="G9" s="1339"/>
      <c r="H9" s="1339"/>
      <c r="I9" s="1339"/>
      <c r="J9" s="1339"/>
      <c r="K9" s="1339"/>
      <c r="L9" s="1339"/>
      <c r="M9" s="1339"/>
      <c r="N9" s="1339"/>
      <c r="O9" s="1339"/>
      <c r="P9" s="1339"/>
      <c r="Q9" s="1339"/>
      <c r="R9" s="1339"/>
      <c r="S9" s="1339"/>
      <c r="T9" s="1339"/>
      <c r="U9" s="1339"/>
      <c r="V9" s="1339"/>
      <c r="W9" s="1339"/>
      <c r="X9" s="1339"/>
      <c r="Y9" s="1339"/>
      <c r="Z9" s="1339"/>
      <c r="AA9" s="1339"/>
      <c r="AB9" s="1339"/>
      <c r="AC9" s="1339"/>
      <c r="AD9" s="1339"/>
      <c r="AE9" s="1339"/>
      <c r="AF9" s="1339"/>
      <c r="AG9" s="1339"/>
      <c r="AH9" s="1339"/>
      <c r="AI9" s="1339"/>
      <c r="AJ9" s="1339"/>
      <c r="AK9" s="1339"/>
      <c r="AL9" s="1339"/>
      <c r="AM9" s="1339"/>
      <c r="AN9" s="1339"/>
      <c r="AO9" s="1339"/>
      <c r="AP9" s="1339"/>
      <c r="AQ9" s="1339"/>
      <c r="AR9" s="1339"/>
      <c r="AS9" s="1339"/>
      <c r="AT9" s="1339"/>
      <c r="AU9" s="1339"/>
      <c r="AV9" s="1339"/>
      <c r="AW9" s="1339"/>
      <c r="AX9" s="1339"/>
      <c r="AY9" s="1339"/>
      <c r="AZ9" s="1339"/>
      <c r="BA9" s="1339"/>
      <c r="BB9" s="1339"/>
      <c r="BC9" s="1339"/>
      <c r="BD9" s="1339"/>
      <c r="BE9" s="1339"/>
      <c r="BF9" s="1339"/>
      <c r="BG9" s="1339"/>
      <c r="BH9" s="1339"/>
      <c r="BI9" s="1339"/>
      <c r="BJ9" s="1339"/>
      <c r="BK9" s="1339"/>
      <c r="BL9" s="1339"/>
      <c r="BM9" s="1339"/>
      <c r="BN9" s="1339"/>
      <c r="BO9" s="1339"/>
      <c r="BP9" s="1339"/>
      <c r="BQ9" s="1339"/>
      <c r="BR9" s="1339"/>
      <c r="BS9" s="1339"/>
      <c r="BT9" s="1339"/>
      <c r="BU9" s="1339"/>
      <c r="BV9" s="1339"/>
      <c r="BW9" s="1339"/>
      <c r="BX9" s="1339"/>
      <c r="BY9" s="1339"/>
      <c r="BZ9" s="1339"/>
      <c r="CA9" s="1339"/>
      <c r="CB9" s="1339"/>
      <c r="CC9" s="1339"/>
      <c r="CD9" s="1339"/>
      <c r="CE9" s="1339"/>
      <c r="CF9" s="1339"/>
      <c r="CG9" s="1339"/>
      <c r="CH9" s="1339"/>
      <c r="CI9" s="1339"/>
      <c r="CJ9" s="1339"/>
      <c r="CK9" s="1339"/>
      <c r="CL9" s="1339"/>
      <c r="CM9" s="1339"/>
      <c r="CN9" s="1339"/>
      <c r="CO9" s="1339"/>
      <c r="CP9" s="1339"/>
      <c r="CQ9" s="1339"/>
      <c r="CR9" s="1339"/>
      <c r="CS9" s="1339"/>
      <c r="CT9" s="1339"/>
      <c r="CU9" s="1339"/>
      <c r="CV9" s="1339"/>
      <c r="CW9" s="1339"/>
      <c r="CX9" s="1339"/>
      <c r="CY9" s="1339"/>
      <c r="CZ9" s="1339"/>
      <c r="DA9" s="1339"/>
      <c r="DB9" s="1339"/>
      <c r="DC9" s="1339"/>
      <c r="DD9" s="1339"/>
      <c r="DE9" s="1339"/>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9"/>
      <c r="B10" s="1339"/>
      <c r="C10" s="1339"/>
      <c r="D10" s="1339"/>
      <c r="E10" s="1339"/>
      <c r="F10" s="1339"/>
      <c r="G10" s="1339"/>
      <c r="H10" s="1339"/>
      <c r="I10" s="1339"/>
      <c r="J10" s="1339"/>
      <c r="K10" s="1339"/>
      <c r="L10" s="1339"/>
      <c r="M10" s="1339"/>
      <c r="N10" s="1339"/>
      <c r="O10" s="1339"/>
      <c r="P10" s="1339"/>
      <c r="Q10" s="1339"/>
      <c r="R10" s="1339"/>
      <c r="S10" s="1339"/>
      <c r="T10" s="1339"/>
      <c r="U10" s="1339"/>
      <c r="V10" s="1339"/>
      <c r="W10" s="1339"/>
      <c r="X10" s="1339"/>
      <c r="Y10" s="1339"/>
      <c r="Z10" s="1339"/>
      <c r="AA10" s="1339"/>
      <c r="AB10" s="1339"/>
      <c r="AC10" s="1339"/>
      <c r="AD10" s="1339"/>
      <c r="AE10" s="1339"/>
      <c r="AF10" s="1339"/>
      <c r="AG10" s="1339"/>
      <c r="AH10" s="1339"/>
      <c r="AI10" s="1339"/>
      <c r="AJ10" s="1339"/>
      <c r="AK10" s="1339"/>
      <c r="AL10" s="1339"/>
      <c r="AM10" s="1339"/>
      <c r="AN10" s="1339"/>
      <c r="AO10" s="1339"/>
      <c r="AP10" s="1339"/>
      <c r="AQ10" s="1339"/>
      <c r="AR10" s="1339"/>
      <c r="AS10" s="1339"/>
      <c r="AT10" s="1339"/>
      <c r="AU10" s="1339"/>
      <c r="AV10" s="1339"/>
      <c r="AW10" s="1339"/>
      <c r="AX10" s="1339"/>
      <c r="AY10" s="1339"/>
      <c r="AZ10" s="1339"/>
      <c r="BA10" s="1339"/>
      <c r="BB10" s="1339"/>
      <c r="BC10" s="1339"/>
      <c r="BD10" s="1339"/>
      <c r="BE10" s="1339"/>
      <c r="BF10" s="1339"/>
      <c r="BG10" s="1339"/>
      <c r="BH10" s="1339"/>
      <c r="BI10" s="1339"/>
      <c r="BJ10" s="1339"/>
      <c r="BK10" s="1339"/>
      <c r="BL10" s="1339"/>
      <c r="BM10" s="1339"/>
      <c r="BN10" s="1339"/>
      <c r="BO10" s="1339"/>
      <c r="BP10" s="1339"/>
      <c r="BQ10" s="1339"/>
      <c r="BR10" s="1339"/>
      <c r="BS10" s="1339"/>
      <c r="BT10" s="1339"/>
      <c r="BU10" s="1339"/>
      <c r="BV10" s="1339"/>
      <c r="BW10" s="1339"/>
      <c r="BX10" s="1339"/>
      <c r="BY10" s="1339"/>
      <c r="BZ10" s="1339"/>
      <c r="CA10" s="1339"/>
      <c r="CB10" s="1339"/>
      <c r="CC10" s="1339"/>
      <c r="CD10" s="1339"/>
      <c r="CE10" s="1339"/>
      <c r="CF10" s="1339"/>
      <c r="CG10" s="1339"/>
      <c r="CH10" s="1339"/>
      <c r="CI10" s="1339"/>
      <c r="CJ10" s="1339"/>
      <c r="CK10" s="1339"/>
      <c r="CL10" s="1339"/>
      <c r="CM10" s="1339"/>
      <c r="CN10" s="1339"/>
      <c r="CO10" s="1339"/>
      <c r="CP10" s="1339"/>
      <c r="CQ10" s="1339"/>
      <c r="CR10" s="1339"/>
      <c r="CS10" s="1339"/>
      <c r="CT10" s="1339"/>
      <c r="CU10" s="1339"/>
      <c r="CV10" s="1339"/>
      <c r="CW10" s="1339"/>
      <c r="CX10" s="1339"/>
      <c r="CY10" s="1339"/>
      <c r="CZ10" s="1339"/>
      <c r="DA10" s="1339"/>
      <c r="DB10" s="1339"/>
      <c r="DC10" s="1339"/>
      <c r="DD10" s="1339"/>
      <c r="DE10" s="1339"/>
      <c r="DF10" s="293"/>
      <c r="DG10" s="293"/>
      <c r="DH10" s="293"/>
      <c r="DI10" s="293"/>
      <c r="DJ10" s="293"/>
      <c r="DK10" s="293"/>
      <c r="DL10" s="293"/>
      <c r="DM10" s="293"/>
      <c r="DN10" s="293"/>
      <c r="DO10" s="293"/>
      <c r="DP10" s="293"/>
      <c r="DQ10" s="293"/>
      <c r="DR10" s="293"/>
      <c r="DS10" s="293"/>
      <c r="DT10" s="293"/>
      <c r="DU10" s="293"/>
      <c r="DV10" s="293"/>
      <c r="DW10" s="293"/>
      <c r="EM10" s="292" t="s">
        <v>619</v>
      </c>
    </row>
    <row r="11" spans="1:143" s="292" customFormat="1" ht="13.5" x14ac:dyDescent="0.15">
      <c r="A11" s="1339"/>
      <c r="B11" s="1339"/>
      <c r="C11" s="1339"/>
      <c r="D11" s="1339"/>
      <c r="E11" s="1339"/>
      <c r="F11" s="1339"/>
      <c r="G11" s="1339"/>
      <c r="H11" s="1339"/>
      <c r="I11" s="1339"/>
      <c r="J11" s="1339"/>
      <c r="K11" s="1339"/>
      <c r="L11" s="1339"/>
      <c r="M11" s="1339"/>
      <c r="N11" s="1339"/>
      <c r="O11" s="1339"/>
      <c r="P11" s="1339"/>
      <c r="Q11" s="1339"/>
      <c r="R11" s="1339"/>
      <c r="S11" s="1339"/>
      <c r="T11" s="1339"/>
      <c r="U11" s="1339"/>
      <c r="V11" s="1339"/>
      <c r="W11" s="1339"/>
      <c r="X11" s="1339"/>
      <c r="Y11" s="1339"/>
      <c r="Z11" s="1339"/>
      <c r="AA11" s="1339"/>
      <c r="AB11" s="1339"/>
      <c r="AC11" s="1339"/>
      <c r="AD11" s="1339"/>
      <c r="AE11" s="1339"/>
      <c r="AF11" s="1339"/>
      <c r="AG11" s="1339"/>
      <c r="AH11" s="1339"/>
      <c r="AI11" s="1339"/>
      <c r="AJ11" s="1339"/>
      <c r="AK11" s="1339"/>
      <c r="AL11" s="1339"/>
      <c r="AM11" s="1339"/>
      <c r="AN11" s="1339"/>
      <c r="AO11" s="1339"/>
      <c r="AP11" s="1339"/>
      <c r="AQ11" s="1339"/>
      <c r="AR11" s="1339"/>
      <c r="AS11" s="1339"/>
      <c r="AT11" s="1339"/>
      <c r="AU11" s="1339"/>
      <c r="AV11" s="1339"/>
      <c r="AW11" s="1339"/>
      <c r="AX11" s="1339"/>
      <c r="AY11" s="1339"/>
      <c r="AZ11" s="1339"/>
      <c r="BA11" s="1339"/>
      <c r="BB11" s="1339"/>
      <c r="BC11" s="1339"/>
      <c r="BD11" s="1339"/>
      <c r="BE11" s="1339"/>
      <c r="BF11" s="1339"/>
      <c r="BG11" s="1339"/>
      <c r="BH11" s="1339"/>
      <c r="BI11" s="1339"/>
      <c r="BJ11" s="1339"/>
      <c r="BK11" s="1339"/>
      <c r="BL11" s="1339"/>
      <c r="BM11" s="1339"/>
      <c r="BN11" s="1339"/>
      <c r="BO11" s="1339"/>
      <c r="BP11" s="1339"/>
      <c r="BQ11" s="1339"/>
      <c r="BR11" s="1339"/>
      <c r="BS11" s="1339"/>
      <c r="BT11" s="1339"/>
      <c r="BU11" s="1339"/>
      <c r="BV11" s="1339"/>
      <c r="BW11" s="1339"/>
      <c r="BX11" s="1339"/>
      <c r="BY11" s="1339"/>
      <c r="BZ11" s="1339"/>
      <c r="CA11" s="1339"/>
      <c r="CB11" s="1339"/>
      <c r="CC11" s="1339"/>
      <c r="CD11" s="1339"/>
      <c r="CE11" s="1339"/>
      <c r="CF11" s="1339"/>
      <c r="CG11" s="1339"/>
      <c r="CH11" s="1339"/>
      <c r="CI11" s="1339"/>
      <c r="CJ11" s="1339"/>
      <c r="CK11" s="1339"/>
      <c r="CL11" s="1339"/>
      <c r="CM11" s="1339"/>
      <c r="CN11" s="1339"/>
      <c r="CO11" s="1339"/>
      <c r="CP11" s="1339"/>
      <c r="CQ11" s="1339"/>
      <c r="CR11" s="1339"/>
      <c r="CS11" s="1339"/>
      <c r="CT11" s="1339"/>
      <c r="CU11" s="1339"/>
      <c r="CV11" s="1339"/>
      <c r="CW11" s="1339"/>
      <c r="CX11" s="1339"/>
      <c r="CY11" s="1339"/>
      <c r="CZ11" s="1339"/>
      <c r="DA11" s="1339"/>
      <c r="DB11" s="1339"/>
      <c r="DC11" s="1339"/>
      <c r="DD11" s="1339"/>
      <c r="DE11" s="1339"/>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9"/>
      <c r="B12" s="1339"/>
      <c r="C12" s="1339"/>
      <c r="D12" s="1339"/>
      <c r="E12" s="1339"/>
      <c r="F12" s="1339"/>
      <c r="G12" s="1339"/>
      <c r="H12" s="1339"/>
      <c r="I12" s="1339"/>
      <c r="J12" s="1339"/>
      <c r="K12" s="1339"/>
      <c r="L12" s="1339"/>
      <c r="M12" s="1339"/>
      <c r="N12" s="1339"/>
      <c r="O12" s="1339"/>
      <c r="P12" s="1339"/>
      <c r="Q12" s="1339"/>
      <c r="R12" s="1339"/>
      <c r="S12" s="1339"/>
      <c r="T12" s="1339"/>
      <c r="U12" s="1339"/>
      <c r="V12" s="1339"/>
      <c r="W12" s="1339"/>
      <c r="X12" s="1339"/>
      <c r="Y12" s="1339"/>
      <c r="Z12" s="1339"/>
      <c r="AA12" s="1339"/>
      <c r="AB12" s="1339"/>
      <c r="AC12" s="1339"/>
      <c r="AD12" s="1339"/>
      <c r="AE12" s="1339"/>
      <c r="AF12" s="1339"/>
      <c r="AG12" s="1339"/>
      <c r="AH12" s="1339"/>
      <c r="AI12" s="1339"/>
      <c r="AJ12" s="1339"/>
      <c r="AK12" s="1339"/>
      <c r="AL12" s="1339"/>
      <c r="AM12" s="1339"/>
      <c r="AN12" s="1339"/>
      <c r="AO12" s="1339"/>
      <c r="AP12" s="1339"/>
      <c r="AQ12" s="1339"/>
      <c r="AR12" s="1339"/>
      <c r="AS12" s="1339"/>
      <c r="AT12" s="1339"/>
      <c r="AU12" s="1339"/>
      <c r="AV12" s="1339"/>
      <c r="AW12" s="1339"/>
      <c r="AX12" s="1339"/>
      <c r="AY12" s="1339"/>
      <c r="AZ12" s="1339"/>
      <c r="BA12" s="1339"/>
      <c r="BB12" s="1339"/>
      <c r="BC12" s="1339"/>
      <c r="BD12" s="1339"/>
      <c r="BE12" s="1339"/>
      <c r="BF12" s="1339"/>
      <c r="BG12" s="1339"/>
      <c r="BH12" s="1339"/>
      <c r="BI12" s="1339"/>
      <c r="BJ12" s="1339"/>
      <c r="BK12" s="1339"/>
      <c r="BL12" s="1339"/>
      <c r="BM12" s="1339"/>
      <c r="BN12" s="1339"/>
      <c r="BO12" s="1339"/>
      <c r="BP12" s="1339"/>
      <c r="BQ12" s="1339"/>
      <c r="BR12" s="1339"/>
      <c r="BS12" s="1339"/>
      <c r="BT12" s="1339"/>
      <c r="BU12" s="1339"/>
      <c r="BV12" s="1339"/>
      <c r="BW12" s="1339"/>
      <c r="BX12" s="1339"/>
      <c r="BY12" s="1339"/>
      <c r="BZ12" s="1339"/>
      <c r="CA12" s="1339"/>
      <c r="CB12" s="1339"/>
      <c r="CC12" s="1339"/>
      <c r="CD12" s="1339"/>
      <c r="CE12" s="1339"/>
      <c r="CF12" s="1339"/>
      <c r="CG12" s="1339"/>
      <c r="CH12" s="1339"/>
      <c r="CI12" s="1339"/>
      <c r="CJ12" s="1339"/>
      <c r="CK12" s="1339"/>
      <c r="CL12" s="1339"/>
      <c r="CM12" s="1339"/>
      <c r="CN12" s="1339"/>
      <c r="CO12" s="1339"/>
      <c r="CP12" s="1339"/>
      <c r="CQ12" s="1339"/>
      <c r="CR12" s="1339"/>
      <c r="CS12" s="1339"/>
      <c r="CT12" s="1339"/>
      <c r="CU12" s="1339"/>
      <c r="CV12" s="1339"/>
      <c r="CW12" s="1339"/>
      <c r="CX12" s="1339"/>
      <c r="CY12" s="1339"/>
      <c r="CZ12" s="1339"/>
      <c r="DA12" s="1339"/>
      <c r="DB12" s="1339"/>
      <c r="DC12" s="1339"/>
      <c r="DD12" s="1339"/>
      <c r="DE12" s="1339"/>
      <c r="DF12" s="293"/>
      <c r="DG12" s="293"/>
      <c r="DH12" s="293"/>
      <c r="DI12" s="293"/>
      <c r="DJ12" s="293"/>
      <c r="DK12" s="293"/>
      <c r="DL12" s="293"/>
      <c r="DM12" s="293"/>
      <c r="DN12" s="293"/>
      <c r="DO12" s="293"/>
      <c r="DP12" s="293"/>
      <c r="DQ12" s="293"/>
      <c r="DR12" s="293"/>
      <c r="DS12" s="293"/>
      <c r="DT12" s="293"/>
      <c r="DU12" s="293"/>
      <c r="DV12" s="293"/>
      <c r="DW12" s="293"/>
      <c r="EM12" s="292" t="s">
        <v>619</v>
      </c>
    </row>
    <row r="13" spans="1:143" s="292" customFormat="1" ht="13.5" x14ac:dyDescent="0.15">
      <c r="A13" s="1339"/>
      <c r="B13" s="1339"/>
      <c r="C13" s="1339"/>
      <c r="D13" s="1339"/>
      <c r="E13" s="1339"/>
      <c r="F13" s="1339"/>
      <c r="G13" s="1339"/>
      <c r="H13" s="1339"/>
      <c r="I13" s="1339"/>
      <c r="J13" s="1339"/>
      <c r="K13" s="1339"/>
      <c r="L13" s="1339"/>
      <c r="M13" s="1339"/>
      <c r="N13" s="1339"/>
      <c r="O13" s="1339"/>
      <c r="P13" s="1339"/>
      <c r="Q13" s="1339"/>
      <c r="R13" s="1339"/>
      <c r="S13" s="1339"/>
      <c r="T13" s="1339"/>
      <c r="U13" s="1339"/>
      <c r="V13" s="1339"/>
      <c r="W13" s="1339"/>
      <c r="X13" s="1339"/>
      <c r="Y13" s="1339"/>
      <c r="Z13" s="1339"/>
      <c r="AA13" s="1339"/>
      <c r="AB13" s="1339"/>
      <c r="AC13" s="1339"/>
      <c r="AD13" s="1339"/>
      <c r="AE13" s="1339"/>
      <c r="AF13" s="1339"/>
      <c r="AG13" s="1339"/>
      <c r="AH13" s="1339"/>
      <c r="AI13" s="1339"/>
      <c r="AJ13" s="1339"/>
      <c r="AK13" s="1339"/>
      <c r="AL13" s="1339"/>
      <c r="AM13" s="1339"/>
      <c r="AN13" s="1339"/>
      <c r="AO13" s="1339"/>
      <c r="AP13" s="1339"/>
      <c r="AQ13" s="1339"/>
      <c r="AR13" s="1339"/>
      <c r="AS13" s="1339"/>
      <c r="AT13" s="1339"/>
      <c r="AU13" s="1339"/>
      <c r="AV13" s="1339"/>
      <c r="AW13" s="1339"/>
      <c r="AX13" s="1339"/>
      <c r="AY13" s="1339"/>
      <c r="AZ13" s="1339"/>
      <c r="BA13" s="1339"/>
      <c r="BB13" s="1339"/>
      <c r="BC13" s="1339"/>
      <c r="BD13" s="1339"/>
      <c r="BE13" s="1339"/>
      <c r="BF13" s="1339"/>
      <c r="BG13" s="1339"/>
      <c r="BH13" s="1339"/>
      <c r="BI13" s="1339"/>
      <c r="BJ13" s="1339"/>
      <c r="BK13" s="1339"/>
      <c r="BL13" s="1339"/>
      <c r="BM13" s="1339"/>
      <c r="BN13" s="1339"/>
      <c r="BO13" s="1339"/>
      <c r="BP13" s="1339"/>
      <c r="BQ13" s="1339"/>
      <c r="BR13" s="1339"/>
      <c r="BS13" s="1339"/>
      <c r="BT13" s="1339"/>
      <c r="BU13" s="1339"/>
      <c r="BV13" s="1339"/>
      <c r="BW13" s="1339"/>
      <c r="BX13" s="1339"/>
      <c r="BY13" s="1339"/>
      <c r="BZ13" s="1339"/>
      <c r="CA13" s="1339"/>
      <c r="CB13" s="1339"/>
      <c r="CC13" s="1339"/>
      <c r="CD13" s="1339"/>
      <c r="CE13" s="1339"/>
      <c r="CF13" s="1339"/>
      <c r="CG13" s="1339"/>
      <c r="CH13" s="1339"/>
      <c r="CI13" s="1339"/>
      <c r="CJ13" s="1339"/>
      <c r="CK13" s="1339"/>
      <c r="CL13" s="1339"/>
      <c r="CM13" s="1339"/>
      <c r="CN13" s="1339"/>
      <c r="CO13" s="1339"/>
      <c r="CP13" s="1339"/>
      <c r="CQ13" s="1339"/>
      <c r="CR13" s="1339"/>
      <c r="CS13" s="1339"/>
      <c r="CT13" s="1339"/>
      <c r="CU13" s="1339"/>
      <c r="CV13" s="1339"/>
      <c r="CW13" s="1339"/>
      <c r="CX13" s="1339"/>
      <c r="CY13" s="1339"/>
      <c r="CZ13" s="1339"/>
      <c r="DA13" s="1339"/>
      <c r="DB13" s="1339"/>
      <c r="DC13" s="1339"/>
      <c r="DD13" s="1339"/>
      <c r="DE13" s="1339"/>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9"/>
      <c r="B14" s="1339"/>
      <c r="C14" s="1339"/>
      <c r="D14" s="1339"/>
      <c r="E14" s="1339"/>
      <c r="F14" s="1339"/>
      <c r="G14" s="1339"/>
      <c r="H14" s="1339"/>
      <c r="I14" s="1339"/>
      <c r="J14" s="1339"/>
      <c r="K14" s="1339"/>
      <c r="L14" s="1339"/>
      <c r="M14" s="1339"/>
      <c r="N14" s="1339"/>
      <c r="O14" s="1339"/>
      <c r="P14" s="1339"/>
      <c r="Q14" s="1339"/>
      <c r="R14" s="1339"/>
      <c r="S14" s="1339"/>
      <c r="T14" s="1339"/>
      <c r="U14" s="1339"/>
      <c r="V14" s="1339"/>
      <c r="W14" s="1339"/>
      <c r="X14" s="1339"/>
      <c r="Y14" s="1339"/>
      <c r="Z14" s="1339"/>
      <c r="AA14" s="1339"/>
      <c r="AB14" s="1339"/>
      <c r="AC14" s="1339"/>
      <c r="AD14" s="1339"/>
      <c r="AE14" s="1339"/>
      <c r="AF14" s="1339"/>
      <c r="AG14" s="1339"/>
      <c r="AH14" s="1339"/>
      <c r="AI14" s="1339"/>
      <c r="AJ14" s="1339"/>
      <c r="AK14" s="1339"/>
      <c r="AL14" s="1339"/>
      <c r="AM14" s="1339"/>
      <c r="AN14" s="1339"/>
      <c r="AO14" s="1339"/>
      <c r="AP14" s="1339"/>
      <c r="AQ14" s="1339"/>
      <c r="AR14" s="1339"/>
      <c r="AS14" s="1339"/>
      <c r="AT14" s="1339"/>
      <c r="AU14" s="1339"/>
      <c r="AV14" s="1339"/>
      <c r="AW14" s="1339"/>
      <c r="AX14" s="1339"/>
      <c r="AY14" s="1339"/>
      <c r="AZ14" s="1339"/>
      <c r="BA14" s="1339"/>
      <c r="BB14" s="1339"/>
      <c r="BC14" s="1339"/>
      <c r="BD14" s="1339"/>
      <c r="BE14" s="1339"/>
      <c r="BF14" s="1339"/>
      <c r="BG14" s="1339"/>
      <c r="BH14" s="1339"/>
      <c r="BI14" s="1339"/>
      <c r="BJ14" s="1339"/>
      <c r="BK14" s="1339"/>
      <c r="BL14" s="1339"/>
      <c r="BM14" s="1339"/>
      <c r="BN14" s="1339"/>
      <c r="BO14" s="1339"/>
      <c r="BP14" s="1339"/>
      <c r="BQ14" s="1339"/>
      <c r="BR14" s="1339"/>
      <c r="BS14" s="1339"/>
      <c r="BT14" s="1339"/>
      <c r="BU14" s="1339"/>
      <c r="BV14" s="1339"/>
      <c r="BW14" s="1339"/>
      <c r="BX14" s="1339"/>
      <c r="BY14" s="1339"/>
      <c r="BZ14" s="1339"/>
      <c r="CA14" s="1339"/>
      <c r="CB14" s="1339"/>
      <c r="CC14" s="1339"/>
      <c r="CD14" s="1339"/>
      <c r="CE14" s="1339"/>
      <c r="CF14" s="1339"/>
      <c r="CG14" s="1339"/>
      <c r="CH14" s="1339"/>
      <c r="CI14" s="1339"/>
      <c r="CJ14" s="1339"/>
      <c r="CK14" s="1339"/>
      <c r="CL14" s="1339"/>
      <c r="CM14" s="1339"/>
      <c r="CN14" s="1339"/>
      <c r="CO14" s="1339"/>
      <c r="CP14" s="1339"/>
      <c r="CQ14" s="1339"/>
      <c r="CR14" s="1339"/>
      <c r="CS14" s="1339"/>
      <c r="CT14" s="1339"/>
      <c r="CU14" s="1339"/>
      <c r="CV14" s="1339"/>
      <c r="CW14" s="1339"/>
      <c r="CX14" s="1339"/>
      <c r="CY14" s="1339"/>
      <c r="CZ14" s="1339"/>
      <c r="DA14" s="1339"/>
      <c r="DB14" s="1339"/>
      <c r="DC14" s="1339"/>
      <c r="DD14" s="1339"/>
      <c r="DE14" s="1339"/>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9"/>
      <c r="C15" s="1339"/>
      <c r="D15" s="1339"/>
      <c r="E15" s="1339"/>
      <c r="F15" s="1339"/>
      <c r="G15" s="1339"/>
      <c r="H15" s="1339"/>
      <c r="I15" s="1339"/>
      <c r="J15" s="1339"/>
      <c r="K15" s="1339"/>
      <c r="L15" s="1339"/>
      <c r="M15" s="1339"/>
      <c r="N15" s="1339"/>
      <c r="O15" s="1339"/>
      <c r="P15" s="1339"/>
      <c r="Q15" s="1339"/>
      <c r="R15" s="1339"/>
      <c r="S15" s="1339"/>
      <c r="T15" s="1339"/>
      <c r="U15" s="1339"/>
      <c r="V15" s="1339"/>
      <c r="W15" s="1339"/>
      <c r="X15" s="1339"/>
      <c r="Y15" s="1339"/>
      <c r="Z15" s="1339"/>
      <c r="AA15" s="1339"/>
      <c r="AB15" s="1339"/>
      <c r="AC15" s="1339"/>
      <c r="AD15" s="1339"/>
      <c r="AE15" s="1339"/>
      <c r="AF15" s="1339"/>
      <c r="AG15" s="1339"/>
      <c r="AH15" s="1339"/>
      <c r="AI15" s="1339"/>
      <c r="AJ15" s="1339"/>
      <c r="AK15" s="1339"/>
      <c r="AL15" s="1339"/>
      <c r="AM15" s="1339"/>
      <c r="AN15" s="1339"/>
      <c r="AO15" s="1339"/>
      <c r="AP15" s="1339"/>
      <c r="AQ15" s="1339"/>
      <c r="AR15" s="1339"/>
      <c r="AS15" s="1339"/>
      <c r="AT15" s="1339"/>
      <c r="AU15" s="1339"/>
      <c r="AV15" s="1339"/>
      <c r="AW15" s="1339"/>
      <c r="AX15" s="1339"/>
      <c r="AY15" s="1339"/>
      <c r="AZ15" s="1339"/>
      <c r="BA15" s="1339"/>
      <c r="BB15" s="1339"/>
      <c r="BC15" s="1339"/>
      <c r="BD15" s="1339"/>
      <c r="BE15" s="1339"/>
      <c r="BF15" s="1339"/>
      <c r="BG15" s="1339"/>
      <c r="BH15" s="1339"/>
      <c r="BI15" s="1339"/>
      <c r="BJ15" s="1339"/>
      <c r="BK15" s="1339"/>
      <c r="BL15" s="1339"/>
      <c r="BM15" s="1339"/>
      <c r="BN15" s="1339"/>
      <c r="BO15" s="1339"/>
      <c r="BP15" s="1339"/>
      <c r="BQ15" s="1339"/>
      <c r="BR15" s="1339"/>
      <c r="BS15" s="1339"/>
      <c r="BT15" s="1339"/>
      <c r="BU15" s="1339"/>
      <c r="BV15" s="1339"/>
      <c r="BW15" s="1339"/>
      <c r="BX15" s="1339"/>
      <c r="BY15" s="1339"/>
      <c r="BZ15" s="1339"/>
      <c r="CA15" s="1339"/>
      <c r="CB15" s="1339"/>
      <c r="CC15" s="1339"/>
      <c r="CD15" s="1339"/>
      <c r="CE15" s="1339"/>
      <c r="CF15" s="1339"/>
      <c r="CG15" s="1339"/>
      <c r="CH15" s="1339"/>
      <c r="CI15" s="1339"/>
      <c r="CJ15" s="1339"/>
      <c r="CK15" s="1339"/>
      <c r="CL15" s="1339"/>
      <c r="CM15" s="1339"/>
      <c r="CN15" s="1339"/>
      <c r="CO15" s="1339"/>
      <c r="CP15" s="1339"/>
      <c r="CQ15" s="1339"/>
      <c r="CR15" s="1339"/>
      <c r="CS15" s="1339"/>
      <c r="CT15" s="1339"/>
      <c r="CU15" s="1339"/>
      <c r="CV15" s="1339"/>
      <c r="CW15" s="1339"/>
      <c r="CX15" s="1339"/>
      <c r="CY15" s="1339"/>
      <c r="CZ15" s="1339"/>
      <c r="DA15" s="1339"/>
      <c r="DB15" s="1339"/>
      <c r="DC15" s="1339"/>
      <c r="DD15" s="1339"/>
      <c r="DE15" s="1339"/>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9"/>
      <c r="C16" s="1339"/>
      <c r="D16" s="1339"/>
      <c r="E16" s="1339"/>
      <c r="F16" s="1339"/>
      <c r="G16" s="1339"/>
      <c r="H16" s="1339"/>
      <c r="I16" s="1339"/>
      <c r="J16" s="1339"/>
      <c r="K16" s="1339"/>
      <c r="L16" s="1339"/>
      <c r="M16" s="1339"/>
      <c r="N16" s="1339"/>
      <c r="O16" s="1339"/>
      <c r="P16" s="1339"/>
      <c r="Q16" s="1339"/>
      <c r="R16" s="1339"/>
      <c r="S16" s="1339"/>
      <c r="T16" s="1339"/>
      <c r="U16" s="1339"/>
      <c r="V16" s="1339"/>
      <c r="W16" s="1339"/>
      <c r="X16" s="1339"/>
      <c r="Y16" s="1339"/>
      <c r="Z16" s="1339"/>
      <c r="AA16" s="1339"/>
      <c r="AB16" s="1339"/>
      <c r="AC16" s="1339"/>
      <c r="AD16" s="1339"/>
      <c r="AE16" s="1339"/>
      <c r="AF16" s="1339"/>
      <c r="AG16" s="1339"/>
      <c r="AH16" s="1339"/>
      <c r="AI16" s="1339"/>
      <c r="AJ16" s="1339"/>
      <c r="AK16" s="1339"/>
      <c r="AL16" s="1339"/>
      <c r="AM16" s="1339"/>
      <c r="AN16" s="1339"/>
      <c r="AO16" s="1339"/>
      <c r="AP16" s="1339"/>
      <c r="AQ16" s="1339"/>
      <c r="AR16" s="1339"/>
      <c r="AS16" s="1339"/>
      <c r="AT16" s="1339"/>
      <c r="AU16" s="1339"/>
      <c r="AV16" s="1339"/>
      <c r="AW16" s="1339"/>
      <c r="AX16" s="1339"/>
      <c r="AY16" s="1339"/>
      <c r="AZ16" s="1339"/>
      <c r="BA16" s="1339"/>
      <c r="BB16" s="1339"/>
      <c r="BC16" s="1339"/>
      <c r="BD16" s="1339"/>
      <c r="BE16" s="1339"/>
      <c r="BF16" s="1339"/>
      <c r="BG16" s="1339"/>
      <c r="BH16" s="1339"/>
      <c r="BI16" s="1339"/>
      <c r="BJ16" s="1339"/>
      <c r="BK16" s="1339"/>
      <c r="BL16" s="1339"/>
      <c r="BM16" s="1339"/>
      <c r="BN16" s="1339"/>
      <c r="BO16" s="1339"/>
      <c r="BP16" s="1339"/>
      <c r="BQ16" s="1339"/>
      <c r="BR16" s="1339"/>
      <c r="BS16" s="1339"/>
      <c r="BT16" s="1339"/>
      <c r="BU16" s="1339"/>
      <c r="BV16" s="1339"/>
      <c r="BW16" s="1339"/>
      <c r="BX16" s="1339"/>
      <c r="BY16" s="1339"/>
      <c r="BZ16" s="1339"/>
      <c r="CA16" s="1339"/>
      <c r="CB16" s="1339"/>
      <c r="CC16" s="1339"/>
      <c r="CD16" s="1339"/>
      <c r="CE16" s="1339"/>
      <c r="CF16" s="1339"/>
      <c r="CG16" s="1339"/>
      <c r="CH16" s="1339"/>
      <c r="CI16" s="1339"/>
      <c r="CJ16" s="1339"/>
      <c r="CK16" s="1339"/>
      <c r="CL16" s="1339"/>
      <c r="CM16" s="1339"/>
      <c r="CN16" s="1339"/>
      <c r="CO16" s="1339"/>
      <c r="CP16" s="1339"/>
      <c r="CQ16" s="1339"/>
      <c r="CR16" s="1339"/>
      <c r="CS16" s="1339"/>
      <c r="CT16" s="1339"/>
      <c r="CU16" s="1339"/>
      <c r="CV16" s="1339"/>
      <c r="CW16" s="1339"/>
      <c r="CX16" s="1339"/>
      <c r="CY16" s="1339"/>
      <c r="CZ16" s="1339"/>
      <c r="DA16" s="1339"/>
      <c r="DB16" s="1339"/>
      <c r="DC16" s="1339"/>
      <c r="DD16" s="1339"/>
      <c r="DE16" s="1339"/>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9"/>
      <c r="C17" s="1339"/>
      <c r="D17" s="1339"/>
      <c r="E17" s="1339"/>
      <c r="F17" s="1339"/>
      <c r="G17" s="1339"/>
      <c r="H17" s="1339"/>
      <c r="I17" s="1339"/>
      <c r="J17" s="1339"/>
      <c r="K17" s="1339"/>
      <c r="L17" s="1339"/>
      <c r="M17" s="1339"/>
      <c r="N17" s="1339"/>
      <c r="O17" s="1339"/>
      <c r="P17" s="1339"/>
      <c r="Q17" s="1339"/>
      <c r="R17" s="1339"/>
      <c r="S17" s="1339"/>
      <c r="T17" s="1339"/>
      <c r="U17" s="1339"/>
      <c r="V17" s="1339"/>
      <c r="W17" s="1339"/>
      <c r="X17" s="1339"/>
      <c r="Y17" s="1339"/>
      <c r="Z17" s="1339"/>
      <c r="AA17" s="1339"/>
      <c r="AB17" s="1339"/>
      <c r="AC17" s="1339"/>
      <c r="AD17" s="1339"/>
      <c r="AE17" s="1339"/>
      <c r="AF17" s="1339"/>
      <c r="AG17" s="1339"/>
      <c r="AH17" s="1339"/>
      <c r="AI17" s="1339"/>
      <c r="AJ17" s="1339"/>
      <c r="AK17" s="1339"/>
      <c r="AL17" s="1339"/>
      <c r="AM17" s="1339"/>
      <c r="AN17" s="1339"/>
      <c r="AO17" s="1339"/>
      <c r="AP17" s="1339"/>
      <c r="AQ17" s="1339"/>
      <c r="AR17" s="1339"/>
      <c r="AS17" s="1339"/>
      <c r="AT17" s="1339"/>
      <c r="AU17" s="1339"/>
      <c r="AV17" s="1339"/>
      <c r="AW17" s="1339"/>
      <c r="AX17" s="1339"/>
      <c r="AY17" s="1339"/>
      <c r="AZ17" s="1339"/>
      <c r="BA17" s="1339"/>
      <c r="BB17" s="1339"/>
      <c r="BC17" s="1339"/>
      <c r="BD17" s="1339"/>
      <c r="BE17" s="1339"/>
      <c r="BF17" s="1339"/>
      <c r="BG17" s="1339"/>
      <c r="BH17" s="1339"/>
      <c r="BI17" s="1339"/>
      <c r="BJ17" s="1339"/>
      <c r="BK17" s="1339"/>
      <c r="BL17" s="1339"/>
      <c r="BM17" s="1339"/>
      <c r="BN17" s="1339"/>
      <c r="BO17" s="1339"/>
      <c r="BP17" s="1339"/>
      <c r="BQ17" s="1339"/>
      <c r="BR17" s="1339"/>
      <c r="BS17" s="1339"/>
      <c r="BT17" s="1339"/>
      <c r="BU17" s="1339"/>
      <c r="BV17" s="1339"/>
      <c r="BW17" s="1339"/>
      <c r="BX17" s="1339"/>
      <c r="BY17" s="1339"/>
      <c r="BZ17" s="1339"/>
      <c r="CA17" s="1339"/>
      <c r="CB17" s="1339"/>
      <c r="CC17" s="1339"/>
      <c r="CD17" s="1339"/>
      <c r="CE17" s="1339"/>
      <c r="CF17" s="1339"/>
      <c r="CG17" s="1339"/>
      <c r="CH17" s="1339"/>
      <c r="CI17" s="1339"/>
      <c r="CJ17" s="1339"/>
      <c r="CK17" s="1339"/>
      <c r="CL17" s="1339"/>
      <c r="CM17" s="1339"/>
      <c r="CN17" s="1339"/>
      <c r="CO17" s="1339"/>
      <c r="CP17" s="1339"/>
      <c r="CQ17" s="1339"/>
      <c r="CR17" s="1339"/>
      <c r="CS17" s="1339"/>
      <c r="CT17" s="1339"/>
      <c r="CU17" s="1339"/>
      <c r="CV17" s="1339"/>
      <c r="CW17" s="1339"/>
      <c r="CX17" s="1339"/>
      <c r="CY17" s="1339"/>
      <c r="CZ17" s="1339"/>
      <c r="DA17" s="1339"/>
      <c r="DB17" s="1339"/>
      <c r="DC17" s="1339"/>
      <c r="DD17" s="1339"/>
      <c r="DE17" s="1339"/>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9"/>
      <c r="C18" s="1339"/>
      <c r="D18" s="1339"/>
      <c r="E18" s="1339"/>
      <c r="F18" s="1339"/>
      <c r="G18" s="1339"/>
      <c r="H18" s="1339"/>
      <c r="I18" s="1339"/>
      <c r="J18" s="1339"/>
      <c r="K18" s="1339"/>
      <c r="L18" s="1339"/>
      <c r="M18" s="1339"/>
      <c r="N18" s="1339"/>
      <c r="O18" s="1339"/>
      <c r="P18" s="1339"/>
      <c r="Q18" s="1339"/>
      <c r="R18" s="1339"/>
      <c r="S18" s="1339"/>
      <c r="T18" s="1339"/>
      <c r="U18" s="1339"/>
      <c r="V18" s="1339"/>
      <c r="W18" s="1339"/>
      <c r="X18" s="1339"/>
      <c r="Y18" s="1339"/>
      <c r="Z18" s="1339"/>
      <c r="AA18" s="1339"/>
      <c r="AB18" s="1339"/>
      <c r="AC18" s="1339"/>
      <c r="AD18" s="1339"/>
      <c r="AE18" s="1339"/>
      <c r="AF18" s="1339"/>
      <c r="AG18" s="1339"/>
      <c r="AH18" s="1339"/>
      <c r="AI18" s="1339"/>
      <c r="AJ18" s="1339"/>
      <c r="AK18" s="1339"/>
      <c r="AL18" s="1339"/>
      <c r="AM18" s="1339"/>
      <c r="AN18" s="1339"/>
      <c r="AO18" s="1339"/>
      <c r="AP18" s="1339"/>
      <c r="AQ18" s="1339"/>
      <c r="AR18" s="1339"/>
      <c r="AS18" s="1339"/>
      <c r="AT18" s="1339"/>
      <c r="AU18" s="1339"/>
      <c r="AV18" s="1339"/>
      <c r="AW18" s="1339"/>
      <c r="AX18" s="1339"/>
      <c r="AY18" s="1339"/>
      <c r="AZ18" s="1339"/>
      <c r="BA18" s="1339"/>
      <c r="BB18" s="1339"/>
      <c r="BC18" s="1339"/>
      <c r="BD18" s="1339"/>
      <c r="BE18" s="1339"/>
      <c r="BF18" s="1339"/>
      <c r="BG18" s="1339"/>
      <c r="BH18" s="1339"/>
      <c r="BI18" s="1339"/>
      <c r="BJ18" s="1339"/>
      <c r="BK18" s="1339"/>
      <c r="BL18" s="1339"/>
      <c r="BM18" s="1339"/>
      <c r="BN18" s="1339"/>
      <c r="BO18" s="1339"/>
      <c r="BP18" s="1339"/>
      <c r="BQ18" s="1339"/>
      <c r="BR18" s="1339"/>
      <c r="BS18" s="1339"/>
      <c r="BT18" s="1339"/>
      <c r="BU18" s="1339"/>
      <c r="BV18" s="1339"/>
      <c r="BW18" s="1339"/>
      <c r="BX18" s="1339"/>
      <c r="BY18" s="1339"/>
      <c r="BZ18" s="1339"/>
      <c r="CA18" s="1339"/>
      <c r="CB18" s="1339"/>
      <c r="CC18" s="1339"/>
      <c r="CD18" s="1339"/>
      <c r="CE18" s="1339"/>
      <c r="CF18" s="1339"/>
      <c r="CG18" s="1339"/>
      <c r="CH18" s="1339"/>
      <c r="CI18" s="1339"/>
      <c r="CJ18" s="1339"/>
      <c r="CK18" s="1339"/>
      <c r="CL18" s="1339"/>
      <c r="CM18" s="1339"/>
      <c r="CN18" s="1339"/>
      <c r="CO18" s="1339"/>
      <c r="CP18" s="1339"/>
      <c r="CQ18" s="1339"/>
      <c r="CR18" s="1339"/>
      <c r="CS18" s="1339"/>
      <c r="CT18" s="1339"/>
      <c r="CU18" s="1339"/>
      <c r="CV18" s="1339"/>
      <c r="CW18" s="1339"/>
      <c r="CX18" s="1339"/>
      <c r="CY18" s="1339"/>
      <c r="CZ18" s="1339"/>
      <c r="DA18" s="1339"/>
      <c r="DB18" s="1339"/>
      <c r="DC18" s="1339"/>
      <c r="DD18" s="1339"/>
      <c r="DE18" s="1339"/>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38"/>
      <c r="C21" s="1334"/>
      <c r="D21" s="1334"/>
      <c r="E21" s="1334"/>
      <c r="F21" s="1334"/>
      <c r="G21" s="1334"/>
      <c r="H21" s="1334"/>
      <c r="I21" s="1334"/>
      <c r="J21" s="1334"/>
      <c r="K21" s="1334"/>
      <c r="L21" s="1334"/>
      <c r="M21" s="1334"/>
      <c r="N21" s="1337"/>
      <c r="O21" s="1334"/>
      <c r="P21" s="1334"/>
      <c r="Q21" s="1334"/>
      <c r="R21" s="1334"/>
      <c r="S21" s="1334"/>
      <c r="T21" s="1334"/>
      <c r="U21" s="1334"/>
      <c r="V21" s="1334"/>
      <c r="W21" s="1334"/>
      <c r="X21" s="1334"/>
      <c r="Y21" s="1334"/>
      <c r="Z21" s="1334"/>
      <c r="AA21" s="1334"/>
      <c r="AB21" s="1334"/>
      <c r="AC21" s="1334"/>
      <c r="AD21" s="1334"/>
      <c r="AE21" s="1334"/>
      <c r="AF21" s="1334"/>
      <c r="AG21" s="1334"/>
      <c r="AH21" s="1334"/>
      <c r="AI21" s="1334"/>
      <c r="AJ21" s="1334"/>
      <c r="AK21" s="1334"/>
      <c r="AL21" s="1334"/>
      <c r="AM21" s="1334"/>
      <c r="AN21" s="1334"/>
      <c r="AO21" s="1334"/>
      <c r="AP21" s="1334"/>
      <c r="AQ21" s="1334"/>
      <c r="AR21" s="1334"/>
      <c r="AS21" s="1334"/>
      <c r="AT21" s="1337"/>
      <c r="AU21" s="1334"/>
      <c r="AV21" s="1334"/>
      <c r="AW21" s="1334"/>
      <c r="AX21" s="1334"/>
      <c r="AY21" s="1334"/>
      <c r="AZ21" s="1334"/>
      <c r="BA21" s="1334"/>
      <c r="BB21" s="1334"/>
      <c r="BC21" s="1334"/>
      <c r="BD21" s="1334"/>
      <c r="BE21" s="1334"/>
      <c r="BF21" s="1337"/>
      <c r="BG21" s="1334"/>
      <c r="BH21" s="1334"/>
      <c r="BI21" s="1334"/>
      <c r="BJ21" s="1334"/>
      <c r="BK21" s="1334"/>
      <c r="BL21" s="1334"/>
      <c r="BM21" s="1334"/>
      <c r="BN21" s="1334"/>
      <c r="BO21" s="1334"/>
      <c r="BP21" s="1334"/>
      <c r="BQ21" s="1334"/>
      <c r="BR21" s="1337"/>
      <c r="BS21" s="1334"/>
      <c r="BT21" s="1334"/>
      <c r="BU21" s="1334"/>
      <c r="BV21" s="1334"/>
      <c r="BW21" s="1334"/>
      <c r="BX21" s="1334"/>
      <c r="BY21" s="1334"/>
      <c r="BZ21" s="1334"/>
      <c r="CA21" s="1334"/>
      <c r="CB21" s="1334"/>
      <c r="CC21" s="1334"/>
      <c r="CD21" s="1337"/>
      <c r="CE21" s="1334"/>
      <c r="CF21" s="1334"/>
      <c r="CG21" s="1334"/>
      <c r="CH21" s="1334"/>
      <c r="CI21" s="1334"/>
      <c r="CJ21" s="1334"/>
      <c r="CK21" s="1334"/>
      <c r="CL21" s="1334"/>
      <c r="CM21" s="1334"/>
      <c r="CN21" s="1334"/>
      <c r="CO21" s="1334"/>
      <c r="CP21" s="1337"/>
      <c r="CQ21" s="1334"/>
      <c r="CR21" s="1334"/>
      <c r="CS21" s="1334"/>
      <c r="CT21" s="1334"/>
      <c r="CU21" s="1334"/>
      <c r="CV21" s="1334"/>
      <c r="CW21" s="1334"/>
      <c r="CX21" s="1334"/>
      <c r="CY21" s="1334"/>
      <c r="CZ21" s="1334"/>
      <c r="DA21" s="1334"/>
      <c r="DB21" s="1337"/>
      <c r="DC21" s="1334"/>
      <c r="DD21" s="1333"/>
      <c r="DE21" s="1273"/>
      <c r="MM21" s="1336"/>
    </row>
    <row r="22" spans="1:351" ht="17.25" x14ac:dyDescent="0.15">
      <c r="B22" s="1274"/>
      <c r="MM22" s="1336"/>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35" t="s">
        <v>618</v>
      </c>
      <c r="C41" s="1334"/>
      <c r="D41" s="1334"/>
      <c r="E41" s="1334"/>
      <c r="F41" s="1334"/>
      <c r="G41" s="1334"/>
      <c r="H41" s="1334"/>
      <c r="I41" s="1334"/>
      <c r="J41" s="1334"/>
      <c r="K41" s="1334"/>
      <c r="L41" s="1334"/>
      <c r="M41" s="1334"/>
      <c r="N41" s="1334"/>
      <c r="O41" s="1334"/>
      <c r="P41" s="1334"/>
      <c r="Q41" s="1334"/>
      <c r="R41" s="1334"/>
      <c r="S41" s="1334"/>
      <c r="T41" s="1334"/>
      <c r="U41" s="1334"/>
      <c r="V41" s="1334"/>
      <c r="W41" s="1334"/>
      <c r="X41" s="1334"/>
      <c r="Y41" s="1334"/>
      <c r="Z41" s="1334"/>
      <c r="AA41" s="1334"/>
      <c r="AB41" s="1334"/>
      <c r="AC41" s="1334"/>
      <c r="AD41" s="1334"/>
      <c r="AE41" s="1334"/>
      <c r="AF41" s="1334"/>
      <c r="AG41" s="1334"/>
      <c r="AH41" s="1334"/>
      <c r="AI41" s="1334"/>
      <c r="AJ41" s="1334"/>
      <c r="AK41" s="1334"/>
      <c r="AL41" s="1334"/>
      <c r="AM41" s="1334"/>
      <c r="AN41" s="1334"/>
      <c r="AO41" s="1334"/>
      <c r="AP41" s="1334"/>
      <c r="AQ41" s="1334"/>
      <c r="AR41" s="1334"/>
      <c r="AS41" s="1334"/>
      <c r="AT41" s="1334"/>
      <c r="AU41" s="1334"/>
      <c r="AV41" s="1334"/>
      <c r="AW41" s="1334"/>
      <c r="AX41" s="1334"/>
      <c r="AY41" s="1334"/>
      <c r="AZ41" s="1334"/>
      <c r="BA41" s="1334"/>
      <c r="BB41" s="1334"/>
      <c r="BC41" s="1334"/>
      <c r="BD41" s="1334"/>
      <c r="BE41" s="1334"/>
      <c r="BF41" s="1334"/>
      <c r="BG41" s="1334"/>
      <c r="BH41" s="1334"/>
      <c r="BI41" s="1334"/>
      <c r="BJ41" s="1334"/>
      <c r="BK41" s="1334"/>
      <c r="BL41" s="1334"/>
      <c r="BM41" s="1334"/>
      <c r="BN41" s="1334"/>
      <c r="BO41" s="1334"/>
      <c r="BP41" s="1334"/>
      <c r="BQ41" s="1334"/>
      <c r="BR41" s="1334"/>
      <c r="BS41" s="1334"/>
      <c r="BT41" s="1334"/>
      <c r="BU41" s="1334"/>
      <c r="BV41" s="1334"/>
      <c r="BW41" s="1334"/>
      <c r="BX41" s="1334"/>
      <c r="BY41" s="1334"/>
      <c r="BZ41" s="1334"/>
      <c r="CA41" s="1334"/>
      <c r="CB41" s="1334"/>
      <c r="CC41" s="1334"/>
      <c r="CD41" s="1334"/>
      <c r="CE41" s="1334"/>
      <c r="CF41" s="1334"/>
      <c r="CG41" s="1334"/>
      <c r="CH41" s="1334"/>
      <c r="CI41" s="1334"/>
      <c r="CJ41" s="1334"/>
      <c r="CK41" s="1334"/>
      <c r="CL41" s="1334"/>
      <c r="CM41" s="1334"/>
      <c r="CN41" s="1334"/>
      <c r="CO41" s="1334"/>
      <c r="CP41" s="1334"/>
      <c r="CQ41" s="1334"/>
      <c r="CR41" s="1334"/>
      <c r="CS41" s="1334"/>
      <c r="CT41" s="1334"/>
      <c r="CU41" s="1334"/>
      <c r="CV41" s="1334"/>
      <c r="CW41" s="1334"/>
      <c r="CX41" s="1334"/>
      <c r="CY41" s="1334"/>
      <c r="CZ41" s="1334"/>
      <c r="DA41" s="1334"/>
      <c r="DB41" s="1334"/>
      <c r="DC41" s="1334"/>
      <c r="DD41" s="1333"/>
    </row>
    <row r="42" spans="2:109" ht="13.5" x14ac:dyDescent="0.15">
      <c r="B42" s="1274"/>
      <c r="G42" s="1311"/>
      <c r="I42" s="1310"/>
      <c r="J42" s="1310"/>
      <c r="K42" s="1310"/>
      <c r="AM42" s="1311"/>
      <c r="AN42" s="1311" t="s">
        <v>614</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32" t="s">
        <v>617</v>
      </c>
      <c r="AO43" s="1331"/>
      <c r="AP43" s="1331"/>
      <c r="AQ43" s="1331"/>
      <c r="AR43" s="1331"/>
      <c r="AS43" s="1331"/>
      <c r="AT43" s="1331"/>
      <c r="AU43" s="1331"/>
      <c r="AV43" s="1331"/>
      <c r="AW43" s="1331"/>
      <c r="AX43" s="1331"/>
      <c r="AY43" s="1331"/>
      <c r="AZ43" s="1331"/>
      <c r="BA43" s="1331"/>
      <c r="BB43" s="1331"/>
      <c r="BC43" s="1331"/>
      <c r="BD43" s="1331"/>
      <c r="BE43" s="1331"/>
      <c r="BF43" s="1331"/>
      <c r="BG43" s="1331"/>
      <c r="BH43" s="1331"/>
      <c r="BI43" s="1331"/>
      <c r="BJ43" s="1331"/>
      <c r="BK43" s="1331"/>
      <c r="BL43" s="1331"/>
      <c r="BM43" s="1331"/>
      <c r="BN43" s="1331"/>
      <c r="BO43" s="1331"/>
      <c r="BP43" s="1331"/>
      <c r="BQ43" s="1331"/>
      <c r="BR43" s="1331"/>
      <c r="BS43" s="1331"/>
      <c r="BT43" s="1331"/>
      <c r="BU43" s="1331"/>
      <c r="BV43" s="1331"/>
      <c r="BW43" s="1331"/>
      <c r="BX43" s="1331"/>
      <c r="BY43" s="1331"/>
      <c r="BZ43" s="1331"/>
      <c r="CA43" s="1331"/>
      <c r="CB43" s="1331"/>
      <c r="CC43" s="1331"/>
      <c r="CD43" s="1331"/>
      <c r="CE43" s="1331"/>
      <c r="CF43" s="1331"/>
      <c r="CG43" s="1331"/>
      <c r="CH43" s="1331"/>
      <c r="CI43" s="1331"/>
      <c r="CJ43" s="1331"/>
      <c r="CK43" s="1331"/>
      <c r="CL43" s="1331"/>
      <c r="CM43" s="1331"/>
      <c r="CN43" s="1331"/>
      <c r="CO43" s="1331"/>
      <c r="CP43" s="1331"/>
      <c r="CQ43" s="1331"/>
      <c r="CR43" s="1331"/>
      <c r="CS43" s="1331"/>
      <c r="CT43" s="1331"/>
      <c r="CU43" s="1331"/>
      <c r="CV43" s="1331"/>
      <c r="CW43" s="1331"/>
      <c r="CX43" s="1331"/>
      <c r="CY43" s="1331"/>
      <c r="CZ43" s="1331"/>
      <c r="DA43" s="1331"/>
      <c r="DB43" s="1331"/>
      <c r="DC43" s="1330"/>
    </row>
    <row r="44" spans="2:109" ht="13.5" x14ac:dyDescent="0.15">
      <c r="B44" s="1274"/>
      <c r="AN44" s="1329"/>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7"/>
    </row>
    <row r="45" spans="2:109" ht="13.5" x14ac:dyDescent="0.15">
      <c r="B45" s="1274"/>
      <c r="AN45" s="1329"/>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7"/>
    </row>
    <row r="46" spans="2:109" ht="13.5" x14ac:dyDescent="0.15">
      <c r="B46" s="1274"/>
      <c r="AN46" s="1329"/>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7"/>
    </row>
    <row r="47" spans="2:109" ht="13.5" x14ac:dyDescent="0.15">
      <c r="B47" s="1274"/>
      <c r="AN47" s="1326"/>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4"/>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612</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562</v>
      </c>
      <c r="BQ50" s="1283"/>
      <c r="BR50" s="1283"/>
      <c r="BS50" s="1283"/>
      <c r="BT50" s="1283"/>
      <c r="BU50" s="1283"/>
      <c r="BV50" s="1283"/>
      <c r="BW50" s="1283"/>
      <c r="BX50" s="1283" t="s">
        <v>563</v>
      </c>
      <c r="BY50" s="1283"/>
      <c r="BZ50" s="1283"/>
      <c r="CA50" s="1283"/>
      <c r="CB50" s="1283"/>
      <c r="CC50" s="1283"/>
      <c r="CD50" s="1283"/>
      <c r="CE50" s="1283"/>
      <c r="CF50" s="1283" t="s">
        <v>564</v>
      </c>
      <c r="CG50" s="1283"/>
      <c r="CH50" s="1283"/>
      <c r="CI50" s="1283"/>
      <c r="CJ50" s="1283"/>
      <c r="CK50" s="1283"/>
      <c r="CL50" s="1283"/>
      <c r="CM50" s="1283"/>
      <c r="CN50" s="1283" t="s">
        <v>565</v>
      </c>
      <c r="CO50" s="1283"/>
      <c r="CP50" s="1283"/>
      <c r="CQ50" s="1283"/>
      <c r="CR50" s="1283"/>
      <c r="CS50" s="1283"/>
      <c r="CT50" s="1283"/>
      <c r="CU50" s="1283"/>
      <c r="CV50" s="1283" t="s">
        <v>566</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611</v>
      </c>
      <c r="AO51" s="1282"/>
      <c r="AP51" s="1282"/>
      <c r="AQ51" s="1282"/>
      <c r="AR51" s="1282"/>
      <c r="AS51" s="1282"/>
      <c r="AT51" s="1282"/>
      <c r="AU51" s="1282"/>
      <c r="AV51" s="1282"/>
      <c r="AW51" s="1282"/>
      <c r="AX51" s="1282"/>
      <c r="AY51" s="1282"/>
      <c r="AZ51" s="1282"/>
      <c r="BA51" s="1282"/>
      <c r="BB51" s="1282" t="s">
        <v>609</v>
      </c>
      <c r="BC51" s="1282"/>
      <c r="BD51" s="1282"/>
      <c r="BE51" s="1282"/>
      <c r="BF51" s="1282"/>
      <c r="BG51" s="1282"/>
      <c r="BH51" s="1282"/>
      <c r="BI51" s="1282"/>
      <c r="BJ51" s="1282"/>
      <c r="BK51" s="1282"/>
      <c r="BL51" s="1282"/>
      <c r="BM51" s="1282"/>
      <c r="BN51" s="1282"/>
      <c r="BO51" s="1282"/>
      <c r="BP51" s="1281">
        <v>17.100000000000001</v>
      </c>
      <c r="BQ51" s="1281"/>
      <c r="BR51" s="1281"/>
      <c r="BS51" s="1281"/>
      <c r="BT51" s="1281"/>
      <c r="BU51" s="1281"/>
      <c r="BV51" s="1281"/>
      <c r="BW51" s="1281"/>
      <c r="BX51" s="1281">
        <v>26.6</v>
      </c>
      <c r="BY51" s="1281"/>
      <c r="BZ51" s="1281"/>
      <c r="CA51" s="1281"/>
      <c r="CB51" s="1281"/>
      <c r="CC51" s="1281"/>
      <c r="CD51" s="1281"/>
      <c r="CE51" s="1281"/>
      <c r="CF51" s="1281">
        <v>36.700000000000003</v>
      </c>
      <c r="CG51" s="1281"/>
      <c r="CH51" s="1281"/>
      <c r="CI51" s="1281"/>
      <c r="CJ51" s="1281"/>
      <c r="CK51" s="1281"/>
      <c r="CL51" s="1281"/>
      <c r="CM51" s="1281"/>
      <c r="CN51" s="1281">
        <v>25.1</v>
      </c>
      <c r="CO51" s="1281"/>
      <c r="CP51" s="1281"/>
      <c r="CQ51" s="1281"/>
      <c r="CR51" s="1281"/>
      <c r="CS51" s="1281"/>
      <c r="CT51" s="1281"/>
      <c r="CU51" s="1281"/>
      <c r="CV51" s="1281">
        <v>35.299999999999997</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616</v>
      </c>
      <c r="BC53" s="1282"/>
      <c r="BD53" s="1282"/>
      <c r="BE53" s="1282"/>
      <c r="BF53" s="1282"/>
      <c r="BG53" s="1282"/>
      <c r="BH53" s="1282"/>
      <c r="BI53" s="1282"/>
      <c r="BJ53" s="1282"/>
      <c r="BK53" s="1282"/>
      <c r="BL53" s="1282"/>
      <c r="BM53" s="1282"/>
      <c r="BN53" s="1282"/>
      <c r="BO53" s="1282"/>
      <c r="BP53" s="1281">
        <v>66.599999999999994</v>
      </c>
      <c r="BQ53" s="1281"/>
      <c r="BR53" s="1281"/>
      <c r="BS53" s="1281"/>
      <c r="BT53" s="1281"/>
      <c r="BU53" s="1281"/>
      <c r="BV53" s="1281"/>
      <c r="BW53" s="1281"/>
      <c r="BX53" s="1281">
        <v>63.6</v>
      </c>
      <c r="BY53" s="1281"/>
      <c r="BZ53" s="1281"/>
      <c r="CA53" s="1281"/>
      <c r="CB53" s="1281"/>
      <c r="CC53" s="1281"/>
      <c r="CD53" s="1281"/>
      <c r="CE53" s="1281"/>
      <c r="CF53" s="1281">
        <v>64.3</v>
      </c>
      <c r="CG53" s="1281"/>
      <c r="CH53" s="1281"/>
      <c r="CI53" s="1281"/>
      <c r="CJ53" s="1281"/>
      <c r="CK53" s="1281"/>
      <c r="CL53" s="1281"/>
      <c r="CM53" s="1281"/>
      <c r="CN53" s="1281">
        <v>64.5</v>
      </c>
      <c r="CO53" s="1281"/>
      <c r="CP53" s="1281"/>
      <c r="CQ53" s="1281"/>
      <c r="CR53" s="1281"/>
      <c r="CS53" s="1281"/>
      <c r="CT53" s="1281"/>
      <c r="CU53" s="1281"/>
      <c r="CV53" s="1281">
        <v>64.3</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610</v>
      </c>
      <c r="AO55" s="1283"/>
      <c r="AP55" s="1283"/>
      <c r="AQ55" s="1283"/>
      <c r="AR55" s="1283"/>
      <c r="AS55" s="1283"/>
      <c r="AT55" s="1283"/>
      <c r="AU55" s="1283"/>
      <c r="AV55" s="1283"/>
      <c r="AW55" s="1283"/>
      <c r="AX55" s="1283"/>
      <c r="AY55" s="1283"/>
      <c r="AZ55" s="1283"/>
      <c r="BA55" s="1283"/>
      <c r="BB55" s="1282" t="s">
        <v>609</v>
      </c>
      <c r="BC55" s="1282"/>
      <c r="BD55" s="1282"/>
      <c r="BE55" s="1282"/>
      <c r="BF55" s="1282"/>
      <c r="BG55" s="1282"/>
      <c r="BH55" s="1282"/>
      <c r="BI55" s="1282"/>
      <c r="BJ55" s="1282"/>
      <c r="BK55" s="1282"/>
      <c r="BL55" s="1282"/>
      <c r="BM55" s="1282"/>
      <c r="BN55" s="1282"/>
      <c r="BO55" s="1282"/>
      <c r="BP55" s="1281">
        <v>16.600000000000001</v>
      </c>
      <c r="BQ55" s="1281"/>
      <c r="BR55" s="1281"/>
      <c r="BS55" s="1281"/>
      <c r="BT55" s="1281"/>
      <c r="BU55" s="1281"/>
      <c r="BV55" s="1281"/>
      <c r="BW55" s="1281"/>
      <c r="BX55" s="1281">
        <v>17.399999999999999</v>
      </c>
      <c r="BY55" s="1281"/>
      <c r="BZ55" s="1281"/>
      <c r="CA55" s="1281"/>
      <c r="CB55" s="1281"/>
      <c r="CC55" s="1281"/>
      <c r="CD55" s="1281"/>
      <c r="CE55" s="1281"/>
      <c r="CF55" s="1281">
        <v>12.1</v>
      </c>
      <c r="CG55" s="1281"/>
      <c r="CH55" s="1281"/>
      <c r="CI55" s="1281"/>
      <c r="CJ55" s="1281"/>
      <c r="CK55" s="1281"/>
      <c r="CL55" s="1281"/>
      <c r="CM55" s="1281"/>
      <c r="CN55" s="1281">
        <v>11.2</v>
      </c>
      <c r="CO55" s="1281"/>
      <c r="CP55" s="1281"/>
      <c r="CQ55" s="1281"/>
      <c r="CR55" s="1281"/>
      <c r="CS55" s="1281"/>
      <c r="CT55" s="1281"/>
      <c r="CU55" s="1281"/>
      <c r="CV55" s="1281">
        <v>7.1</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616</v>
      </c>
      <c r="BC57" s="1282"/>
      <c r="BD57" s="1282"/>
      <c r="BE57" s="1282"/>
      <c r="BF57" s="1282"/>
      <c r="BG57" s="1282"/>
      <c r="BH57" s="1282"/>
      <c r="BI57" s="1282"/>
      <c r="BJ57" s="1282"/>
      <c r="BK57" s="1282"/>
      <c r="BL57" s="1282"/>
      <c r="BM57" s="1282"/>
      <c r="BN57" s="1282"/>
      <c r="BO57" s="1282"/>
      <c r="BP57" s="1281">
        <v>58.6</v>
      </c>
      <c r="BQ57" s="1281"/>
      <c r="BR57" s="1281"/>
      <c r="BS57" s="1281"/>
      <c r="BT57" s="1281"/>
      <c r="BU57" s="1281"/>
      <c r="BV57" s="1281"/>
      <c r="BW57" s="1281"/>
      <c r="BX57" s="1281">
        <v>58.9</v>
      </c>
      <c r="BY57" s="1281"/>
      <c r="BZ57" s="1281"/>
      <c r="CA57" s="1281"/>
      <c r="CB57" s="1281"/>
      <c r="CC57" s="1281"/>
      <c r="CD57" s="1281"/>
      <c r="CE57" s="1281"/>
      <c r="CF57" s="1281">
        <v>59.4</v>
      </c>
      <c r="CG57" s="1281"/>
      <c r="CH57" s="1281"/>
      <c r="CI57" s="1281"/>
      <c r="CJ57" s="1281"/>
      <c r="CK57" s="1281"/>
      <c r="CL57" s="1281"/>
      <c r="CM57" s="1281"/>
      <c r="CN57" s="1281">
        <v>60.2</v>
      </c>
      <c r="CO57" s="1281"/>
      <c r="CP57" s="1281"/>
      <c r="CQ57" s="1281"/>
      <c r="CR57" s="1281"/>
      <c r="CS57" s="1281"/>
      <c r="CT57" s="1281"/>
      <c r="CU57" s="1281"/>
      <c r="CV57" s="1281">
        <v>61</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615</v>
      </c>
    </row>
    <row r="64" spans="1:109" ht="13.5" x14ac:dyDescent="0.15">
      <c r="B64" s="1274"/>
      <c r="G64" s="1311"/>
      <c r="I64" s="1313"/>
      <c r="J64" s="1313"/>
      <c r="K64" s="1313"/>
      <c r="L64" s="1313"/>
      <c r="M64" s="1313"/>
      <c r="N64" s="1312"/>
      <c r="AM64" s="1311"/>
      <c r="AN64" s="1311" t="s">
        <v>614</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613</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612</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562</v>
      </c>
      <c r="BQ72" s="1283"/>
      <c r="BR72" s="1283"/>
      <c r="BS72" s="1283"/>
      <c r="BT72" s="1283"/>
      <c r="BU72" s="1283"/>
      <c r="BV72" s="1283"/>
      <c r="BW72" s="1283"/>
      <c r="BX72" s="1283" t="s">
        <v>563</v>
      </c>
      <c r="BY72" s="1283"/>
      <c r="BZ72" s="1283"/>
      <c r="CA72" s="1283"/>
      <c r="CB72" s="1283"/>
      <c r="CC72" s="1283"/>
      <c r="CD72" s="1283"/>
      <c r="CE72" s="1283"/>
      <c r="CF72" s="1283" t="s">
        <v>564</v>
      </c>
      <c r="CG72" s="1283"/>
      <c r="CH72" s="1283"/>
      <c r="CI72" s="1283"/>
      <c r="CJ72" s="1283"/>
      <c r="CK72" s="1283"/>
      <c r="CL72" s="1283"/>
      <c r="CM72" s="1283"/>
      <c r="CN72" s="1283" t="s">
        <v>565</v>
      </c>
      <c r="CO72" s="1283"/>
      <c r="CP72" s="1283"/>
      <c r="CQ72" s="1283"/>
      <c r="CR72" s="1283"/>
      <c r="CS72" s="1283"/>
      <c r="CT72" s="1283"/>
      <c r="CU72" s="1283"/>
      <c r="CV72" s="1283" t="s">
        <v>566</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611</v>
      </c>
      <c r="AO73" s="1282"/>
      <c r="AP73" s="1282"/>
      <c r="AQ73" s="1282"/>
      <c r="AR73" s="1282"/>
      <c r="AS73" s="1282"/>
      <c r="AT73" s="1282"/>
      <c r="AU73" s="1282"/>
      <c r="AV73" s="1282"/>
      <c r="AW73" s="1282"/>
      <c r="AX73" s="1282"/>
      <c r="AY73" s="1282"/>
      <c r="AZ73" s="1282"/>
      <c r="BA73" s="1282"/>
      <c r="BB73" s="1282" t="s">
        <v>609</v>
      </c>
      <c r="BC73" s="1282"/>
      <c r="BD73" s="1282"/>
      <c r="BE73" s="1282"/>
      <c r="BF73" s="1282"/>
      <c r="BG73" s="1282"/>
      <c r="BH73" s="1282"/>
      <c r="BI73" s="1282"/>
      <c r="BJ73" s="1282"/>
      <c r="BK73" s="1282"/>
      <c r="BL73" s="1282"/>
      <c r="BM73" s="1282"/>
      <c r="BN73" s="1282"/>
      <c r="BO73" s="1282"/>
      <c r="BP73" s="1281">
        <v>17.100000000000001</v>
      </c>
      <c r="BQ73" s="1281"/>
      <c r="BR73" s="1281"/>
      <c r="BS73" s="1281"/>
      <c r="BT73" s="1281"/>
      <c r="BU73" s="1281"/>
      <c r="BV73" s="1281"/>
      <c r="BW73" s="1281"/>
      <c r="BX73" s="1281">
        <v>26.6</v>
      </c>
      <c r="BY73" s="1281"/>
      <c r="BZ73" s="1281"/>
      <c r="CA73" s="1281"/>
      <c r="CB73" s="1281"/>
      <c r="CC73" s="1281"/>
      <c r="CD73" s="1281"/>
      <c r="CE73" s="1281"/>
      <c r="CF73" s="1281">
        <v>36.700000000000003</v>
      </c>
      <c r="CG73" s="1281"/>
      <c r="CH73" s="1281"/>
      <c r="CI73" s="1281"/>
      <c r="CJ73" s="1281"/>
      <c r="CK73" s="1281"/>
      <c r="CL73" s="1281"/>
      <c r="CM73" s="1281"/>
      <c r="CN73" s="1281">
        <v>25.1</v>
      </c>
      <c r="CO73" s="1281"/>
      <c r="CP73" s="1281"/>
      <c r="CQ73" s="1281"/>
      <c r="CR73" s="1281"/>
      <c r="CS73" s="1281"/>
      <c r="CT73" s="1281"/>
      <c r="CU73" s="1281"/>
      <c r="CV73" s="1281">
        <v>35.299999999999997</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608</v>
      </c>
      <c r="BC75" s="1282"/>
      <c r="BD75" s="1282"/>
      <c r="BE75" s="1282"/>
      <c r="BF75" s="1282"/>
      <c r="BG75" s="1282"/>
      <c r="BH75" s="1282"/>
      <c r="BI75" s="1282"/>
      <c r="BJ75" s="1282"/>
      <c r="BK75" s="1282"/>
      <c r="BL75" s="1282"/>
      <c r="BM75" s="1282"/>
      <c r="BN75" s="1282"/>
      <c r="BO75" s="1282"/>
      <c r="BP75" s="1281">
        <v>2.5</v>
      </c>
      <c r="BQ75" s="1281"/>
      <c r="BR75" s="1281"/>
      <c r="BS75" s="1281"/>
      <c r="BT75" s="1281"/>
      <c r="BU75" s="1281"/>
      <c r="BV75" s="1281"/>
      <c r="BW75" s="1281"/>
      <c r="BX75" s="1281">
        <v>3.7</v>
      </c>
      <c r="BY75" s="1281"/>
      <c r="BZ75" s="1281"/>
      <c r="CA75" s="1281"/>
      <c r="CB75" s="1281"/>
      <c r="CC75" s="1281"/>
      <c r="CD75" s="1281"/>
      <c r="CE75" s="1281"/>
      <c r="CF75" s="1281">
        <v>4.8</v>
      </c>
      <c r="CG75" s="1281"/>
      <c r="CH75" s="1281"/>
      <c r="CI75" s="1281"/>
      <c r="CJ75" s="1281"/>
      <c r="CK75" s="1281"/>
      <c r="CL75" s="1281"/>
      <c r="CM75" s="1281"/>
      <c r="CN75" s="1281">
        <v>8.1</v>
      </c>
      <c r="CO75" s="1281"/>
      <c r="CP75" s="1281"/>
      <c r="CQ75" s="1281"/>
      <c r="CR75" s="1281"/>
      <c r="CS75" s="1281"/>
      <c r="CT75" s="1281"/>
      <c r="CU75" s="1281"/>
      <c r="CV75" s="1281">
        <v>8</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610</v>
      </c>
      <c r="AO77" s="1283"/>
      <c r="AP77" s="1283"/>
      <c r="AQ77" s="1283"/>
      <c r="AR77" s="1283"/>
      <c r="AS77" s="1283"/>
      <c r="AT77" s="1283"/>
      <c r="AU77" s="1283"/>
      <c r="AV77" s="1283"/>
      <c r="AW77" s="1283"/>
      <c r="AX77" s="1283"/>
      <c r="AY77" s="1283"/>
      <c r="AZ77" s="1283"/>
      <c r="BA77" s="1283"/>
      <c r="BB77" s="1282" t="s">
        <v>609</v>
      </c>
      <c r="BC77" s="1282"/>
      <c r="BD77" s="1282"/>
      <c r="BE77" s="1282"/>
      <c r="BF77" s="1282"/>
      <c r="BG77" s="1282"/>
      <c r="BH77" s="1282"/>
      <c r="BI77" s="1282"/>
      <c r="BJ77" s="1282"/>
      <c r="BK77" s="1282"/>
      <c r="BL77" s="1282"/>
      <c r="BM77" s="1282"/>
      <c r="BN77" s="1282"/>
      <c r="BO77" s="1282"/>
      <c r="BP77" s="1281">
        <v>16.600000000000001</v>
      </c>
      <c r="BQ77" s="1281"/>
      <c r="BR77" s="1281"/>
      <c r="BS77" s="1281"/>
      <c r="BT77" s="1281"/>
      <c r="BU77" s="1281"/>
      <c r="BV77" s="1281"/>
      <c r="BW77" s="1281"/>
      <c r="BX77" s="1281">
        <v>17.399999999999999</v>
      </c>
      <c r="BY77" s="1281"/>
      <c r="BZ77" s="1281"/>
      <c r="CA77" s="1281"/>
      <c r="CB77" s="1281"/>
      <c r="CC77" s="1281"/>
      <c r="CD77" s="1281"/>
      <c r="CE77" s="1281"/>
      <c r="CF77" s="1281">
        <v>12.1</v>
      </c>
      <c r="CG77" s="1281"/>
      <c r="CH77" s="1281"/>
      <c r="CI77" s="1281"/>
      <c r="CJ77" s="1281"/>
      <c r="CK77" s="1281"/>
      <c r="CL77" s="1281"/>
      <c r="CM77" s="1281"/>
      <c r="CN77" s="1281">
        <v>11.2</v>
      </c>
      <c r="CO77" s="1281"/>
      <c r="CP77" s="1281"/>
      <c r="CQ77" s="1281"/>
      <c r="CR77" s="1281"/>
      <c r="CS77" s="1281"/>
      <c r="CT77" s="1281"/>
      <c r="CU77" s="1281"/>
      <c r="CV77" s="1281">
        <v>7.1</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608</v>
      </c>
      <c r="BC79" s="1282"/>
      <c r="BD79" s="1282"/>
      <c r="BE79" s="1282"/>
      <c r="BF79" s="1282"/>
      <c r="BG79" s="1282"/>
      <c r="BH79" s="1282"/>
      <c r="BI79" s="1282"/>
      <c r="BJ79" s="1282"/>
      <c r="BK79" s="1282"/>
      <c r="BL79" s="1282"/>
      <c r="BM79" s="1282"/>
      <c r="BN79" s="1282"/>
      <c r="BO79" s="1282"/>
      <c r="BP79" s="1281">
        <v>3.6</v>
      </c>
      <c r="BQ79" s="1281"/>
      <c r="BR79" s="1281"/>
      <c r="BS79" s="1281"/>
      <c r="BT79" s="1281"/>
      <c r="BU79" s="1281"/>
      <c r="BV79" s="1281"/>
      <c r="BW79" s="1281"/>
      <c r="BX79" s="1281">
        <v>3.6</v>
      </c>
      <c r="BY79" s="1281"/>
      <c r="BZ79" s="1281"/>
      <c r="CA79" s="1281"/>
      <c r="CB79" s="1281"/>
      <c r="CC79" s="1281"/>
      <c r="CD79" s="1281"/>
      <c r="CE79" s="1281"/>
      <c r="CF79" s="1281">
        <v>3.5</v>
      </c>
      <c r="CG79" s="1281"/>
      <c r="CH79" s="1281"/>
      <c r="CI79" s="1281"/>
      <c r="CJ79" s="1281"/>
      <c r="CK79" s="1281"/>
      <c r="CL79" s="1281"/>
      <c r="CM79" s="1281"/>
      <c r="CN79" s="1281">
        <v>3.5</v>
      </c>
      <c r="CO79" s="1281"/>
      <c r="CP79" s="1281"/>
      <c r="CQ79" s="1281"/>
      <c r="CR79" s="1281"/>
      <c r="CS79" s="1281"/>
      <c r="CT79" s="1281"/>
      <c r="CU79" s="1281"/>
      <c r="CV79" s="1281">
        <v>3.4</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A6Slb2dqRpInegnCQECyP13dRIg+O1FdYsLZ6+3uKvfI13xFD5+fdDAGFdsDroy0Ais4jgAtdb0ENm1PpOaw0w==" saltValue="MK9gdU+vOIpC3SFZ+4wdV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mlkftAbSGGXUNrmr+aCQbHhI/Jl/YykYC9p7YSagSBpucZMy4fdghR32Rsip1Z5P72AuMQwRdSdtkIWYLtVwnA==" saltValue="gkhl9CcMlQbc57Haqs0Ox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tF4/G9PnPuNC77UH35/OUuZTp6OCJRWDn6Ow2emftrBeJlp3/1TZhAyEVXRAl3SB0QuiyafY7+tz5PWA1rGOxQ==" saltValue="OJipxPY7MyZuXOZtTecBP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559</v>
      </c>
      <c r="G2" s="157"/>
      <c r="H2" s="158"/>
    </row>
    <row r="3" spans="1:8" x14ac:dyDescent="0.15">
      <c r="A3" s="154" t="s">
        <v>552</v>
      </c>
      <c r="B3" s="159"/>
      <c r="C3" s="160"/>
      <c r="D3" s="161">
        <v>57198</v>
      </c>
      <c r="E3" s="162"/>
      <c r="F3" s="163">
        <v>39893</v>
      </c>
      <c r="G3" s="164"/>
      <c r="H3" s="165"/>
    </row>
    <row r="4" spans="1:8" x14ac:dyDescent="0.15">
      <c r="A4" s="166"/>
      <c r="B4" s="167"/>
      <c r="C4" s="168"/>
      <c r="D4" s="169">
        <v>48884</v>
      </c>
      <c r="E4" s="170"/>
      <c r="F4" s="171">
        <v>26170</v>
      </c>
      <c r="G4" s="172"/>
      <c r="H4" s="173"/>
    </row>
    <row r="5" spans="1:8" x14ac:dyDescent="0.15">
      <c r="A5" s="154" t="s">
        <v>554</v>
      </c>
      <c r="B5" s="159"/>
      <c r="C5" s="160"/>
      <c r="D5" s="161">
        <v>53087</v>
      </c>
      <c r="E5" s="162"/>
      <c r="F5" s="163">
        <v>41080</v>
      </c>
      <c r="G5" s="164"/>
      <c r="H5" s="165"/>
    </row>
    <row r="6" spans="1:8" x14ac:dyDescent="0.15">
      <c r="A6" s="166"/>
      <c r="B6" s="167"/>
      <c r="C6" s="168"/>
      <c r="D6" s="169">
        <v>37888</v>
      </c>
      <c r="E6" s="170"/>
      <c r="F6" s="171">
        <v>27265</v>
      </c>
      <c r="G6" s="172"/>
      <c r="H6" s="173"/>
    </row>
    <row r="7" spans="1:8" x14ac:dyDescent="0.15">
      <c r="A7" s="154" t="s">
        <v>555</v>
      </c>
      <c r="B7" s="159"/>
      <c r="C7" s="160"/>
      <c r="D7" s="161">
        <v>58155</v>
      </c>
      <c r="E7" s="162"/>
      <c r="F7" s="163">
        <v>33173</v>
      </c>
      <c r="G7" s="164"/>
      <c r="H7" s="165"/>
    </row>
    <row r="8" spans="1:8" x14ac:dyDescent="0.15">
      <c r="A8" s="166"/>
      <c r="B8" s="167"/>
      <c r="C8" s="168"/>
      <c r="D8" s="169">
        <v>40681</v>
      </c>
      <c r="E8" s="170"/>
      <c r="F8" s="171">
        <v>20353</v>
      </c>
      <c r="G8" s="172"/>
      <c r="H8" s="173"/>
    </row>
    <row r="9" spans="1:8" x14ac:dyDescent="0.15">
      <c r="A9" s="154" t="s">
        <v>556</v>
      </c>
      <c r="B9" s="159"/>
      <c r="C9" s="160"/>
      <c r="D9" s="161">
        <v>49528</v>
      </c>
      <c r="E9" s="162"/>
      <c r="F9" s="163">
        <v>37644</v>
      </c>
      <c r="G9" s="164"/>
      <c r="H9" s="165"/>
    </row>
    <row r="10" spans="1:8" x14ac:dyDescent="0.15">
      <c r="A10" s="166"/>
      <c r="B10" s="167"/>
      <c r="C10" s="168"/>
      <c r="D10" s="169">
        <v>40205</v>
      </c>
      <c r="E10" s="170"/>
      <c r="F10" s="171">
        <v>24939</v>
      </c>
      <c r="G10" s="172"/>
      <c r="H10" s="173"/>
    </row>
    <row r="11" spans="1:8" x14ac:dyDescent="0.15">
      <c r="A11" s="154" t="s">
        <v>557</v>
      </c>
      <c r="B11" s="159"/>
      <c r="C11" s="160"/>
      <c r="D11" s="161">
        <v>56337</v>
      </c>
      <c r="E11" s="162"/>
      <c r="F11" s="163">
        <v>39221</v>
      </c>
      <c r="G11" s="164"/>
      <c r="H11" s="165"/>
    </row>
    <row r="12" spans="1:8" x14ac:dyDescent="0.15">
      <c r="A12" s="166"/>
      <c r="B12" s="167"/>
      <c r="C12" s="174"/>
      <c r="D12" s="169">
        <v>47530</v>
      </c>
      <c r="E12" s="170"/>
      <c r="F12" s="171">
        <v>24821</v>
      </c>
      <c r="G12" s="172"/>
      <c r="H12" s="173"/>
    </row>
    <row r="13" spans="1:8" x14ac:dyDescent="0.15">
      <c r="A13" s="154"/>
      <c r="B13" s="159"/>
      <c r="C13" s="175"/>
      <c r="D13" s="176">
        <v>54861</v>
      </c>
      <c r="E13" s="177"/>
      <c r="F13" s="178">
        <v>38202</v>
      </c>
      <c r="G13" s="179"/>
      <c r="H13" s="165"/>
    </row>
    <row r="14" spans="1:8" x14ac:dyDescent="0.15">
      <c r="A14" s="166"/>
      <c r="B14" s="167"/>
      <c r="C14" s="168"/>
      <c r="D14" s="169">
        <v>43038</v>
      </c>
      <c r="E14" s="170"/>
      <c r="F14" s="171">
        <v>24710</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7.01</v>
      </c>
      <c r="C19" s="180">
        <f>ROUND(VALUE(SUBSTITUTE(実質収支比率等に係る経年分析!G$48,"▲","-")),2)</f>
        <v>7.25</v>
      </c>
      <c r="D19" s="180">
        <f>ROUND(VALUE(SUBSTITUTE(実質収支比率等に係る経年分析!H$48,"▲","-")),2)</f>
        <v>6.66</v>
      </c>
      <c r="E19" s="180">
        <f>ROUND(VALUE(SUBSTITUTE(実質収支比率等に係る経年分析!I$48,"▲","-")),2)</f>
        <v>5.31</v>
      </c>
      <c r="F19" s="180">
        <f>ROUND(VALUE(SUBSTITUTE(実質収支比率等に係る経年分析!J$48,"▲","-")),2)</f>
        <v>6.59</v>
      </c>
    </row>
    <row r="20" spans="1:11" x14ac:dyDescent="0.15">
      <c r="A20" s="180" t="s">
        <v>54</v>
      </c>
      <c r="B20" s="180">
        <f>ROUND(VALUE(SUBSTITUTE(実質収支比率等に係る経年分析!F$47,"▲","-")),2)</f>
        <v>18.39</v>
      </c>
      <c r="C20" s="180">
        <f>ROUND(VALUE(SUBSTITUTE(実質収支比率等に係る経年分析!G$47,"▲","-")),2)</f>
        <v>16.62</v>
      </c>
      <c r="D20" s="180">
        <f>ROUND(VALUE(SUBSTITUTE(実質収支比率等に係る経年分析!H$47,"▲","-")),2)</f>
        <v>14.8</v>
      </c>
      <c r="E20" s="180">
        <f>ROUND(VALUE(SUBSTITUTE(実質収支比率等に係る経年分析!I$47,"▲","-")),2)</f>
        <v>13.53</v>
      </c>
      <c r="F20" s="180">
        <f>ROUND(VALUE(SUBSTITUTE(実質収支比率等に係る経年分析!J$47,"▲","-")),2)</f>
        <v>10.35</v>
      </c>
    </row>
    <row r="21" spans="1:11" x14ac:dyDescent="0.15">
      <c r="A21" s="180" t="s">
        <v>55</v>
      </c>
      <c r="B21" s="180">
        <f>IF(ISNUMBER(VALUE(SUBSTITUTE(実質収支比率等に係る経年分析!F$49,"▲","-"))),ROUND(VALUE(SUBSTITUTE(実質収支比率等に係る経年分析!F$49,"▲","-")),2),NA())</f>
        <v>-6.21</v>
      </c>
      <c r="C21" s="180">
        <f>IF(ISNUMBER(VALUE(SUBSTITUTE(実質収支比率等に係る経年分析!G$49,"▲","-"))),ROUND(VALUE(SUBSTITUTE(実質収支比率等に係る経年分析!G$49,"▲","-")),2),NA())</f>
        <v>-4.9800000000000004</v>
      </c>
      <c r="D21" s="180">
        <f>IF(ISNUMBER(VALUE(SUBSTITUTE(実質収支比率等に係る経年分析!H$49,"▲","-"))),ROUND(VALUE(SUBSTITUTE(実質収支比率等に係る経年分析!H$49,"▲","-")),2),NA())</f>
        <v>-5.68</v>
      </c>
      <c r="E21" s="180">
        <f>IF(ISNUMBER(VALUE(SUBSTITUTE(実質収支比率等に係る経年分析!I$49,"▲","-"))),ROUND(VALUE(SUBSTITUTE(実質収支比率等に係る経年分析!I$49,"▲","-")),2),NA())</f>
        <v>-5.91</v>
      </c>
      <c r="F21" s="180">
        <f>IF(ISNUMBER(VALUE(SUBSTITUTE(実質収支比率等に係る経年分析!J$49,"▲","-"))),ROUND(VALUE(SUBSTITUTE(実質収支比率等に係る経年分析!J$49,"▲","-")),2),NA())</f>
        <v>-4.07</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0.55000000000000004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0.76</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0.82</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f>IF(ROUND(VALUE(SUBSTITUTE(連結実質赤字比率に係る赤字・黒字の構成分析!H$37,"▲", "-")), 2) &lt; 0, ABS(ROUND(VALUE(SUBSTITUTE(連結実質赤字比率に係る赤字・黒字の構成分析!H$37,"▲", "-")), 2)), NA())</f>
        <v>1.77</v>
      </c>
      <c r="G33" s="181" t="e">
        <f>IF(ROUND(VALUE(SUBSTITUTE(連結実質赤字比率に係る赤字・黒字の構成分析!H$37,"▲", "-")), 2) &gt;= 0, ABS(ROUND(VALUE(SUBSTITUTE(連結実質赤字比率に係る赤字・黒字の構成分析!H$37,"▲", "-")), 2)), NA())</f>
        <v>#N/A</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0.14000000000000001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2.17</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7.24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6.66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5.31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6.58</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18.399999999999999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16.739999999999998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14.89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10.93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9.99</v>
      </c>
    </row>
    <row r="36" spans="1:16" x14ac:dyDescent="0.15">
      <c r="A36" s="181" t="str">
        <f>IF(連結実質赤字比率に係る赤字・黒字の構成分析!C$34="",NA(),連結実質赤字比率に係る赤字・黒字の構成分析!C$34)</f>
        <v>ガス事業会計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14.09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17.61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18.57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19.36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20.3</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4961</v>
      </c>
      <c r="E42" s="182"/>
      <c r="F42" s="182"/>
      <c r="G42" s="182">
        <f>'実質公債費比率（分子）の構造'!L$52</f>
        <v>4722</v>
      </c>
      <c r="H42" s="182"/>
      <c r="I42" s="182"/>
      <c r="J42" s="182">
        <f>'実質公債費比率（分子）の構造'!M$52</f>
        <v>4972</v>
      </c>
      <c r="K42" s="182"/>
      <c r="L42" s="182"/>
      <c r="M42" s="182">
        <f>'実質公債費比率（分子）の構造'!N$52</f>
        <v>5123</v>
      </c>
      <c r="N42" s="182"/>
      <c r="O42" s="182"/>
      <c r="P42" s="182">
        <f>'実質公債費比率（分子）の構造'!O$52</f>
        <v>4669</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583</v>
      </c>
      <c r="C44" s="182"/>
      <c r="D44" s="182"/>
      <c r="E44" s="182">
        <f>'実質公債費比率（分子）の構造'!L$50</f>
        <v>1732</v>
      </c>
      <c r="F44" s="182"/>
      <c r="G44" s="182"/>
      <c r="H44" s="182">
        <f>'実質公債費比率（分子）の構造'!M$50</f>
        <v>1691</v>
      </c>
      <c r="I44" s="182"/>
      <c r="J44" s="182"/>
      <c r="K44" s="182">
        <f>'実質公債費比率（分子）の構造'!N$50</f>
        <v>2850</v>
      </c>
      <c r="L44" s="182"/>
      <c r="M44" s="182"/>
      <c r="N44" s="182">
        <f>'実質公債費比率（分子）の構造'!O$50</f>
        <v>1034</v>
      </c>
      <c r="O44" s="182"/>
      <c r="P44" s="182"/>
    </row>
    <row r="45" spans="1:16" x14ac:dyDescent="0.15">
      <c r="A45" s="182" t="s">
        <v>65</v>
      </c>
      <c r="B45" s="182">
        <f>'実質公債費比率（分子）の構造'!K$49</f>
        <v>20</v>
      </c>
      <c r="C45" s="182"/>
      <c r="D45" s="182"/>
      <c r="E45" s="182">
        <f>'実質公債費比率（分子）の構造'!L$49</f>
        <v>23</v>
      </c>
      <c r="F45" s="182"/>
      <c r="G45" s="182"/>
      <c r="H45" s="182">
        <f>'実質公債費比率（分子）の構造'!M$49</f>
        <v>19</v>
      </c>
      <c r="I45" s="182"/>
      <c r="J45" s="182"/>
      <c r="K45" s="182">
        <f>'実質公債費比率（分子）の構造'!N$49</f>
        <v>19</v>
      </c>
      <c r="L45" s="182"/>
      <c r="M45" s="182"/>
      <c r="N45" s="182">
        <f>'実質公債費比率（分子）の構造'!O$49</f>
        <v>45</v>
      </c>
      <c r="O45" s="182"/>
      <c r="P45" s="182"/>
    </row>
    <row r="46" spans="1:16" x14ac:dyDescent="0.15">
      <c r="A46" s="182" t="s">
        <v>66</v>
      </c>
      <c r="B46" s="182">
        <f>'実質公債費比率（分子）の構造'!K$48</f>
        <v>1073</v>
      </c>
      <c r="C46" s="182"/>
      <c r="D46" s="182"/>
      <c r="E46" s="182">
        <f>'実質公債費比率（分子）の構造'!L$48</f>
        <v>1097</v>
      </c>
      <c r="F46" s="182"/>
      <c r="G46" s="182"/>
      <c r="H46" s="182">
        <f>'実質公債費比率（分子）の構造'!M$48</f>
        <v>1042</v>
      </c>
      <c r="I46" s="182"/>
      <c r="J46" s="182"/>
      <c r="K46" s="182">
        <f>'実質公債費比率（分子）の構造'!N$48</f>
        <v>953</v>
      </c>
      <c r="L46" s="182"/>
      <c r="M46" s="182"/>
      <c r="N46" s="182">
        <f>'実質公債費比率（分子）の構造'!O$48</f>
        <v>853</v>
      </c>
      <c r="O46" s="182"/>
      <c r="P46" s="182"/>
    </row>
    <row r="47" spans="1:16" x14ac:dyDescent="0.15">
      <c r="A47" s="182" t="s">
        <v>67</v>
      </c>
      <c r="B47" s="182">
        <f>'実質公債費比率（分子）の構造'!K$47</f>
        <v>98</v>
      </c>
      <c r="C47" s="182"/>
      <c r="D47" s="182"/>
      <c r="E47" s="182">
        <f>'実質公債費比率（分子）の構造'!L$47</f>
        <v>104</v>
      </c>
      <c r="F47" s="182"/>
      <c r="G47" s="182"/>
      <c r="H47" s="182">
        <f>'実質公債費比率（分子）の構造'!M$47</f>
        <v>110</v>
      </c>
      <c r="I47" s="182"/>
      <c r="J47" s="182"/>
      <c r="K47" s="182">
        <f>'実質公債費比率（分子）の構造'!N$47</f>
        <v>116</v>
      </c>
      <c r="L47" s="182"/>
      <c r="M47" s="182"/>
      <c r="N47" s="182">
        <f>'実質公債費比率（分子）の構造'!O$47</f>
        <v>122</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3422</v>
      </c>
      <c r="C49" s="182"/>
      <c r="D49" s="182"/>
      <c r="E49" s="182">
        <f>'実質公債費比率（分子）の構造'!L$45</f>
        <v>3782</v>
      </c>
      <c r="F49" s="182"/>
      <c r="G49" s="182"/>
      <c r="H49" s="182">
        <f>'実質公債費比率（分子）の構造'!M$45</f>
        <v>4037</v>
      </c>
      <c r="I49" s="182"/>
      <c r="J49" s="182"/>
      <c r="K49" s="182">
        <f>'実質公債費比率（分子）の構造'!N$45</f>
        <v>4254</v>
      </c>
      <c r="L49" s="182"/>
      <c r="M49" s="182"/>
      <c r="N49" s="182">
        <f>'実質公債費比率（分子）の構造'!O$45</f>
        <v>4679</v>
      </c>
      <c r="O49" s="182"/>
      <c r="P49" s="182"/>
    </row>
    <row r="50" spans="1:16" x14ac:dyDescent="0.15">
      <c r="A50" s="182" t="s">
        <v>70</v>
      </c>
      <c r="B50" s="182" t="e">
        <f>NA()</f>
        <v>#N/A</v>
      </c>
      <c r="C50" s="182">
        <f>IF(ISNUMBER('実質公債費比率（分子）の構造'!K$53),'実質公債費比率（分子）の構造'!K$53,NA())</f>
        <v>235</v>
      </c>
      <c r="D50" s="182" t="e">
        <f>NA()</f>
        <v>#N/A</v>
      </c>
      <c r="E50" s="182" t="e">
        <f>NA()</f>
        <v>#N/A</v>
      </c>
      <c r="F50" s="182">
        <f>IF(ISNUMBER('実質公債費比率（分子）の構造'!L$53),'実質公債費比率（分子）の構造'!L$53,NA())</f>
        <v>2016</v>
      </c>
      <c r="G50" s="182" t="e">
        <f>NA()</f>
        <v>#N/A</v>
      </c>
      <c r="H50" s="182" t="e">
        <f>NA()</f>
        <v>#N/A</v>
      </c>
      <c r="I50" s="182">
        <f>IF(ISNUMBER('実質公債費比率（分子）の構造'!M$53),'実質公債費比率（分子）の構造'!M$53,NA())</f>
        <v>1927</v>
      </c>
      <c r="J50" s="182" t="e">
        <f>NA()</f>
        <v>#N/A</v>
      </c>
      <c r="K50" s="182" t="e">
        <f>NA()</f>
        <v>#N/A</v>
      </c>
      <c r="L50" s="182">
        <f>IF(ISNUMBER('実質公債費比率（分子）の構造'!N$53),'実質公債費比率（分子）の構造'!N$53,NA())</f>
        <v>3069</v>
      </c>
      <c r="M50" s="182" t="e">
        <f>NA()</f>
        <v>#N/A</v>
      </c>
      <c r="N50" s="182" t="e">
        <f>NA()</f>
        <v>#N/A</v>
      </c>
      <c r="O50" s="182">
        <f>IF(ISNUMBER('実質公債費比率（分子）の構造'!O$53),'実質公債費比率（分子）の構造'!O$53,NA())</f>
        <v>2064</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42600</v>
      </c>
      <c r="E56" s="181"/>
      <c r="F56" s="181"/>
      <c r="G56" s="181">
        <f>'将来負担比率（分子）の構造'!J$52</f>
        <v>41913</v>
      </c>
      <c r="H56" s="181"/>
      <c r="I56" s="181"/>
      <c r="J56" s="181">
        <f>'将来負担比率（分子）の構造'!K$52</f>
        <v>41543</v>
      </c>
      <c r="K56" s="181"/>
      <c r="L56" s="181"/>
      <c r="M56" s="181">
        <f>'将来負担比率（分子）の構造'!L$52</f>
        <v>41577</v>
      </c>
      <c r="N56" s="181"/>
      <c r="O56" s="181"/>
      <c r="P56" s="181">
        <f>'将来負担比率（分子）の構造'!M$52</f>
        <v>41518</v>
      </c>
    </row>
    <row r="57" spans="1:16" x14ac:dyDescent="0.15">
      <c r="A57" s="181" t="s">
        <v>41</v>
      </c>
      <c r="B57" s="181"/>
      <c r="C57" s="181"/>
      <c r="D57" s="181">
        <f>'将来負担比率（分子）の構造'!I$51</f>
        <v>10955</v>
      </c>
      <c r="E57" s="181"/>
      <c r="F57" s="181"/>
      <c r="G57" s="181">
        <f>'将来負担比率（分子）の構造'!J$51</f>
        <v>9845</v>
      </c>
      <c r="H57" s="181"/>
      <c r="I57" s="181"/>
      <c r="J57" s="181">
        <f>'将来負担比率（分子）の構造'!K$51</f>
        <v>9443</v>
      </c>
      <c r="K57" s="181"/>
      <c r="L57" s="181"/>
      <c r="M57" s="181">
        <f>'将来負担比率（分子）の構造'!L$51</f>
        <v>9868</v>
      </c>
      <c r="N57" s="181"/>
      <c r="O57" s="181"/>
      <c r="P57" s="181">
        <f>'将来負担比率（分子）の構造'!M$51</f>
        <v>11016</v>
      </c>
    </row>
    <row r="58" spans="1:16" x14ac:dyDescent="0.15">
      <c r="A58" s="181" t="s">
        <v>40</v>
      </c>
      <c r="B58" s="181"/>
      <c r="C58" s="181"/>
      <c r="D58" s="181">
        <f>'将来負担比率（分子）の構造'!I$50</f>
        <v>15844</v>
      </c>
      <c r="E58" s="181"/>
      <c r="F58" s="181"/>
      <c r="G58" s="181">
        <f>'将来負担比率（分子）の構造'!J$50</f>
        <v>14898</v>
      </c>
      <c r="H58" s="181"/>
      <c r="I58" s="181"/>
      <c r="J58" s="181">
        <f>'将来負担比率（分子）の構造'!K$50</f>
        <v>14195</v>
      </c>
      <c r="K58" s="181"/>
      <c r="L58" s="181"/>
      <c r="M58" s="181">
        <f>'将来負担比率（分子）の構造'!L$50</f>
        <v>18619</v>
      </c>
      <c r="N58" s="181"/>
      <c r="O58" s="181"/>
      <c r="P58" s="181">
        <f>'将来負担比率（分子）の構造'!M$50</f>
        <v>16104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11</v>
      </c>
      <c r="C61" s="181"/>
      <c r="D61" s="181"/>
      <c r="E61" s="181">
        <f>'将来負担比率（分子）の構造'!J$46</f>
        <v>8</v>
      </c>
      <c r="F61" s="181"/>
      <c r="G61" s="181"/>
      <c r="H61" s="181">
        <f>'将来負担比率（分子）の構造'!K$46</f>
        <v>5</v>
      </c>
      <c r="I61" s="181"/>
      <c r="J61" s="181"/>
      <c r="K61" s="181">
        <f>'将来負担比率（分子）の構造'!L$46</f>
        <v>11</v>
      </c>
      <c r="L61" s="181"/>
      <c r="M61" s="181"/>
      <c r="N61" s="181">
        <f>'将来負担比率（分子）の構造'!M$46</f>
        <v>15</v>
      </c>
      <c r="O61" s="181"/>
      <c r="P61" s="181"/>
    </row>
    <row r="62" spans="1:16" x14ac:dyDescent="0.15">
      <c r="A62" s="181" t="s">
        <v>34</v>
      </c>
      <c r="B62" s="181">
        <f>'将来負担比率（分子）の構造'!I$45</f>
        <v>9531</v>
      </c>
      <c r="C62" s="181"/>
      <c r="D62" s="181"/>
      <c r="E62" s="181">
        <f>'将来負担比率（分子）の構造'!J$45</f>
        <v>9567</v>
      </c>
      <c r="F62" s="181"/>
      <c r="G62" s="181"/>
      <c r="H62" s="181">
        <f>'将来負担比率（分子）の構造'!K$45</f>
        <v>9363</v>
      </c>
      <c r="I62" s="181"/>
      <c r="J62" s="181"/>
      <c r="K62" s="181">
        <f>'将来負担比率（分子）の構造'!L$45</f>
        <v>9177</v>
      </c>
      <c r="L62" s="181"/>
      <c r="M62" s="181"/>
      <c r="N62" s="181">
        <f>'将来負担比率（分子）の構造'!M$45</f>
        <v>9710</v>
      </c>
      <c r="O62" s="181"/>
      <c r="P62" s="181"/>
    </row>
    <row r="63" spans="1:16" x14ac:dyDescent="0.15">
      <c r="A63" s="181" t="s">
        <v>33</v>
      </c>
      <c r="B63" s="181">
        <f>'将来負担比率（分子）の構造'!I$44</f>
        <v>500</v>
      </c>
      <c r="C63" s="181"/>
      <c r="D63" s="181"/>
      <c r="E63" s="181">
        <f>'将来負担比率（分子）の構造'!J$44</f>
        <v>484</v>
      </c>
      <c r="F63" s="181"/>
      <c r="G63" s="181"/>
      <c r="H63" s="181">
        <f>'将来負担比率（分子）の構造'!K$44</f>
        <v>1140</v>
      </c>
      <c r="I63" s="181"/>
      <c r="J63" s="181"/>
      <c r="K63" s="181">
        <f>'将来負担比率（分子）の構造'!L$44</f>
        <v>1608</v>
      </c>
      <c r="L63" s="181"/>
      <c r="M63" s="181"/>
      <c r="N63" s="181">
        <f>'将来負担比率（分子）の構造'!M$44</f>
        <v>1568</v>
      </c>
      <c r="O63" s="181"/>
      <c r="P63" s="181"/>
    </row>
    <row r="64" spans="1:16" x14ac:dyDescent="0.15">
      <c r="A64" s="181" t="s">
        <v>32</v>
      </c>
      <c r="B64" s="181">
        <f>'将来負担比率（分子）の構造'!I$43</f>
        <v>10723</v>
      </c>
      <c r="C64" s="181"/>
      <c r="D64" s="181"/>
      <c r="E64" s="181">
        <f>'将来負担比率（分子）の構造'!J$43</f>
        <v>10315</v>
      </c>
      <c r="F64" s="181"/>
      <c r="G64" s="181"/>
      <c r="H64" s="181">
        <f>'将来負担比率（分子）の構造'!K$43</f>
        <v>9477</v>
      </c>
      <c r="I64" s="181"/>
      <c r="J64" s="181"/>
      <c r="K64" s="181">
        <f>'将来負担比率（分子）の構造'!L$43</f>
        <v>9527</v>
      </c>
      <c r="L64" s="181"/>
      <c r="M64" s="181"/>
      <c r="N64" s="181">
        <f>'将来負担比率（分子）の構造'!M$43</f>
        <v>9410</v>
      </c>
      <c r="O64" s="181"/>
      <c r="P64" s="181"/>
    </row>
    <row r="65" spans="1:16" x14ac:dyDescent="0.15">
      <c r="A65" s="181" t="s">
        <v>31</v>
      </c>
      <c r="B65" s="181">
        <f>'将来負担比率（分子）の構造'!I$42</f>
        <v>9021</v>
      </c>
      <c r="C65" s="181"/>
      <c r="D65" s="181"/>
      <c r="E65" s="181">
        <f>'将来負担比率（分子）の構造'!J$42</f>
        <v>7602</v>
      </c>
      <c r="F65" s="181"/>
      <c r="G65" s="181"/>
      <c r="H65" s="181">
        <f>'将来負担比率（分子）の構造'!K$42</f>
        <v>6599</v>
      </c>
      <c r="I65" s="181"/>
      <c r="J65" s="181"/>
      <c r="K65" s="181">
        <f>'将来負担比率（分子）の構造'!L$42</f>
        <v>5771</v>
      </c>
      <c r="L65" s="181"/>
      <c r="M65" s="181"/>
      <c r="N65" s="181">
        <f>'将来負担比率（分子）の構造'!M$42</f>
        <v>6001</v>
      </c>
      <c r="O65" s="181"/>
      <c r="P65" s="181"/>
    </row>
    <row r="66" spans="1:16" x14ac:dyDescent="0.15">
      <c r="A66" s="181" t="s">
        <v>30</v>
      </c>
      <c r="B66" s="181">
        <f>'将来負担比率（分子）の構造'!I$41</f>
        <v>44400</v>
      </c>
      <c r="C66" s="181"/>
      <c r="D66" s="181"/>
      <c r="E66" s="181">
        <f>'将来負担比率（分子）の構造'!J$41</f>
        <v>46203</v>
      </c>
      <c r="F66" s="181"/>
      <c r="G66" s="181"/>
      <c r="H66" s="181">
        <f>'将来負担比率（分子）の構造'!K$41</f>
        <v>49171</v>
      </c>
      <c r="I66" s="181"/>
      <c r="J66" s="181"/>
      <c r="K66" s="181">
        <f>'将来負担比率（分子）の構造'!L$41</f>
        <v>51232</v>
      </c>
      <c r="L66" s="181"/>
      <c r="M66" s="181"/>
      <c r="N66" s="181">
        <f>'将来負担比率（分子）の構造'!M$41</f>
        <v>52595</v>
      </c>
      <c r="O66" s="181"/>
      <c r="P66" s="181"/>
    </row>
    <row r="67" spans="1:16" x14ac:dyDescent="0.15">
      <c r="A67" s="181" t="s">
        <v>74</v>
      </c>
      <c r="B67" s="181" t="e">
        <f>NA()</f>
        <v>#N/A</v>
      </c>
      <c r="C67" s="181">
        <f>IF(ISNUMBER('将来負担比率（分子）の構造'!I$53), IF('将来負担比率（分子）の構造'!I$53 &lt; 0, 0, '将来負担比率（分子）の構造'!I$53), NA())</f>
        <v>4787</v>
      </c>
      <c r="D67" s="181" t="e">
        <f>NA()</f>
        <v>#N/A</v>
      </c>
      <c r="E67" s="181" t="e">
        <f>NA()</f>
        <v>#N/A</v>
      </c>
      <c r="F67" s="181">
        <f>IF(ISNUMBER('将来負担比率（分子）の構造'!J$53), IF('将来負担比率（分子）の構造'!J$53 &lt; 0, 0, '将来負担比率（分子）の構造'!J$53), NA())</f>
        <v>7523</v>
      </c>
      <c r="G67" s="181" t="e">
        <f>NA()</f>
        <v>#N/A</v>
      </c>
      <c r="H67" s="181" t="e">
        <f>NA()</f>
        <v>#N/A</v>
      </c>
      <c r="I67" s="181">
        <f>IF(ISNUMBER('将来負担比率（分子）の構造'!K$53), IF('将来負担比率（分子）の構造'!K$53 &lt; 0, 0, '将来負担比率（分子）の構造'!K$53), NA())</f>
        <v>10574</v>
      </c>
      <c r="J67" s="181" t="e">
        <f>NA()</f>
        <v>#N/A</v>
      </c>
      <c r="K67" s="181" t="e">
        <f>NA()</f>
        <v>#N/A</v>
      </c>
      <c r="L67" s="181">
        <f>IF(ISNUMBER('将来負担比率（分子）の構造'!L$53), IF('将来負担比率（分子）の構造'!L$53 &lt; 0, 0, '将来負担比率（分子）の構造'!L$53), NA())</f>
        <v>7262</v>
      </c>
      <c r="M67" s="181" t="e">
        <f>NA()</f>
        <v>#N/A</v>
      </c>
      <c r="N67" s="181" t="e">
        <f>NA()</f>
        <v>#N/A</v>
      </c>
      <c r="O67" s="181">
        <f>IF(ISNUMBER('将来負担比率（分子）の構造'!M$53), IF('将来負担比率（分子）の構造'!M$53 &lt; 0, 0, '将来負担比率（分子）の構造'!M$53), NA())</f>
        <v>10660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4817</v>
      </c>
      <c r="C72" s="185">
        <f>基金残高に係る経年分析!G55</f>
        <v>4418</v>
      </c>
      <c r="D72" s="185">
        <f>基金残高に係る経年分析!H55</f>
        <v>3475</v>
      </c>
    </row>
    <row r="73" spans="1:16" x14ac:dyDescent="0.15">
      <c r="A73" s="184" t="s">
        <v>77</v>
      </c>
      <c r="B73" s="185">
        <f>基金残高に係る経年分析!F56</f>
        <v>415</v>
      </c>
      <c r="C73" s="185">
        <f>基金残高に係る経年分析!G56</f>
        <v>4679</v>
      </c>
      <c r="D73" s="185">
        <f>基金残高に係る経年分析!H56</f>
        <v>4534</v>
      </c>
    </row>
    <row r="74" spans="1:16" x14ac:dyDescent="0.15">
      <c r="A74" s="184" t="s">
        <v>78</v>
      </c>
      <c r="B74" s="185">
        <f>基金残高に係る経年分析!F57</f>
        <v>7330</v>
      </c>
      <c r="C74" s="185">
        <f>基金残高に係る経年分析!G57</f>
        <v>7672</v>
      </c>
      <c r="D74" s="185">
        <f>基金残高に係る経年分析!H57</f>
        <v>6111</v>
      </c>
    </row>
  </sheetData>
  <sheetProtection algorithmName="SHA-512" hashValue="tC53QkXf/aL1Z3d6wFm3qDzH2yY6+nxcQSQjhurB8BxWQWXxc0bK17emIq9ayGDXPgt25u768bcW+QlLBhz+3w==" saltValue="POwrPTgFE41NuysHvd3s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2022-03-23T08:10:15Z</cp:lastPrinted>
  <dcterms:created xsi:type="dcterms:W3CDTF">2022-02-02T04:22:21Z</dcterms:created>
  <dcterms:modified xsi:type="dcterms:W3CDTF">2022-09-29T01:09:25Z</dcterms:modified>
  <cp:category/>
</cp:coreProperties>
</file>