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28AF7FF0-89A6-4E7D-B118-83FE91194E7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alcChain>
</file>

<file path=xl/sharedStrings.xml><?xml version="1.0" encoding="utf-8"?>
<sst xmlns="http://schemas.openxmlformats.org/spreadsheetml/2006/main" count="1133" uniqueCount="606">
  <si>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</si>
  <si>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</si>
  <si>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</si>
  <si>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</si>
  <si>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</si>
  <si>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</si>
  <si>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</si>
  <si>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</si>
  <si>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</si>
  <si>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</si>
  <si>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</si>
  <si>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</si>
  <si>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</si>
  <si>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</si>
  <si>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</si>
  <si>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</si>
  <si>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</si>
  <si>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</si>
  <si>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</si>
  <si>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</si>
  <si>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</si>
  <si>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</si>
  <si>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</si>
  <si>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</si>
  <si>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</si>
  <si>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</si>
  <si>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</si>
  <si>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</si>
  <si>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</si>
  <si>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</si>
  <si>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</si>
  <si>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</si>
  <si>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</si>
  <si>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</si>
  <si>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</si>
  <si>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</si>
  <si>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</si>
  <si>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</si>
  <si>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</si>
  <si>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</si>
  <si>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</si>
  <si>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</si>
  <si>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</si>
  <si>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</si>
  <si>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</si>
  <si>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</si>
  <si>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</si>
  <si>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</si>
  <si>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</si>
  <si>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</si>
  <si>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</si>
  <si>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</si>
  <si>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</si>
  <si>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</si>
  <si>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</si>
  <si>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</si>
  <si>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</si>
  <si>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</si>
  <si>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</si>
  <si>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</si>
  <si>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</si>
  <si>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</si>
  <si>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</si>
  <si>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</si>
  <si>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</si>
  <si>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</si>
  <si>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</si>
  <si>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</si>
  <si>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</si>
  <si>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</si>
  <si>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</si>
  <si>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</si>
  <si>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</si>
  <si>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</si>
  <si>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</si>
  <si>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</si>
  <si>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</si>
  <si>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</si>
  <si>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</si>
  <si>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</si>
  <si>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</si>
  <si>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</si>
  <si>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</si>
  <si>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</si>
  <si>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</si>
  <si>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</si>
  <si>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</si>
  <si>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</si>
  <si>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</si>
  <si>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</si>
  <si>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</si>
  <si>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</si>
  <si>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</si>
  <si>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</si>
  <si>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</si>
  <si>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</si>
  <si>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</si>
  <si>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</si>
  <si>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</si>
  <si>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</si>
  <si>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</si>
  <si>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</si>
  <si>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</si>
  <si>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</si>
  <si>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</si>
  <si>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</si>
  <si>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</si>
  <si>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</si>
  <si>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</si>
  <si>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</si>
  <si>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</si>
  <si>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</si>
  <si>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</si>
  <si>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</si>
  <si>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</si>
  <si>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</si>
  <si>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</si>
  <si>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</si>
  <si>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</si>
  <si>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</si>
  <si>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</si>
  <si>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</si>
  <si>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</si>
  <si>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</si>
  <si>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</si>
  <si>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</si>
  <si>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</si>
  <si>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</si>
  <si>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</si>
  <si>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</si>
  <si>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</si>
  <si>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</si>
  <si>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</si>
  <si>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</si>
  <si>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</si>
  <si>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</si>
  <si>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</si>
  <si>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</si>
  <si>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</si>
  <si>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</si>
  <si>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</si>
  <si>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</si>
  <si>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</si>
  <si>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</si>
  <si>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</si>
  <si>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</si>
  <si>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</si>
  <si>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</si>
  <si>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</si>
  <si>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</si>
  <si>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</si>
  <si>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</si>
  <si>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</si>
  <si>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</si>
  <si>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</si>
  <si>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</si>
  <si>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</si>
  <si>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</si>
  <si>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</si>
  <si>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</si>
  <si>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</si>
  <si>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</si>
  <si>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</si>
  <si>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</si>
  <si>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</si>
  <si>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</si>
  <si>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</si>
  <si>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</si>
  <si>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</si>
  <si>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</si>
  <si>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</si>
  <si>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</si>
  <si>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</si>
  <si>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</si>
  <si>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</si>
  <si>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</si>
  <si>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</si>
  <si>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</si>
  <si>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</si>
  <si>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</si>
  <si>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</si>
  <si>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</si>
  <si>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</si>
  <si>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</si>
  <si>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</si>
  <si>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</si>
  <si>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</si>
  <si>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</si>
  <si>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</si>
  <si>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</si>
  <si>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</si>
  <si>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</si>
  <si>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</si>
  <si>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</si>
  <si>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</si>
  <si>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</si>
  <si>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</si>
  <si>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</si>
  <si>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</si>
  <si>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</si>
  <si>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</si>
  <si>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</si>
  <si>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</si>
  <si>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</si>
  <si>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</si>
  <si>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</si>
  <si>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</si>
  <si>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</si>
  <si>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</si>
  <si>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</si>
  <si>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</si>
  <si>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</si>
  <si>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</si>
  <si>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</si>
  <si>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</si>
  <si>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</si>
  <si>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</si>
  <si>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</si>
  <si>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</si>
  <si>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</si>
  <si>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</si>
  <si>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</si>
  <si>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</si>
  <si>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</si>
  <si>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</si>
  <si>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</si>
  <si>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</si>
  <si>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</si>
  <si>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</si>
  <si>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</si>
  <si>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</si>
  <si>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</si>
  <si>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</si>
  <si>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</si>
  <si>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</si>
  <si>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</si>
  <si>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</si>
  <si>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</si>
  <si>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</si>
  <si>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</si>
  <si>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</si>
  <si>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</si>
  <si>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</si>
  <si>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</si>
  <si>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</si>
  <si>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</si>
  <si>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</si>
  <si>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</si>
  <si>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</si>
  <si>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</si>
  <si>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</si>
  <si>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</si>
  <si>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</si>
  <si>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</si>
  <si>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</si>
  <si>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</si>
  <si>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</si>
  <si>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</si>
  <si>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</si>
  <si>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</si>
  <si>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</si>
  <si>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</si>
  <si>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</si>
  <si>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</si>
  <si>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</si>
  <si>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</si>
  <si>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</si>
  <si>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</si>
  <si>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</si>
  <si>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</si>
  <si>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</si>
  <si>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</si>
  <si>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</si>
  <si>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</si>
  <si>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</si>
  <si>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</si>
  <si>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</si>
  <si>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</si>
  <si>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</si>
  <si>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</si>
  <si>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</si>
  <si>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</si>
  <si>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</si>
  <si>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</si>
  <si>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</si>
  <si>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</si>
  <si>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</si>
  <si>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</si>
  <si>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</si>
  <si>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</si>
  <si>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</si>
  <si>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</si>
  <si>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</si>
  <si>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</si>
  <si>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</si>
  <si>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</si>
  <si>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</si>
  <si>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</si>
  <si>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</si>
  <si>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</si>
  <si>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</si>
  <si>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</si>
  <si>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</si>
  <si>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</si>
  <si>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</si>
  <si>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</si>
  <si>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</si>
  <si>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</si>
  <si>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</si>
  <si>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</si>
  <si>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</si>
  <si>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</si>
  <si>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</si>
  <si>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</si>
  <si>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</si>
  <si>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</si>
  <si>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</si>
  <si>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</si>
  <si>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</si>
  <si>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</si>
  <si>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</si>
  <si>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</si>
  <si>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</si>
  <si>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</si>
  <si>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</si>
  <si>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</si>
  <si>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</si>
  <si>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</si>
  <si>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</si>
  <si>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</si>
  <si>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</si>
  <si>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</si>
  <si>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</si>
  <si>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</si>
  <si>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</si>
  <si>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</si>
  <si>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</si>
  <si>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</si>
  <si>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</si>
  <si>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</si>
  <si>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</si>
  <si>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</si>
  <si>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</si>
  <si>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</si>
  <si>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</si>
  <si>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</si>
  <si>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</si>
  <si>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</si>
  <si>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</si>
  <si>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</si>
  <si>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</si>
  <si>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</si>
  <si>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</si>
  <si>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</si>
  <si>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</si>
  <si>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</si>
  <si>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</si>
  <si>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</si>
  <si>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</si>
  <si>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</si>
  <si>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</si>
  <si>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</si>
  <si>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</si>
  <si>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</si>
  <si>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</si>
  <si>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</si>
  <si>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</si>
  <si>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</si>
  <si>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</si>
  <si>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</si>
  <si>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</si>
  <si>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</si>
  <si>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</si>
  <si>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</si>
  <si>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</si>
  <si>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</si>
  <si>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</si>
  <si>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</si>
  <si>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</si>
  <si>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</si>
  <si>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</si>
  <si>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</si>
  <si>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</si>
  <si>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</si>
  <si>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</si>
  <si>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</si>
  <si>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</si>
  <si>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</si>
  <si>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</si>
  <si>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</si>
  <si>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</si>
  <si>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</si>
  <si>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</si>
  <si>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</si>
  <si>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</si>
  <si>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</si>
  <si>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</si>
  <si>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</si>
  <si>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</si>
  <si>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</si>
  <si>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</si>
  <si>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</si>
  <si>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</si>
  <si>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</si>
  <si>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</si>
  <si>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</si>
  <si>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</si>
  <si>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</si>
  <si>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</si>
  <si>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</si>
  <si>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</si>
  <si>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</si>
  <si>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</si>
  <si>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</si>
  <si>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</si>
  <si>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</si>
  <si>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</si>
  <si>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</si>
  <si>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</si>
  <si>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</si>
  <si>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</si>
  <si>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</si>
  <si>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</si>
  <si>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</si>
  <si>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</si>
  <si>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</si>
  <si>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</si>
  <si>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</si>
  <si>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</si>
  <si>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</si>
  <si>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</si>
  <si>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</si>
  <si>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</si>
  <si>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</si>
  <si>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</si>
  <si>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</si>
  <si>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</si>
  <si>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</si>
  <si>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</si>
  <si>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</si>
  <si>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</si>
  <si>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</si>
  <si>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</si>
  <si>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</si>
  <si>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</si>
  <si>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</si>
  <si>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</si>
  <si>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</si>
  <si>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</si>
  <si>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</si>
  <si>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</si>
  <si>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</si>
  <si>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</si>
  <si>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</si>
  <si>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</si>
  <si>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</si>
  <si>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</si>
  <si>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</si>
  <si>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</si>
  <si>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</si>
  <si>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</si>
  <si>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</si>
  <si>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</si>
  <si>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</si>
  <si>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</si>
  <si>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</si>
  <si>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</si>
  <si>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</si>
  <si>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</si>
  <si>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</si>
  <si>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</si>
  <si>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</si>
  <si>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</si>
  <si>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</si>
  <si>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</si>
  <si>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</si>
  <si>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</si>
  <si>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</si>
  <si>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</si>
  <si>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</si>
  <si>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</si>
  <si>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</si>
  <si>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</si>
  <si>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</si>
  <si>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</si>
  <si>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</si>
  <si>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</si>
  <si>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</si>
  <si>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</si>
  <si>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</si>
  <si>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</si>
  <si>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</si>
  <si>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</si>
  <si>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</si>
  <si>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</si>
  <si>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</si>
  <si>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</si>
  <si>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</si>
  <si>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</si>
  <si>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</si>
  <si>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</si>
  <si>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</si>
  <si>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</si>
  <si>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</si>
  <si>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</si>
  <si>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</si>
  <si>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</si>
  <si>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</si>
  <si>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</si>
  <si>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</si>
  <si>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</si>
  <si>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</si>
  <si>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</si>
  <si>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</si>
  <si>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</si>
  <si>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</si>
  <si>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</si>
  <si>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</si>
  <si>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</si>
  <si>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</si>
  <si>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</si>
  <si>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</si>
  <si>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</si>
  <si>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</si>
  <si>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</si>
  <si>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</si>
  <si>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</si>
  <si>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</si>
  <si>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</si>
  <si>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</si>
  <si>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</si>
  <si>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</si>
  <si>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</si>
  <si>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</si>
  <si>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</si>
  <si>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</si>
  <si>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</si>
  <si>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</si>
  <si>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</si>
  <si>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</si>
  <si>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</si>
  <si>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</si>
  <si>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</si>
  <si>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</si>
  <si>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</si>
  <si>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</si>
  <si>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</si>
  <si>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</si>
  <si>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</si>
  <si>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</si>
  <si>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</si>
  <si>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</si>
  <si>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</si>
  <si>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</si>
  <si>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</si>
  <si>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</si>
  <si>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</si>
  <si>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</si>
  <si>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</si>
  <si>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</si>
  <si>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</si>
  <si>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</si>
  <si>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</si>
  <si>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</si>
  <si>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</si>
  <si>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</si>
  <si>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</si>
  <si>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</si>
  <si>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</si>
  <si>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</si>
  <si>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</si>
  <si>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</si>
  <si>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</si>
  <si>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</si>
  <si>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</si>
  <si>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</si>
  <si>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</si>
  <si>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</si>
  <si>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</si>
  <si>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</si>
  <si>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</si>
  <si>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</si>
  <si>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</si>
  <si>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</si>
  <si>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</si>
  <si>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</si>
  <si>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</si>
  <si>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南房総広域水道企業団（水道事業用水供給事業会計）</t>
    <rPh sb="0" eb="3">
      <t>ミナミボウソウ</t>
    </rPh>
    <rPh sb="3" eb="5">
      <t>コウイキ</t>
    </rPh>
    <rPh sb="5" eb="7">
      <t>スイドウ</t>
    </rPh>
    <rPh sb="7" eb="9">
      <t>キギョウ</t>
    </rPh>
    <rPh sb="9" eb="10">
      <t>ダン</t>
    </rPh>
    <rPh sb="11" eb="13">
      <t>スイドウ</t>
    </rPh>
    <rPh sb="13" eb="15">
      <t>ジギョウ</t>
    </rPh>
    <rPh sb="15" eb="17">
      <t>ヨウスイ</t>
    </rPh>
    <rPh sb="17" eb="19">
      <t>キョウキュウ</t>
    </rPh>
    <rPh sb="19" eb="21">
      <t>ジギョウ</t>
    </rPh>
    <rPh sb="21" eb="23">
      <t>カイケイ</t>
    </rPh>
    <phoneticPr fontId="2"/>
  </si>
  <si>
    <t>-</t>
    <phoneticPr fontId="2"/>
  </si>
  <si>
    <t>勝浦市ふるさと応援基金</t>
    <rPh sb="0" eb="3">
      <t>カツウラシ</t>
    </rPh>
    <rPh sb="7" eb="9">
      <t>オウエン</t>
    </rPh>
    <rPh sb="9" eb="11">
      <t>キキン</t>
    </rPh>
    <phoneticPr fontId="5"/>
  </si>
  <si>
    <t>小高御代福祉基金</t>
    <rPh sb="0" eb="2">
      <t>オダカ</t>
    </rPh>
    <rPh sb="2" eb="4">
      <t>ミヨ</t>
    </rPh>
    <rPh sb="4" eb="6">
      <t>フクシ</t>
    </rPh>
    <rPh sb="6" eb="8">
      <t>キキン</t>
    </rPh>
    <phoneticPr fontId="2"/>
  </si>
  <si>
    <t>勝浦市の地方創生に係る基金</t>
    <rPh sb="0" eb="3">
      <t>カツウラシ</t>
    </rPh>
    <rPh sb="4" eb="6">
      <t>チホウ</t>
    </rPh>
    <rPh sb="6" eb="8">
      <t>ソウセイ</t>
    </rPh>
    <rPh sb="9" eb="10">
      <t>カカ</t>
    </rPh>
    <rPh sb="11" eb="13">
      <t>キキン</t>
    </rPh>
    <phoneticPr fontId="2"/>
  </si>
  <si>
    <t>勝浦市学校教育施設整備基金</t>
    <rPh sb="0" eb="3">
      <t>カツウラシ</t>
    </rPh>
    <rPh sb="3" eb="5">
      <t>ガッコウ</t>
    </rPh>
    <rPh sb="5" eb="7">
      <t>キョウイク</t>
    </rPh>
    <rPh sb="7" eb="9">
      <t>シセツ</t>
    </rPh>
    <rPh sb="9" eb="11">
      <t>セイビ</t>
    </rPh>
    <rPh sb="11" eb="13">
      <t>キキン</t>
    </rPh>
    <phoneticPr fontId="2"/>
  </si>
  <si>
    <t>勝浦市福祉基金</t>
    <rPh sb="0" eb="3">
      <t>カツウラシ</t>
    </rPh>
    <rPh sb="3" eb="5">
      <t>フクシ</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</si>
  <si>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</si>
  <si>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</si>
  <si>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有形固定資産減価償却率については前述のとおり。
将来負担比率は類似団体と比べ、大幅に減少していることが分かる。近年大幅に増加したふるさと納税を原資とした特定目基金の繰入金を充当することにより、施設整備に係る起債の充当が抑制されているものと考えられる。公共施設等の維持管理については、固定資産台帳上の施設カルテ等を活用し投資を行う必要性が出てくる年度の見通しを立てた上で、公共施設等総合管理計画に基づき、財政規模に応じた適切な規模での施設整備・維持を行う必要がある。</t>
    <rPh sb="24" eb="26">
      <t>ショウライ</t>
    </rPh>
    <rPh sb="26" eb="28">
      <t>フタン</t>
    </rPh>
    <rPh sb="28" eb="30">
      <t>ヒリツ</t>
    </rPh>
    <rPh sb="31" eb="32">
      <t>ルイ</t>
    </rPh>
    <rPh sb="39" eb="41">
      <t>オオハバ</t>
    </rPh>
    <rPh sb="42" eb="44">
      <t>ゲンショウ</t>
    </rPh>
    <rPh sb="51" eb="52">
      <t>ワ</t>
    </rPh>
    <rPh sb="55" eb="57">
      <t>キンネン</t>
    </rPh>
    <rPh sb="57" eb="59">
      <t>オオハバ</t>
    </rPh>
    <rPh sb="60" eb="62">
      <t>ゾウカ</t>
    </rPh>
    <rPh sb="68" eb="70">
      <t>ノウゼイ</t>
    </rPh>
    <rPh sb="71" eb="73">
      <t>ゲンシ</t>
    </rPh>
    <rPh sb="76" eb="77">
      <t>トク</t>
    </rPh>
    <rPh sb="77" eb="78">
      <t>サダ</t>
    </rPh>
    <rPh sb="78" eb="79">
      <t>メ</t>
    </rPh>
    <rPh sb="79" eb="81">
      <t>キキン</t>
    </rPh>
    <rPh sb="82" eb="85">
      <t>クリイレキン</t>
    </rPh>
    <rPh sb="86" eb="88">
      <t>ジュウトウ</t>
    </rPh>
    <rPh sb="101" eb="102">
      <t>カカ</t>
    </rPh>
    <rPh sb="103" eb="105">
      <t>キサイ</t>
    </rPh>
    <rPh sb="106" eb="108">
      <t>ジュウトウ</t>
    </rPh>
    <rPh sb="109" eb="111">
      <t>ヨクセイ</t>
    </rPh>
    <rPh sb="119" eb="120">
      <t>カンガ</t>
    </rPh>
    <rPh sb="125" eb="127">
      <t>コウキョウ</t>
    </rPh>
    <rPh sb="127" eb="129">
      <t>シセツ</t>
    </rPh>
    <rPh sb="129" eb="130">
      <t>トウ</t>
    </rPh>
    <rPh sb="131" eb="133">
      <t>イジ</t>
    </rPh>
    <rPh sb="133" eb="135">
      <t>カンリ</t>
    </rPh>
    <rPh sb="141" eb="145">
      <t>コテイシサン</t>
    </rPh>
    <rPh sb="145" eb="147">
      <t>ダイチョウ</t>
    </rPh>
    <rPh sb="147" eb="148">
      <t>ジョウ</t>
    </rPh>
    <rPh sb="149" eb="151">
      <t>シセツ</t>
    </rPh>
    <rPh sb="154" eb="155">
      <t>トウ</t>
    </rPh>
    <rPh sb="156" eb="158">
      <t>カツヨウ</t>
    </rPh>
    <rPh sb="159" eb="161">
      <t>トウシ</t>
    </rPh>
    <rPh sb="162" eb="163">
      <t>オコナ</t>
    </rPh>
    <rPh sb="164" eb="167">
      <t>ヒツヨウセイ</t>
    </rPh>
    <rPh sb="168" eb="169">
      <t>デ</t>
    </rPh>
    <rPh sb="172" eb="174">
      <t>ネンド</t>
    </rPh>
    <rPh sb="175" eb="177">
      <t>ミトオ</t>
    </rPh>
    <rPh sb="179" eb="180">
      <t>タ</t>
    </rPh>
    <rPh sb="182" eb="183">
      <t>ウエ</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</si>
  <si>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</si>
  <si>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</si>
  <si>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</si>
  <si>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</si>
  <si>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</si>
  <si>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</si>
  <si>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実質公債費比率は、類似団体と比較して低く、財政の柔軟性は高いといえる。
　また、将来負担比率は、類似団体の数値よりも高い状態にあったが、令和４年度は類似団体の数値を下回った。今後も、過度に将来負担とならないような財政運営が必要であると分析する。</t>
    <rPh sb="69" eb="71">
      <t>レイワ</t>
    </rPh>
    <rPh sb="72" eb="74">
      <t>ネンド</t>
    </rPh>
    <rPh sb="75" eb="77">
      <t>ルイジ</t>
    </rPh>
    <rPh sb="77" eb="79">
      <t>ダンタイ</t>
    </rPh>
    <rPh sb="80" eb="82">
      <t>スウチ</t>
    </rPh>
    <rPh sb="83" eb="85">
      <t>シタマワ</t>
    </rPh>
    <phoneticPr fontId="41"/>
  </si>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</sst>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51" xfId="21" applyFont="1" applyBorder="1">
      <alignment vertical="center"/>
    </xf>
    <xf numFmtId="0" fontId="39" fillId="0" borderId="65"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6"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5" xfId="21" applyNumberFormat="1" applyFont="1" applyBorder="1">
      <alignment vertical="center"/>
    </xf>
    <xf numFmtId="178" fontId="38" fillId="0" borderId="0" xfId="21" applyNumberFormat="1" applyAlignment="1">
      <alignment horizontal="center"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6" xfId="21" applyNumberFormat="1" applyFont="1" applyBorder="1">
      <alignment vertical="center"/>
    </xf>
    <xf numFmtId="189" fontId="39" fillId="0" borderId="56" xfId="21" applyNumberFormat="1" applyFont="1" applyBorder="1">
      <alignment vertical="center"/>
    </xf>
    <xf numFmtId="178" fontId="39" fillId="0" borderId="40" xfId="21" applyNumberFormat="1" applyFont="1" applyBorder="1">
      <alignment vertical="center"/>
    </xf>
    <xf numFmtId="0" fontId="40" fillId="0" borderId="65"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0" fontId="43" fillId="0" borderId="0" xfId="25" applyFont="1">
      <alignment vertical="center"/>
    </xf>
    <xf numFmtId="0" fontId="38" fillId="6" borderId="0" xfId="20" applyFill="1"/>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51" xfId="21" applyFont="1" applyBorder="1" applyAlignment="1" applyProtection="1">
      <alignment horizontal="left" vertical="top" wrapText="1"/>
      <protection locked="0"/>
    </xf>
    <xf numFmtId="0" fontId="39" fillId="0" borderId="65"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6"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xf numFmtId="0" fontId="39" fillId="0" borderId="0" xfId="21" applyFont="1" applyAlignment="1">
      <alignment horizontal="center" vertical="center"/>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39" fillId="0" borderId="34" xfId="21" applyFont="1" applyBorder="1" applyAlignment="1">
      <alignment horizontal="center" vertical="center"/>
    </xf>
    <xf numFmtId="187" fontId="39" fillId="6" borderId="34" xfId="22" applyNumberFormat="1" applyFont="1" applyFill="1" applyBorder="1" applyAlignment="1">
      <alignment horizontal="center" vertical="center"/>
    </xf>
    <xf numFmtId="187" fontId="39" fillId="6" borderId="0" xfId="22" applyNumberFormat="1" applyFont="1" applyFill="1" applyAlignment="1">
      <alignment horizontal="center" vertical="center"/>
    </xf>
    <xf numFmtId="179" fontId="39" fillId="6" borderId="34" xfId="22" applyNumberFormat="1" applyFont="1" applyFill="1" applyBorder="1" applyAlignment="1">
      <alignment horizontal="center" vertical="center" wrapText="1"/>
    </xf>
    <xf numFmtId="187" fontId="39" fillId="6" borderId="188" xfId="22" applyNumberFormat="1" applyFont="1" applyFill="1" applyBorder="1" applyAlignment="1">
      <alignment horizontal="center" vertical="center"/>
    </xf>
    <xf numFmtId="179" fontId="39" fillId="0" borderId="0" xfId="22" applyNumberFormat="1" applyFont="1" applyAlignment="1">
      <alignment horizontal="center" vertical="center" wrapText="1"/>
    </xf>
    <xf numFmtId="178" fontId="38" fillId="0" borderId="0" xfId="21" applyNumberFormat="1" applyAlignment="1">
      <alignment horizontal="center" vertical="center"/>
    </xf>
    <xf numFmtId="179" fontId="39" fillId="6" borderId="0" xfId="22" applyNumberFormat="1" applyFont="1" applyFill="1" applyAlignment="1">
      <alignment horizontal="center" vertical="center" wrapText="1"/>
    </xf>
    <xf numFmtId="187" fontId="39" fillId="6" borderId="0" xfId="22" applyNumberFormat="1" applyFont="1" applyFill="1" applyAlignment="1">
      <alignment horizontal="center" vertical="center" wrapText="1"/>
    </xf>
    <xf numFmtId="187" fontId="39" fillId="0" borderId="0" xfId="21" applyNumberFormat="1" applyFont="1" applyAlignment="1">
      <alignment horizontal="center" vertical="center"/>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FDB4D9D7-D0A6-4449-9D1B-22A1FA00C30D}"/>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5" xr:uid="{ACB721B4-8261-4964-8B2D-4EFDADD1C834}"/>
    <cellStyle name="標準_【レイアウト】（県）資料３（Ｐ２）　歳出比較分析表" xfId="16" xr:uid="{00000000-0005-0000-0000-00000D000000}"/>
    <cellStyle name="標準_【レイアウト】（県）資料３（Ｐ２）　歳出比較分析表 2" xfId="21" xr:uid="{746B93FF-416B-49E9-A0F4-7FE27EF31925}"/>
    <cellStyle name="標準_【レイアウト】（市）資料３（Ｐ２）　歳出比較分析表" xfId="17" xr:uid="{00000000-0005-0000-0000-00000E000000}"/>
    <cellStyle name="標準_【レイアウト】（市）資料３（Ｐ２）　歳出比較分析表 2" xfId="22" xr:uid="{55C001E4-1948-4EC9-A7C6-83C98480A827}"/>
    <cellStyle name="標準_APAHO251300" xfId="18" xr:uid="{00000000-0005-0000-0000-00000F000000}"/>
    <cellStyle name="標準_APAHO251300 2" xfId="23" xr:uid="{7287D245-9F11-4653-A252-D32F27AF1951}"/>
    <cellStyle name="標準_APAHO252300" xfId="19" xr:uid="{00000000-0005-0000-0000-000010000000}"/>
    <cellStyle name="標準_APAHO252300 2" xfId="24" xr:uid="{098907C8-8D30-4D1F-A9EC-203D9FAE7786}"/>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09F8-44A0-A992-BB169A89D6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48275</c:v>
                </c:pt>
                <c:pt idx="1">
                  <c:v>79197</c:v>
                </c:pt>
                <c:pt idx="2">
                  <c:v>52886</c:v>
                </c:pt>
                <c:pt idx="3">
                  <c:v>72626</c:v>
                </c:pt>
                <c:pt idx="4">
                  <c:v>80020</c:v>
                </c:pt>
              </c:numCache>
            </c:numRef>
          </c:val>
          <c:smooth val="0"/>
          <c:extLst>
            <c:ext xmlns:c16="http://schemas.microsoft.com/office/drawing/2014/chart" uri="{C3380CC4-5D6E-409C-BE32-E72D297353CC}">
              <c16:uniqueId val="{00000001-09F8-44A0-A992-BB169A89D6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6.34</c:v>
                </c:pt>
                <c:pt idx="1">
                  <c:v>6.07</c:v>
                </c:pt>
                <c:pt idx="2">
                  <c:v>7.67</c:v>
                </c:pt>
                <c:pt idx="3">
                  <c:v>6.86</c:v>
                </c:pt>
                <c:pt idx="4">
                  <c:v>8.76</c:v>
                </c:pt>
              </c:numCache>
            </c:numRef>
          </c:val>
          <c:extLst>
            <c:ext xmlns:c16="http://schemas.microsoft.com/office/drawing/2014/chart" uri="{C3380CC4-5D6E-409C-BE32-E72D297353CC}">
              <c16:uniqueId val="{00000000-6C7C-4C01-90FB-E2D7C857D5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13.57</c:v>
                </c:pt>
                <c:pt idx="1">
                  <c:v>13.2</c:v>
                </c:pt>
                <c:pt idx="2">
                  <c:v>14.65</c:v>
                </c:pt>
                <c:pt idx="3">
                  <c:v>17.54</c:v>
                </c:pt>
                <c:pt idx="4">
                  <c:v>17.149999999999999</c:v>
                </c:pt>
              </c:numCache>
            </c:numRef>
          </c:val>
          <c:extLst>
            <c:ext xmlns:c16="http://schemas.microsoft.com/office/drawing/2014/chart" uri="{C3380CC4-5D6E-409C-BE32-E72D297353CC}">
              <c16:uniqueId val="{00000001-6C7C-4C01-90FB-E2D7C857D5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-0.61</c:v>
                </c:pt>
                <c:pt idx="2">
                  <c:v>4.01</c:v>
                </c:pt>
                <c:pt idx="3">
                  <c:v>5.51</c:v>
                </c:pt>
                <c:pt idx="4">
                  <c:v>0.81</c:v>
                </c:pt>
              </c:numCache>
            </c:numRef>
          </c:val>
          <c:smooth val="0"/>
          <c:extLst>
            <c:ext xmlns:c16="http://schemas.microsoft.com/office/drawing/2014/chart" uri="{C3380CC4-5D6E-409C-BE32-E72D297353CC}">
              <c16:uniqueId val="{00000002-6C7C-4C01-90FB-E2D7C857D5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85-4C74-8FD2-2553A5912A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5-4C74-8FD2-2553A5912A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85-4C74-8FD2-2553A5912A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85-4C74-8FD2-2553A5912A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85-4C74-8FD2-2553A5912A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0.02</c:v>
                </c:pt>
                <c:pt idx="8">
                  <c:v>#N/A</c:v>
                </c:pt>
                <c:pt idx="9">
                  <c:v>0.12</c:v>
                </c:pt>
              </c:numCache>
            </c:numRef>
          </c:val>
          <c:extLst>
            <c:ext xmlns:c16="http://schemas.microsoft.com/office/drawing/2014/chart" uri="{C3380CC4-5D6E-409C-BE32-E72D297353CC}">
              <c16:uniqueId val="{00000005-AC85-4C74-8FD2-2553A5912A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0.89</c:v>
                </c:pt>
                <c:pt idx="2">
                  <c:v>#N/A</c:v>
                </c:pt>
                <c:pt idx="3">
                  <c:v>1.66</c:v>
                </c:pt>
                <c:pt idx="4">
                  <c:v>#N/A</c:v>
                </c:pt>
                <c:pt idx="5">
                  <c:v>1.88</c:v>
                </c:pt>
                <c:pt idx="6">
                  <c:v>#N/A</c:v>
                </c:pt>
                <c:pt idx="7">
                  <c:v>1.1100000000000001</c:v>
                </c:pt>
                <c:pt idx="8">
                  <c:v>#N/A</c:v>
                </c:pt>
                <c:pt idx="9">
                  <c:v>0.74</c:v>
                </c:pt>
              </c:numCache>
            </c:numRef>
          </c:val>
          <c:extLst>
            <c:ext xmlns:c16="http://schemas.microsoft.com/office/drawing/2014/chart" uri="{C3380CC4-5D6E-409C-BE32-E72D297353CC}">
              <c16:uniqueId val="{00000006-AC85-4C74-8FD2-2553A5912A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1.33</c:v>
                </c:pt>
                <c:pt idx="4">
                  <c:v>#N/A</c:v>
                </c:pt>
                <c:pt idx="5">
                  <c:v>2.14</c:v>
                </c:pt>
                <c:pt idx="6">
                  <c:v>#N/A</c:v>
                </c:pt>
                <c:pt idx="7">
                  <c:v>2.2999999999999998</c:v>
                </c:pt>
                <c:pt idx="8">
                  <c:v>#N/A</c:v>
                </c:pt>
                <c:pt idx="9">
                  <c:v>0.9</c:v>
                </c:pt>
              </c:numCache>
            </c:numRef>
          </c:val>
          <c:extLst>
            <c:ext xmlns:c16="http://schemas.microsoft.com/office/drawing/2014/chart" uri="{C3380CC4-5D6E-409C-BE32-E72D297353CC}">
              <c16:uniqueId val="{00000007-AC85-4C74-8FD2-2553A5912A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6.33</c:v>
                </c:pt>
                <c:pt idx="2">
                  <c:v>#N/A</c:v>
                </c:pt>
                <c:pt idx="3">
                  <c:v>6.06</c:v>
                </c:pt>
                <c:pt idx="4">
                  <c:v>#N/A</c:v>
                </c:pt>
                <c:pt idx="5">
                  <c:v>7.66</c:v>
                </c:pt>
                <c:pt idx="6">
                  <c:v>#N/A</c:v>
                </c:pt>
                <c:pt idx="7">
                  <c:v>6.85</c:v>
                </c:pt>
                <c:pt idx="8">
                  <c:v>#N/A</c:v>
                </c:pt>
                <c:pt idx="9">
                  <c:v>8.76</c:v>
                </c:pt>
              </c:numCache>
            </c:numRef>
          </c:val>
          <c:extLst>
            <c:ext xmlns:c16="http://schemas.microsoft.com/office/drawing/2014/chart" uri="{C3380CC4-5D6E-409C-BE32-E72D297353CC}">
              <c16:uniqueId val="{00000008-AC85-4C74-8FD2-2553A5912A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13.61</c:v>
                </c:pt>
                <c:pt idx="2">
                  <c:v>#N/A</c:v>
                </c:pt>
                <c:pt idx="3">
                  <c:v>13.77</c:v>
                </c:pt>
                <c:pt idx="4">
                  <c:v>#N/A</c:v>
                </c:pt>
                <c:pt idx="5">
                  <c:v>12.55</c:v>
                </c:pt>
                <c:pt idx="6">
                  <c:v>#N/A</c:v>
                </c:pt>
                <c:pt idx="7">
                  <c:v>12.25</c:v>
                </c:pt>
                <c:pt idx="8">
                  <c:v>#N/A</c:v>
                </c:pt>
                <c:pt idx="9">
                  <c:v>14.35</c:v>
                </c:pt>
              </c:numCache>
            </c:numRef>
          </c:val>
          <c:extLst>
            <c:ext xmlns:c16="http://schemas.microsoft.com/office/drawing/2014/chart" uri="{C3380CC4-5D6E-409C-BE32-E72D297353CC}">
              <c16:uniqueId val="{00000009-AC85-4C74-8FD2-2553A5912A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572</c:v>
                </c:pt>
                <c:pt idx="5">
                  <c:v>583</c:v>
                </c:pt>
                <c:pt idx="8">
                  <c:v>586</c:v>
                </c:pt>
                <c:pt idx="11">
                  <c:v>595</c:v>
                </c:pt>
                <c:pt idx="14">
                  <c:v>622</c:v>
                </c:pt>
              </c:numCache>
            </c:numRef>
          </c:val>
          <c:extLst>
            <c:ext xmlns:c16="http://schemas.microsoft.com/office/drawing/2014/chart" uri="{C3380CC4-5D6E-409C-BE32-E72D297353CC}">
              <c16:uniqueId val="{00000000-4112-4221-8F2C-0FD3C7F6B0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12-4221-8F2C-0FD3C7F6B0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12-4221-8F2C-0FD3C7F6B0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32</c:v>
                </c:pt>
                <c:pt idx="6">
                  <c:v>31</c:v>
                </c:pt>
                <c:pt idx="9">
                  <c:v>25</c:v>
                </c:pt>
                <c:pt idx="12">
                  <c:v>24</c:v>
                </c:pt>
              </c:numCache>
            </c:numRef>
          </c:val>
          <c:extLst>
            <c:ext xmlns:c16="http://schemas.microsoft.com/office/drawing/2014/chart" uri="{C3380CC4-5D6E-409C-BE32-E72D297353CC}">
              <c16:uniqueId val="{00000003-4112-4221-8F2C-0FD3C7F6B0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1</c:v>
                </c:pt>
                <c:pt idx="6">
                  <c:v>1</c:v>
                </c:pt>
                <c:pt idx="9">
                  <c:v>5</c:v>
                </c:pt>
                <c:pt idx="12">
                  <c:v>19</c:v>
                </c:pt>
              </c:numCache>
            </c:numRef>
          </c:val>
          <c:extLst>
            <c:ext xmlns:c16="http://schemas.microsoft.com/office/drawing/2014/chart" uri="{C3380CC4-5D6E-409C-BE32-E72D297353CC}">
              <c16:uniqueId val="{00000004-4112-4221-8F2C-0FD3C7F6B0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12-4221-8F2C-0FD3C7F6B0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12-4221-8F2C-0FD3C7F6B0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864</c:v>
                </c:pt>
                <c:pt idx="3">
                  <c:v>891</c:v>
                </c:pt>
                <c:pt idx="6">
                  <c:v>886</c:v>
                </c:pt>
                <c:pt idx="9">
                  <c:v>890</c:v>
                </c:pt>
                <c:pt idx="12">
                  <c:v>929</c:v>
                </c:pt>
              </c:numCache>
            </c:numRef>
          </c:val>
          <c:extLst>
            <c:ext xmlns:c16="http://schemas.microsoft.com/office/drawing/2014/chart" uri="{C3380CC4-5D6E-409C-BE32-E72D297353CC}">
              <c16:uniqueId val="{00000007-4112-4221-8F2C-0FD3C7F6B0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341</c:v>
                </c:pt>
                <c:pt idx="5">
                  <c:v>#N/A</c:v>
                </c:pt>
                <c:pt idx="6">
                  <c:v>#N/A</c:v>
                </c:pt>
                <c:pt idx="7">
                  <c:v>332</c:v>
                </c:pt>
                <c:pt idx="8">
                  <c:v>#N/A</c:v>
                </c:pt>
                <c:pt idx="9">
                  <c:v>#N/A</c:v>
                </c:pt>
                <c:pt idx="10">
                  <c:v>325</c:v>
                </c:pt>
                <c:pt idx="11">
                  <c:v>#N/A</c:v>
                </c:pt>
                <c:pt idx="12">
                  <c:v>#N/A</c:v>
                </c:pt>
                <c:pt idx="13">
                  <c:v>350</c:v>
                </c:pt>
                <c:pt idx="14">
                  <c:v>#N/A</c:v>
                </c:pt>
              </c:numCache>
            </c:numRef>
          </c:val>
          <c:smooth val="0"/>
          <c:extLst>
            <c:ext xmlns:c16="http://schemas.microsoft.com/office/drawing/2014/chart" uri="{C3380CC4-5D6E-409C-BE32-E72D297353CC}">
              <c16:uniqueId val="{00000008-4112-4221-8F2C-0FD3C7F6B0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6054</c:v>
                </c:pt>
                <c:pt idx="5">
                  <c:v>6324</c:v>
                </c:pt>
                <c:pt idx="8">
                  <c:v>6375</c:v>
                </c:pt>
                <c:pt idx="11">
                  <c:v>6308</c:v>
                </c:pt>
                <c:pt idx="14">
                  <c:v>6027</c:v>
                </c:pt>
              </c:numCache>
            </c:numRef>
          </c:val>
          <c:extLst>
            <c:ext xmlns:c16="http://schemas.microsoft.com/office/drawing/2014/chart" uri="{C3380CC4-5D6E-409C-BE32-E72D297353CC}">
              <c16:uniqueId val="{00000000-6556-46C6-8A68-EA5E67A84B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47</c:v>
                </c:pt>
                <c:pt idx="8">
                  <c:v>32</c:v>
                </c:pt>
                <c:pt idx="11">
                  <c:v>22</c:v>
                </c:pt>
                <c:pt idx="14">
                  <c:v>12</c:v>
                </c:pt>
              </c:numCache>
            </c:numRef>
          </c:val>
          <c:extLst>
            <c:ext xmlns:c16="http://schemas.microsoft.com/office/drawing/2014/chart" uri="{C3380CC4-5D6E-409C-BE32-E72D297353CC}">
              <c16:uniqueId val="{00000001-6556-46C6-8A68-EA5E67A84B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1969</c:v>
                </c:pt>
                <c:pt idx="5">
                  <c:v>2141</c:v>
                </c:pt>
                <c:pt idx="8">
                  <c:v>2322</c:v>
                </c:pt>
                <c:pt idx="11">
                  <c:v>3258</c:v>
                </c:pt>
                <c:pt idx="14">
                  <c:v>5063</c:v>
                </c:pt>
              </c:numCache>
            </c:numRef>
          </c:val>
          <c:extLst>
            <c:ext xmlns:c16="http://schemas.microsoft.com/office/drawing/2014/chart" uri="{C3380CC4-5D6E-409C-BE32-E72D297353CC}">
              <c16:uniqueId val="{00000002-6556-46C6-8A68-EA5E67A84B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56-46C6-8A68-EA5E67A84B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56-46C6-8A68-EA5E67A84B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56-46C6-8A68-EA5E67A84B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3099</c:v>
                </c:pt>
                <c:pt idx="3">
                  <c:v>3023</c:v>
                </c:pt>
                <c:pt idx="6">
                  <c:v>2939</c:v>
                </c:pt>
                <c:pt idx="9">
                  <c:v>2864</c:v>
                </c:pt>
                <c:pt idx="12">
                  <c:v>2825</c:v>
                </c:pt>
              </c:numCache>
            </c:numRef>
          </c:val>
          <c:extLst>
            <c:ext xmlns:c16="http://schemas.microsoft.com/office/drawing/2014/chart" uri="{C3380CC4-5D6E-409C-BE32-E72D297353CC}">
              <c16:uniqueId val="{00000006-6556-46C6-8A68-EA5E67A84B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107</c:v>
                </c:pt>
                <c:pt idx="3">
                  <c:v>94</c:v>
                </c:pt>
                <c:pt idx="6">
                  <c:v>362</c:v>
                </c:pt>
                <c:pt idx="9">
                  <c:v>72</c:v>
                </c:pt>
                <c:pt idx="12">
                  <c:v>52</c:v>
                </c:pt>
              </c:numCache>
            </c:numRef>
          </c:val>
          <c:extLst>
            <c:ext xmlns:c16="http://schemas.microsoft.com/office/drawing/2014/chart" uri="{C3380CC4-5D6E-409C-BE32-E72D297353CC}">
              <c16:uniqueId val="{00000007-6556-46C6-8A68-EA5E67A84B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c:v>
                </c:pt>
                <c:pt idx="3">
                  <c:v>40</c:v>
                </c:pt>
                <c:pt idx="6">
                  <c:v>28</c:v>
                </c:pt>
                <c:pt idx="9">
                  <c:v>109</c:v>
                </c:pt>
                <c:pt idx="12">
                  <c:v>213</c:v>
                </c:pt>
              </c:numCache>
            </c:numRef>
          </c:val>
          <c:extLst>
            <c:ext xmlns:c16="http://schemas.microsoft.com/office/drawing/2014/chart" uri="{C3380CC4-5D6E-409C-BE32-E72D297353CC}">
              <c16:uniqueId val="{00000008-6556-46C6-8A68-EA5E67A84B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56-46C6-8A68-EA5E67A84B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8649</c:v>
                </c:pt>
                <c:pt idx="3">
                  <c:v>8894</c:v>
                </c:pt>
                <c:pt idx="6">
                  <c:v>8701</c:v>
                </c:pt>
                <c:pt idx="9">
                  <c:v>8524</c:v>
                </c:pt>
                <c:pt idx="12">
                  <c:v>8191</c:v>
                </c:pt>
              </c:numCache>
            </c:numRef>
          </c:val>
          <c:extLst>
            <c:ext xmlns:c16="http://schemas.microsoft.com/office/drawing/2014/chart" uri="{C3380CC4-5D6E-409C-BE32-E72D297353CC}">
              <c16:uniqueId val="{0000000A-6556-46C6-8A68-EA5E67A84B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3837</c:v>
                </c:pt>
                <c:pt idx="2">
                  <c:v>#N/A</c:v>
                </c:pt>
                <c:pt idx="3">
                  <c:v>#N/A</c:v>
                </c:pt>
                <c:pt idx="4">
                  <c:v>3540</c:v>
                </c:pt>
                <c:pt idx="5">
                  <c:v>#N/A</c:v>
                </c:pt>
                <c:pt idx="6">
                  <c:v>#N/A</c:v>
                </c:pt>
                <c:pt idx="7">
                  <c:v>3301</c:v>
                </c:pt>
                <c:pt idx="8">
                  <c:v>#N/A</c:v>
                </c:pt>
                <c:pt idx="9">
                  <c:v>#N/A</c:v>
                </c:pt>
                <c:pt idx="10">
                  <c:v>1982</c:v>
                </c:pt>
                <c:pt idx="11">
                  <c:v>#N/A</c:v>
                </c:pt>
                <c:pt idx="12">
                  <c:v>#N/A</c:v>
                </c:pt>
                <c:pt idx="13">
                  <c:v>179</c:v>
                </c:pt>
                <c:pt idx="14">
                  <c:v>#N/A</c:v>
                </c:pt>
              </c:numCache>
            </c:numRef>
          </c:val>
          <c:smooth val="0"/>
          <c:extLst>
            <c:ext xmlns:c16="http://schemas.microsoft.com/office/drawing/2014/chart" uri="{C3380CC4-5D6E-409C-BE32-E72D297353CC}">
              <c16:uniqueId val="{0000000B-6556-46C6-8A68-EA5E67A84B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779</c:v>
                </c:pt>
                <c:pt idx="1">
                  <c:v>993</c:v>
                </c:pt>
                <c:pt idx="2">
                  <c:v>944</c:v>
                </c:pt>
              </c:numCache>
            </c:numRef>
          </c:val>
          <c:extLst>
            <c:ext xmlns:c16="http://schemas.microsoft.com/office/drawing/2014/chart" uri="{C3380CC4-5D6E-409C-BE32-E72D297353CC}">
              <c16:uniqueId val="{00000000-8D38-447E-9F87-EC671483E2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8D38-447E-9F87-EC671483E2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1164</c:v>
                </c:pt>
                <c:pt idx="1">
                  <c:v>1831</c:v>
                </c:pt>
                <c:pt idx="2">
                  <c:v>3565</c:v>
                </c:pt>
              </c:numCache>
            </c:numRef>
          </c:val>
          <c:extLst>
            <c:ext xmlns:c16="http://schemas.microsoft.com/office/drawing/2014/chart" uri="{C3380CC4-5D6E-409C-BE32-E72D297353CC}">
              <c16:uniqueId val="{00000002-8D38-447E-9F87-EC671483E2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898-401A-AE8B-9ADF959599C9}"/>
              </c:ext>
            </c:extLst>
          </c:dPt>
          <c:dPt>
            <c:idx val="1"/>
            <c:bubble3D val="0"/>
            <c:extLst>
              <c:ext xmlns:c16="http://schemas.microsoft.com/office/drawing/2014/chart" uri="{C3380CC4-5D6E-409C-BE32-E72D297353CC}">
                <c16:uniqueId val="{00000001-2898-401A-AE8B-9ADF959599C9}"/>
              </c:ext>
            </c:extLst>
          </c:dPt>
          <c:dPt>
            <c:idx val="2"/>
            <c:bubble3D val="0"/>
            <c:extLst>
              <c:ext xmlns:c16="http://schemas.microsoft.com/office/drawing/2014/chart" uri="{C3380CC4-5D6E-409C-BE32-E72D297353CC}">
                <c16:uniqueId val="{00000002-2898-401A-AE8B-9ADF959599C9}"/>
              </c:ext>
            </c:extLst>
          </c:dPt>
          <c:dPt>
            <c:idx val="3"/>
            <c:bubble3D val="0"/>
            <c:extLst>
              <c:ext xmlns:c16="http://schemas.microsoft.com/office/drawing/2014/chart" uri="{C3380CC4-5D6E-409C-BE32-E72D297353CC}">
                <c16:uniqueId val="{00000003-2898-401A-AE8B-9ADF959599C9}"/>
              </c:ext>
            </c:extLst>
          </c:dPt>
          <c:dPt>
            <c:idx val="4"/>
            <c:bubble3D val="0"/>
            <c:extLst>
              <c:ext xmlns:c16="http://schemas.microsoft.com/office/drawing/2014/chart" uri="{C3380CC4-5D6E-409C-BE32-E72D297353CC}">
                <c16:uniqueId val="{00000004-2898-401A-AE8B-9ADF959599C9}"/>
              </c:ext>
            </c:extLst>
          </c:dPt>
          <c:dPt>
            <c:idx val="8"/>
            <c:bubble3D val="0"/>
            <c:extLst>
              <c:ext xmlns:c16="http://schemas.microsoft.com/office/drawing/2014/chart" uri="{C3380CC4-5D6E-409C-BE32-E72D297353CC}">
                <c16:uniqueId val="{00000005-2898-401A-AE8B-9ADF959599C9}"/>
              </c:ext>
            </c:extLst>
          </c:dPt>
          <c:dPt>
            <c:idx val="16"/>
            <c:bubble3D val="0"/>
            <c:extLst>
              <c:ext xmlns:c16="http://schemas.microsoft.com/office/drawing/2014/chart" uri="{C3380CC4-5D6E-409C-BE32-E72D297353CC}">
                <c16:uniqueId val="{00000006-2898-401A-AE8B-9ADF959599C9}"/>
              </c:ext>
            </c:extLst>
          </c:dPt>
          <c:dPt>
            <c:idx val="24"/>
            <c:bubble3D val="0"/>
            <c:extLst>
              <c:ext xmlns:c16="http://schemas.microsoft.com/office/drawing/2014/chart" uri="{C3380CC4-5D6E-409C-BE32-E72D297353CC}">
                <c16:uniqueId val="{00000007-2898-401A-AE8B-9ADF959599C9}"/>
              </c:ext>
            </c:extLst>
          </c:dPt>
          <c:dPt>
            <c:idx val="32"/>
            <c:bubble3D val="0"/>
            <c:extLst>
              <c:ext xmlns:c16="http://schemas.microsoft.com/office/drawing/2014/chart" uri="{C3380CC4-5D6E-409C-BE32-E72D297353CC}">
                <c16:uniqueId val="{00000008-2898-401A-AE8B-9ADF959599C9}"/>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98-401A-AE8B-9ADF959599C9}"/>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898-401A-AE8B-9ADF959599C9}"/>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898-401A-AE8B-9ADF959599C9}"/>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898-401A-AE8B-9ADF959599C9}"/>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898-401A-AE8B-9ADF959599C9}"/>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98-401A-AE8B-9ADF959599C9}"/>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98-401A-AE8B-9ADF959599C9}"/>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898-401A-AE8B-9ADF959599C9}"/>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898-401A-AE8B-9ADF959599C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32">
                  <c:v>64.599999999999994</c:v>
                </c:pt>
              </c:numCache>
            </c:numRef>
          </c:xVal>
          <c:yVal>
            <c:numRef>
              <c:f>公会計指標分析・財政指標組合せ分析表!$BP$51:$DC$51</c:f>
              <c:numCache>
                <c:formatCode>#,##0.0;"▲ "#,##0.0</c:formatCode>
                <c:ptCount val="40"/>
                <c:pt idx="0">
                  <c:v>85.5</c:v>
                </c:pt>
                <c:pt idx="32">
                  <c:v>3.6</c:v>
                </c:pt>
              </c:numCache>
            </c:numRef>
          </c:yVal>
          <c:smooth val="0"/>
          <c:extLst>
            <c:ext xmlns:c16="http://schemas.microsoft.com/office/drawing/2014/chart" uri="{C3380CC4-5D6E-409C-BE32-E72D297353CC}">
              <c16:uniqueId val="{00000009-2898-401A-AE8B-9ADF959599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898-401A-AE8B-9ADF959599C9}"/>
              </c:ext>
            </c:extLst>
          </c:dPt>
          <c:dPt>
            <c:idx val="1"/>
            <c:bubble3D val="0"/>
            <c:extLst>
              <c:ext xmlns:c16="http://schemas.microsoft.com/office/drawing/2014/chart" uri="{C3380CC4-5D6E-409C-BE32-E72D297353CC}">
                <c16:uniqueId val="{0000000B-2898-401A-AE8B-9ADF959599C9}"/>
              </c:ext>
            </c:extLst>
          </c:dPt>
          <c:dPt>
            <c:idx val="2"/>
            <c:bubble3D val="0"/>
            <c:extLst>
              <c:ext xmlns:c16="http://schemas.microsoft.com/office/drawing/2014/chart" uri="{C3380CC4-5D6E-409C-BE32-E72D297353CC}">
                <c16:uniqueId val="{0000000C-2898-401A-AE8B-9ADF959599C9}"/>
              </c:ext>
            </c:extLst>
          </c:dPt>
          <c:dPt>
            <c:idx val="3"/>
            <c:bubble3D val="0"/>
            <c:extLst>
              <c:ext xmlns:c16="http://schemas.microsoft.com/office/drawing/2014/chart" uri="{C3380CC4-5D6E-409C-BE32-E72D297353CC}">
                <c16:uniqueId val="{0000000D-2898-401A-AE8B-9ADF959599C9}"/>
              </c:ext>
            </c:extLst>
          </c:dPt>
          <c:dPt>
            <c:idx val="4"/>
            <c:bubble3D val="0"/>
            <c:extLst>
              <c:ext xmlns:c16="http://schemas.microsoft.com/office/drawing/2014/chart" uri="{C3380CC4-5D6E-409C-BE32-E72D297353CC}">
                <c16:uniqueId val="{0000000E-2898-401A-AE8B-9ADF959599C9}"/>
              </c:ext>
            </c:extLst>
          </c:dPt>
          <c:dPt>
            <c:idx val="8"/>
            <c:bubble3D val="0"/>
            <c:extLst>
              <c:ext xmlns:c16="http://schemas.microsoft.com/office/drawing/2014/chart" uri="{C3380CC4-5D6E-409C-BE32-E72D297353CC}">
                <c16:uniqueId val="{0000000F-2898-401A-AE8B-9ADF959599C9}"/>
              </c:ext>
            </c:extLst>
          </c:dPt>
          <c:dPt>
            <c:idx val="16"/>
            <c:bubble3D val="0"/>
            <c:extLst>
              <c:ext xmlns:c16="http://schemas.microsoft.com/office/drawing/2014/chart" uri="{C3380CC4-5D6E-409C-BE32-E72D297353CC}">
                <c16:uniqueId val="{00000010-2898-401A-AE8B-9ADF959599C9}"/>
              </c:ext>
            </c:extLst>
          </c:dPt>
          <c:dPt>
            <c:idx val="24"/>
            <c:bubble3D val="0"/>
            <c:extLst>
              <c:ext xmlns:c16="http://schemas.microsoft.com/office/drawing/2014/chart" uri="{C3380CC4-5D6E-409C-BE32-E72D297353CC}">
                <c16:uniqueId val="{00000011-2898-401A-AE8B-9ADF959599C9}"/>
              </c:ext>
            </c:extLst>
          </c:dPt>
          <c:dPt>
            <c:idx val="32"/>
            <c:bubble3D val="0"/>
            <c:extLst>
              <c:ext xmlns:c16="http://schemas.microsoft.com/office/drawing/2014/chart" uri="{C3380CC4-5D6E-409C-BE32-E72D297353CC}">
                <c16:uniqueId val="{00000012-2898-401A-AE8B-9ADF959599C9}"/>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898-401A-AE8B-9ADF959599C9}"/>
                </c:ext>
              </c:extLst>
            </c:dLbl>
            <c:dLbl>
              <c:idx val="1"/>
              <c:delete val="1"/>
              <c:extLst>
                <c:ext xmlns:c15="http://schemas.microsoft.com/office/drawing/2012/chart" uri="{CE6537A1-D6FC-4f65-9D91-7224C49458BB}"/>
                <c:ext xmlns:c16="http://schemas.microsoft.com/office/drawing/2014/chart" uri="{C3380CC4-5D6E-409C-BE32-E72D297353CC}">
                  <c16:uniqueId val="{0000000B-2898-401A-AE8B-9ADF959599C9}"/>
                </c:ext>
              </c:extLst>
            </c:dLbl>
            <c:dLbl>
              <c:idx val="2"/>
              <c:delete val="1"/>
              <c:extLst>
                <c:ext xmlns:c15="http://schemas.microsoft.com/office/drawing/2012/chart" uri="{CE6537A1-D6FC-4f65-9D91-7224C49458BB}"/>
                <c:ext xmlns:c16="http://schemas.microsoft.com/office/drawing/2014/chart" uri="{C3380CC4-5D6E-409C-BE32-E72D297353CC}">
                  <c16:uniqueId val="{0000000C-2898-401A-AE8B-9ADF959599C9}"/>
                </c:ext>
              </c:extLst>
            </c:dLbl>
            <c:dLbl>
              <c:idx val="3"/>
              <c:delete val="1"/>
              <c:extLst>
                <c:ext xmlns:c15="http://schemas.microsoft.com/office/drawing/2012/chart" uri="{CE6537A1-D6FC-4f65-9D91-7224C49458BB}"/>
                <c:ext xmlns:c16="http://schemas.microsoft.com/office/drawing/2014/chart" uri="{C3380CC4-5D6E-409C-BE32-E72D297353CC}">
                  <c16:uniqueId val="{0000000D-2898-401A-AE8B-9ADF959599C9}"/>
                </c:ext>
              </c:extLst>
            </c:dLbl>
            <c:dLbl>
              <c:idx val="4"/>
              <c:delete val="1"/>
              <c:extLst>
                <c:ext xmlns:c15="http://schemas.microsoft.com/office/drawing/2012/chart" uri="{CE6537A1-D6FC-4f65-9D91-7224C49458BB}"/>
                <c:ext xmlns:c16="http://schemas.microsoft.com/office/drawing/2014/chart" uri="{C3380CC4-5D6E-409C-BE32-E72D297353CC}">
                  <c16:uniqueId val="{0000000E-2898-401A-AE8B-9ADF959599C9}"/>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898-401A-AE8B-9ADF959599C9}"/>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898-401A-AE8B-9ADF959599C9}"/>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898-401A-AE8B-9ADF959599C9}"/>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898-401A-AE8B-9ADF959599C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32">
                  <c:v>63.9</c:v>
                </c:pt>
              </c:numCache>
            </c:numRef>
          </c:xVal>
          <c:yVal>
            <c:numRef>
              <c:f>公会計指標分析・財政指標組合せ分析表!$BP$55:$DC$55</c:f>
              <c:numCache>
                <c:formatCode>#,##0.0;"▲ "#,##0.0</c:formatCode>
                <c:ptCount val="40"/>
                <c:pt idx="0">
                  <c:v>48</c:v>
                </c:pt>
                <c:pt idx="32">
                  <c:v>15.5</c:v>
                </c:pt>
              </c:numCache>
            </c:numRef>
          </c:yVal>
          <c:smooth val="0"/>
          <c:extLst>
            <c:ext xmlns:c16="http://schemas.microsoft.com/office/drawing/2014/chart" uri="{C3380CC4-5D6E-409C-BE32-E72D297353CC}">
              <c16:uniqueId val="{00000013-2898-401A-AE8B-9ADF959599C9}"/>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795-4CD9-9914-8D601BFE5887}"/>
              </c:ext>
            </c:extLst>
          </c:dPt>
          <c:dPt>
            <c:idx val="1"/>
            <c:bubble3D val="0"/>
            <c:extLst>
              <c:ext xmlns:c16="http://schemas.microsoft.com/office/drawing/2014/chart" uri="{C3380CC4-5D6E-409C-BE32-E72D297353CC}">
                <c16:uniqueId val="{00000001-F795-4CD9-9914-8D601BFE5887}"/>
              </c:ext>
            </c:extLst>
          </c:dPt>
          <c:dPt>
            <c:idx val="2"/>
            <c:bubble3D val="0"/>
            <c:extLst>
              <c:ext xmlns:c16="http://schemas.microsoft.com/office/drawing/2014/chart" uri="{C3380CC4-5D6E-409C-BE32-E72D297353CC}">
                <c16:uniqueId val="{00000002-F795-4CD9-9914-8D601BFE5887}"/>
              </c:ext>
            </c:extLst>
          </c:dPt>
          <c:dPt>
            <c:idx val="3"/>
            <c:bubble3D val="0"/>
            <c:extLst>
              <c:ext xmlns:c16="http://schemas.microsoft.com/office/drawing/2014/chart" uri="{C3380CC4-5D6E-409C-BE32-E72D297353CC}">
                <c16:uniqueId val="{00000003-F795-4CD9-9914-8D601BFE5887}"/>
              </c:ext>
            </c:extLst>
          </c:dPt>
          <c:dPt>
            <c:idx val="4"/>
            <c:bubble3D val="0"/>
            <c:extLst>
              <c:ext xmlns:c16="http://schemas.microsoft.com/office/drawing/2014/chart" uri="{C3380CC4-5D6E-409C-BE32-E72D297353CC}">
                <c16:uniqueId val="{00000004-F795-4CD9-9914-8D601BFE5887}"/>
              </c:ext>
            </c:extLst>
          </c:dPt>
          <c:dPt>
            <c:idx val="8"/>
            <c:bubble3D val="0"/>
            <c:extLst>
              <c:ext xmlns:c16="http://schemas.microsoft.com/office/drawing/2014/chart" uri="{C3380CC4-5D6E-409C-BE32-E72D297353CC}">
                <c16:uniqueId val="{00000005-F795-4CD9-9914-8D601BFE5887}"/>
              </c:ext>
            </c:extLst>
          </c:dPt>
          <c:dPt>
            <c:idx val="16"/>
            <c:bubble3D val="0"/>
            <c:extLst>
              <c:ext xmlns:c16="http://schemas.microsoft.com/office/drawing/2014/chart" uri="{C3380CC4-5D6E-409C-BE32-E72D297353CC}">
                <c16:uniqueId val="{00000006-F795-4CD9-9914-8D601BFE5887}"/>
              </c:ext>
            </c:extLst>
          </c:dPt>
          <c:dPt>
            <c:idx val="24"/>
            <c:bubble3D val="0"/>
            <c:extLst>
              <c:ext xmlns:c16="http://schemas.microsoft.com/office/drawing/2014/chart" uri="{C3380CC4-5D6E-409C-BE32-E72D297353CC}">
                <c16:uniqueId val="{00000007-F795-4CD9-9914-8D601BFE5887}"/>
              </c:ext>
            </c:extLst>
          </c:dPt>
          <c:dPt>
            <c:idx val="32"/>
            <c:bubble3D val="0"/>
            <c:extLst>
              <c:ext xmlns:c16="http://schemas.microsoft.com/office/drawing/2014/chart" uri="{C3380CC4-5D6E-409C-BE32-E72D297353CC}">
                <c16:uniqueId val="{00000008-F795-4CD9-9914-8D601BFE5887}"/>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795-4CD9-9914-8D601BFE5887}"/>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5-4CD9-9914-8D601BFE5887}"/>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95-4CD9-9914-8D601BFE5887}"/>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95-4CD9-9914-8D601BFE5887}"/>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95-4CD9-9914-8D601BFE5887}"/>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95-4CD9-9914-8D601BFE5887}"/>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795-4CD9-9914-8D601BFE5887}"/>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795-4CD9-9914-8D601BFE5887}"/>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795-4CD9-9914-8D601BFE588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7.6</c:v>
                </c:pt>
                <c:pt idx="16">
                  <c:v>7.3</c:v>
                </c:pt>
                <c:pt idx="24">
                  <c:v>7</c:v>
                </c:pt>
                <c:pt idx="32">
                  <c:v>6.8</c:v>
                </c:pt>
              </c:numCache>
            </c:numRef>
          </c:xVal>
          <c:yVal>
            <c:numRef>
              <c:f>公会計指標分析・財政指標組合せ分析表!$BP$73:$DC$73</c:f>
              <c:numCache>
                <c:formatCode>#,##0.0;"▲ "#,##0.0</c:formatCode>
                <c:ptCount val="40"/>
                <c:pt idx="0">
                  <c:v>85.5</c:v>
                </c:pt>
                <c:pt idx="8">
                  <c:v>78.900000000000006</c:v>
                </c:pt>
                <c:pt idx="16">
                  <c:v>69.5</c:v>
                </c:pt>
                <c:pt idx="24">
                  <c:v>39</c:v>
                </c:pt>
                <c:pt idx="32">
                  <c:v>3.6</c:v>
                </c:pt>
              </c:numCache>
            </c:numRef>
          </c:yVal>
          <c:smooth val="0"/>
          <c:extLst>
            <c:ext xmlns:c16="http://schemas.microsoft.com/office/drawing/2014/chart" uri="{C3380CC4-5D6E-409C-BE32-E72D297353CC}">
              <c16:uniqueId val="{00000009-F795-4CD9-9914-8D601BFE58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795-4CD9-9914-8D601BFE5887}"/>
              </c:ext>
            </c:extLst>
          </c:dPt>
          <c:dPt>
            <c:idx val="1"/>
            <c:bubble3D val="0"/>
            <c:extLst>
              <c:ext xmlns:c16="http://schemas.microsoft.com/office/drawing/2014/chart" uri="{C3380CC4-5D6E-409C-BE32-E72D297353CC}">
                <c16:uniqueId val="{0000000B-F795-4CD9-9914-8D601BFE5887}"/>
              </c:ext>
            </c:extLst>
          </c:dPt>
          <c:dPt>
            <c:idx val="2"/>
            <c:bubble3D val="0"/>
            <c:extLst>
              <c:ext xmlns:c16="http://schemas.microsoft.com/office/drawing/2014/chart" uri="{C3380CC4-5D6E-409C-BE32-E72D297353CC}">
                <c16:uniqueId val="{0000000C-F795-4CD9-9914-8D601BFE5887}"/>
              </c:ext>
            </c:extLst>
          </c:dPt>
          <c:dPt>
            <c:idx val="3"/>
            <c:bubble3D val="0"/>
            <c:extLst>
              <c:ext xmlns:c16="http://schemas.microsoft.com/office/drawing/2014/chart" uri="{C3380CC4-5D6E-409C-BE32-E72D297353CC}">
                <c16:uniqueId val="{0000000D-F795-4CD9-9914-8D601BFE5887}"/>
              </c:ext>
            </c:extLst>
          </c:dPt>
          <c:dPt>
            <c:idx val="4"/>
            <c:bubble3D val="0"/>
            <c:extLst>
              <c:ext xmlns:c16="http://schemas.microsoft.com/office/drawing/2014/chart" uri="{C3380CC4-5D6E-409C-BE32-E72D297353CC}">
                <c16:uniqueId val="{0000000E-F795-4CD9-9914-8D601BFE5887}"/>
              </c:ext>
            </c:extLst>
          </c:dPt>
          <c:dPt>
            <c:idx val="8"/>
            <c:bubble3D val="0"/>
            <c:extLst>
              <c:ext xmlns:c16="http://schemas.microsoft.com/office/drawing/2014/chart" uri="{C3380CC4-5D6E-409C-BE32-E72D297353CC}">
                <c16:uniqueId val="{0000000F-F795-4CD9-9914-8D601BFE5887}"/>
              </c:ext>
            </c:extLst>
          </c:dPt>
          <c:dPt>
            <c:idx val="16"/>
            <c:bubble3D val="0"/>
            <c:extLst>
              <c:ext xmlns:c16="http://schemas.microsoft.com/office/drawing/2014/chart" uri="{C3380CC4-5D6E-409C-BE32-E72D297353CC}">
                <c16:uniqueId val="{00000010-F795-4CD9-9914-8D601BFE5887}"/>
              </c:ext>
            </c:extLst>
          </c:dPt>
          <c:dPt>
            <c:idx val="24"/>
            <c:bubble3D val="0"/>
            <c:extLst>
              <c:ext xmlns:c16="http://schemas.microsoft.com/office/drawing/2014/chart" uri="{C3380CC4-5D6E-409C-BE32-E72D297353CC}">
                <c16:uniqueId val="{00000011-F795-4CD9-9914-8D601BFE5887}"/>
              </c:ext>
            </c:extLst>
          </c:dPt>
          <c:dPt>
            <c:idx val="32"/>
            <c:bubble3D val="0"/>
            <c:extLst>
              <c:ext xmlns:c16="http://schemas.microsoft.com/office/drawing/2014/chart" uri="{C3380CC4-5D6E-409C-BE32-E72D297353CC}">
                <c16:uniqueId val="{00000012-F795-4CD9-9914-8D601BFE5887}"/>
              </c:ext>
            </c:extLst>
          </c:dPt>
          <c:dLbls>
            <c:dLbl>
              <c:idx val="0"/>
              <c:layout>
                <c:manualLayout>
                  <c:x val="-3.4502318643803015E-2"/>
                  <c:y val="-7.7766426217560428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795-4CD9-9914-8D601BFE5887}"/>
                </c:ext>
              </c:extLst>
            </c:dLbl>
            <c:dLbl>
              <c:idx val="1"/>
              <c:delete val="1"/>
              <c:extLst>
                <c:ext xmlns:c15="http://schemas.microsoft.com/office/drawing/2012/chart" uri="{CE6537A1-D6FC-4f65-9D91-7224C49458BB}"/>
                <c:ext xmlns:c16="http://schemas.microsoft.com/office/drawing/2014/chart" uri="{C3380CC4-5D6E-409C-BE32-E72D297353CC}">
                  <c16:uniqueId val="{0000000B-F795-4CD9-9914-8D601BFE5887}"/>
                </c:ext>
              </c:extLst>
            </c:dLbl>
            <c:dLbl>
              <c:idx val="2"/>
              <c:delete val="1"/>
              <c:extLst>
                <c:ext xmlns:c15="http://schemas.microsoft.com/office/drawing/2012/chart" uri="{CE6537A1-D6FC-4f65-9D91-7224C49458BB}"/>
                <c:ext xmlns:c16="http://schemas.microsoft.com/office/drawing/2014/chart" uri="{C3380CC4-5D6E-409C-BE32-E72D297353CC}">
                  <c16:uniqueId val="{0000000C-F795-4CD9-9914-8D601BFE5887}"/>
                </c:ext>
              </c:extLst>
            </c:dLbl>
            <c:dLbl>
              <c:idx val="3"/>
              <c:delete val="1"/>
              <c:extLst>
                <c:ext xmlns:c15="http://schemas.microsoft.com/office/drawing/2012/chart" uri="{CE6537A1-D6FC-4f65-9D91-7224C49458BB}"/>
                <c:ext xmlns:c16="http://schemas.microsoft.com/office/drawing/2014/chart" uri="{C3380CC4-5D6E-409C-BE32-E72D297353CC}">
                  <c16:uniqueId val="{0000000D-F795-4CD9-9914-8D601BFE5887}"/>
                </c:ext>
              </c:extLst>
            </c:dLbl>
            <c:dLbl>
              <c:idx val="4"/>
              <c:delete val="1"/>
              <c:extLst>
                <c:ext xmlns:c15="http://schemas.microsoft.com/office/drawing/2012/chart" uri="{CE6537A1-D6FC-4f65-9D91-7224C49458BB}"/>
                <c:ext xmlns:c16="http://schemas.microsoft.com/office/drawing/2014/chart" uri="{C3380CC4-5D6E-409C-BE32-E72D297353CC}">
                  <c16:uniqueId val="{0000000E-F795-4CD9-9914-8D601BFE5887}"/>
                </c:ext>
              </c:extLst>
            </c:dLbl>
            <c:dLbl>
              <c:idx val="8"/>
              <c:layout>
                <c:manualLayout>
                  <c:x val="-2.876601570038324E-2"/>
                  <c:y val="-4.7066867958027461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795-4CD9-9914-8D601BFE5887}"/>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795-4CD9-9914-8D601BFE5887}"/>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795-4CD9-9914-8D601BFE5887}"/>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795-4CD9-9914-8D601BFE588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F795-4CD9-9914-8D601BFE5887}"/>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財政力指数は、前年度と比較し同率、類似団体内平均値と比較すると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回っており、昨年と比べても現状維持の状況にあるが、本市においては「人口減少」と「少子高齢化」が今後ますます進展し、依然厳しい状況が続くことが想定されることから、財政の根幹である市税について、課税客体の把握と、より一層の滞納整理の強化による収納率の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ついて、物件費の増加、扶助費及び補助費の特定財源が減少となったこと、また公債費は大規模事業の元金償還が開始されたことにより増加となり、経常経費充当一般財源が増加となった。歳入について、地方税が増加となったが、地方特例交付金、地方消費税交付金等が減少となったため経常一般財源が減少となり、経常収支比率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今後の社会情勢、本市の人口減少及び少子高齢化を勘案するに経常経費充当一般財源は物件費及び扶助費が増加となり、経常一般財源は地方税等が減少していくことが見込まれ、今後も経常収支比率が増加していくことが考えられるため、経常経費充当事業費の削減を図る一方、地方税等の徴収率が上がるよう取り組む。</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961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57468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096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57468</xdr:rowOff>
    </xdr:from>
    <xdr:to>
      <xdr:col>15</xdr:col>
      <xdr:colOff>82550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302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105728</xdr:rowOff>
    </xdr:from>
    <xdr:to>
      <xdr:col>11</xdr:col>
      <xdr:colOff>31750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7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143845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6668</xdr:rowOff>
    </xdr:from>
    <xdr:to>
      <xdr:col>15</xdr:col>
      <xdr:colOff>133350</xdr:colOff>
      <xdr:row>64</xdr:row>
      <xdr:rowOff>108268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93045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前年度比較において増加となった主な要因として、ふるさと応援寄附者特産品等贈呈事業等の物件費が増加となったことが主な要因と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35131</xdr:rowOff>
    </xdr:from>
    <xdr:to>
      <xdr:col>23</xdr:col>
      <xdr:colOff>133350</xdr:colOff>
      <xdr:row>86</xdr:row>
      <xdr:rowOff>170346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6931"/>
          <a:ext cx="838200" cy="4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859</xdr:rowOff>
    </xdr:from>
    <xdr:to>
      <xdr:col>19</xdr:col>
      <xdr:colOff>133350</xdr:colOff>
      <xdr:row>84</xdr:row>
      <xdr:rowOff>35131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1209"/>
          <a:ext cx="889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137492</xdr:rowOff>
    </xdr:from>
    <xdr:to>
      <xdr:col>15</xdr:col>
      <xdr:colOff>82550</xdr:colOff>
      <xdr:row>83</xdr:row>
      <xdr:rowOff>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51797</xdr:rowOff>
    </xdr:from>
    <xdr:to>
      <xdr:col>11</xdr:col>
      <xdr:colOff>31750</xdr:colOff>
      <xdr:row>82</xdr:row>
      <xdr:rowOff>137492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0697"/>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119546</xdr:rowOff>
    </xdr:from>
    <xdr:to>
      <xdr:col>23</xdr:col>
      <xdr:colOff>184150</xdr:colOff>
      <xdr:row>87</xdr:row>
      <xdr:rowOff>49696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91623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3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155781</xdr:rowOff>
    </xdr:from>
    <xdr:to>
      <xdr:col>19</xdr:col>
      <xdr:colOff>184150</xdr:colOff>
      <xdr:row>84</xdr:row>
      <xdr:rowOff>85931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70708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7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121509</xdr:rowOff>
    </xdr:from>
    <xdr:to>
      <xdr:col>15</xdr:col>
      <xdr:colOff>133350</xdr:colOff>
      <xdr:row>83</xdr:row>
      <xdr:rowOff>51659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36436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86692</xdr:rowOff>
    </xdr:from>
    <xdr:to>
      <xdr:col>11</xdr:col>
      <xdr:colOff>82550</xdr:colOff>
      <xdr:row>83</xdr:row>
      <xdr:rowOff>16842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xdr:rowOff>
    </xdr:from>
    <xdr:to>
      <xdr:col>7</xdr:col>
      <xdr:colOff>31750</xdr:colOff>
      <xdr:row>82</xdr:row>
      <xdr:rowOff>102597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4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％上回っている。増加要因は、「地方創生人材支援制度」の活用により、管理職級で大卒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年未満の階層に当たる国家公務員を採用したことが影響していると考えられる。今後については高年齢層の職員が退職することにより改善が図られるものと考えるが、更なる給与制度の適正化に努める。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人上回っている。当市は、市域が広いうえ私立の保育園がなく、市内にある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すべての保育所を公立にて運営を行っているため、分子となる保育所職員がすべて市の職員となってしまうことが原因としてあげられる。また、前年度比較における増加した要因は、分母となる市の人口が年々大きく減少していることが影響していると考えられる。今後についても、指定管理者制度等を活用しながら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57446</xdr:rowOff>
    </xdr:from>
    <xdr:to>
      <xdr:col>81</xdr:col>
      <xdr:colOff>44450</xdr:colOff>
      <xdr:row>61</xdr:row>
      <xdr:rowOff>64283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5896"/>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44175</xdr:rowOff>
    </xdr:from>
    <xdr:to>
      <xdr:col>77</xdr:col>
      <xdr:colOff>44450</xdr:colOff>
      <xdr:row>61</xdr:row>
      <xdr:rowOff>57446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2625"/>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41359</xdr:rowOff>
    </xdr:from>
    <xdr:to>
      <xdr:col>72</xdr:col>
      <xdr:colOff>203200</xdr:colOff>
      <xdr:row>61</xdr:row>
      <xdr:rowOff>44175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30099</xdr:rowOff>
    </xdr:from>
    <xdr:to>
      <xdr:col>68</xdr:col>
      <xdr:colOff>152400</xdr:colOff>
      <xdr:row>61</xdr:row>
      <xdr:rowOff>41359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854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13483</xdr:rowOff>
    </xdr:from>
    <xdr:to>
      <xdr:col>81</xdr:col>
      <xdr:colOff>95250</xdr:colOff>
      <xdr:row>61</xdr:row>
      <xdr:rowOff>115083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157010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6646</xdr:rowOff>
    </xdr:from>
    <xdr:to>
      <xdr:col>77</xdr:col>
      <xdr:colOff>95250</xdr:colOff>
      <xdr:row>61</xdr:row>
      <xdr:rowOff>108246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93023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5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164825</xdr:rowOff>
    </xdr:from>
    <xdr:to>
      <xdr:col>73</xdr:col>
      <xdr:colOff>44450</xdr:colOff>
      <xdr:row>61</xdr:row>
      <xdr:rowOff>94975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79752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3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162009</xdr:rowOff>
    </xdr:from>
    <xdr:to>
      <xdr:col>68</xdr:col>
      <xdr:colOff>203200</xdr:colOff>
      <xdr:row>61</xdr:row>
      <xdr:rowOff>92159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76936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150749</xdr:rowOff>
    </xdr:from>
    <xdr:to>
      <xdr:col>64</xdr:col>
      <xdr:colOff>152400</xdr:colOff>
      <xdr:row>61</xdr:row>
      <xdr:rowOff>80899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65676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％下回っている。前年度比較における改善要因は、前年度の実質公債費比率において算定要素の一つである、単年度実質公債費比率の高かった令和元年度が今回の算定要素から外れたためであり、令和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年度における単年度実質公債費比率は令和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年度と比較して、臨時財政対策債発行可能額が減少したこと、水道事業会計への経営安定化支援のために繰り出しを行ったことにより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％上昇しているが、算定要素から外れた令和元年度と比較して令和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標準税収入額や普通交付税等が増加していることから、減少となった。今後においても、公債費においては高水準で推移していくことが見込まれるため、更なる改善が図れるよう、引き続き新規地方債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174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136652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改善要因は、地方債現在高、退職手当負担見込額の減少したことにより将来負担額が減少し、主にふるさと応援基金が増加したこと等により将来負担額への充当可能財源等が前年度と比較して増加したことによる。しかしながら今後も充当可能基金の増加が継続していくことが不確定であり、引き続き新規地方債発行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85547</xdr:rowOff>
    </xdr:from>
    <xdr:to>
      <xdr:col>81</xdr:col>
      <xdr:colOff>44450</xdr:colOff>
      <xdr:row>16</xdr:row>
      <xdr:rowOff>84328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85847"/>
          <a:ext cx="838200" cy="3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18</xdr:row>
      <xdr:rowOff>35814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2752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35814</xdr:rowOff>
    </xdr:from>
    <xdr:to>
      <xdr:col>72</xdr:col>
      <xdr:colOff>203200</xdr:colOff>
      <xdr:row>18</xdr:row>
      <xdr:rowOff>126543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121914"/>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126543</xdr:rowOff>
    </xdr:from>
    <xdr:to>
      <xdr:col>68</xdr:col>
      <xdr:colOff>152400</xdr:colOff>
      <xdr:row>19</xdr:row>
      <xdr:rowOff>18796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21264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34747</xdr:rowOff>
    </xdr:from>
    <xdr:to>
      <xdr:col>81</xdr:col>
      <xdr:colOff>95250</xdr:colOff>
      <xdr:row>14</xdr:row>
      <xdr:rowOff>136347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127474</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156464</xdr:rowOff>
    </xdr:from>
    <xdr:to>
      <xdr:col>73</xdr:col>
      <xdr:colOff>44450</xdr:colOff>
      <xdr:row>18</xdr:row>
      <xdr:rowOff>86614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71391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75743</xdr:rowOff>
    </xdr:from>
    <xdr:to>
      <xdr:col>68</xdr:col>
      <xdr:colOff>203200</xdr:colOff>
      <xdr:row>19</xdr:row>
      <xdr:rowOff>5893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162120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139446</xdr:rowOff>
    </xdr:from>
    <xdr:to>
      <xdr:col>64</xdr:col>
      <xdr:colOff>152400</xdr:colOff>
      <xdr:row>19</xdr:row>
      <xdr:rowOff>69596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54373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減少要因は、任期付き職員の雇用や会計年度任用職員の減員による常勤人件費の減少、期末手当の支給率の改定による経常経費充当一般財源の減少があり前年度比で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依然として類似団体の比較において平均を大きく上回っているが、保育所職員等の直接雇用による人件費を含んでいることから、引き続き適正な定員管理の推進に努める。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33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39</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28194</xdr:rowOff>
    </xdr:from>
    <xdr:to>
      <xdr:col>11</xdr:col>
      <xdr:colOff>60325</xdr:colOff>
      <xdr:row>39</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％上回っている。前年度比較における増加要因は、委託事業内容の増加による委託料及び物価高騰等による需用費の増加による経常経費充当一般財源の増加によるものと考えられる。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物件費は年々増加傾向にあり、また今後も物価高騰の影響が見込まれることから、事務事業の見直し等により一層の内部コスト削減に努める。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7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0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扶助費における経常収支比率は、前年度と比較し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比較における増加要因は、民生費では自立支援給付事業、衛生費では感染症予防接種事業の経常経費充当一般財源の増加によるものと考えられる。今後は受給資格の審査等について、より一層の適正化を図ることによって執行経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38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55</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96520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78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その他における経常収支比率は、前年度と比較し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減少要因は、経常的に実施する衛生費、土木費及び教育費の維持補修費が減少したことによる経常経費充当一般財源の減少によるものと考えられ、一方、繰出金は介護保険特別会計繰出金が増加しているが、その他全体では減少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％下回っている。前年度比較における増加要因は、令和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年度における財源が経常経費充当特定財源であった事業が、令和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年度において経常経費充当特定財源がなくなり経常経費充当一般財源へと財源が変更となったことによるものと考えられる。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今後は引き続き市単独事業に係る補助金について、その費用対効果や事業の必要性等の再点検を定期的に行い経費削減に努める。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％下回っている。前年度比較における増加要因は、元金償還額が増加し、利子償還額が減少していることから、高利率で借入れた地方債の償還が終了し、低利率で借入れた地方債の償還が令和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年度より開始されたことが影響しており、また令和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年度償還終了起債額よりも令和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年度償還開始起債額が増額となることが考えられる。今後も事業の優先度を精査し、地方債の新規発行額の抑制に努める。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40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102507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6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公債費以外における経常収支比率は、前年度と比較し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％上回っている。前年度比較における増加要因は、歳出面では主に物件費の増加（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歳入面においては経常経費一般財源となる地方税及び法人事業税交付金が増加しているものの、地方消費税交付金、地方特例交付金等の減少が大きく、経常経費一般財源全体としては減少となっている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本市は人件費及び物件費の経常収支比率が類似団体と比較して高いことから、更なる管理徹底を図り、健全な財政運営に努める。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446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58904</xdr:rowOff>
    </xdr:from>
    <xdr:to>
      <xdr:col>29</xdr:col>
      <xdr:colOff>127000</xdr:colOff>
      <xdr:row>17</xdr:row>
      <xdr:rowOff>66844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21179"/>
          <a:ext cx="6477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66844</xdr:rowOff>
    </xdr:from>
    <xdr:to>
      <xdr:col>26</xdr:col>
      <xdr:colOff>50800</xdr:colOff>
      <xdr:row>17</xdr:row>
      <xdr:rowOff>90424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9119"/>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90424</xdr:rowOff>
    </xdr:from>
    <xdr:to>
      <xdr:col>22</xdr:col>
      <xdr:colOff>114300</xdr:colOff>
      <xdr:row>17</xdr:row>
      <xdr:rowOff>92089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2699"/>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92089</xdr:rowOff>
    </xdr:from>
    <xdr:to>
      <xdr:col>18</xdr:col>
      <xdr:colOff>177800</xdr:colOff>
      <xdr:row>17</xdr:row>
      <xdr:rowOff>111032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4364"/>
          <a:ext cx="698500" cy="1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48955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55082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8104</xdr:rowOff>
    </xdr:from>
    <xdr:to>
      <xdr:col>29</xdr:col>
      <xdr:colOff>177800</xdr:colOff>
      <xdr:row>17</xdr:row>
      <xdr:rowOff>109704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7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24631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16044</xdr:rowOff>
    </xdr:from>
    <xdr:to>
      <xdr:col>26</xdr:col>
      <xdr:colOff>101600</xdr:colOff>
      <xdr:row>17</xdr:row>
      <xdr:rowOff>117644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127821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39624</xdr:rowOff>
    </xdr:from>
    <xdr:to>
      <xdr:col>22</xdr:col>
      <xdr:colOff>165100</xdr:colOff>
      <xdr:row>17</xdr:row>
      <xdr:rowOff>141224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151401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41289</xdr:rowOff>
    </xdr:from>
    <xdr:to>
      <xdr:col>19</xdr:col>
      <xdr:colOff>38100</xdr:colOff>
      <xdr:row>17</xdr:row>
      <xdr:rowOff>142889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60232</xdr:rowOff>
    </xdr:from>
    <xdr:to>
      <xdr:col>15</xdr:col>
      <xdr:colOff>101600</xdr:colOff>
      <xdr:row>17</xdr:row>
      <xdr:rowOff>161832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9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18338</xdr:rowOff>
    </xdr:from>
    <xdr:to>
      <xdr:col>29</xdr:col>
      <xdr:colOff>127000</xdr:colOff>
      <xdr:row>37</xdr:row>
      <xdr:rowOff>53067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3038"/>
          <a:ext cx="6477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53067</xdr:rowOff>
    </xdr:from>
    <xdr:to>
      <xdr:col>26</xdr:col>
      <xdr:colOff>50800</xdr:colOff>
      <xdr:row>37</xdr:row>
      <xdr:rowOff>55087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77767"/>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54648</xdr:rowOff>
    </xdr:from>
    <xdr:to>
      <xdr:col>22</xdr:col>
      <xdr:colOff>114300</xdr:colOff>
      <xdr:row>37</xdr:row>
      <xdr:rowOff>55087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54648</xdr:rowOff>
    </xdr:from>
    <xdr:to>
      <xdr:col>18</xdr:col>
      <xdr:colOff>177800</xdr:colOff>
      <xdr:row>37</xdr:row>
      <xdr:rowOff>67678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934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138988</xdr:rowOff>
    </xdr:from>
    <xdr:to>
      <xdr:col>29</xdr:col>
      <xdr:colOff>177800</xdr:colOff>
      <xdr:row>37</xdr:row>
      <xdr:rowOff>69138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111065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2267</xdr:rowOff>
    </xdr:from>
    <xdr:to>
      <xdr:col>26</xdr:col>
      <xdr:colOff>101600</xdr:colOff>
      <xdr:row>37</xdr:row>
      <xdr:rowOff>103867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88644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1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4287</xdr:rowOff>
    </xdr:from>
    <xdr:to>
      <xdr:col>22</xdr:col>
      <xdr:colOff>165100</xdr:colOff>
      <xdr:row>37</xdr:row>
      <xdr:rowOff>105887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90664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3848</xdr:rowOff>
    </xdr:from>
    <xdr:to>
      <xdr:col>19</xdr:col>
      <xdr:colOff>38100</xdr:colOff>
      <xdr:row>37</xdr:row>
      <xdr:rowOff>105448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90225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16878</xdr:rowOff>
    </xdr:from>
    <xdr:to>
      <xdr:col>15</xdr:col>
      <xdr:colOff>101600</xdr:colOff>
      <xdr:row>37</xdr:row>
      <xdr:rowOff>118478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103444</xdr:rowOff>
    </xdr:from>
    <xdr:to>
      <xdr:col>24</xdr:col>
      <xdr:colOff>63500</xdr:colOff>
      <xdr:row>36</xdr:row>
      <xdr:rowOff>104294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5644"/>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104294</xdr:rowOff>
    </xdr:from>
    <xdr:to>
      <xdr:col>19</xdr:col>
      <xdr:colOff>177800</xdr:colOff>
      <xdr:row>36</xdr:row>
      <xdr:rowOff>122608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6494"/>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122608</xdr:rowOff>
    </xdr:from>
    <xdr:to>
      <xdr:col>15</xdr:col>
      <xdr:colOff>50800</xdr:colOff>
      <xdr:row>36</xdr:row>
      <xdr:rowOff>165536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47603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165536</xdr:rowOff>
    </xdr:from>
    <xdr:to>
      <xdr:col>10</xdr:col>
      <xdr:colOff>114300</xdr:colOff>
      <xdr:row>37</xdr:row>
      <xdr:rowOff>8960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7736"/>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84041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52644</xdr:rowOff>
    </xdr:from>
    <xdr:to>
      <xdr:col>24</xdr:col>
      <xdr:colOff>114300</xdr:colOff>
      <xdr:row>36</xdr:row>
      <xdr:rowOff>154244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75521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53494</xdr:rowOff>
    </xdr:from>
    <xdr:to>
      <xdr:col>20</xdr:col>
      <xdr:colOff>38100</xdr:colOff>
      <xdr:row>36</xdr:row>
      <xdr:rowOff>155094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71808</xdr:rowOff>
    </xdr:from>
    <xdr:to>
      <xdr:col>15</xdr:col>
      <xdr:colOff>101600</xdr:colOff>
      <xdr:row>37</xdr:row>
      <xdr:rowOff>1958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18485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114736</xdr:rowOff>
    </xdr:from>
    <xdr:to>
      <xdr:col>10</xdr:col>
      <xdr:colOff>165100</xdr:colOff>
      <xdr:row>37</xdr:row>
      <xdr:rowOff>44886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61413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129610</xdr:rowOff>
    </xdr:from>
    <xdr:to>
      <xdr:col>6</xdr:col>
      <xdr:colOff>38100</xdr:colOff>
      <xdr:row>37</xdr:row>
      <xdr:rowOff>59760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76287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44383</xdr:rowOff>
    </xdr:from>
    <xdr:to>
      <xdr:col>24</xdr:col>
      <xdr:colOff>63500</xdr:colOff>
      <xdr:row>53</xdr:row>
      <xdr:rowOff>145575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616883"/>
          <a:ext cx="838200" cy="6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145575</xdr:rowOff>
    </xdr:from>
    <xdr:to>
      <xdr:col>19</xdr:col>
      <xdr:colOff>177800</xdr:colOff>
      <xdr:row>55</xdr:row>
      <xdr:rowOff>51612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32425"/>
          <a:ext cx="8890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48640</xdr:rowOff>
    </xdr:from>
    <xdr:to>
      <xdr:col>15</xdr:col>
      <xdr:colOff>50800</xdr:colOff>
      <xdr:row>55</xdr:row>
      <xdr:rowOff>51612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48640</xdr:rowOff>
    </xdr:from>
    <xdr:to>
      <xdr:col>10</xdr:col>
      <xdr:colOff>114300</xdr:colOff>
      <xdr:row>55</xdr:row>
      <xdr:rowOff>134021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7839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154040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165033</xdr:rowOff>
    </xdr:from>
    <xdr:to>
      <xdr:col>24</xdr:col>
      <xdr:colOff>114300</xdr:colOff>
      <xdr:row>50</xdr:row>
      <xdr:rowOff>95183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118060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1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94775</xdr:rowOff>
    </xdr:from>
    <xdr:to>
      <xdr:col>20</xdr:col>
      <xdr:colOff>38100</xdr:colOff>
      <xdr:row>54</xdr:row>
      <xdr:rowOff>24925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41452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95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812</xdr:rowOff>
    </xdr:from>
    <xdr:to>
      <xdr:col>15</xdr:col>
      <xdr:colOff>101600</xdr:colOff>
      <xdr:row>55</xdr:row>
      <xdr:rowOff>102412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118939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169290</xdr:rowOff>
    </xdr:from>
    <xdr:to>
      <xdr:col>10</xdr:col>
      <xdr:colOff>165100</xdr:colOff>
      <xdr:row>55</xdr:row>
      <xdr:rowOff>99440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115967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83221</xdr:rowOff>
    </xdr:from>
    <xdr:to>
      <xdr:col>6</xdr:col>
      <xdr:colOff>38100</xdr:colOff>
      <xdr:row>56</xdr:row>
      <xdr:rowOff>13371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136020</xdr:rowOff>
    </xdr:from>
    <xdr:to>
      <xdr:col>24</xdr:col>
      <xdr:colOff>63500</xdr:colOff>
      <xdr:row>78</xdr:row>
      <xdr:rowOff>25377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37670"/>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25377</xdr:rowOff>
    </xdr:from>
    <xdr:to>
      <xdr:col>19</xdr:col>
      <xdr:colOff>177800</xdr:colOff>
      <xdr:row>78</xdr:row>
      <xdr:rowOff>35801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847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35801</xdr:rowOff>
    </xdr:from>
    <xdr:to>
      <xdr:col>15</xdr:col>
      <xdr:colOff>50800</xdr:colOff>
      <xdr:row>78</xdr:row>
      <xdr:rowOff>46020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46020</xdr:rowOff>
    </xdr:from>
    <xdr:to>
      <xdr:col>10</xdr:col>
      <xdr:colOff>114300</xdr:colOff>
      <xdr:row>78</xdr:row>
      <xdr:rowOff>74732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9120"/>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85220</xdr:rowOff>
    </xdr:from>
    <xdr:to>
      <xdr:col>24</xdr:col>
      <xdr:colOff>114300</xdr:colOff>
      <xdr:row>78</xdr:row>
      <xdr:rowOff>15370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146027</xdr:rowOff>
    </xdr:from>
    <xdr:to>
      <xdr:col>20</xdr:col>
      <xdr:colOff>38100</xdr:colOff>
      <xdr:row>78</xdr:row>
      <xdr:rowOff>76177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67304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156451</xdr:rowOff>
    </xdr:from>
    <xdr:to>
      <xdr:col>15</xdr:col>
      <xdr:colOff>101600</xdr:colOff>
      <xdr:row>78</xdr:row>
      <xdr:rowOff>86601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77728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166670</xdr:rowOff>
    </xdr:from>
    <xdr:to>
      <xdr:col>10</xdr:col>
      <xdr:colOff>165100</xdr:colOff>
      <xdr:row>78</xdr:row>
      <xdr:rowOff>96820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87947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23932</xdr:rowOff>
    </xdr:from>
    <xdr:to>
      <xdr:col>6</xdr:col>
      <xdr:colOff>38100</xdr:colOff>
      <xdr:row>78</xdr:row>
      <xdr:rowOff>125532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91701</xdr:rowOff>
    </xdr:from>
    <xdr:to>
      <xdr:col>24</xdr:col>
      <xdr:colOff>63500</xdr:colOff>
      <xdr:row>98</xdr:row>
      <xdr:rowOff>22337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22351"/>
          <a:ext cx="8382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91701</xdr:rowOff>
    </xdr:from>
    <xdr:to>
      <xdr:col>19</xdr:col>
      <xdr:colOff>177800</xdr:colOff>
      <xdr:row>98</xdr:row>
      <xdr:rowOff>108900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22351"/>
          <a:ext cx="889000" cy="1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108900</xdr:rowOff>
    </xdr:from>
    <xdr:to>
      <xdr:col>15</xdr:col>
      <xdr:colOff>50800</xdr:colOff>
      <xdr:row>98</xdr:row>
      <xdr:rowOff>140408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11000"/>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140408</xdr:rowOff>
    </xdr:from>
    <xdr:to>
      <xdr:col>10</xdr:col>
      <xdr:colOff>114300</xdr:colOff>
      <xdr:row>98</xdr:row>
      <xdr:rowOff>148143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4250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142987</xdr:rowOff>
    </xdr:from>
    <xdr:to>
      <xdr:col>24</xdr:col>
      <xdr:colOff>114300</xdr:colOff>
      <xdr:row>98</xdr:row>
      <xdr:rowOff>73137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57914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40901</xdr:rowOff>
    </xdr:from>
    <xdr:to>
      <xdr:col>20</xdr:col>
      <xdr:colOff>38100</xdr:colOff>
      <xdr:row>97</xdr:row>
      <xdr:rowOff>142501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58100</xdr:rowOff>
    </xdr:from>
    <xdr:to>
      <xdr:col>15</xdr:col>
      <xdr:colOff>101600</xdr:colOff>
      <xdr:row>98</xdr:row>
      <xdr:rowOff>159700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150827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89608</xdr:rowOff>
    </xdr:from>
    <xdr:to>
      <xdr:col>10</xdr:col>
      <xdr:colOff>165100</xdr:colOff>
      <xdr:row>99</xdr:row>
      <xdr:rowOff>19758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97343</xdr:rowOff>
    </xdr:from>
    <xdr:to>
      <xdr:col>6</xdr:col>
      <xdr:colOff>38100</xdr:colOff>
      <xdr:row>99</xdr:row>
      <xdr:rowOff>27493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150220</xdr:rowOff>
    </xdr:from>
    <xdr:to>
      <xdr:col>55</xdr:col>
      <xdr:colOff>0</xdr:colOff>
      <xdr:row>37</xdr:row>
      <xdr:rowOff>73502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22420"/>
          <a:ext cx="8382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106649</xdr:rowOff>
    </xdr:from>
    <xdr:to>
      <xdr:col>50</xdr:col>
      <xdr:colOff>114300</xdr:colOff>
      <xdr:row>37</xdr:row>
      <xdr:rowOff>73502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35949"/>
          <a:ext cx="889000" cy="4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106649</xdr:rowOff>
    </xdr:from>
    <xdr:to>
      <xdr:col>45</xdr:col>
      <xdr:colOff>177800</xdr:colOff>
      <xdr:row>37</xdr:row>
      <xdr:rowOff>108483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35949"/>
          <a:ext cx="889000" cy="5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97834</xdr:rowOff>
    </xdr:from>
    <xdr:to>
      <xdr:col>41</xdr:col>
      <xdr:colOff>50800</xdr:colOff>
      <xdr:row>37</xdr:row>
      <xdr:rowOff>108483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41484"/>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99420</xdr:rowOff>
    </xdr:from>
    <xdr:to>
      <xdr:col>55</xdr:col>
      <xdr:colOff>50800</xdr:colOff>
      <xdr:row>37</xdr:row>
      <xdr:rowOff>29570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22702</xdr:rowOff>
    </xdr:from>
    <xdr:to>
      <xdr:col>50</xdr:col>
      <xdr:colOff>165100</xdr:colOff>
      <xdr:row>37</xdr:row>
      <xdr:rowOff>124302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115429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55849</xdr:rowOff>
    </xdr:from>
    <xdr:to>
      <xdr:col>46</xdr:col>
      <xdr:colOff>38100</xdr:colOff>
      <xdr:row>34</xdr:row>
      <xdr:rowOff>157449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148576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7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57683</xdr:rowOff>
    </xdr:from>
    <xdr:to>
      <xdr:col>41</xdr:col>
      <xdr:colOff>101600</xdr:colOff>
      <xdr:row>37</xdr:row>
      <xdr:rowOff>159283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47034</xdr:rowOff>
    </xdr:from>
    <xdr:to>
      <xdr:col>36</xdr:col>
      <xdr:colOff>165100</xdr:colOff>
      <xdr:row>37</xdr:row>
      <xdr:rowOff>148634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116749</xdr:rowOff>
    </xdr:from>
    <xdr:to>
      <xdr:col>55</xdr:col>
      <xdr:colOff>0</xdr:colOff>
      <xdr:row>56</xdr:row>
      <xdr:rowOff>150554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1794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150554</xdr:rowOff>
    </xdr:from>
    <xdr:to>
      <xdr:col>50</xdr:col>
      <xdr:colOff>114300</xdr:colOff>
      <xdr:row>57</xdr:row>
      <xdr:rowOff>69355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751754"/>
          <a:ext cx="8890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120511</xdr:rowOff>
    </xdr:from>
    <xdr:to>
      <xdr:col>45</xdr:col>
      <xdr:colOff>177800</xdr:colOff>
      <xdr:row>57</xdr:row>
      <xdr:rowOff>69355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21711"/>
          <a:ext cx="8890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120511</xdr:rowOff>
    </xdr:from>
    <xdr:to>
      <xdr:col>41</xdr:col>
      <xdr:colOff>50800</xdr:colOff>
      <xdr:row>57</xdr:row>
      <xdr:rowOff>90436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65949</xdr:rowOff>
    </xdr:from>
    <xdr:to>
      <xdr:col>55</xdr:col>
      <xdr:colOff>50800</xdr:colOff>
      <xdr:row>56</xdr:row>
      <xdr:rowOff>167549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88826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99754</xdr:rowOff>
    </xdr:from>
    <xdr:to>
      <xdr:col>50</xdr:col>
      <xdr:colOff>165100</xdr:colOff>
      <xdr:row>57</xdr:row>
      <xdr:rowOff>29904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46431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18555</xdr:rowOff>
    </xdr:from>
    <xdr:to>
      <xdr:col>46</xdr:col>
      <xdr:colOff>38100</xdr:colOff>
      <xdr:row>57</xdr:row>
      <xdr:rowOff>120155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111282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69711</xdr:rowOff>
    </xdr:from>
    <xdr:to>
      <xdr:col>41</xdr:col>
      <xdr:colOff>101600</xdr:colOff>
      <xdr:row>56</xdr:row>
      <xdr:rowOff>171311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162438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39636</xdr:rowOff>
    </xdr:from>
    <xdr:to>
      <xdr:col>36</xdr:col>
      <xdr:colOff>165100</xdr:colOff>
      <xdr:row>57</xdr:row>
      <xdr:rowOff>141236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132363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81727</xdr:rowOff>
    </xdr:from>
    <xdr:to>
      <xdr:col>55</xdr:col>
      <xdr:colOff>0</xdr:colOff>
      <xdr:row>78</xdr:row>
      <xdr:rowOff>74983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83377"/>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74983</xdr:rowOff>
    </xdr:from>
    <xdr:to>
      <xdr:col>50</xdr:col>
      <xdr:colOff>114300</xdr:colOff>
      <xdr:row>78</xdr:row>
      <xdr:rowOff>167415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48083"/>
          <a:ext cx="8890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94879</xdr:rowOff>
    </xdr:from>
    <xdr:to>
      <xdr:col>45</xdr:col>
      <xdr:colOff>177800</xdr:colOff>
      <xdr:row>78</xdr:row>
      <xdr:rowOff>167415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25079"/>
          <a:ext cx="889000" cy="4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94879</xdr:rowOff>
    </xdr:from>
    <xdr:to>
      <xdr:col>41</xdr:col>
      <xdr:colOff>50800</xdr:colOff>
      <xdr:row>77</xdr:row>
      <xdr:rowOff>150223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125079"/>
          <a:ext cx="889000" cy="2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30927</xdr:rowOff>
    </xdr:from>
    <xdr:to>
      <xdr:col>55</xdr:col>
      <xdr:colOff>50800</xdr:colOff>
      <xdr:row>77</xdr:row>
      <xdr:rowOff>132527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53804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24183</xdr:rowOff>
    </xdr:from>
    <xdr:to>
      <xdr:col>50</xdr:col>
      <xdr:colOff>165100</xdr:colOff>
      <xdr:row>78</xdr:row>
      <xdr:rowOff>125783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116615</xdr:rowOff>
    </xdr:from>
    <xdr:to>
      <xdr:col>46</xdr:col>
      <xdr:colOff>38100</xdr:colOff>
      <xdr:row>79</xdr:row>
      <xdr:rowOff>46765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37892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8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44079</xdr:rowOff>
    </xdr:from>
    <xdr:to>
      <xdr:col>41</xdr:col>
      <xdr:colOff>101600</xdr:colOff>
      <xdr:row>76</xdr:row>
      <xdr:rowOff>145679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162206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99423</xdr:rowOff>
    </xdr:from>
    <xdr:to>
      <xdr:col>36</xdr:col>
      <xdr:colOff>165100</xdr:colOff>
      <xdr:row>78</xdr:row>
      <xdr:rowOff>29573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131584</xdr:rowOff>
    </xdr:from>
    <xdr:to>
      <xdr:col>55</xdr:col>
      <xdr:colOff>0</xdr:colOff>
      <xdr:row>97</xdr:row>
      <xdr:rowOff>153887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2234"/>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131584</xdr:rowOff>
    </xdr:from>
    <xdr:to>
      <xdr:col>50</xdr:col>
      <xdr:colOff>114300</xdr:colOff>
      <xdr:row>97</xdr:row>
      <xdr:rowOff>149941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6223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149941</xdr:rowOff>
    </xdr:from>
    <xdr:to>
      <xdr:col>45</xdr:col>
      <xdr:colOff>177800</xdr:colOff>
      <xdr:row>98</xdr:row>
      <xdr:rowOff>81905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805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81905</xdr:rowOff>
    </xdr:from>
    <xdr:to>
      <xdr:col>41</xdr:col>
      <xdr:colOff>50800</xdr:colOff>
      <xdr:row>98</xdr:row>
      <xdr:rowOff>83789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840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103087</xdr:rowOff>
    </xdr:from>
    <xdr:to>
      <xdr:col>55</xdr:col>
      <xdr:colOff>50800</xdr:colOff>
      <xdr:row>98</xdr:row>
      <xdr:rowOff>33237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81514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80784</xdr:rowOff>
    </xdr:from>
    <xdr:to>
      <xdr:col>50</xdr:col>
      <xdr:colOff>165100</xdr:colOff>
      <xdr:row>98</xdr:row>
      <xdr:rowOff>10934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99141</xdr:rowOff>
    </xdr:from>
    <xdr:to>
      <xdr:col>46</xdr:col>
      <xdr:colOff>38100</xdr:colOff>
      <xdr:row>98</xdr:row>
      <xdr:rowOff>29291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20418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31105</xdr:rowOff>
    </xdr:from>
    <xdr:to>
      <xdr:col>41</xdr:col>
      <xdr:colOff>101600</xdr:colOff>
      <xdr:row>98</xdr:row>
      <xdr:rowOff>132705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32989</xdr:rowOff>
    </xdr:from>
    <xdr:to>
      <xdr:col>36</xdr:col>
      <xdr:colOff>165100</xdr:colOff>
      <xdr:row>98</xdr:row>
      <xdr:rowOff>134589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125716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132461</xdr:rowOff>
    </xdr:from>
    <xdr:to>
      <xdr:col>85</xdr:col>
      <xdr:colOff>127000</xdr:colOff>
      <xdr:row>38</xdr:row>
      <xdr:rowOff>135948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47561"/>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135948</xdr:rowOff>
    </xdr:from>
    <xdr:to>
      <xdr:col>81</xdr:col>
      <xdr:colOff>50800</xdr:colOff>
      <xdr:row>39</xdr:row>
      <xdr:rowOff>32830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51048"/>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157855</xdr:rowOff>
    </xdr:from>
    <xdr:to>
      <xdr:col>76</xdr:col>
      <xdr:colOff>114300</xdr:colOff>
      <xdr:row>39</xdr:row>
      <xdr:rowOff>32830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72955"/>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157855</xdr:rowOff>
    </xdr:from>
    <xdr:to>
      <xdr:col>71</xdr:col>
      <xdr:colOff>177800</xdr:colOff>
      <xdr:row>39</xdr:row>
      <xdr:rowOff>35801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72955"/>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81661</xdr:rowOff>
    </xdr:from>
    <xdr:to>
      <xdr:col>85</xdr:col>
      <xdr:colOff>177800</xdr:colOff>
      <xdr:row>39</xdr:row>
      <xdr:rowOff>11811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85148</xdr:rowOff>
    </xdr:from>
    <xdr:to>
      <xdr:col>81</xdr:col>
      <xdr:colOff>101600</xdr:colOff>
      <xdr:row>39</xdr:row>
      <xdr:rowOff>15298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153480</xdr:rowOff>
    </xdr:from>
    <xdr:to>
      <xdr:col>76</xdr:col>
      <xdr:colOff>165100</xdr:colOff>
      <xdr:row>39</xdr:row>
      <xdr:rowOff>83630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74757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107055</xdr:rowOff>
    </xdr:from>
    <xdr:to>
      <xdr:col>72</xdr:col>
      <xdr:colOff>38100</xdr:colOff>
      <xdr:row>39</xdr:row>
      <xdr:rowOff>37205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28332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1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156451</xdr:rowOff>
    </xdr:from>
    <xdr:to>
      <xdr:col>67</xdr:col>
      <xdr:colOff>101600</xdr:colOff>
      <xdr:row>39</xdr:row>
      <xdr:rowOff>86601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77728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99358</xdr:rowOff>
    </xdr:from>
    <xdr:to>
      <xdr:col>85</xdr:col>
      <xdr:colOff>127000</xdr:colOff>
      <xdr:row>77</xdr:row>
      <xdr:rowOff>140288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1008"/>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99358</xdr:rowOff>
    </xdr:from>
    <xdr:to>
      <xdr:col>81</xdr:col>
      <xdr:colOff>50800</xdr:colOff>
      <xdr:row>78</xdr:row>
      <xdr:rowOff>23614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1008"/>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23614</xdr:rowOff>
    </xdr:from>
    <xdr:to>
      <xdr:col>76</xdr:col>
      <xdr:colOff>114300</xdr:colOff>
      <xdr:row>78</xdr:row>
      <xdr:rowOff>33750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9671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33750</xdr:rowOff>
    </xdr:from>
    <xdr:to>
      <xdr:col>71</xdr:col>
      <xdr:colOff>177800</xdr:colOff>
      <xdr:row>78</xdr:row>
      <xdr:rowOff>62737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06850"/>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89488</xdr:rowOff>
    </xdr:from>
    <xdr:to>
      <xdr:col>85</xdr:col>
      <xdr:colOff>177800</xdr:colOff>
      <xdr:row>78</xdr:row>
      <xdr:rowOff>19638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67915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48558</xdr:rowOff>
    </xdr:from>
    <xdr:to>
      <xdr:col>81</xdr:col>
      <xdr:colOff>101600</xdr:colOff>
      <xdr:row>77</xdr:row>
      <xdr:rowOff>150158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166685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144264</xdr:rowOff>
    </xdr:from>
    <xdr:to>
      <xdr:col>76</xdr:col>
      <xdr:colOff>165100</xdr:colOff>
      <xdr:row>78</xdr:row>
      <xdr:rowOff>74414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65541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154400</xdr:rowOff>
    </xdr:from>
    <xdr:to>
      <xdr:col>72</xdr:col>
      <xdr:colOff>38100</xdr:colOff>
      <xdr:row>78</xdr:row>
      <xdr:rowOff>84550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75677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11937</xdr:rowOff>
    </xdr:from>
    <xdr:to>
      <xdr:col>67</xdr:col>
      <xdr:colOff>101600</xdr:colOff>
      <xdr:row>78</xdr:row>
      <xdr:rowOff>113537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104664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10618</xdr:rowOff>
    </xdr:from>
    <xdr:to>
      <xdr:col>85</xdr:col>
      <xdr:colOff>127000</xdr:colOff>
      <xdr:row>95</xdr:row>
      <xdr:rowOff>131124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612568"/>
          <a:ext cx="838200" cy="8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131124</xdr:rowOff>
    </xdr:from>
    <xdr:to>
      <xdr:col>81</xdr:col>
      <xdr:colOff>50800</xdr:colOff>
      <xdr:row>97</xdr:row>
      <xdr:rowOff>88086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18874"/>
          <a:ext cx="889000" cy="2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76465</xdr:rowOff>
    </xdr:from>
    <xdr:to>
      <xdr:col>76</xdr:col>
      <xdr:colOff>114300</xdr:colOff>
      <xdr:row>97</xdr:row>
      <xdr:rowOff>88086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0711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136935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76465</xdr:rowOff>
    </xdr:from>
    <xdr:to>
      <xdr:col>71</xdr:col>
      <xdr:colOff>177800</xdr:colOff>
      <xdr:row>98</xdr:row>
      <xdr:rowOff>64305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07115"/>
          <a:ext cx="889000" cy="1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131268</xdr:rowOff>
    </xdr:from>
    <xdr:to>
      <xdr:col>85</xdr:col>
      <xdr:colOff>177800</xdr:colOff>
      <xdr:row>91</xdr:row>
      <xdr:rowOff>61418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5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62563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49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80324</xdr:rowOff>
    </xdr:from>
    <xdr:to>
      <xdr:col>81</xdr:col>
      <xdr:colOff>101600</xdr:colOff>
      <xdr:row>96</xdr:row>
      <xdr:rowOff>10474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27001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37286</xdr:rowOff>
    </xdr:from>
    <xdr:to>
      <xdr:col>76</xdr:col>
      <xdr:colOff>165100</xdr:colOff>
      <xdr:row>97</xdr:row>
      <xdr:rowOff>138886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155413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25665</xdr:rowOff>
    </xdr:from>
    <xdr:to>
      <xdr:col>72</xdr:col>
      <xdr:colOff>38100</xdr:colOff>
      <xdr:row>97</xdr:row>
      <xdr:rowOff>127265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143792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13505</xdr:rowOff>
    </xdr:from>
    <xdr:to>
      <xdr:col>67</xdr:col>
      <xdr:colOff>101600</xdr:colOff>
      <xdr:row>98</xdr:row>
      <xdr:rowOff>115105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131632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82186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31744</xdr:rowOff>
    </xdr:from>
    <xdr:to>
      <xdr:col>116</xdr:col>
      <xdr:colOff>63500</xdr:colOff>
      <xdr:row>59</xdr:row>
      <xdr:rowOff>32124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729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31762</xdr:rowOff>
    </xdr:from>
    <xdr:to>
      <xdr:col>111</xdr:col>
      <xdr:colOff>177800</xdr:colOff>
      <xdr:row>59</xdr:row>
      <xdr:rowOff>32124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731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31610</xdr:rowOff>
    </xdr:from>
    <xdr:to>
      <xdr:col>107</xdr:col>
      <xdr:colOff>50800</xdr:colOff>
      <xdr:row>59</xdr:row>
      <xdr:rowOff>31762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30487</xdr:rowOff>
    </xdr:from>
    <xdr:to>
      <xdr:col>102</xdr:col>
      <xdr:colOff>114300</xdr:colOff>
      <xdr:row>59</xdr:row>
      <xdr:rowOff>31610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6037"/>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152394</xdr:rowOff>
    </xdr:from>
    <xdr:to>
      <xdr:col>116</xdr:col>
      <xdr:colOff>114300</xdr:colOff>
      <xdr:row>59</xdr:row>
      <xdr:rowOff>82544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67321</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152774</xdr:rowOff>
    </xdr:from>
    <xdr:to>
      <xdr:col>112</xdr:col>
      <xdr:colOff>38100</xdr:colOff>
      <xdr:row>59</xdr:row>
      <xdr:rowOff>82924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74051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152412</xdr:rowOff>
    </xdr:from>
    <xdr:to>
      <xdr:col>107</xdr:col>
      <xdr:colOff>101600</xdr:colOff>
      <xdr:row>59</xdr:row>
      <xdr:rowOff>82562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152260</xdr:rowOff>
    </xdr:from>
    <xdr:to>
      <xdr:col>102</xdr:col>
      <xdr:colOff>165100</xdr:colOff>
      <xdr:row>59</xdr:row>
      <xdr:rowOff>82410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73537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151137</xdr:rowOff>
    </xdr:from>
    <xdr:to>
      <xdr:col>98</xdr:col>
      <xdr:colOff>38100</xdr:colOff>
      <xdr:row>59</xdr:row>
      <xdr:rowOff>81287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72414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38900</xdr:rowOff>
    </xdr:from>
    <xdr:to>
      <xdr:col>116</xdr:col>
      <xdr:colOff>63500</xdr:colOff>
      <xdr:row>77</xdr:row>
      <xdr:rowOff>55017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40550"/>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55017</xdr:rowOff>
    </xdr:from>
    <xdr:to>
      <xdr:col>111</xdr:col>
      <xdr:colOff>177800</xdr:colOff>
      <xdr:row>77</xdr:row>
      <xdr:rowOff>84620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56667"/>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84620</xdr:rowOff>
    </xdr:from>
    <xdr:to>
      <xdr:col>107</xdr:col>
      <xdr:colOff>50800</xdr:colOff>
      <xdr:row>77</xdr:row>
      <xdr:rowOff>108407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86270"/>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108407</xdr:rowOff>
    </xdr:from>
    <xdr:to>
      <xdr:col>102</xdr:col>
      <xdr:colOff>114300</xdr:colOff>
      <xdr:row>77</xdr:row>
      <xdr:rowOff>110756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10057"/>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159550</xdr:rowOff>
    </xdr:from>
    <xdr:to>
      <xdr:col>116</xdr:col>
      <xdr:colOff>114300</xdr:colOff>
      <xdr:row>77</xdr:row>
      <xdr:rowOff>89700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10977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4217</xdr:rowOff>
    </xdr:from>
    <xdr:to>
      <xdr:col>112</xdr:col>
      <xdr:colOff>38100</xdr:colOff>
      <xdr:row>77</xdr:row>
      <xdr:rowOff>105817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122344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33820</xdr:rowOff>
    </xdr:from>
    <xdr:to>
      <xdr:col>107</xdr:col>
      <xdr:colOff>101600</xdr:colOff>
      <xdr:row>77</xdr:row>
      <xdr:rowOff>135420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151947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57607</xdr:rowOff>
    </xdr:from>
    <xdr:to>
      <xdr:col>102</xdr:col>
      <xdr:colOff>165100</xdr:colOff>
      <xdr:row>77</xdr:row>
      <xdr:rowOff>159207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150334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59956</xdr:rowOff>
    </xdr:from>
    <xdr:to>
      <xdr:col>98</xdr:col>
      <xdr:colOff>38100</xdr:colOff>
      <xdr:row>77</xdr:row>
      <xdr:rowOff>161556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152683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歳出総額を人口で割った住民一人当たりの歳出総額は、一人当たり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1,165,206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円となっており、主な構成項目は以下のことと考えている。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119,516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29,495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円上回っている。平成</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年度以降、増加しているが、主な増加要因として、毎年の人事委員勧告によるもの、勤続</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階層職員の給料が国の水準を上回っていることが影響し、また市立保育所等の人件費により類似団体よりも上回る要因となっている。今後については高年齢層の職員が退職することにより改善が図られると考えるが、更なる給与制度の適正化を行い人件費の抑制に努める。物件費は住民一人あ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320,848</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134,633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232,273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円上回っている。主な増加要因として、ふるさと応援寄附者特産品等贈呈事業が考えられ、この事業費は物件費全体の約</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％を占めていることが影響している。普通建設事業費は住民一人あたり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80,020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7,394</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増加要因として、クリーンセンター関連施設への経費及び庁舎エレベーター改修に伴う経費と考えており、クリーンセンター関連施設は今後も継続した改修が必要となる。また、普通建設事業費（うち新規整備）について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40,108</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21,615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23,060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円上回っている。主な増加要因として、令和</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年度から繰越事業となった滞在型施設の建設費（かつうら海中公園再生計画事業）が考えられる。普通建設事業費（うち更新整備）は住民一人当たり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34,397</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4,878</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13,454</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円下回っている。主な減少要因として、防災・安全社会資本整備交付金事業及び橋りょう改修による道路メンテナンス事業が考えられる。積立金については、住民一人当たり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368,880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211,629</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336,222</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円上回っている。主な増加要因として、ふるさと納税の寄附額が増加していることが考えられる。今後、令和</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年度に制度改正が行われた影響や他団体の状況により寄付額は変動していくことから、ふるさと応援寄附金及び基金繰入金頼みの予算とならないよう、将来を見据えた健全な財政運営に努める。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88798</xdr:rowOff>
    </xdr:from>
    <xdr:to>
      <xdr:col>24</xdr:col>
      <xdr:colOff>63500</xdr:colOff>
      <xdr:row>35</xdr:row>
      <xdr:rowOff>117449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89548"/>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88798</xdr:rowOff>
    </xdr:from>
    <xdr:to>
      <xdr:col>19</xdr:col>
      <xdr:colOff>177800</xdr:colOff>
      <xdr:row>35</xdr:row>
      <xdr:rowOff>122403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8954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122403</xdr:rowOff>
    </xdr:from>
    <xdr:to>
      <xdr:col>15</xdr:col>
      <xdr:colOff>50800</xdr:colOff>
      <xdr:row>35</xdr:row>
      <xdr:rowOff>133223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2315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133223</xdr:rowOff>
    </xdr:from>
    <xdr:to>
      <xdr:col>10</xdr:col>
      <xdr:colOff>114300</xdr:colOff>
      <xdr:row>35</xdr:row>
      <xdr:rowOff>152502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339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66649</xdr:rowOff>
    </xdr:from>
    <xdr:to>
      <xdr:col>24</xdr:col>
      <xdr:colOff>114300</xdr:colOff>
      <xdr:row>35</xdr:row>
      <xdr:rowOff>168249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89526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37998</xdr:rowOff>
    </xdr:from>
    <xdr:to>
      <xdr:col>20</xdr:col>
      <xdr:colOff>38100</xdr:colOff>
      <xdr:row>35</xdr:row>
      <xdr:rowOff>139598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156125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71603</xdr:rowOff>
    </xdr:from>
    <xdr:to>
      <xdr:col>15</xdr:col>
      <xdr:colOff>101600</xdr:colOff>
      <xdr:row>36</xdr:row>
      <xdr:rowOff>1753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18280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82423</xdr:rowOff>
    </xdr:from>
    <xdr:to>
      <xdr:col>10</xdr:col>
      <xdr:colOff>165100</xdr:colOff>
      <xdr:row>36</xdr:row>
      <xdr:rowOff>12573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29100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48379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143794</xdr:rowOff>
    </xdr:from>
    <xdr:to>
      <xdr:col>24</xdr:col>
      <xdr:colOff>63500</xdr:colOff>
      <xdr:row>55</xdr:row>
      <xdr:rowOff>128095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87744"/>
          <a:ext cx="838200" cy="6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128095</xdr:rowOff>
    </xdr:from>
    <xdr:to>
      <xdr:col>19</xdr:col>
      <xdr:colOff>177800</xdr:colOff>
      <xdr:row>56</xdr:row>
      <xdr:rowOff>15470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57845"/>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15470</xdr:rowOff>
    </xdr:from>
    <xdr:to>
      <xdr:col>15</xdr:col>
      <xdr:colOff>50800</xdr:colOff>
      <xdr:row>57</xdr:row>
      <xdr:rowOff>43223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6670"/>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43223</xdr:rowOff>
    </xdr:from>
    <xdr:to>
      <xdr:col>10</xdr:col>
      <xdr:colOff>114300</xdr:colOff>
      <xdr:row>57</xdr:row>
      <xdr:rowOff>141689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5873"/>
          <a:ext cx="889000" cy="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64285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92994</xdr:rowOff>
    </xdr:from>
    <xdr:to>
      <xdr:col>24</xdr:col>
      <xdr:colOff>114300</xdr:colOff>
      <xdr:row>52</xdr:row>
      <xdr:rowOff>23144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8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77295</xdr:rowOff>
    </xdr:from>
    <xdr:to>
      <xdr:col>20</xdr:col>
      <xdr:colOff>38100</xdr:colOff>
      <xdr:row>56</xdr:row>
      <xdr:rowOff>7445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23972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8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136120</xdr:rowOff>
    </xdr:from>
    <xdr:to>
      <xdr:col>15</xdr:col>
      <xdr:colOff>101600</xdr:colOff>
      <xdr:row>56</xdr:row>
      <xdr:rowOff>66270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82797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163873</xdr:rowOff>
    </xdr:from>
    <xdr:to>
      <xdr:col>10</xdr:col>
      <xdr:colOff>165100</xdr:colOff>
      <xdr:row>57</xdr:row>
      <xdr:rowOff>94023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110550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90889</xdr:rowOff>
    </xdr:from>
    <xdr:to>
      <xdr:col>6</xdr:col>
      <xdr:colOff>38100</xdr:colOff>
      <xdr:row>58</xdr:row>
      <xdr:rowOff>21039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37566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108648</xdr:rowOff>
    </xdr:from>
    <xdr:to>
      <xdr:col>24</xdr:col>
      <xdr:colOff>63500</xdr:colOff>
      <xdr:row>76</xdr:row>
      <xdr:rowOff>134917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38848"/>
          <a:ext cx="838200" cy="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108648</xdr:rowOff>
    </xdr:from>
    <xdr:to>
      <xdr:col>19</xdr:col>
      <xdr:colOff>177800</xdr:colOff>
      <xdr:row>77</xdr:row>
      <xdr:rowOff>45751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38848"/>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108359</xdr:rowOff>
    </xdr:from>
    <xdr:to>
      <xdr:col>15</xdr:col>
      <xdr:colOff>50800</xdr:colOff>
      <xdr:row>77</xdr:row>
      <xdr:rowOff>45751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38559"/>
          <a:ext cx="8890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108359</xdr:rowOff>
    </xdr:from>
    <xdr:to>
      <xdr:col>10</xdr:col>
      <xdr:colOff>114300</xdr:colOff>
      <xdr:row>77</xdr:row>
      <xdr:rowOff>32071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84117</xdr:rowOff>
    </xdr:from>
    <xdr:to>
      <xdr:col>24</xdr:col>
      <xdr:colOff>114300</xdr:colOff>
      <xdr:row>77</xdr:row>
      <xdr:rowOff>14267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1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62544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57848</xdr:rowOff>
    </xdr:from>
    <xdr:to>
      <xdr:col>20</xdr:col>
      <xdr:colOff>38100</xdr:colOff>
      <xdr:row>76</xdr:row>
      <xdr:rowOff>159448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166401</xdr:rowOff>
    </xdr:from>
    <xdr:to>
      <xdr:col>15</xdr:col>
      <xdr:colOff>101600</xdr:colOff>
      <xdr:row>77</xdr:row>
      <xdr:rowOff>96551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87678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57559</xdr:rowOff>
    </xdr:from>
    <xdr:to>
      <xdr:col>10</xdr:col>
      <xdr:colOff>165100</xdr:colOff>
      <xdr:row>76</xdr:row>
      <xdr:rowOff>159159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150286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152721</xdr:rowOff>
    </xdr:from>
    <xdr:to>
      <xdr:col>6</xdr:col>
      <xdr:colOff>38100</xdr:colOff>
      <xdr:row>77</xdr:row>
      <xdr:rowOff>82871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73998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130209</xdr:rowOff>
    </xdr:from>
    <xdr:to>
      <xdr:col>24</xdr:col>
      <xdr:colOff>63500</xdr:colOff>
      <xdr:row>97</xdr:row>
      <xdr:rowOff>63739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89409"/>
          <a:ext cx="838200" cy="10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63739</xdr:rowOff>
    </xdr:from>
    <xdr:to>
      <xdr:col>19</xdr:col>
      <xdr:colOff>177800</xdr:colOff>
      <xdr:row>97</xdr:row>
      <xdr:rowOff>82131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4389"/>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82131</xdr:rowOff>
    </xdr:from>
    <xdr:to>
      <xdr:col>15</xdr:col>
      <xdr:colOff>50800</xdr:colOff>
      <xdr:row>97</xdr:row>
      <xdr:rowOff>170202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2781"/>
          <a:ext cx="889000" cy="8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161248</xdr:rowOff>
    </xdr:from>
    <xdr:to>
      <xdr:col>10</xdr:col>
      <xdr:colOff>114300</xdr:colOff>
      <xdr:row>97</xdr:row>
      <xdr:rowOff>170202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9189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79409</xdr:rowOff>
    </xdr:from>
    <xdr:to>
      <xdr:col>24</xdr:col>
      <xdr:colOff>114300</xdr:colOff>
      <xdr:row>97</xdr:row>
      <xdr:rowOff>9559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102286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12939</xdr:rowOff>
    </xdr:from>
    <xdr:to>
      <xdr:col>20</xdr:col>
      <xdr:colOff>38100</xdr:colOff>
      <xdr:row>97</xdr:row>
      <xdr:rowOff>114539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31331</xdr:rowOff>
    </xdr:from>
    <xdr:to>
      <xdr:col>15</xdr:col>
      <xdr:colOff>101600</xdr:colOff>
      <xdr:row>97</xdr:row>
      <xdr:rowOff>132931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124058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119402</xdr:rowOff>
    </xdr:from>
    <xdr:to>
      <xdr:col>10</xdr:col>
      <xdr:colOff>165100</xdr:colOff>
      <xdr:row>98</xdr:row>
      <xdr:rowOff>49552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40679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110448</xdr:rowOff>
    </xdr:from>
    <xdr:to>
      <xdr:col>6</xdr:col>
      <xdr:colOff>38100</xdr:colOff>
      <xdr:row>98</xdr:row>
      <xdr:rowOff>40598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33934</xdr:rowOff>
    </xdr:from>
    <xdr:to>
      <xdr:col>55</xdr:col>
      <xdr:colOff>0</xdr:colOff>
      <xdr:row>56</xdr:row>
      <xdr:rowOff>123451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63684"/>
          <a:ext cx="838200" cy="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33934</xdr:rowOff>
    </xdr:from>
    <xdr:to>
      <xdr:col>50</xdr:col>
      <xdr:colOff>114300</xdr:colOff>
      <xdr:row>55</xdr:row>
      <xdr:rowOff>157093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63684"/>
          <a:ext cx="889000" cy="1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157093</xdr:rowOff>
    </xdr:from>
    <xdr:to>
      <xdr:col>45</xdr:col>
      <xdr:colOff>177800</xdr:colOff>
      <xdr:row>57</xdr:row>
      <xdr:rowOff>29325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86843"/>
          <a:ext cx="889000" cy="2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29325</xdr:rowOff>
    </xdr:from>
    <xdr:to>
      <xdr:col>41</xdr:col>
      <xdr:colOff>50800</xdr:colOff>
      <xdr:row>57</xdr:row>
      <xdr:rowOff>80702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01975"/>
          <a:ext cx="8890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72651</xdr:rowOff>
    </xdr:from>
    <xdr:to>
      <xdr:col>55</xdr:col>
      <xdr:colOff>50800</xdr:colOff>
      <xdr:row>57</xdr:row>
      <xdr:rowOff>2801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95528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154584</xdr:rowOff>
    </xdr:from>
    <xdr:to>
      <xdr:col>50</xdr:col>
      <xdr:colOff>165100</xdr:colOff>
      <xdr:row>55</xdr:row>
      <xdr:rowOff>84734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101261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106293</xdr:rowOff>
    </xdr:from>
    <xdr:to>
      <xdr:col>46</xdr:col>
      <xdr:colOff>38100</xdr:colOff>
      <xdr:row>56</xdr:row>
      <xdr:rowOff>36443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27570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149975</xdr:rowOff>
    </xdr:from>
    <xdr:to>
      <xdr:col>41</xdr:col>
      <xdr:colOff>101600</xdr:colOff>
      <xdr:row>57</xdr:row>
      <xdr:rowOff>80125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71252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29902</xdr:rowOff>
    </xdr:from>
    <xdr:to>
      <xdr:col>36</xdr:col>
      <xdr:colOff>165100</xdr:colOff>
      <xdr:row>57</xdr:row>
      <xdr:rowOff>131502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122629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151536</xdr:rowOff>
    </xdr:from>
    <xdr:to>
      <xdr:col>55</xdr:col>
      <xdr:colOff>0</xdr:colOff>
      <xdr:row>78</xdr:row>
      <xdr:rowOff>18652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3186"/>
          <a:ext cx="838200" cy="3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18652</xdr:rowOff>
    </xdr:from>
    <xdr:to>
      <xdr:col>50</xdr:col>
      <xdr:colOff>114300</xdr:colOff>
      <xdr:row>78</xdr:row>
      <xdr:rowOff>43231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1752"/>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43231</xdr:rowOff>
    </xdr:from>
    <xdr:to>
      <xdr:col>45</xdr:col>
      <xdr:colOff>177800</xdr:colOff>
      <xdr:row>78</xdr:row>
      <xdr:rowOff>80721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633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80721</xdr:rowOff>
    </xdr:from>
    <xdr:to>
      <xdr:col>41</xdr:col>
      <xdr:colOff>50800</xdr:colOff>
      <xdr:row>78</xdr:row>
      <xdr:rowOff>90807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3821"/>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100736</xdr:rowOff>
    </xdr:from>
    <xdr:to>
      <xdr:col>55</xdr:col>
      <xdr:colOff>50800</xdr:colOff>
      <xdr:row>78</xdr:row>
      <xdr:rowOff>30886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123613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139302</xdr:rowOff>
    </xdr:from>
    <xdr:to>
      <xdr:col>50</xdr:col>
      <xdr:colOff>165100</xdr:colOff>
      <xdr:row>78</xdr:row>
      <xdr:rowOff>69452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85979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163881</xdr:rowOff>
    </xdr:from>
    <xdr:to>
      <xdr:col>46</xdr:col>
      <xdr:colOff>38100</xdr:colOff>
      <xdr:row>78</xdr:row>
      <xdr:rowOff>94031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85158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29921</xdr:rowOff>
    </xdr:from>
    <xdr:to>
      <xdr:col>41</xdr:col>
      <xdr:colOff>101600</xdr:colOff>
      <xdr:row>78</xdr:row>
      <xdr:rowOff>131521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122648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40007</xdr:rowOff>
    </xdr:from>
    <xdr:to>
      <xdr:col>36</xdr:col>
      <xdr:colOff>165100</xdr:colOff>
      <xdr:row>78</xdr:row>
      <xdr:rowOff>141607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132734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138602</xdr:rowOff>
    </xdr:from>
    <xdr:to>
      <xdr:col>54</xdr:col>
      <xdr:colOff>189865</xdr:colOff>
      <xdr:row>97</xdr:row>
      <xdr:rowOff>81195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69102"/>
          <a:ext cx="1270" cy="114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85022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81195</xdr:rowOff>
    </xdr:from>
    <xdr:to>
      <xdr:col>55</xdr:col>
      <xdr:colOff>88900</xdr:colOff>
      <xdr:row>97</xdr:row>
      <xdr:rowOff>81195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1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85279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138602</xdr:rowOff>
    </xdr:from>
    <xdr:to>
      <xdr:col>55</xdr:col>
      <xdr:colOff>88900</xdr:colOff>
      <xdr:row>90</xdr:row>
      <xdr:rowOff>138602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6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17884</xdr:rowOff>
    </xdr:from>
    <xdr:to>
      <xdr:col>55</xdr:col>
      <xdr:colOff>0</xdr:colOff>
      <xdr:row>97</xdr:row>
      <xdr:rowOff>28921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48534"/>
          <a:ext cx="8382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18840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167413</xdr:rowOff>
    </xdr:from>
    <xdr:to>
      <xdr:col>55</xdr:col>
      <xdr:colOff>50800</xdr:colOff>
      <xdr:row>96</xdr:row>
      <xdr:rowOff>97563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28921</xdr:rowOff>
    </xdr:from>
    <xdr:to>
      <xdr:col>50</xdr:col>
      <xdr:colOff>114300</xdr:colOff>
      <xdr:row>97</xdr:row>
      <xdr:rowOff>68245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59571"/>
          <a:ext cx="889000"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11170</xdr:rowOff>
    </xdr:from>
    <xdr:to>
      <xdr:col>50</xdr:col>
      <xdr:colOff>165100</xdr:colOff>
      <xdr:row>96</xdr:row>
      <xdr:rowOff>112770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129297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68245</xdr:rowOff>
    </xdr:from>
    <xdr:to>
      <xdr:col>45</xdr:col>
      <xdr:colOff>177800</xdr:colOff>
      <xdr:row>97</xdr:row>
      <xdr:rowOff>74275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98895"/>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148050</xdr:rowOff>
    </xdr:from>
    <xdr:to>
      <xdr:col>46</xdr:col>
      <xdr:colOff>38100</xdr:colOff>
      <xdr:row>96</xdr:row>
      <xdr:rowOff>78200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94727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74275</xdr:rowOff>
    </xdr:from>
    <xdr:to>
      <xdr:col>41</xdr:col>
      <xdr:colOff>50800</xdr:colOff>
      <xdr:row>97</xdr:row>
      <xdr:rowOff>82618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0492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6679</xdr:rowOff>
    </xdr:from>
    <xdr:to>
      <xdr:col>41</xdr:col>
      <xdr:colOff>101600</xdr:colOff>
      <xdr:row>96</xdr:row>
      <xdr:rowOff>108279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6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124806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924</xdr:rowOff>
    </xdr:from>
    <xdr:to>
      <xdr:col>36</xdr:col>
      <xdr:colOff>165100</xdr:colOff>
      <xdr:row>96</xdr:row>
      <xdr:rowOff>102524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119051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138534</xdr:rowOff>
    </xdr:from>
    <xdr:to>
      <xdr:col>55</xdr:col>
      <xdr:colOff>50800</xdr:colOff>
      <xdr:row>97</xdr:row>
      <xdr:rowOff>68684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53461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149571</xdr:rowOff>
    </xdr:from>
    <xdr:to>
      <xdr:col>50</xdr:col>
      <xdr:colOff>165100</xdr:colOff>
      <xdr:row>97</xdr:row>
      <xdr:rowOff>79721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17445</xdr:rowOff>
    </xdr:from>
    <xdr:to>
      <xdr:col>46</xdr:col>
      <xdr:colOff>38100</xdr:colOff>
      <xdr:row>97</xdr:row>
      <xdr:rowOff>119045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23475</xdr:rowOff>
    </xdr:from>
    <xdr:to>
      <xdr:col>41</xdr:col>
      <xdr:colOff>101600</xdr:colOff>
      <xdr:row>97</xdr:row>
      <xdr:rowOff>125075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116202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31818</xdr:rowOff>
    </xdr:from>
    <xdr:to>
      <xdr:col>36</xdr:col>
      <xdr:colOff>165100</xdr:colOff>
      <xdr:row>97</xdr:row>
      <xdr:rowOff>133418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119869</xdr:rowOff>
    </xdr:from>
    <xdr:to>
      <xdr:col>85</xdr:col>
      <xdr:colOff>127000</xdr:colOff>
      <xdr:row>34</xdr:row>
      <xdr:rowOff>146082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949169"/>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146082</xdr:rowOff>
    </xdr:from>
    <xdr:to>
      <xdr:col>81</xdr:col>
      <xdr:colOff>50800</xdr:colOff>
      <xdr:row>35</xdr:row>
      <xdr:rowOff>85522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975382"/>
          <a:ext cx="889000" cy="1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59842</xdr:rowOff>
    </xdr:from>
    <xdr:to>
      <xdr:col>76</xdr:col>
      <xdr:colOff>114300</xdr:colOff>
      <xdr:row>35</xdr:row>
      <xdr:rowOff>85522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0605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59842</xdr:rowOff>
    </xdr:from>
    <xdr:to>
      <xdr:col>71</xdr:col>
      <xdr:colOff>177800</xdr:colOff>
      <xdr:row>35</xdr:row>
      <xdr:rowOff>118212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06059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69069</xdr:rowOff>
    </xdr:from>
    <xdr:to>
      <xdr:col>85</xdr:col>
      <xdr:colOff>177800</xdr:colOff>
      <xdr:row>34</xdr:row>
      <xdr:rowOff>170669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91946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7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95282</xdr:rowOff>
    </xdr:from>
    <xdr:to>
      <xdr:col>81</xdr:col>
      <xdr:colOff>101600</xdr:colOff>
      <xdr:row>35</xdr:row>
      <xdr:rowOff>25432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9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41959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6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34722</xdr:rowOff>
    </xdr:from>
    <xdr:to>
      <xdr:col>76</xdr:col>
      <xdr:colOff>165100</xdr:colOff>
      <xdr:row>35</xdr:row>
      <xdr:rowOff>136322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152849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8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9042</xdr:rowOff>
    </xdr:from>
    <xdr:to>
      <xdr:col>72</xdr:col>
      <xdr:colOff>38100</xdr:colOff>
      <xdr:row>35</xdr:row>
      <xdr:rowOff>110642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127169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67412</xdr:rowOff>
    </xdr:from>
    <xdr:to>
      <xdr:col>67</xdr:col>
      <xdr:colOff>101600</xdr:colOff>
      <xdr:row>35</xdr:row>
      <xdr:rowOff>169012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95722</xdr:rowOff>
    </xdr:from>
    <xdr:to>
      <xdr:col>85</xdr:col>
      <xdr:colOff>127000</xdr:colOff>
      <xdr:row>57</xdr:row>
      <xdr:rowOff>120406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868372"/>
          <a:ext cx="8382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109214</xdr:rowOff>
    </xdr:from>
    <xdr:to>
      <xdr:col>81</xdr:col>
      <xdr:colOff>50800</xdr:colOff>
      <xdr:row>57</xdr:row>
      <xdr:rowOff>120406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88186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49847</xdr:rowOff>
    </xdr:from>
    <xdr:to>
      <xdr:col>76</xdr:col>
      <xdr:colOff>114300</xdr:colOff>
      <xdr:row>57</xdr:row>
      <xdr:rowOff>109214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822497"/>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49847</xdr:rowOff>
    </xdr:from>
    <xdr:to>
      <xdr:col>71</xdr:col>
      <xdr:colOff>177800</xdr:colOff>
      <xdr:row>57</xdr:row>
      <xdr:rowOff>115935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22497"/>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44922</xdr:rowOff>
    </xdr:from>
    <xdr:to>
      <xdr:col>85</xdr:col>
      <xdr:colOff>177800</xdr:colOff>
      <xdr:row>57</xdr:row>
      <xdr:rowOff>146522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131299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69606</xdr:rowOff>
    </xdr:from>
    <xdr:to>
      <xdr:col>81</xdr:col>
      <xdr:colOff>101600</xdr:colOff>
      <xdr:row>57</xdr:row>
      <xdr:rowOff>171206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162333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58414</xdr:rowOff>
    </xdr:from>
    <xdr:to>
      <xdr:col>76</xdr:col>
      <xdr:colOff>165100</xdr:colOff>
      <xdr:row>57</xdr:row>
      <xdr:rowOff>160014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170497</xdr:rowOff>
    </xdr:from>
    <xdr:to>
      <xdr:col>72</xdr:col>
      <xdr:colOff>38100</xdr:colOff>
      <xdr:row>57</xdr:row>
      <xdr:rowOff>100647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65135</xdr:rowOff>
    </xdr:from>
    <xdr:to>
      <xdr:col>67</xdr:col>
      <xdr:colOff>101600</xdr:colOff>
      <xdr:row>57</xdr:row>
      <xdr:rowOff>166735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157862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132462</xdr:rowOff>
    </xdr:from>
    <xdr:to>
      <xdr:col>85</xdr:col>
      <xdr:colOff>127000</xdr:colOff>
      <xdr:row>78</xdr:row>
      <xdr:rowOff>135947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05562"/>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135947</xdr:rowOff>
    </xdr:from>
    <xdr:to>
      <xdr:col>81</xdr:col>
      <xdr:colOff>50800</xdr:colOff>
      <xdr:row>79</xdr:row>
      <xdr:rowOff>32829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09047"/>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157854</xdr:rowOff>
    </xdr:from>
    <xdr:to>
      <xdr:col>76</xdr:col>
      <xdr:colOff>114300</xdr:colOff>
      <xdr:row>79</xdr:row>
      <xdr:rowOff>32829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30954"/>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157854</xdr:rowOff>
    </xdr:from>
    <xdr:to>
      <xdr:col>71</xdr:col>
      <xdr:colOff>177800</xdr:colOff>
      <xdr:row>79</xdr:row>
      <xdr:rowOff>35801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30954"/>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81662</xdr:rowOff>
    </xdr:from>
    <xdr:to>
      <xdr:col>85</xdr:col>
      <xdr:colOff>177800</xdr:colOff>
      <xdr:row>79</xdr:row>
      <xdr:rowOff>11812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31838</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85147</xdr:rowOff>
    </xdr:from>
    <xdr:to>
      <xdr:col>81</xdr:col>
      <xdr:colOff>101600</xdr:colOff>
      <xdr:row>79</xdr:row>
      <xdr:rowOff>15297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5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153479</xdr:rowOff>
    </xdr:from>
    <xdr:to>
      <xdr:col>76</xdr:col>
      <xdr:colOff>165100</xdr:colOff>
      <xdr:row>79</xdr:row>
      <xdr:rowOff>83629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74756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107054</xdr:rowOff>
    </xdr:from>
    <xdr:to>
      <xdr:col>72</xdr:col>
      <xdr:colOff>38100</xdr:colOff>
      <xdr:row>79</xdr:row>
      <xdr:rowOff>37204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28331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156451</xdr:rowOff>
    </xdr:from>
    <xdr:to>
      <xdr:col>67</xdr:col>
      <xdr:colOff>101600</xdr:colOff>
      <xdr:row>79</xdr:row>
      <xdr:rowOff>86601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77728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2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99358</xdr:rowOff>
    </xdr:from>
    <xdr:to>
      <xdr:col>85</xdr:col>
      <xdr:colOff>127000</xdr:colOff>
      <xdr:row>97</xdr:row>
      <xdr:rowOff>140288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30008"/>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99358</xdr:rowOff>
    </xdr:from>
    <xdr:to>
      <xdr:col>81</xdr:col>
      <xdr:colOff>50800</xdr:colOff>
      <xdr:row>98</xdr:row>
      <xdr:rowOff>23614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30008"/>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23614</xdr:rowOff>
    </xdr:from>
    <xdr:to>
      <xdr:col>76</xdr:col>
      <xdr:colOff>114300</xdr:colOff>
      <xdr:row>98</xdr:row>
      <xdr:rowOff>33750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2571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33750</xdr:rowOff>
    </xdr:from>
    <xdr:to>
      <xdr:col>71</xdr:col>
      <xdr:colOff>177800</xdr:colOff>
      <xdr:row>98</xdr:row>
      <xdr:rowOff>62737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5850"/>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89488</xdr:rowOff>
    </xdr:from>
    <xdr:to>
      <xdr:col>85</xdr:col>
      <xdr:colOff>177800</xdr:colOff>
      <xdr:row>98</xdr:row>
      <xdr:rowOff>19638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67915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48558</xdr:rowOff>
    </xdr:from>
    <xdr:to>
      <xdr:col>81</xdr:col>
      <xdr:colOff>101600</xdr:colOff>
      <xdr:row>97</xdr:row>
      <xdr:rowOff>150158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166685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144264</xdr:rowOff>
    </xdr:from>
    <xdr:to>
      <xdr:col>76</xdr:col>
      <xdr:colOff>165100</xdr:colOff>
      <xdr:row>98</xdr:row>
      <xdr:rowOff>74414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65541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154400</xdr:rowOff>
    </xdr:from>
    <xdr:to>
      <xdr:col>72</xdr:col>
      <xdr:colOff>38100</xdr:colOff>
      <xdr:row>98</xdr:row>
      <xdr:rowOff>84550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11937</xdr:rowOff>
    </xdr:from>
    <xdr:to>
      <xdr:col>67</xdr:col>
      <xdr:colOff>101600</xdr:colOff>
      <xdr:row>98</xdr:row>
      <xdr:rowOff>113537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667,851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351,759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565,909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円上回っている。主な増加要因として、ふるさと応援寄附金の増加に伴いふるさと応援寄附者特産品等贈呈事業及びふるさと応援基金積立金が増加したためである。民生費は住民一人当たり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176,046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32,667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円下回っている。主な減少要因として、子育て世帯への臨時特別給付金給付事業費及び住民税非課税世帯等に対する臨時特別給付金（繰越分）等扶助費等の減少があげられる。衛生費は住民一人あたり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16,073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クリーンセンター維持補修工事及び上水道事業への繰出金による増加があげられ、クリーンセンター維持補修工事については今後も定期的な維持補修等の実施が見込まれている。農林水産業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13,699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円上回っている。主な減少要因として、拠点漁港機能強化事業に対する補助金及び水産物供給基盤機能保全事業に係る事業費の減少によるものがあげられ、拠点漁港機能強化事業については令和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年度事業完了見込みとなっている。商工費は住民一人当たり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34,911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10,274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仮称）かつうら海中公園再生計画事業及び商店街等にぎわい創出事業に係る事業費の増加によるものがあげられ、（仮称）かつうら海中公園再生計画事業における工事については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年度竣工となっている。教育費は住民一人当たり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66,206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年度に新設した勝浦市学校教育施設整備基金への積立金及び令和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年度より補助率を引き上げた市内小中学生に対する学校給食費補助事業があげられ、どちらも令和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年度以降も継続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した支出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が見込まれる。全体として今後も経費の増加が見込まれることから全事業内容の精査を行い、経費の見直しを図り、健全な財政運営に努める。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財政調整基金は決算余剰金のうち純繰越金の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以上の積立てを行い、令和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年度財政調整基金残高は、前年度と比較し標準財政規模比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％減少となっているが、標準財政規模の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以上を維持しており、基金繰入に関しては他基金を活用しながら最低額となるよう努めている。実質収支額は標準財政規模比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％以上で推移しているが、令和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年度には財政調整基金の繰入を行わなかったこと及び令和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年度においては積立金以上の取崩しを行ったことから、実質単年度収支は標準財政規模比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％となっており、減少した。今後基金残高の状況により予算編成に影響を及ぼさないよう、健全な財政運営に努める。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年度の決算では一般会計のほか、水道事業会計や国民健康保険特別会計などを含めた全ての会計で黒字を達成した。前年度との比較においては、全体で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％の増加となっており、過去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％以上を維持しており、財政的には健全な状態を維持している状態にあると考えられる。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しかしながら今後についても、引き続き歳入の確保に努め、全ての会計において更なるコスト削減等の推進をより一層図り、各会計において健全な財政運営に努める。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元利償還金について、平成</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年度に借入を行った臨時財政対策債、平成</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年度に借入を行った認定こども園整備事業債、小・中学校空調設備整備事業等の元利償還金が開始されたことにより前年度と比較し</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公営企業債の元利償還金に対する繰入金について、国民健康保険事業及び水道事業に関する繰入金に対するものとなり、令和</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年度の水道事業への繰入金が増額となっていることから</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算入公債費等について、災害復旧費等に係る基準財政需要額の増額によるものとなっている。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今後においても、交付税措置のある起債を活用し、地方債を財源として事業実施する場合は、事業の必要性や優先度を十分精査のうえ、地方債発行の抑制に努める。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減債基金のうち、実質公債費比率の算定に用いる満期一括償還地方債の償還の財源に係るものがない。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年度の将来負担比率のうち、一般会計等に係る地方債の現在高については、平成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年度に借入を行った上水道一般会計出資債、平成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年度に借入を行った郁文小学校改築事業、平成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年度に借入を行った臨時財政対策債等の償還終了等の影響で前年度と比較し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百万円の減少となった。また、主にふるさと応援基金が増加したことにより、充当可能財源等が前年度と比較し、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これらにより分子全体として、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今後についても財政調整基金残高を確保できるよう、引き続き事業の優先度を調査し、地方債の新規発行の抑制に努める。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百万円を取り崩し、決算剰余金等により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年度中に校舎等学校教育施設への整備に充てるための「勝浦市学校教育施設整備基金」を創設し、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百万円を積立て、またふるさと応援基金においては各事業へ充当すべく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百万円（返礼経費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百万円・事業充当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百万円）を取り崩し、寄附金により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百万円を積み立てた。これらにより基金全体としては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・個々の基金の使途の明確化するため、令和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年度にふるさと応援基金を財源とし「勝浦市公共施設等整備基金」を創設し、また既存基金については使途に沿った事業に活用していく。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・ふるさと応援基金：勝浦市に対する寄付者の思いを実現するため各種事業の財源として活用し、多様な人々の参加による活力あるふるさとづくりに資することを目的とする基金。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高御代福祉基金：母子及び父子家庭に対する児童の入学祝金及び就職祝金の支給並びに心身障害者児に対する福祉手当の支給並びに高齢者の福祉に資する事業に充て、もって市民福祉の向上を図ることを目的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・勝浦市学校教育施設整備基金：学校教育施設の整備のために必要な資金を積み立てることを目的とする基金。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・ふるさと応援基金：各種事業の財源として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百万円（返礼経費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百万円・事業充当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百万円）を取り崩し、寄附金により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・小高御代福祉基金：各福祉事業への財源として、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百万円を取り崩し、利子による積み立てを行ったが、取崩し額と比較し少額であったことから、基金残高は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・勝浦市学校教育施設整備基金：令和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百万円と積み立て、取り崩しを行わなかったことから基金残高は積立金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制度改正による返礼率や返礼品の見直しに伴い、今後の寄附金は減少となる見込みであり、大幅な増加は見込めないため、現在の基金残高の有効活用を検討し、ふるさと応援寄附金に依存した予算編成とならないよう留意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・小高御代福祉基金：積み立てによる基金残高の増加は見込まれないことから、基金の使途に沿った事業充当に努める。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・勝浦市学校教育施設整備基金：築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年を迎える勝浦中学校校舎及び各小学校校舎への整備等のため、必要に応じ積み立てを行い、基金残高を維持、増加させていく。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・財政調整基金繰入金の積立金（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百万円）以上に、取り崩し額（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百万円）が多かったことにより減少（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・財政調整基金は、災害等への備えのため、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を目途に積み立てることとしているが、予算編成により取り崩しを行っていることから、内容を精査し、他基金による取り崩しを含め検討を行う。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ヵ年での変化なし。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・毎年度の計画的な積み立てや取り崩しは想定していないが、令和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年度において普通交付税（交付税臨時財政対策債償還基金費）の積立てを予定している。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CE122FF6-0C03-4365-B6A4-533591B87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6BC5C03D-2377-47BF-99F2-0383414EF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795F3BE-848F-4D51-86FC-F2B8732E3AB4}"/>
            </a:ext>
          </a:extLst>
        </xdr:cNvPr>
        <xdr:cNvSpPr/>
      </xdr:nvSpPr>
      <xdr:spPr>
        <a:xfrm>
          <a:off x="355600" y="64135"/>
          <a:ext cx="1113980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A0123837-5205-4C52-9D46-2F47BC525DC2}"/>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A0C11EF7-55AA-4310-9F67-B69629AE12E4}"/>
            </a:ext>
          </a:extLst>
        </xdr:cNvPr>
        <xdr:cNvSpPr/>
      </xdr:nvSpPr>
      <xdr:spPr>
        <a:xfrm>
          <a:off x="15015845" y="215265"/>
          <a:ext cx="3451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F6DC2D72-4229-4381-A544-2562156039AA}"/>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A7B656DE-43E9-496B-A578-EDE7242C9387}"/>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E2227FC3-5214-4838-B936-5ADA7FDE8837}"/>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67E3A88C-9D21-45B0-945F-2C5E1AEB0ABB}"/>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DB035B-F4F2-443D-AC7E-03BAB3D2CBF8}"/>
            </a:ext>
          </a:extLst>
        </xdr:cNvPr>
        <xdr:cNvSpPr/>
      </xdr:nvSpPr>
      <xdr:spPr>
        <a:xfrm>
          <a:off x="436880" y="883920"/>
          <a:ext cx="8879205"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D94B5F5-EFEA-442A-A81D-1770A6056858}"/>
            </a:ext>
          </a:extLst>
        </xdr:cNvPr>
        <xdr:cNvSpPr/>
      </xdr:nvSpPr>
      <xdr:spPr>
        <a:xfrm>
          <a:off x="558165" y="915670"/>
          <a:ext cx="1214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D2A941-248D-46EC-B255-E926C0C3C3F3}"/>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16,097
15,899
93.96
19,311,718
18,756,318
482,288
5,505,836
8,191,053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79DA389-46B0-473A-8B4C-082DAE1CDBF6}"/>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037F10-B700-44E8-BD78-95E7A80DDAD9}"/>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35A48CD-8064-4A44-B22F-51C8911740CD}"/>
            </a:ext>
          </a:extLst>
        </xdr:cNvPr>
        <xdr:cNvSpPr/>
      </xdr:nvSpPr>
      <xdr:spPr>
        <a:xfrm>
          <a:off x="6026785" y="93472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448FF89-9B72-47D3-AB21-87B797882B31}"/>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43491E-88BE-4C84-8552-9AD0DB3B11E4}"/>
            </a:ext>
          </a:extLst>
        </xdr:cNvPr>
        <xdr:cNvSpPr/>
      </xdr:nvSpPr>
      <xdr:spPr>
        <a:xfrm>
          <a:off x="4246245" y="169354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E37656C-FB98-4031-89E1-38BDB20676E6}"/>
            </a:ext>
          </a:extLst>
        </xdr:cNvPr>
        <xdr:cNvSpPr/>
      </xdr:nvSpPr>
      <xdr:spPr>
        <a:xfrm>
          <a:off x="6090285" y="169354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7C2B1BF-4F87-4185-A105-C441710843A2}"/>
            </a:ext>
          </a:extLst>
        </xdr:cNvPr>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89D718-CB01-4173-8B93-9D0F2A9E47A6}"/>
            </a:ext>
          </a:extLst>
        </xdr:cNvPr>
        <xdr:cNvSpPr/>
      </xdr:nvSpPr>
      <xdr:spPr>
        <a:xfrm>
          <a:off x="998791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C324F3-F27E-4762-A197-4771A74C0D08}"/>
            </a:ext>
          </a:extLst>
        </xdr:cNvPr>
        <xdr:cNvSpPr/>
      </xdr:nvSpPr>
      <xdr:spPr>
        <a:xfrm>
          <a:off x="9987915" y="121031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78FCC45-BCC8-4BAD-B778-758952C6DDEF}"/>
            </a:ext>
          </a:extLst>
        </xdr:cNvPr>
        <xdr:cNvSpPr/>
      </xdr:nvSpPr>
      <xdr:spPr>
        <a:xfrm>
          <a:off x="9987915" y="154559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D4CE8266-5A38-4885-8DE9-8407AF72FBFD}"/>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96F7D14E-2006-4A9C-8178-DD03E0EBA65C}"/>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B5D3DC-4F0A-41A9-802B-DB95A95A573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C7B3379-A2A9-422A-A9CD-DC5D0AD8CD92}"/>
            </a:ext>
          </a:extLst>
        </xdr:cNvPr>
        <xdr:cNvCxnSpPr/>
      </xdr:nvCxnSpPr>
      <xdr:spPr>
        <a:xfrm>
          <a:off x="9923780" y="15455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A781459F-E2C9-4D3A-8DBA-4963B6F55673}"/>
            </a:ext>
          </a:extLst>
        </xdr:cNvPr>
        <xdr:cNvCxnSpPr/>
      </xdr:nvCxnSpPr>
      <xdr:spPr>
        <a:xfrm>
          <a:off x="9844405" y="15455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75ED2D1-375F-47CD-B5E2-05D14F1A9C92}"/>
            </a:ext>
          </a:extLst>
        </xdr:cNvPr>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A185E05-2616-47D3-B58B-F3D2118E19C2}"/>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ED3F1F37-08CE-413B-B1BE-4A32E9EB27D2}"/>
            </a:ext>
          </a:extLst>
        </xdr:cNvPr>
        <xdr:cNvSpPr txBox="1"/>
      </xdr:nvSpPr>
      <xdr:spPr>
        <a:xfrm>
          <a:off x="419100" y="272478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78BF9170-4C5D-44DB-9D25-7751D331ED8F}"/>
            </a:ext>
          </a:extLst>
        </xdr:cNvPr>
        <xdr:cNvSpPr txBox="1"/>
      </xdr:nvSpPr>
      <xdr:spPr>
        <a:xfrm>
          <a:off x="419100" y="29622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ABC1E5AA-7136-42B2-842B-D4ECD83B3A31}"/>
            </a:ext>
          </a:extLst>
        </xdr:cNvPr>
        <xdr:cNvSpPr txBox="1"/>
      </xdr:nvSpPr>
      <xdr:spPr>
        <a:xfrm>
          <a:off x="419100" y="319595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B9E6AF25-BF0E-48C9-B5E6-EE0047704CBA}"/>
            </a:ext>
          </a:extLst>
        </xdr:cNvPr>
        <xdr:cNvSpPr txBox="1"/>
      </xdr:nvSpPr>
      <xdr:spPr>
        <a:xfrm>
          <a:off x="419100" y="343344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7902078F-2F4C-49B6-BBD5-DBFCB70B6A6A}"/>
            </a:ext>
          </a:extLst>
        </xdr:cNvPr>
        <xdr:cNvSpPr txBox="1"/>
      </xdr:nvSpPr>
      <xdr:spPr>
        <a:xfrm>
          <a:off x="419100" y="367157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124B1319-0DFA-488E-AB0D-63DF2E2B5A8C}"/>
            </a:ext>
          </a:extLst>
        </xdr:cNvPr>
        <xdr:cNvSpPr/>
      </xdr:nvSpPr>
      <xdr:spPr>
        <a:xfrm>
          <a:off x="1127125" y="4180205"/>
          <a:ext cx="373888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AD084518-8E0C-4F74-9044-565F9362351F}"/>
            </a:ext>
          </a:extLst>
        </xdr:cNvPr>
        <xdr:cNvSpPr/>
      </xdr:nvSpPr>
      <xdr:spPr>
        <a:xfrm>
          <a:off x="1774825" y="453898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413963C2-4757-4F38-96E3-C56AF32FD4A0}"/>
            </a:ext>
          </a:extLst>
        </xdr:cNvPr>
        <xdr:cNvSpPr/>
      </xdr:nvSpPr>
      <xdr:spPr>
        <a:xfrm>
          <a:off x="3387090" y="452247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86E2E76-BA82-49D2-808C-6A92DA65ACE4}"/>
            </a:ext>
          </a:extLst>
        </xdr:cNvPr>
        <xdr:cNvSpPr/>
      </xdr:nvSpPr>
      <xdr:spPr>
        <a:xfrm>
          <a:off x="48152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0063C08-2E07-44DB-A6CE-75D76A3B2E67}"/>
            </a:ext>
          </a:extLst>
        </xdr:cNvPr>
        <xdr:cNvSpPr/>
      </xdr:nvSpPr>
      <xdr:spPr>
        <a:xfrm>
          <a:off x="481520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C20012A-F7DB-4391-815B-31A07F359006}"/>
            </a:ext>
          </a:extLst>
        </xdr:cNvPr>
        <xdr:cNvSpPr/>
      </xdr:nvSpPr>
      <xdr:spPr>
        <a:xfrm>
          <a:off x="615632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888D10-3F21-42EB-A75A-622B0BCEFF28}"/>
            </a:ext>
          </a:extLst>
        </xdr:cNvPr>
        <xdr:cNvSpPr/>
      </xdr:nvSpPr>
      <xdr:spPr>
        <a:xfrm>
          <a:off x="615632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DF3008C-2AD2-44B6-8209-87547C3A7B01}"/>
            </a:ext>
          </a:extLst>
        </xdr:cNvPr>
        <xdr:cNvSpPr/>
      </xdr:nvSpPr>
      <xdr:spPr>
        <a:xfrm>
          <a:off x="762444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C3EA24D-F759-4B48-A4A6-67CF4141102F}"/>
            </a:ext>
          </a:extLst>
        </xdr:cNvPr>
        <xdr:cNvSpPr/>
      </xdr:nvSpPr>
      <xdr:spPr>
        <a:xfrm>
          <a:off x="762444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E6B4062-C47A-4D04-8F12-5A95B583DF9B}"/>
            </a:ext>
          </a:extLst>
        </xdr:cNvPr>
        <xdr:cNvSpPr/>
      </xdr:nvSpPr>
      <xdr:spPr>
        <a:xfrm>
          <a:off x="1127125" y="485965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1D1FC8A-3A0D-44C7-B252-050695F5F9C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9F78933-3BDD-4D10-B54C-C1D737D6C6C0}"/>
            </a:ext>
          </a:extLst>
        </xdr:cNvPr>
        <xdr:cNvSpPr/>
      </xdr:nvSpPr>
      <xdr:spPr>
        <a:xfrm>
          <a:off x="5109845" y="492315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AF4C818-4F77-42A5-982A-DCE1BFB3DA9C}"/>
            </a:ext>
          </a:extLst>
        </xdr:cNvPr>
        <xdr:cNvSpPr txBox="1"/>
      </xdr:nvSpPr>
      <xdr:spPr>
        <a:xfrm>
          <a:off x="5163185" y="514413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平成３０年度及び令和４年度のみの数値であるが、類似団体に比べ有形固定資産減価償却率が著しく上昇していることが分かる。学校給食施設整備事業（H25)や芸術文化交流センター整備事業（H26）等の大型の建設事業から10年程度経過したことにより、減価償却率の上昇が起こっているものと考えられる。今後施設の老朽化は確実に進行していくため、公共施設等総合管理計画に基づいた各施設の集約・複合化、廃止等を検討する一方、施設の今後を見据えた固定資産台帳上の施設カルテ等の活用を行うなど適正な維持管理に努めるとともに、公共施設に関する基金の積み増しなどの維持修繕に係る費用の確保を行っ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1740A433-1287-4304-9A22-719385174EB0}"/>
            </a:ext>
          </a:extLst>
        </xdr:cNvPr>
        <xdr:cNvSpPr txBox="1"/>
      </xdr:nvSpPr>
      <xdr:spPr>
        <a:xfrm>
          <a:off x="1104265" y="46729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F6BF68B-764D-4898-94C5-5C15A06728F0}"/>
            </a:ext>
          </a:extLst>
        </xdr:cNvPr>
        <xdr:cNvCxnSpPr/>
      </xdr:nvCxnSpPr>
      <xdr:spPr>
        <a:xfrm>
          <a:off x="1127125" y="69729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9371B630-6EC5-4D4A-9089-0BDFCBEA5D92}"/>
            </a:ext>
          </a:extLst>
        </xdr:cNvPr>
        <xdr:cNvSpPr txBox="1"/>
      </xdr:nvSpPr>
      <xdr:spPr>
        <a:xfrm>
          <a:off x="772795" y="68795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D241833B-B09D-476D-8FCA-A45B832461E9}"/>
            </a:ext>
          </a:extLst>
        </xdr:cNvPr>
        <xdr:cNvCxnSpPr/>
      </xdr:nvCxnSpPr>
      <xdr:spPr>
        <a:xfrm>
          <a:off x="1127125" y="662051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15FA0740-E662-40F7-BF5B-F5CFFA432F86}"/>
            </a:ext>
          </a:extLst>
        </xdr:cNvPr>
        <xdr:cNvSpPr txBox="1"/>
      </xdr:nvSpPr>
      <xdr:spPr>
        <a:xfrm>
          <a:off x="772795" y="65271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624C4867-4FF3-4125-ACB6-B38D68F289FF}"/>
            </a:ext>
          </a:extLst>
        </xdr:cNvPr>
        <xdr:cNvCxnSpPr/>
      </xdr:nvCxnSpPr>
      <xdr:spPr>
        <a:xfrm>
          <a:off x="1127125" y="626872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A57ED5BD-36CC-47C2-B3F9-12DBCAB9D00A}"/>
            </a:ext>
          </a:extLst>
        </xdr:cNvPr>
        <xdr:cNvSpPr txBox="1"/>
      </xdr:nvSpPr>
      <xdr:spPr>
        <a:xfrm>
          <a:off x="772795" y="61747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5076B8F-0414-4A90-A812-3C81C3B7EFB6}"/>
            </a:ext>
          </a:extLst>
        </xdr:cNvPr>
        <xdr:cNvCxnSpPr/>
      </xdr:nvCxnSpPr>
      <xdr:spPr>
        <a:xfrm>
          <a:off x="1127125" y="59162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90334D0F-1A94-45C2-A1D2-7CF6148DF92B}"/>
            </a:ext>
          </a:extLst>
        </xdr:cNvPr>
        <xdr:cNvSpPr txBox="1"/>
      </xdr:nvSpPr>
      <xdr:spPr>
        <a:xfrm>
          <a:off x="772795" y="582231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818B9E56-F5B9-46C3-A9EC-F2CDB645F37B}"/>
            </a:ext>
          </a:extLst>
        </xdr:cNvPr>
        <xdr:cNvCxnSpPr/>
      </xdr:nvCxnSpPr>
      <xdr:spPr>
        <a:xfrm>
          <a:off x="1127125" y="55638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62A48425-4BFF-4EAA-A3D7-F864136977E5}"/>
            </a:ext>
          </a:extLst>
        </xdr:cNvPr>
        <xdr:cNvSpPr txBox="1"/>
      </xdr:nvSpPr>
      <xdr:spPr>
        <a:xfrm>
          <a:off x="772795" y="54705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8C6A9E5C-87DF-4241-A6CD-209A4C670517}"/>
            </a:ext>
          </a:extLst>
        </xdr:cNvPr>
        <xdr:cNvCxnSpPr/>
      </xdr:nvCxnSpPr>
      <xdr:spPr>
        <a:xfrm>
          <a:off x="1127125" y="52120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A1D92984-7B7F-40D7-94B3-EEE495195996}"/>
            </a:ext>
          </a:extLst>
        </xdr:cNvPr>
        <xdr:cNvSpPr txBox="1"/>
      </xdr:nvSpPr>
      <xdr:spPr>
        <a:xfrm>
          <a:off x="772795" y="51219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920162F-BB0D-43E6-A0F3-C7F7D1B423CF}"/>
            </a:ext>
          </a:extLst>
        </xdr:cNvPr>
        <xdr:cNvCxnSpPr/>
      </xdr:nvCxnSpPr>
      <xdr:spPr>
        <a:xfrm>
          <a:off x="1127125" y="48596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A347F81F-4227-44A1-A8B1-407266D580E8}"/>
            </a:ext>
          </a:extLst>
        </xdr:cNvPr>
        <xdr:cNvSpPr txBox="1"/>
      </xdr:nvSpPr>
      <xdr:spPr>
        <a:xfrm>
          <a:off x="772795" y="476948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703E669-D25B-4EA6-A1CC-F1C754BEB91E}"/>
            </a:ext>
          </a:extLst>
        </xdr:cNvPr>
        <xdr:cNvSpPr/>
      </xdr:nvSpPr>
      <xdr:spPr>
        <a:xfrm>
          <a:off x="1127125" y="485965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55880</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495055D5-46E3-443A-8B0D-2DAC19E11EED}"/>
            </a:ext>
          </a:extLst>
        </xdr:cNvPr>
        <xdr:cNvCxnSpPr/>
      </xdr:nvCxnSpPr>
      <xdr:spPr>
        <a:xfrm flipV="1">
          <a:off x="4206240" y="5351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158750</xdr:rowOff>
    </xdr:from>
    <xdr:ext cx="404495" cy="259080"/>
    <xdr:sp macro="" textlink="">
      <xdr:nvSpPr>
        <xdr:cNvPr id="66" name="有形固定資産減価償却率最小値テキスト">
          <a:extLst>
            <a:ext uri="{FF2B5EF4-FFF2-40B4-BE49-F238E27FC236}">
              <a16:creationId xmlns:a16="http://schemas.microsoft.com/office/drawing/2014/main" id="{9FB9D6B6-3052-4B73-91EC-9B464B89A9DC}"/>
            </a:ext>
          </a:extLst>
        </xdr:cNvPr>
        <xdr:cNvSpPr txBox="1"/>
      </xdr:nvSpPr>
      <xdr:spPr>
        <a:xfrm>
          <a:off x="4258945" y="662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42DE462B-C631-4EB5-9DFE-FD5C0CD8DDF2}"/>
            </a:ext>
          </a:extLst>
        </xdr:cNvPr>
        <xdr:cNvCxnSpPr/>
      </xdr:nvCxnSpPr>
      <xdr:spPr>
        <a:xfrm>
          <a:off x="4119245" y="662432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2540</xdr:rowOff>
    </xdr:from>
    <xdr:ext cx="404495" cy="259080"/>
    <xdr:sp macro="" textlink="">
      <xdr:nvSpPr>
        <xdr:cNvPr id="68" name="有形固定資産減価償却率最大値テキスト">
          <a:extLst>
            <a:ext uri="{FF2B5EF4-FFF2-40B4-BE49-F238E27FC236}">
              <a16:creationId xmlns:a16="http://schemas.microsoft.com/office/drawing/2014/main" id="{6F8BAD20-B569-4A62-B144-871BED76B08F}"/>
            </a:ext>
          </a:extLst>
        </xdr:cNvPr>
        <xdr:cNvSpPr txBox="1"/>
      </xdr:nvSpPr>
      <xdr:spPr>
        <a:xfrm>
          <a:off x="4258945" y="5130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55880</xdr:rowOff>
    </xdr:from>
    <xdr:to>
      <xdr:col>23</xdr:col>
      <xdr:colOff>174625</xdr:colOff>
      <xdr:row>27</xdr:row>
      <xdr:rowOff>55880</xdr:rowOff>
    </xdr:to>
    <xdr:cxnSp macro="">
      <xdr:nvCxnSpPr>
        <xdr:cNvPr id="69" name="直線コネクタ 68">
          <a:extLst>
            <a:ext uri="{FF2B5EF4-FFF2-40B4-BE49-F238E27FC236}">
              <a16:creationId xmlns:a16="http://schemas.microsoft.com/office/drawing/2014/main" id="{6CFF6214-E025-421D-9296-1AAB1451CE61}"/>
            </a:ext>
          </a:extLst>
        </xdr:cNvPr>
        <xdr:cNvCxnSpPr/>
      </xdr:nvCxnSpPr>
      <xdr:spPr>
        <a:xfrm>
          <a:off x="4119245" y="535178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58420</xdr:rowOff>
    </xdr:from>
    <xdr:ext cx="404495" cy="259080"/>
    <xdr:sp macro="" textlink="">
      <xdr:nvSpPr>
        <xdr:cNvPr id="70" name="有形固定資産減価償却率平均値テキスト">
          <a:extLst>
            <a:ext uri="{FF2B5EF4-FFF2-40B4-BE49-F238E27FC236}">
              <a16:creationId xmlns:a16="http://schemas.microsoft.com/office/drawing/2014/main" id="{BAD1C84A-5DC8-407B-AC93-196B4B96C355}"/>
            </a:ext>
          </a:extLst>
        </xdr:cNvPr>
        <xdr:cNvSpPr txBox="1"/>
      </xdr:nvSpPr>
      <xdr:spPr>
        <a:xfrm>
          <a:off x="4258945" y="58572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B380FF2-464D-4588-843E-6FC3D3AF0E74}"/>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167640</xdr:rowOff>
    </xdr:from>
    <xdr:to>
      <xdr:col>19</xdr:col>
      <xdr:colOff>187325</xdr:colOff>
      <xdr:row>31</xdr:row>
      <xdr:rowOff>97790</xdr:rowOff>
    </xdr:to>
    <xdr:sp macro="" textlink="">
      <xdr:nvSpPr>
        <xdr:cNvPr id="72" name="フローチャート: 判断 71">
          <a:extLst>
            <a:ext uri="{FF2B5EF4-FFF2-40B4-BE49-F238E27FC236}">
              <a16:creationId xmlns:a16="http://schemas.microsoft.com/office/drawing/2014/main" id="{72F35EB6-CED6-4B46-A80D-81C3DFA5335F}"/>
            </a:ext>
          </a:extLst>
        </xdr:cNvPr>
        <xdr:cNvSpPr/>
      </xdr:nvSpPr>
      <xdr:spPr>
        <a:xfrm>
          <a:off x="3537585" y="5966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127635</xdr:rowOff>
    </xdr:from>
    <xdr:to>
      <xdr:col>15</xdr:col>
      <xdr:colOff>187325</xdr:colOff>
      <xdr:row>31</xdr:row>
      <xdr:rowOff>57785</xdr:rowOff>
    </xdr:to>
    <xdr:sp macro="" textlink="">
      <xdr:nvSpPr>
        <xdr:cNvPr id="73" name="フローチャート: 判断 72">
          <a:extLst>
            <a:ext uri="{FF2B5EF4-FFF2-40B4-BE49-F238E27FC236}">
              <a16:creationId xmlns:a16="http://schemas.microsoft.com/office/drawing/2014/main" id="{E3066709-F321-421A-A720-81020FB4CAD0}"/>
            </a:ext>
          </a:extLst>
        </xdr:cNvPr>
        <xdr:cNvSpPr/>
      </xdr:nvSpPr>
      <xdr:spPr>
        <a:xfrm>
          <a:off x="2867025" y="5926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102870</xdr:rowOff>
    </xdr:from>
    <xdr:to>
      <xdr:col>11</xdr:col>
      <xdr:colOff>187325</xdr:colOff>
      <xdr:row>31</xdr:row>
      <xdr:rowOff>33020</xdr:rowOff>
    </xdr:to>
    <xdr:sp macro="" textlink="">
      <xdr:nvSpPr>
        <xdr:cNvPr id="74" name="フローチャート: 判断 73">
          <a:extLst>
            <a:ext uri="{FF2B5EF4-FFF2-40B4-BE49-F238E27FC236}">
              <a16:creationId xmlns:a16="http://schemas.microsoft.com/office/drawing/2014/main" id="{890AA06A-78E8-47D9-BF13-0D6B350F35ED}"/>
            </a:ext>
          </a:extLst>
        </xdr:cNvPr>
        <xdr:cNvSpPr/>
      </xdr:nvSpPr>
      <xdr:spPr>
        <a:xfrm>
          <a:off x="2196465" y="5901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95250</xdr:rowOff>
    </xdr:from>
    <xdr:to>
      <xdr:col>7</xdr:col>
      <xdr:colOff>187325</xdr:colOff>
      <xdr:row>31</xdr:row>
      <xdr:rowOff>25400</xdr:rowOff>
    </xdr:to>
    <xdr:sp macro="" textlink="">
      <xdr:nvSpPr>
        <xdr:cNvPr id="75" name="フローチャート: 判断 74">
          <a:extLst>
            <a:ext uri="{FF2B5EF4-FFF2-40B4-BE49-F238E27FC236}">
              <a16:creationId xmlns:a16="http://schemas.microsoft.com/office/drawing/2014/main" id="{80B6F787-0394-45C1-9BCC-448529CFA857}"/>
            </a:ext>
          </a:extLst>
        </xdr:cNvPr>
        <xdr:cNvSpPr/>
      </xdr:nvSpPr>
      <xdr:spPr>
        <a:xfrm>
          <a:off x="1525905" y="5894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4FC35B9D-BED9-41A9-BE9A-C997F2DDCAEF}"/>
            </a:ext>
          </a:extLst>
        </xdr:cNvPr>
        <xdr:cNvSpPr txBox="1"/>
      </xdr:nvSpPr>
      <xdr:spPr>
        <a:xfrm>
          <a:off x="4053205" y="70148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0CFA320C-5706-4132-B229-0ED037C4567C}"/>
            </a:ext>
          </a:extLst>
        </xdr:cNvPr>
        <xdr:cNvSpPr txBox="1"/>
      </xdr:nvSpPr>
      <xdr:spPr>
        <a:xfrm>
          <a:off x="343344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20FD7CE0-8FEB-4A32-A033-DB451C527746}"/>
            </a:ext>
          </a:extLst>
        </xdr:cNvPr>
        <xdr:cNvSpPr txBox="1"/>
      </xdr:nvSpPr>
      <xdr:spPr>
        <a:xfrm>
          <a:off x="276288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CA73E093-E5F3-46E9-B0A3-DB35F38A066A}"/>
            </a:ext>
          </a:extLst>
        </xdr:cNvPr>
        <xdr:cNvSpPr txBox="1"/>
      </xdr:nvSpPr>
      <xdr:spPr>
        <a:xfrm>
          <a:off x="209232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D93EACEE-7D64-413E-A89E-A40E8099FD2C}"/>
            </a:ext>
          </a:extLst>
        </xdr:cNvPr>
        <xdr:cNvSpPr txBox="1"/>
      </xdr:nvSpPr>
      <xdr:spPr>
        <a:xfrm>
          <a:off x="142176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60960</xdr:rowOff>
    </xdr:from>
    <xdr:to>
      <xdr:col>23</xdr:col>
      <xdr:colOff>136525</xdr:colOff>
      <xdr:row>31</xdr:row>
      <xdr:rowOff>162560</xdr:rowOff>
    </xdr:to>
    <xdr:sp macro="" textlink="">
      <xdr:nvSpPr>
        <xdr:cNvPr id="81" name="楕円 80">
          <a:extLst>
            <a:ext uri="{FF2B5EF4-FFF2-40B4-BE49-F238E27FC236}">
              <a16:creationId xmlns:a16="http://schemas.microsoft.com/office/drawing/2014/main" id="{3C61422C-94E4-46C9-98A9-35F7CB59F321}"/>
            </a:ext>
          </a:extLst>
        </xdr:cNvPr>
        <xdr:cNvSpPr/>
      </xdr:nvSpPr>
      <xdr:spPr>
        <a:xfrm>
          <a:off x="4157345"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39370</xdr:rowOff>
    </xdr:from>
    <xdr:ext cx="404495" cy="259080"/>
    <xdr:sp macro="" textlink="">
      <xdr:nvSpPr>
        <xdr:cNvPr id="82" name="有形固定資産減価償却率該当値テキスト">
          <a:extLst>
            <a:ext uri="{FF2B5EF4-FFF2-40B4-BE49-F238E27FC236}">
              <a16:creationId xmlns:a16="http://schemas.microsoft.com/office/drawing/2014/main" id="{62AB2A50-2F6B-4063-A78A-F7B1D9FF946B}"/>
            </a:ext>
          </a:extLst>
        </xdr:cNvPr>
        <xdr:cNvSpPr txBox="1"/>
      </xdr:nvSpPr>
      <xdr:spPr>
        <a:xfrm>
          <a:off x="4258945" y="6005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7</xdr:col>
      <xdr:colOff>85725</xdr:colOff>
      <xdr:row>28</xdr:row>
      <xdr:rowOff>107315</xdr:rowOff>
    </xdr:from>
    <xdr:to>
      <xdr:col>7</xdr:col>
      <xdr:colOff>187325</xdr:colOff>
      <xdr:row>29</xdr:row>
      <xdr:rowOff>37465</xdr:rowOff>
    </xdr:to>
    <xdr:sp macro="" textlink="">
      <xdr:nvSpPr>
        <xdr:cNvPr id="83" name="楕円 82">
          <a:extLst>
            <a:ext uri="{FF2B5EF4-FFF2-40B4-BE49-F238E27FC236}">
              <a16:creationId xmlns:a16="http://schemas.microsoft.com/office/drawing/2014/main" id="{D4773897-2C28-4762-A887-6F8ED6E2B7C7}"/>
            </a:ext>
          </a:extLst>
        </xdr:cNvPr>
        <xdr:cNvSpPr/>
      </xdr:nvSpPr>
      <xdr:spPr>
        <a:xfrm>
          <a:off x="1525905" y="5570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111760</xdr:colOff>
      <xdr:row>29</xdr:row>
      <xdr:rowOff>114300</xdr:rowOff>
    </xdr:from>
    <xdr:ext cx="404495" cy="259080"/>
    <xdr:sp macro="" textlink="">
      <xdr:nvSpPr>
        <xdr:cNvPr id="84" name="n_1aveValue有形固定資産減価償却率">
          <a:extLst>
            <a:ext uri="{FF2B5EF4-FFF2-40B4-BE49-F238E27FC236}">
              <a16:creationId xmlns:a16="http://schemas.microsoft.com/office/drawing/2014/main" id="{76B74F0D-EAF4-48A3-A184-B367BEF7D638}"/>
            </a:ext>
          </a:extLst>
        </xdr:cNvPr>
        <xdr:cNvSpPr txBox="1"/>
      </xdr:nvSpPr>
      <xdr:spPr>
        <a:xfrm>
          <a:off x="3395980" y="5745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74930</xdr:rowOff>
    </xdr:from>
    <xdr:ext cx="404495" cy="258445"/>
    <xdr:sp macro="" textlink="">
      <xdr:nvSpPr>
        <xdr:cNvPr id="85" name="n_2aveValue有形固定資産減価償却率">
          <a:extLst>
            <a:ext uri="{FF2B5EF4-FFF2-40B4-BE49-F238E27FC236}">
              <a16:creationId xmlns:a16="http://schemas.microsoft.com/office/drawing/2014/main" id="{0DAB1EEF-72B0-4913-B14D-6518BFFEF6DB}"/>
            </a:ext>
          </a:extLst>
        </xdr:cNvPr>
        <xdr:cNvSpPr txBox="1"/>
      </xdr:nvSpPr>
      <xdr:spPr>
        <a:xfrm>
          <a:off x="2738120" y="5706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49530</xdr:rowOff>
    </xdr:from>
    <xdr:ext cx="404495" cy="259080"/>
    <xdr:sp macro="" textlink="">
      <xdr:nvSpPr>
        <xdr:cNvPr id="86" name="n_3aveValue有形固定資産減価償却率">
          <a:extLst>
            <a:ext uri="{FF2B5EF4-FFF2-40B4-BE49-F238E27FC236}">
              <a16:creationId xmlns:a16="http://schemas.microsoft.com/office/drawing/2014/main" id="{7F4FEA36-1206-413C-B73B-9B25D8EE7515}"/>
            </a:ext>
          </a:extLst>
        </xdr:cNvPr>
        <xdr:cNvSpPr txBox="1"/>
      </xdr:nvSpPr>
      <xdr:spPr>
        <a:xfrm>
          <a:off x="2067560" y="5680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16510</xdr:rowOff>
    </xdr:from>
    <xdr:ext cx="404495" cy="259080"/>
    <xdr:sp macro="" textlink="">
      <xdr:nvSpPr>
        <xdr:cNvPr id="87" name="n_4aveValue有形固定資産減価償却率">
          <a:extLst>
            <a:ext uri="{FF2B5EF4-FFF2-40B4-BE49-F238E27FC236}">
              <a16:creationId xmlns:a16="http://schemas.microsoft.com/office/drawing/2014/main" id="{D0BC646C-9063-418E-81FD-816F247E21B1}"/>
            </a:ext>
          </a:extLst>
        </xdr:cNvPr>
        <xdr:cNvSpPr txBox="1"/>
      </xdr:nvSpPr>
      <xdr:spPr>
        <a:xfrm>
          <a:off x="1397000" y="5982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53975</xdr:rowOff>
    </xdr:from>
    <xdr:ext cx="404495" cy="258445"/>
    <xdr:sp macro="" textlink="">
      <xdr:nvSpPr>
        <xdr:cNvPr id="88" name="n_4mainValue有形固定資産減価償却率">
          <a:extLst>
            <a:ext uri="{FF2B5EF4-FFF2-40B4-BE49-F238E27FC236}">
              <a16:creationId xmlns:a16="http://schemas.microsoft.com/office/drawing/2014/main" id="{C04C66DE-C1A0-4B94-9B33-D1695B115092}"/>
            </a:ext>
          </a:extLst>
        </xdr:cNvPr>
        <xdr:cNvSpPr txBox="1"/>
      </xdr:nvSpPr>
      <xdr:spPr>
        <a:xfrm>
          <a:off x="1397000" y="5349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a:extLst>
            <a:ext uri="{FF2B5EF4-FFF2-40B4-BE49-F238E27FC236}">
              <a16:creationId xmlns:a16="http://schemas.microsoft.com/office/drawing/2014/main" id="{B37D0224-5A5B-4DC2-969E-4D18E9FEAB90}"/>
            </a:ext>
          </a:extLst>
        </xdr:cNvPr>
        <xdr:cNvSpPr/>
      </xdr:nvSpPr>
      <xdr:spPr>
        <a:xfrm>
          <a:off x="9971405" y="4180205"/>
          <a:ext cx="3716020" cy="3067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0" name="正方形/長方形 89">
          <a:extLst>
            <a:ext uri="{FF2B5EF4-FFF2-40B4-BE49-F238E27FC236}">
              <a16:creationId xmlns:a16="http://schemas.microsoft.com/office/drawing/2014/main" id="{3A7392CD-1524-4981-BBB1-3F452BF0E9B7}"/>
            </a:ext>
          </a:extLst>
        </xdr:cNvPr>
        <xdr:cNvSpPr/>
      </xdr:nvSpPr>
      <xdr:spPr>
        <a:xfrm>
          <a:off x="10904220" y="453898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1" name="正方形/長方形 90">
          <a:extLst>
            <a:ext uri="{FF2B5EF4-FFF2-40B4-BE49-F238E27FC236}">
              <a16:creationId xmlns:a16="http://schemas.microsoft.com/office/drawing/2014/main" id="{8FDE45C9-0433-4657-8705-4A3BFF6FD116}"/>
            </a:ext>
          </a:extLst>
        </xdr:cNvPr>
        <xdr:cNvSpPr/>
      </xdr:nvSpPr>
      <xdr:spPr>
        <a:xfrm>
          <a:off x="12166600" y="452247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5465C1BA-F80B-40FD-B4AF-2C58D04C5AE8}"/>
            </a:ext>
          </a:extLst>
        </xdr:cNvPr>
        <xdr:cNvSpPr/>
      </xdr:nvSpPr>
      <xdr:spPr>
        <a:xfrm>
          <a:off x="1365948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FA08D9C3-515F-4A11-AA62-42C4E86CDB2B}"/>
            </a:ext>
          </a:extLst>
        </xdr:cNvPr>
        <xdr:cNvSpPr/>
      </xdr:nvSpPr>
      <xdr:spPr>
        <a:xfrm>
          <a:off x="1365948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A71A74CA-5DD3-4346-89EB-294272153195}"/>
            </a:ext>
          </a:extLst>
        </xdr:cNvPr>
        <xdr:cNvSpPr/>
      </xdr:nvSpPr>
      <xdr:spPr>
        <a:xfrm>
          <a:off x="1500060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BFDB1F9E-1B4A-41A5-B225-24AA8D085AA0}"/>
            </a:ext>
          </a:extLst>
        </xdr:cNvPr>
        <xdr:cNvSpPr/>
      </xdr:nvSpPr>
      <xdr:spPr>
        <a:xfrm>
          <a:off x="1500060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AB7058F0-E391-410A-BAF1-11C4BECA33A2}"/>
            </a:ext>
          </a:extLst>
        </xdr:cNvPr>
        <xdr:cNvSpPr/>
      </xdr:nvSpPr>
      <xdr:spPr>
        <a:xfrm>
          <a:off x="16445865" y="430212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D790C160-A713-406D-B474-42E2A2B77B49}"/>
            </a:ext>
          </a:extLst>
        </xdr:cNvPr>
        <xdr:cNvSpPr/>
      </xdr:nvSpPr>
      <xdr:spPr>
        <a:xfrm>
          <a:off x="16445865" y="448691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9D47A44E-A00C-42F9-84C8-2B98E8D95739}"/>
            </a:ext>
          </a:extLst>
        </xdr:cNvPr>
        <xdr:cNvSpPr/>
      </xdr:nvSpPr>
      <xdr:spPr>
        <a:xfrm>
          <a:off x="9971405" y="485965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70D55B37-F763-4F49-B501-E6747987AA0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F68DE328-52C0-4497-B224-E56382164E91}"/>
            </a:ext>
          </a:extLst>
        </xdr:cNvPr>
        <xdr:cNvSpPr/>
      </xdr:nvSpPr>
      <xdr:spPr>
        <a:xfrm>
          <a:off x="13931265" y="492315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6EF41A48-9885-49FF-A3E2-04768C285A11}"/>
            </a:ext>
          </a:extLst>
        </xdr:cNvPr>
        <xdr:cNvSpPr txBox="1"/>
      </xdr:nvSpPr>
      <xdr:spPr>
        <a:xfrm>
          <a:off x="14007465" y="514413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令和４年度は507.4％、前年度と比較して4.06ポイント減少した。</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これは、近年整備された芸術文化交流センターや認定こども園や滞在型観光施設整備事業に係る新規発行地方債の影響により、将来負担額は一定程度上昇したが、近年大幅に増加したふるさと納税を原資とした特定目的基金の繰入金を充当したため、令和３年度は減少し、令和４年度も同水準で移行したものと分析する。一方で、少子高齢化による経常一般財源の減少、社会保障経費等の経常経費の増加により、債務償還比率が増加するが予想されるため、今後は人件費等を含めた経常的な経費の削減とともに、自主財源の確保に努め、数値の減少につなげていく必要がある。</a:t>
          </a:r>
        </a:p>
      </xdr:txBody>
    </xdr:sp>
    <xdr:clientData/>
  </xdr:twoCellAnchor>
  <xdr:oneCellAnchor>
    <xdr:from>
      <xdr:col>57</xdr:col>
      <xdr:colOff>111125</xdr:colOff>
      <xdr:row>23</xdr:row>
      <xdr:rowOff>47625</xdr:rowOff>
    </xdr:from>
    <xdr:ext cx="349885" cy="225425"/>
    <xdr:sp macro="" textlink="">
      <xdr:nvSpPr>
        <xdr:cNvPr id="102" name="テキスト ボックス 101">
          <a:extLst>
            <a:ext uri="{FF2B5EF4-FFF2-40B4-BE49-F238E27FC236}">
              <a16:creationId xmlns:a16="http://schemas.microsoft.com/office/drawing/2014/main" id="{4289F711-2B39-432E-AF15-2AD52556F00E}"/>
            </a:ext>
          </a:extLst>
        </xdr:cNvPr>
        <xdr:cNvSpPr txBox="1"/>
      </xdr:nvSpPr>
      <xdr:spPr>
        <a:xfrm>
          <a:off x="9933305" y="46729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7CDD84BE-3D7F-41DC-946A-C730990C7A86}"/>
            </a:ext>
          </a:extLst>
        </xdr:cNvPr>
        <xdr:cNvCxnSpPr/>
      </xdr:nvCxnSpPr>
      <xdr:spPr>
        <a:xfrm>
          <a:off x="9971405" y="69729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04" name="テキスト ボックス 103">
          <a:extLst>
            <a:ext uri="{FF2B5EF4-FFF2-40B4-BE49-F238E27FC236}">
              <a16:creationId xmlns:a16="http://schemas.microsoft.com/office/drawing/2014/main" id="{917F481E-822D-4E03-A65B-9CA083B670F9}"/>
            </a:ext>
          </a:extLst>
        </xdr:cNvPr>
        <xdr:cNvSpPr txBox="1"/>
      </xdr:nvSpPr>
      <xdr:spPr>
        <a:xfrm>
          <a:off x="9486265" y="687959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05" name="直線コネクタ 104">
          <a:extLst>
            <a:ext uri="{FF2B5EF4-FFF2-40B4-BE49-F238E27FC236}">
              <a16:creationId xmlns:a16="http://schemas.microsoft.com/office/drawing/2014/main" id="{D9B6ECDE-FC64-49D0-B394-0069EDDB7408}"/>
            </a:ext>
          </a:extLst>
        </xdr:cNvPr>
        <xdr:cNvCxnSpPr/>
      </xdr:nvCxnSpPr>
      <xdr:spPr>
        <a:xfrm>
          <a:off x="9971405" y="662051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06" name="テキスト ボックス 105">
          <a:extLst>
            <a:ext uri="{FF2B5EF4-FFF2-40B4-BE49-F238E27FC236}">
              <a16:creationId xmlns:a16="http://schemas.microsoft.com/office/drawing/2014/main" id="{C2D2FB38-7011-46EC-A3C3-01D18E7C632E}"/>
            </a:ext>
          </a:extLst>
        </xdr:cNvPr>
        <xdr:cNvSpPr txBox="1"/>
      </xdr:nvSpPr>
      <xdr:spPr>
        <a:xfrm>
          <a:off x="9486265" y="65271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7" name="直線コネクタ 106">
          <a:extLst>
            <a:ext uri="{FF2B5EF4-FFF2-40B4-BE49-F238E27FC236}">
              <a16:creationId xmlns:a16="http://schemas.microsoft.com/office/drawing/2014/main" id="{2C7FBD73-5776-48FA-B827-60C49A087037}"/>
            </a:ext>
          </a:extLst>
        </xdr:cNvPr>
        <xdr:cNvCxnSpPr/>
      </xdr:nvCxnSpPr>
      <xdr:spPr>
        <a:xfrm>
          <a:off x="9971405" y="626872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08" name="テキスト ボックス 107">
          <a:extLst>
            <a:ext uri="{FF2B5EF4-FFF2-40B4-BE49-F238E27FC236}">
              <a16:creationId xmlns:a16="http://schemas.microsoft.com/office/drawing/2014/main" id="{9E23D1FA-45EA-4DB7-BB95-1595038132A3}"/>
            </a:ext>
          </a:extLst>
        </xdr:cNvPr>
        <xdr:cNvSpPr txBox="1"/>
      </xdr:nvSpPr>
      <xdr:spPr>
        <a:xfrm>
          <a:off x="9542780" y="61747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A7E9B0BC-C130-45D8-AF63-254E83F7C47B}"/>
            </a:ext>
          </a:extLst>
        </xdr:cNvPr>
        <xdr:cNvCxnSpPr/>
      </xdr:nvCxnSpPr>
      <xdr:spPr>
        <a:xfrm>
          <a:off x="9971405" y="59162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10" name="テキスト ボックス 109">
          <a:extLst>
            <a:ext uri="{FF2B5EF4-FFF2-40B4-BE49-F238E27FC236}">
              <a16:creationId xmlns:a16="http://schemas.microsoft.com/office/drawing/2014/main" id="{91FF32B5-AA67-4F78-B98A-4E07102088E4}"/>
            </a:ext>
          </a:extLst>
        </xdr:cNvPr>
        <xdr:cNvSpPr txBox="1"/>
      </xdr:nvSpPr>
      <xdr:spPr>
        <a:xfrm>
          <a:off x="9542780" y="582231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1" name="直線コネクタ 110">
          <a:extLst>
            <a:ext uri="{FF2B5EF4-FFF2-40B4-BE49-F238E27FC236}">
              <a16:creationId xmlns:a16="http://schemas.microsoft.com/office/drawing/2014/main" id="{CCFC80DB-8821-4F00-B858-A7BF289BEB5A}"/>
            </a:ext>
          </a:extLst>
        </xdr:cNvPr>
        <xdr:cNvCxnSpPr/>
      </xdr:nvCxnSpPr>
      <xdr:spPr>
        <a:xfrm>
          <a:off x="9971405" y="55638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12" name="テキスト ボックス 111">
          <a:extLst>
            <a:ext uri="{FF2B5EF4-FFF2-40B4-BE49-F238E27FC236}">
              <a16:creationId xmlns:a16="http://schemas.microsoft.com/office/drawing/2014/main" id="{A0489E4F-B943-41B2-A7A3-8AC60C7B8E03}"/>
            </a:ext>
          </a:extLst>
        </xdr:cNvPr>
        <xdr:cNvSpPr txBox="1"/>
      </xdr:nvSpPr>
      <xdr:spPr>
        <a:xfrm>
          <a:off x="9542780" y="54705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3" name="直線コネクタ 112">
          <a:extLst>
            <a:ext uri="{FF2B5EF4-FFF2-40B4-BE49-F238E27FC236}">
              <a16:creationId xmlns:a16="http://schemas.microsoft.com/office/drawing/2014/main" id="{281FB66F-38E5-4A58-A421-10B47013B351}"/>
            </a:ext>
          </a:extLst>
        </xdr:cNvPr>
        <xdr:cNvCxnSpPr/>
      </xdr:nvCxnSpPr>
      <xdr:spPr>
        <a:xfrm>
          <a:off x="9971405" y="52120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14" name="テキスト ボックス 113">
          <a:extLst>
            <a:ext uri="{FF2B5EF4-FFF2-40B4-BE49-F238E27FC236}">
              <a16:creationId xmlns:a16="http://schemas.microsoft.com/office/drawing/2014/main" id="{512E6841-C3A4-4225-8CE9-0B3542BF8258}"/>
            </a:ext>
          </a:extLst>
        </xdr:cNvPr>
        <xdr:cNvSpPr txBox="1"/>
      </xdr:nvSpPr>
      <xdr:spPr>
        <a:xfrm>
          <a:off x="9645650" y="51219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30D96DA5-1FEC-40E6-95D3-5DF34F6216B4}"/>
            </a:ext>
          </a:extLst>
        </xdr:cNvPr>
        <xdr:cNvCxnSpPr/>
      </xdr:nvCxnSpPr>
      <xdr:spPr>
        <a:xfrm>
          <a:off x="9971405" y="48596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ED451BC6-EA0A-4A5E-857D-795385B12860}"/>
            </a:ext>
          </a:extLst>
        </xdr:cNvPr>
        <xdr:cNvSpPr/>
      </xdr:nvSpPr>
      <xdr:spPr>
        <a:xfrm>
          <a:off x="9971405" y="485965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124460</xdr:rowOff>
    </xdr:to>
    <xdr:cxnSp macro="">
      <xdr:nvCxnSpPr>
        <xdr:cNvPr id="117" name="直線コネクタ 116">
          <a:extLst>
            <a:ext uri="{FF2B5EF4-FFF2-40B4-BE49-F238E27FC236}">
              <a16:creationId xmlns:a16="http://schemas.microsoft.com/office/drawing/2014/main" id="{A72F8907-AF4A-4C10-8CD4-730FB8E009C1}"/>
            </a:ext>
          </a:extLst>
        </xdr:cNvPr>
        <xdr:cNvCxnSpPr/>
      </xdr:nvCxnSpPr>
      <xdr:spPr>
        <a:xfrm flipV="1">
          <a:off x="13027660" y="521208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128270</xdr:rowOff>
    </xdr:from>
    <xdr:ext cx="560070" cy="259080"/>
    <xdr:sp macro="" textlink="">
      <xdr:nvSpPr>
        <xdr:cNvPr id="118" name="債務償還比率最小値テキスト">
          <a:extLst>
            <a:ext uri="{FF2B5EF4-FFF2-40B4-BE49-F238E27FC236}">
              <a16:creationId xmlns:a16="http://schemas.microsoft.com/office/drawing/2014/main" id="{A48037D7-0C61-4866-B219-D68E2E2C420C}"/>
            </a:ext>
          </a:extLst>
        </xdr:cNvPr>
        <xdr:cNvSpPr txBox="1"/>
      </xdr:nvSpPr>
      <xdr:spPr>
        <a:xfrm>
          <a:off x="13080365" y="643001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124460</xdr:rowOff>
    </xdr:from>
    <xdr:to>
      <xdr:col>76</xdr:col>
      <xdr:colOff>111125</xdr:colOff>
      <xdr:row>33</xdr:row>
      <xdr:rowOff>124460</xdr:rowOff>
    </xdr:to>
    <xdr:cxnSp macro="">
      <xdr:nvCxnSpPr>
        <xdr:cNvPr id="119" name="直線コネクタ 118">
          <a:extLst>
            <a:ext uri="{FF2B5EF4-FFF2-40B4-BE49-F238E27FC236}">
              <a16:creationId xmlns:a16="http://schemas.microsoft.com/office/drawing/2014/main" id="{C25CCF86-96DD-4300-AA34-E5D50CFD2BF3}"/>
            </a:ext>
          </a:extLst>
        </xdr:cNvPr>
        <xdr:cNvCxnSpPr/>
      </xdr:nvCxnSpPr>
      <xdr:spPr>
        <a:xfrm>
          <a:off x="12963525" y="64262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20" name="債務償還比率最大値テキスト">
          <a:extLst>
            <a:ext uri="{FF2B5EF4-FFF2-40B4-BE49-F238E27FC236}">
              <a16:creationId xmlns:a16="http://schemas.microsoft.com/office/drawing/2014/main" id="{E4AB5CB1-8153-43A1-95CB-19C07E536AE7}"/>
            </a:ext>
          </a:extLst>
        </xdr:cNvPr>
        <xdr:cNvSpPr txBox="1"/>
      </xdr:nvSpPr>
      <xdr:spPr>
        <a:xfrm>
          <a:off x="13080365" y="499110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1" name="直線コネクタ 120">
          <a:extLst>
            <a:ext uri="{FF2B5EF4-FFF2-40B4-BE49-F238E27FC236}">
              <a16:creationId xmlns:a16="http://schemas.microsoft.com/office/drawing/2014/main" id="{DCE8199B-DC17-43C3-8357-472DD300BBFC}"/>
            </a:ext>
          </a:extLst>
        </xdr:cNvPr>
        <xdr:cNvCxnSpPr/>
      </xdr:nvCxnSpPr>
      <xdr:spPr>
        <a:xfrm>
          <a:off x="12963525" y="5212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171450</xdr:rowOff>
    </xdr:from>
    <xdr:ext cx="469265" cy="259080"/>
    <xdr:sp macro="" textlink="">
      <xdr:nvSpPr>
        <xdr:cNvPr id="122" name="債務償還比率平均値テキスト">
          <a:extLst>
            <a:ext uri="{FF2B5EF4-FFF2-40B4-BE49-F238E27FC236}">
              <a16:creationId xmlns:a16="http://schemas.microsoft.com/office/drawing/2014/main" id="{5845888B-5303-438B-BE74-492EBD12E95B}"/>
            </a:ext>
          </a:extLst>
        </xdr:cNvPr>
        <xdr:cNvSpPr txBox="1"/>
      </xdr:nvSpPr>
      <xdr:spPr>
        <a:xfrm>
          <a:off x="13080365" y="57950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21590</xdr:rowOff>
    </xdr:from>
    <xdr:to>
      <xdr:col>76</xdr:col>
      <xdr:colOff>73025</xdr:colOff>
      <xdr:row>30</xdr:row>
      <xdr:rowOff>123190</xdr:rowOff>
    </xdr:to>
    <xdr:sp macro="" textlink="">
      <xdr:nvSpPr>
        <xdr:cNvPr id="123" name="フローチャート: 判断 122">
          <a:extLst>
            <a:ext uri="{FF2B5EF4-FFF2-40B4-BE49-F238E27FC236}">
              <a16:creationId xmlns:a16="http://schemas.microsoft.com/office/drawing/2014/main" id="{551F43B2-E380-4EDE-BB8A-87DBB4BFE997}"/>
            </a:ext>
          </a:extLst>
        </xdr:cNvPr>
        <xdr:cNvSpPr/>
      </xdr:nvSpPr>
      <xdr:spPr>
        <a:xfrm>
          <a:off x="13001625" y="5820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133350</xdr:rowOff>
    </xdr:from>
    <xdr:to>
      <xdr:col>72</xdr:col>
      <xdr:colOff>123825</xdr:colOff>
      <xdr:row>30</xdr:row>
      <xdr:rowOff>63500</xdr:rowOff>
    </xdr:to>
    <xdr:sp macro="" textlink="">
      <xdr:nvSpPr>
        <xdr:cNvPr id="124" name="フローチャート: 判断 123">
          <a:extLst>
            <a:ext uri="{FF2B5EF4-FFF2-40B4-BE49-F238E27FC236}">
              <a16:creationId xmlns:a16="http://schemas.microsoft.com/office/drawing/2014/main" id="{AE30A2EC-C89C-4AC5-BBC7-D5AB7E424F0C}"/>
            </a:ext>
          </a:extLst>
        </xdr:cNvPr>
        <xdr:cNvSpPr/>
      </xdr:nvSpPr>
      <xdr:spPr>
        <a:xfrm>
          <a:off x="12359005" y="5764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25" name="フローチャート: 判断 124">
          <a:extLst>
            <a:ext uri="{FF2B5EF4-FFF2-40B4-BE49-F238E27FC236}">
              <a16:creationId xmlns:a16="http://schemas.microsoft.com/office/drawing/2014/main" id="{A132F7B6-E120-47E9-A113-78179E0A2A78}"/>
            </a:ext>
          </a:extLst>
        </xdr:cNvPr>
        <xdr:cNvSpPr/>
      </xdr:nvSpPr>
      <xdr:spPr>
        <a:xfrm>
          <a:off x="11688445" y="594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26" name="フローチャート: 判断 125">
          <a:extLst>
            <a:ext uri="{FF2B5EF4-FFF2-40B4-BE49-F238E27FC236}">
              <a16:creationId xmlns:a16="http://schemas.microsoft.com/office/drawing/2014/main" id="{D0123BBB-3B30-4849-A6F1-FDED3ED2C4E6}"/>
            </a:ext>
          </a:extLst>
        </xdr:cNvPr>
        <xdr:cNvSpPr/>
      </xdr:nvSpPr>
      <xdr:spPr>
        <a:xfrm>
          <a:off x="11017885"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27" name="フローチャート: 判断 126">
          <a:extLst>
            <a:ext uri="{FF2B5EF4-FFF2-40B4-BE49-F238E27FC236}">
              <a16:creationId xmlns:a16="http://schemas.microsoft.com/office/drawing/2014/main" id="{C4AC661D-5ED9-4603-9736-A5DDC151AFFB}"/>
            </a:ext>
          </a:extLst>
        </xdr:cNvPr>
        <xdr:cNvSpPr/>
      </xdr:nvSpPr>
      <xdr:spPr>
        <a:xfrm>
          <a:off x="10347325"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28" name="テキスト ボックス 127">
          <a:extLst>
            <a:ext uri="{FF2B5EF4-FFF2-40B4-BE49-F238E27FC236}">
              <a16:creationId xmlns:a16="http://schemas.microsoft.com/office/drawing/2014/main" id="{BB51971B-4784-4D50-8C67-5F33CC0226DF}"/>
            </a:ext>
          </a:extLst>
        </xdr:cNvPr>
        <xdr:cNvSpPr txBox="1"/>
      </xdr:nvSpPr>
      <xdr:spPr>
        <a:xfrm>
          <a:off x="12874625" y="70148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29" name="テキスト ボックス 128">
          <a:extLst>
            <a:ext uri="{FF2B5EF4-FFF2-40B4-BE49-F238E27FC236}">
              <a16:creationId xmlns:a16="http://schemas.microsoft.com/office/drawing/2014/main" id="{D7A2D926-372F-4746-BED9-44411D33825E}"/>
            </a:ext>
          </a:extLst>
        </xdr:cNvPr>
        <xdr:cNvSpPr txBox="1"/>
      </xdr:nvSpPr>
      <xdr:spPr>
        <a:xfrm>
          <a:off x="1225486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30" name="テキスト ボックス 129">
          <a:extLst>
            <a:ext uri="{FF2B5EF4-FFF2-40B4-BE49-F238E27FC236}">
              <a16:creationId xmlns:a16="http://schemas.microsoft.com/office/drawing/2014/main" id="{5FC51DB6-CB77-43AD-8181-2BF41C6C7CBA}"/>
            </a:ext>
          </a:extLst>
        </xdr:cNvPr>
        <xdr:cNvSpPr txBox="1"/>
      </xdr:nvSpPr>
      <xdr:spPr>
        <a:xfrm>
          <a:off x="1158430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31" name="テキスト ボックス 130">
          <a:extLst>
            <a:ext uri="{FF2B5EF4-FFF2-40B4-BE49-F238E27FC236}">
              <a16:creationId xmlns:a16="http://schemas.microsoft.com/office/drawing/2014/main" id="{5EB843A3-E1A2-4D38-9286-BEC2DDF21280}"/>
            </a:ext>
          </a:extLst>
        </xdr:cNvPr>
        <xdr:cNvSpPr txBox="1"/>
      </xdr:nvSpPr>
      <xdr:spPr>
        <a:xfrm>
          <a:off x="1091374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32" name="テキスト ボックス 131">
          <a:extLst>
            <a:ext uri="{FF2B5EF4-FFF2-40B4-BE49-F238E27FC236}">
              <a16:creationId xmlns:a16="http://schemas.microsoft.com/office/drawing/2014/main" id="{94F7809C-8CD8-46E3-9DB0-360DE19D39C3}"/>
            </a:ext>
          </a:extLst>
        </xdr:cNvPr>
        <xdr:cNvSpPr txBox="1"/>
      </xdr:nvSpPr>
      <xdr:spPr>
        <a:xfrm>
          <a:off x="10243185" y="70148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127000</xdr:rowOff>
    </xdr:from>
    <xdr:to>
      <xdr:col>76</xdr:col>
      <xdr:colOff>73025</xdr:colOff>
      <xdr:row>30</xdr:row>
      <xdr:rowOff>57150</xdr:rowOff>
    </xdr:to>
    <xdr:sp macro="" textlink="">
      <xdr:nvSpPr>
        <xdr:cNvPr id="133" name="楕円 132">
          <a:extLst>
            <a:ext uri="{FF2B5EF4-FFF2-40B4-BE49-F238E27FC236}">
              <a16:creationId xmlns:a16="http://schemas.microsoft.com/office/drawing/2014/main" id="{7A6E0BC3-C124-4D00-B989-D52E63E70810}"/>
            </a:ext>
          </a:extLst>
        </xdr:cNvPr>
        <xdr:cNvSpPr/>
      </xdr:nvSpPr>
      <xdr:spPr>
        <a:xfrm>
          <a:off x="13001625" y="5758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149860</xdr:rowOff>
    </xdr:from>
    <xdr:ext cx="469265" cy="259080"/>
    <xdr:sp macro="" textlink="">
      <xdr:nvSpPr>
        <xdr:cNvPr id="134" name="債務償還比率該当値テキスト">
          <a:extLst>
            <a:ext uri="{FF2B5EF4-FFF2-40B4-BE49-F238E27FC236}">
              <a16:creationId xmlns:a16="http://schemas.microsoft.com/office/drawing/2014/main" id="{7244595A-DA96-4819-ACF3-46235430A869}"/>
            </a:ext>
          </a:extLst>
        </xdr:cNvPr>
        <xdr:cNvSpPr txBox="1"/>
      </xdr:nvSpPr>
      <xdr:spPr>
        <a:xfrm>
          <a:off x="13080365" y="5613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4445</xdr:rowOff>
    </xdr:from>
    <xdr:to>
      <xdr:col>72</xdr:col>
      <xdr:colOff>123825</xdr:colOff>
      <xdr:row>30</xdr:row>
      <xdr:rowOff>106045</xdr:rowOff>
    </xdr:to>
    <xdr:sp macro="" textlink="">
      <xdr:nvSpPr>
        <xdr:cNvPr id="135" name="楕円 134">
          <a:extLst>
            <a:ext uri="{FF2B5EF4-FFF2-40B4-BE49-F238E27FC236}">
              <a16:creationId xmlns:a16="http://schemas.microsoft.com/office/drawing/2014/main" id="{B3B39838-FEB5-4950-B85E-0B4CAAFD7188}"/>
            </a:ext>
          </a:extLst>
        </xdr:cNvPr>
        <xdr:cNvSpPr/>
      </xdr:nvSpPr>
      <xdr:spPr>
        <a:xfrm>
          <a:off x="12359005"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6350</xdr:rowOff>
    </xdr:from>
    <xdr:to>
      <xdr:col>76</xdr:col>
      <xdr:colOff>22225</xdr:colOff>
      <xdr:row>30</xdr:row>
      <xdr:rowOff>55245</xdr:rowOff>
    </xdr:to>
    <xdr:cxnSp macro="">
      <xdr:nvCxnSpPr>
        <xdr:cNvPr id="136" name="直線コネクタ 135">
          <a:extLst>
            <a:ext uri="{FF2B5EF4-FFF2-40B4-BE49-F238E27FC236}">
              <a16:creationId xmlns:a16="http://schemas.microsoft.com/office/drawing/2014/main" id="{935D27BF-5F74-4B42-BD1A-D5405D1D9704}"/>
            </a:ext>
          </a:extLst>
        </xdr:cNvPr>
        <xdr:cNvCxnSpPr/>
      </xdr:nvCxnSpPr>
      <xdr:spPr>
        <a:xfrm flipV="1">
          <a:off x="12409805" y="5805170"/>
          <a:ext cx="619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152400</xdr:rowOff>
    </xdr:from>
    <xdr:to>
      <xdr:col>68</xdr:col>
      <xdr:colOff>123825</xdr:colOff>
      <xdr:row>32</xdr:row>
      <xdr:rowOff>82550</xdr:rowOff>
    </xdr:to>
    <xdr:sp macro="" textlink="">
      <xdr:nvSpPr>
        <xdr:cNvPr id="137" name="楕円 136">
          <a:extLst>
            <a:ext uri="{FF2B5EF4-FFF2-40B4-BE49-F238E27FC236}">
              <a16:creationId xmlns:a16="http://schemas.microsoft.com/office/drawing/2014/main" id="{201C4CF5-0408-47FA-863A-ACAC83454391}"/>
            </a:ext>
          </a:extLst>
        </xdr:cNvPr>
        <xdr:cNvSpPr/>
      </xdr:nvSpPr>
      <xdr:spPr>
        <a:xfrm>
          <a:off x="11688445" y="611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55245</xdr:rowOff>
    </xdr:from>
    <xdr:to>
      <xdr:col>72</xdr:col>
      <xdr:colOff>73025</xdr:colOff>
      <xdr:row>32</xdr:row>
      <xdr:rowOff>31750</xdr:rowOff>
    </xdr:to>
    <xdr:cxnSp macro="">
      <xdr:nvCxnSpPr>
        <xdr:cNvPr id="138" name="直線コネクタ 137">
          <a:extLst>
            <a:ext uri="{FF2B5EF4-FFF2-40B4-BE49-F238E27FC236}">
              <a16:creationId xmlns:a16="http://schemas.microsoft.com/office/drawing/2014/main" id="{D168E373-ABD3-41F8-82F8-7D868EE0B7BE}"/>
            </a:ext>
          </a:extLst>
        </xdr:cNvPr>
        <xdr:cNvCxnSpPr/>
      </xdr:nvCxnSpPr>
      <xdr:spPr>
        <a:xfrm flipV="1">
          <a:off x="11739245" y="5854065"/>
          <a:ext cx="67056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58420</xdr:rowOff>
    </xdr:from>
    <xdr:to>
      <xdr:col>64</xdr:col>
      <xdr:colOff>123825</xdr:colOff>
      <xdr:row>32</xdr:row>
      <xdr:rowOff>160020</xdr:rowOff>
    </xdr:to>
    <xdr:sp macro="" textlink="">
      <xdr:nvSpPr>
        <xdr:cNvPr id="139" name="楕円 138">
          <a:extLst>
            <a:ext uri="{FF2B5EF4-FFF2-40B4-BE49-F238E27FC236}">
              <a16:creationId xmlns:a16="http://schemas.microsoft.com/office/drawing/2014/main" id="{23590558-F36C-418F-933A-8FE1574AF42A}"/>
            </a:ext>
          </a:extLst>
        </xdr:cNvPr>
        <xdr:cNvSpPr/>
      </xdr:nvSpPr>
      <xdr:spPr>
        <a:xfrm>
          <a:off x="11017885"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31750</xdr:rowOff>
    </xdr:from>
    <xdr:to>
      <xdr:col>68</xdr:col>
      <xdr:colOff>73025</xdr:colOff>
      <xdr:row>32</xdr:row>
      <xdr:rowOff>109220</xdr:rowOff>
    </xdr:to>
    <xdr:cxnSp macro="">
      <xdr:nvCxnSpPr>
        <xdr:cNvPr id="140" name="直線コネクタ 139">
          <a:extLst>
            <a:ext uri="{FF2B5EF4-FFF2-40B4-BE49-F238E27FC236}">
              <a16:creationId xmlns:a16="http://schemas.microsoft.com/office/drawing/2014/main" id="{3C57FD52-A4F8-48F6-B288-3EF6FE09EE12}"/>
            </a:ext>
          </a:extLst>
        </xdr:cNvPr>
        <xdr:cNvCxnSpPr/>
      </xdr:nvCxnSpPr>
      <xdr:spPr>
        <a:xfrm flipV="1">
          <a:off x="11068685" y="6165850"/>
          <a:ext cx="6705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80645</xdr:rowOff>
    </xdr:from>
    <xdr:to>
      <xdr:col>60</xdr:col>
      <xdr:colOff>123825</xdr:colOff>
      <xdr:row>33</xdr:row>
      <xdr:rowOff>10795</xdr:rowOff>
    </xdr:to>
    <xdr:sp macro="" textlink="">
      <xdr:nvSpPr>
        <xdr:cNvPr id="141" name="楕円 140">
          <a:extLst>
            <a:ext uri="{FF2B5EF4-FFF2-40B4-BE49-F238E27FC236}">
              <a16:creationId xmlns:a16="http://schemas.microsoft.com/office/drawing/2014/main" id="{C09EBD69-5063-4CB7-8530-909863042172}"/>
            </a:ext>
          </a:extLst>
        </xdr:cNvPr>
        <xdr:cNvSpPr/>
      </xdr:nvSpPr>
      <xdr:spPr>
        <a:xfrm>
          <a:off x="10347325" y="621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109220</xdr:rowOff>
    </xdr:from>
    <xdr:to>
      <xdr:col>64</xdr:col>
      <xdr:colOff>73025</xdr:colOff>
      <xdr:row>32</xdr:row>
      <xdr:rowOff>132080</xdr:rowOff>
    </xdr:to>
    <xdr:cxnSp macro="">
      <xdr:nvCxnSpPr>
        <xdr:cNvPr id="142" name="直線コネクタ 141">
          <a:extLst>
            <a:ext uri="{FF2B5EF4-FFF2-40B4-BE49-F238E27FC236}">
              <a16:creationId xmlns:a16="http://schemas.microsoft.com/office/drawing/2014/main" id="{715310F6-96E1-42DE-A29C-93746A59607C}"/>
            </a:ext>
          </a:extLst>
        </xdr:cNvPr>
        <xdr:cNvCxnSpPr/>
      </xdr:nvCxnSpPr>
      <xdr:spPr>
        <a:xfrm flipV="1">
          <a:off x="10398125" y="6243320"/>
          <a:ext cx="670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80645</xdr:rowOff>
    </xdr:from>
    <xdr:ext cx="469265" cy="259080"/>
    <xdr:sp macro="" textlink="">
      <xdr:nvSpPr>
        <xdr:cNvPr id="143" name="n_1aveValue債務償還比率">
          <a:extLst>
            <a:ext uri="{FF2B5EF4-FFF2-40B4-BE49-F238E27FC236}">
              <a16:creationId xmlns:a16="http://schemas.microsoft.com/office/drawing/2014/main" id="{DF9E8005-159A-4699-B0BF-7740DE7154A0}"/>
            </a:ext>
          </a:extLst>
        </xdr:cNvPr>
        <xdr:cNvSpPr txBox="1"/>
      </xdr:nvSpPr>
      <xdr:spPr>
        <a:xfrm>
          <a:off x="12185015" y="5544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94615</xdr:rowOff>
    </xdr:from>
    <xdr:ext cx="469265" cy="259080"/>
    <xdr:sp macro="" textlink="">
      <xdr:nvSpPr>
        <xdr:cNvPr id="144" name="n_2aveValue債務償還比率">
          <a:extLst>
            <a:ext uri="{FF2B5EF4-FFF2-40B4-BE49-F238E27FC236}">
              <a16:creationId xmlns:a16="http://schemas.microsoft.com/office/drawing/2014/main" id="{FCCBC091-B3C9-4CDE-9774-F4D33676BEBA}"/>
            </a:ext>
          </a:extLst>
        </xdr:cNvPr>
        <xdr:cNvSpPr txBox="1"/>
      </xdr:nvSpPr>
      <xdr:spPr>
        <a:xfrm>
          <a:off x="11527155" y="5725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152400</xdr:rowOff>
    </xdr:from>
    <xdr:ext cx="469265" cy="259080"/>
    <xdr:sp macro="" textlink="">
      <xdr:nvSpPr>
        <xdr:cNvPr id="145" name="n_3aveValue債務償還比率">
          <a:extLst>
            <a:ext uri="{FF2B5EF4-FFF2-40B4-BE49-F238E27FC236}">
              <a16:creationId xmlns:a16="http://schemas.microsoft.com/office/drawing/2014/main" id="{0CEEF746-D802-4531-8924-FE5B6D8A8AC8}"/>
            </a:ext>
          </a:extLst>
        </xdr:cNvPr>
        <xdr:cNvSpPr txBox="1"/>
      </xdr:nvSpPr>
      <xdr:spPr>
        <a:xfrm>
          <a:off x="10856595" y="5783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125730</xdr:rowOff>
    </xdr:from>
    <xdr:ext cx="469265" cy="259080"/>
    <xdr:sp macro="" textlink="">
      <xdr:nvSpPr>
        <xdr:cNvPr id="146" name="n_4aveValue債務償還比率">
          <a:extLst>
            <a:ext uri="{FF2B5EF4-FFF2-40B4-BE49-F238E27FC236}">
              <a16:creationId xmlns:a16="http://schemas.microsoft.com/office/drawing/2014/main" id="{B3248C35-0582-49B2-B888-E3D97CCFD207}"/>
            </a:ext>
          </a:extLst>
        </xdr:cNvPr>
        <xdr:cNvSpPr txBox="1"/>
      </xdr:nvSpPr>
      <xdr:spPr>
        <a:xfrm>
          <a:off x="10186035" y="575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97790</xdr:rowOff>
    </xdr:from>
    <xdr:ext cx="469265" cy="258445"/>
    <xdr:sp macro="" textlink="">
      <xdr:nvSpPr>
        <xdr:cNvPr id="147" name="n_1mainValue債務償還比率">
          <a:extLst>
            <a:ext uri="{FF2B5EF4-FFF2-40B4-BE49-F238E27FC236}">
              <a16:creationId xmlns:a16="http://schemas.microsoft.com/office/drawing/2014/main" id="{C54E644C-BFF7-4847-9C60-31B348E634D6}"/>
            </a:ext>
          </a:extLst>
        </xdr:cNvPr>
        <xdr:cNvSpPr txBox="1"/>
      </xdr:nvSpPr>
      <xdr:spPr>
        <a:xfrm>
          <a:off x="12185015" y="589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73660</xdr:rowOff>
    </xdr:from>
    <xdr:ext cx="469265" cy="259080"/>
    <xdr:sp macro="" textlink="">
      <xdr:nvSpPr>
        <xdr:cNvPr id="148" name="n_2mainValue債務償還比率">
          <a:extLst>
            <a:ext uri="{FF2B5EF4-FFF2-40B4-BE49-F238E27FC236}">
              <a16:creationId xmlns:a16="http://schemas.microsoft.com/office/drawing/2014/main" id="{BB325244-5F22-47D6-9FE8-3E4E5EF7D179}"/>
            </a:ext>
          </a:extLst>
        </xdr:cNvPr>
        <xdr:cNvSpPr txBox="1"/>
      </xdr:nvSpPr>
      <xdr:spPr>
        <a:xfrm>
          <a:off x="11527155" y="6207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151130</xdr:rowOff>
    </xdr:from>
    <xdr:ext cx="469265" cy="259080"/>
    <xdr:sp macro="" textlink="">
      <xdr:nvSpPr>
        <xdr:cNvPr id="149" name="n_3mainValue債務償還比率">
          <a:extLst>
            <a:ext uri="{FF2B5EF4-FFF2-40B4-BE49-F238E27FC236}">
              <a16:creationId xmlns:a16="http://schemas.microsoft.com/office/drawing/2014/main" id="{27239CD9-2839-4232-8B60-D760288EF6F3}"/>
            </a:ext>
          </a:extLst>
        </xdr:cNvPr>
        <xdr:cNvSpPr txBox="1"/>
      </xdr:nvSpPr>
      <xdr:spPr>
        <a:xfrm>
          <a:off x="10856595"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1905</xdr:rowOff>
    </xdr:from>
    <xdr:ext cx="469265" cy="259080"/>
    <xdr:sp macro="" textlink="">
      <xdr:nvSpPr>
        <xdr:cNvPr id="150" name="n_4mainValue債務償還比率">
          <a:extLst>
            <a:ext uri="{FF2B5EF4-FFF2-40B4-BE49-F238E27FC236}">
              <a16:creationId xmlns:a16="http://schemas.microsoft.com/office/drawing/2014/main" id="{3B3A81E3-422D-448C-9BEE-C09CBDDF5411}"/>
            </a:ext>
          </a:extLst>
        </xdr:cNvPr>
        <xdr:cNvSpPr txBox="1"/>
      </xdr:nvSpPr>
      <xdr:spPr>
        <a:xfrm>
          <a:off x="10186035" y="6303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A162100F-3FE4-42F9-BA1C-22B6A1D26E2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2" name="正方形/長方形 151">
          <a:extLst>
            <a:ext uri="{FF2B5EF4-FFF2-40B4-BE49-F238E27FC236}">
              <a16:creationId xmlns:a16="http://schemas.microsoft.com/office/drawing/2014/main" id="{F4066E93-5558-4D85-8FDD-2CE983782400}"/>
            </a:ext>
          </a:extLst>
        </xdr:cNvPr>
        <xdr:cNvSpPr/>
      </xdr:nvSpPr>
      <xdr:spPr>
        <a:xfrm>
          <a:off x="1127125" y="1155065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53" name="テキスト ボックス 152">
          <a:extLst>
            <a:ext uri="{FF2B5EF4-FFF2-40B4-BE49-F238E27FC236}">
              <a16:creationId xmlns:a16="http://schemas.microsoft.com/office/drawing/2014/main" id="{EEDA999C-77C7-4FF7-ACD7-03A2E75A45A0}"/>
            </a:ext>
          </a:extLst>
        </xdr:cNvPr>
        <xdr:cNvSpPr txBox="1"/>
      </xdr:nvSpPr>
      <xdr:spPr>
        <a:xfrm>
          <a:off x="817245" y="80797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54" name="テキスト ボックス 153">
          <a:extLst>
            <a:ext uri="{FF2B5EF4-FFF2-40B4-BE49-F238E27FC236}">
              <a16:creationId xmlns:a16="http://schemas.microsoft.com/office/drawing/2014/main" id="{A46720BF-2CA8-4C91-836C-442DDBDF7982}"/>
            </a:ext>
          </a:extLst>
        </xdr:cNvPr>
        <xdr:cNvSpPr txBox="1"/>
      </xdr:nvSpPr>
      <xdr:spPr>
        <a:xfrm>
          <a:off x="6156325" y="1068959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55" name="テキスト ボックス 154">
          <a:extLst>
            <a:ext uri="{FF2B5EF4-FFF2-40B4-BE49-F238E27FC236}">
              <a16:creationId xmlns:a16="http://schemas.microsoft.com/office/drawing/2014/main" id="{43823931-E530-4716-91DC-08BAA09BBCC2}"/>
            </a:ext>
          </a:extLst>
        </xdr:cNvPr>
        <xdr:cNvSpPr txBox="1"/>
      </xdr:nvSpPr>
      <xdr:spPr>
        <a:xfrm>
          <a:off x="817245" y="1177163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56" name="テキスト ボックス 155">
          <a:extLst>
            <a:ext uri="{FF2B5EF4-FFF2-40B4-BE49-F238E27FC236}">
              <a16:creationId xmlns:a16="http://schemas.microsoft.com/office/drawing/2014/main" id="{ECEFC8A3-69D6-4BD5-9C50-50117E4D390E}"/>
            </a:ext>
          </a:extLst>
        </xdr:cNvPr>
        <xdr:cNvSpPr txBox="1"/>
      </xdr:nvSpPr>
      <xdr:spPr>
        <a:xfrm>
          <a:off x="6156325" y="1446593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BD8695-6898-4313-8CFF-9CE924F24CA5}"/>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0F66A0-8257-4C0C-A439-DF5773422D2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D627D6-448D-47BC-A89F-0F7D3751356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29B460-7F2C-49E1-8F73-C4A64DD5C0A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2E2DB8-023D-481D-981A-4BF463682C3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68467C-E914-40C6-B143-542BC6AFC9D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8E3EAA-1F79-4915-99B9-D6ACC580EBD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17112D-F82A-4E31-9231-D70C120A796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138F8E-AF94-4B14-B8D6-26D8CE760B18}"/>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456ADB-A5C3-4071-A5DF-28100FB115A4}"/>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16,097
15,899
93.96
19,311,718
18,756,318
482,288
5,505,836
8,191,053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61765B-0607-4ACC-BE5B-ACAA44A835BC}"/>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522AEC-5359-42F4-928C-70D755C68DD0}"/>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A903B4-BBEA-45FA-9CF0-54810EDFCCF9}"/>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60524C-5482-4E3F-BF8D-02DBDF7F4DE2}"/>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1FB86B-C25E-4234-9BC7-E476B32C13A4}"/>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C3AFC2-ACA9-4612-A20B-12F23FF909DF}"/>
            </a:ext>
          </a:extLst>
        </xdr:cNvPr>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AEF36C-7311-45A0-996C-FC7FD9026C1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8E1C5C-1A5A-46BD-B10A-188BEF144EA8}"/>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6C1983-2735-4CB6-8C5C-4A8BC1F98DB4}"/>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82F0D9-D340-409F-81CF-7C72A74544AF}"/>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6D5955-EA3A-49EE-96BF-0E8EA6649F80}"/>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B090C1-3E3E-44D7-8B95-918A4F7265B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0EA355-7886-4560-9CBC-A1C613866A3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E18122-D3ED-4F2D-8115-7415E34C87B6}"/>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30DDAD-C429-418B-A3A6-47A490C21EAB}"/>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022164-6498-409A-843C-01939615B047}"/>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A7E7D3-9872-4B12-86F8-58B8C66FD24F}"/>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9E6727F-FD2A-4A98-BE98-11EADAE7B257}"/>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F7E73800-26D8-4792-BE8B-D7BE557055E3}"/>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8867C88-6B1B-4F9F-8C0B-34011FF24922}"/>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46F1CCB9-79BD-4113-9C0C-3CFA377E9151}"/>
            </a:ext>
          </a:extLst>
        </xdr:cNvPr>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AB3A84-ED23-4E32-BB81-AD6728C6A5D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6F67AD-F523-450A-8577-3394CCC70C94}"/>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EBB93A-349E-4E16-B1BA-BBDF1FD377C3}"/>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92FF75-596A-4B42-9768-3A1D34AD668E}"/>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E4FACC-0ADC-48B1-AE22-B34E503F8017}"/>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72C232-8BF8-4E17-ABD6-8944D2DC66D5}"/>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93C523-7488-45AA-9FD2-FCB528EF0F85}"/>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C7192E-88C3-4822-BD65-68F634B7604B}"/>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1E2B3236-4BE9-4F57-A010-582F9AB5C21E}"/>
            </a:ext>
          </a:extLst>
        </xdr:cNvPr>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56DEB8-7478-4640-8A4B-E2E894FFD6C6}"/>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254E4622-F4B2-4D36-80B4-0DBC79603316}"/>
            </a:ext>
          </a:extLst>
        </xdr:cNvPr>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0999BF-9C09-42A7-93CF-55820A282D5E}"/>
            </a:ext>
          </a:extLst>
        </xdr:cNvPr>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66448A86-DEDA-495D-AB59-8F668B322A40}"/>
            </a:ext>
          </a:extLst>
        </xdr:cNvPr>
        <xdr:cNvSpPr txBox="1"/>
      </xdr:nvSpPr>
      <xdr:spPr>
        <a:xfrm>
          <a:off x="27178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8B6E76-6113-40D0-BB73-DF0DF0C192F0}"/>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7EF367EE-51DA-4AA0-9D0E-3B44FC62262C}"/>
            </a:ext>
          </a:extLst>
        </xdr:cNvPr>
        <xdr:cNvSpPr txBox="1"/>
      </xdr:nvSpPr>
      <xdr:spPr>
        <a:xfrm>
          <a:off x="33591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759F65-3956-4ED4-A22D-241BD4D9D2AA}"/>
            </a:ext>
          </a:extLst>
        </xdr:cNvPr>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D0704A7F-7789-4375-9758-D71E7EB6211F}"/>
            </a:ext>
          </a:extLst>
        </xdr:cNvPr>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5B622A3-F85B-4454-BFFE-327B63503ADD}"/>
            </a:ext>
          </a:extLst>
        </xdr:cNvPr>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51FD0BBD-EC0A-4C74-98ED-27178D17A2C0}"/>
            </a:ext>
          </a:extLst>
        </xdr:cNvPr>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7F4A14-B6CD-4D78-BCD4-3E4173EC7C88}"/>
            </a:ext>
          </a:extLst>
        </xdr:cNvPr>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C8D6326A-E5FD-438C-A220-AF14577D860F}"/>
            </a:ext>
          </a:extLst>
        </xdr:cNvPr>
        <xdr:cNvSpPr txBox="1"/>
      </xdr:nvSpPr>
      <xdr:spPr>
        <a:xfrm>
          <a:off x="33591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5C5AEE-A16F-4DF5-B00E-CDCE7F17D26D}"/>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EE2AE701-F744-49B0-A10E-C74D3613BEFA}"/>
            </a:ext>
          </a:extLst>
        </xdr:cNvPr>
        <xdr:cNvSpPr txBox="1"/>
      </xdr:nvSpPr>
      <xdr:spPr>
        <a:xfrm>
          <a:off x="37719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95EE7C4-9C52-4B86-87E5-1CDD7403F35F}"/>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143510</xdr:rowOff>
    </xdr:from>
    <xdr:to>
      <xdr:col>24</xdr:col>
      <xdr:colOff>62865</xdr:colOff>
      <xdr:row>42</xdr:row>
      <xdr:rowOff>6350</xdr:rowOff>
    </xdr:to>
    <xdr:cxnSp macro="">
      <xdr:nvCxnSpPr>
        <xdr:cNvPr id="57" name="直線コネクタ 56">
          <a:extLst>
            <a:ext uri="{FF2B5EF4-FFF2-40B4-BE49-F238E27FC236}">
              <a16:creationId xmlns:a16="http://schemas.microsoft.com/office/drawing/2014/main" id="{08C78069-FC52-4E7A-A750-685F8233E2D0}"/>
            </a:ext>
          </a:extLst>
        </xdr:cNvPr>
        <xdr:cNvCxnSpPr/>
      </xdr:nvCxnSpPr>
      <xdr:spPr>
        <a:xfrm flipV="1">
          <a:off x="4086225" y="584327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9525</xdr:rowOff>
    </xdr:from>
    <xdr:ext cx="405130" cy="258445"/>
    <xdr:sp macro="" textlink="">
      <xdr:nvSpPr>
        <xdr:cNvPr id="58" name="【道路】&#10;有形固定資産減価償却率最小値テキスト">
          <a:extLst>
            <a:ext uri="{FF2B5EF4-FFF2-40B4-BE49-F238E27FC236}">
              <a16:creationId xmlns:a16="http://schemas.microsoft.com/office/drawing/2014/main" id="{E47223E9-0212-464F-8C89-972983969D5D}"/>
            </a:ext>
          </a:extLst>
        </xdr:cNvPr>
        <xdr:cNvSpPr txBox="1"/>
      </xdr:nvSpPr>
      <xdr:spPr>
        <a:xfrm>
          <a:off x="4124960" y="7050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6350</xdr:rowOff>
    </xdr:from>
    <xdr:to>
      <xdr:col>24</xdr:col>
      <xdr:colOff>152400</xdr:colOff>
      <xdr:row>42</xdr:row>
      <xdr:rowOff>6350</xdr:rowOff>
    </xdr:to>
    <xdr:cxnSp macro="">
      <xdr:nvCxnSpPr>
        <xdr:cNvPr id="59" name="直線コネクタ 58">
          <a:extLst>
            <a:ext uri="{FF2B5EF4-FFF2-40B4-BE49-F238E27FC236}">
              <a16:creationId xmlns:a16="http://schemas.microsoft.com/office/drawing/2014/main" id="{1673C136-F0C4-4583-AE1E-EF934B0EA3DC}"/>
            </a:ext>
          </a:extLst>
        </xdr:cNvPr>
        <xdr:cNvCxnSpPr/>
      </xdr:nvCxnSpPr>
      <xdr:spPr>
        <a:xfrm>
          <a:off x="4020820" y="7047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89535</xdr:rowOff>
    </xdr:from>
    <xdr:ext cx="405130" cy="258445"/>
    <xdr:sp macro="" textlink="">
      <xdr:nvSpPr>
        <xdr:cNvPr id="60" name="【道路】&#10;有形固定資産減価償却率最大値テキスト">
          <a:extLst>
            <a:ext uri="{FF2B5EF4-FFF2-40B4-BE49-F238E27FC236}">
              <a16:creationId xmlns:a16="http://schemas.microsoft.com/office/drawing/2014/main" id="{4832878E-0874-4064-A51A-BD2CE16AAFBD}"/>
            </a:ext>
          </a:extLst>
        </xdr:cNvPr>
        <xdr:cNvSpPr txBox="1"/>
      </xdr:nvSpPr>
      <xdr:spPr>
        <a:xfrm>
          <a:off x="4124960" y="5621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143510</xdr:rowOff>
    </xdr:from>
    <xdr:to>
      <xdr:col>24</xdr:col>
      <xdr:colOff>152400</xdr:colOff>
      <xdr:row>34</xdr:row>
      <xdr:rowOff>143510</xdr:rowOff>
    </xdr:to>
    <xdr:cxnSp macro="">
      <xdr:nvCxnSpPr>
        <xdr:cNvPr id="61" name="直線コネクタ 60">
          <a:extLst>
            <a:ext uri="{FF2B5EF4-FFF2-40B4-BE49-F238E27FC236}">
              <a16:creationId xmlns:a16="http://schemas.microsoft.com/office/drawing/2014/main" id="{52964307-0E88-470B-8DFD-E8F68F50C4EC}"/>
            </a:ext>
          </a:extLst>
        </xdr:cNvPr>
        <xdr:cNvCxnSpPr/>
      </xdr:nvCxnSpPr>
      <xdr:spPr>
        <a:xfrm>
          <a:off x="4020820" y="58432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154940</xdr:rowOff>
    </xdr:from>
    <xdr:ext cx="405130" cy="258445"/>
    <xdr:sp macro="" textlink="">
      <xdr:nvSpPr>
        <xdr:cNvPr id="62" name="【道路】&#10;有形固定資産減価償却率平均値テキスト">
          <a:extLst>
            <a:ext uri="{FF2B5EF4-FFF2-40B4-BE49-F238E27FC236}">
              <a16:creationId xmlns:a16="http://schemas.microsoft.com/office/drawing/2014/main" id="{0597B38A-E91D-4A64-8BB9-914995328FF2}"/>
            </a:ext>
          </a:extLst>
        </xdr:cNvPr>
        <xdr:cNvSpPr txBox="1"/>
      </xdr:nvSpPr>
      <xdr:spPr>
        <a:xfrm>
          <a:off x="4124960" y="63576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4E427AA9-C05C-489D-99C0-752B5A7139B4}"/>
            </a:ext>
          </a:extLst>
        </xdr:cNvPr>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18C65C02-6875-4F1B-A172-97DD82F43DBB}"/>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971CD444-A1F9-4A9D-B1BC-3828FAC4F481}"/>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1D869B15-7920-472B-8489-9C8E6285C19C}"/>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32B84E9A-CBA1-4FA1-B09D-4D1A0B357EEC}"/>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16E4967F-A3CA-4765-AB63-E8EE65E08292}"/>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9D50775-F806-452B-9F4D-C721029DCFCC}"/>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3519142-0663-45F3-9D53-6087DEE8E73A}"/>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EB664D4A-56EF-4A28-80BA-CB14EDCDA6B0}"/>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11730B7-765E-4C49-8A15-5674B9B04BB1}"/>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2D87853A-F62B-4EF6-9CDB-43799AB5B59E}"/>
            </a:ext>
          </a:extLst>
        </xdr:cNvPr>
        <xdr:cNvSpPr/>
      </xdr:nvSpPr>
      <xdr:spPr>
        <a:xfrm>
          <a:off x="403606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84455</xdr:rowOff>
    </xdr:from>
    <xdr:ext cx="405130" cy="259080"/>
    <xdr:sp macro="" textlink="">
      <xdr:nvSpPr>
        <xdr:cNvPr id="74" name="【道路】&#10;有形固定資産減価償却率該当値テキスト">
          <a:extLst>
            <a:ext uri="{FF2B5EF4-FFF2-40B4-BE49-F238E27FC236}">
              <a16:creationId xmlns:a16="http://schemas.microsoft.com/office/drawing/2014/main" id="{BB6F322B-55CE-4A36-9156-04985A9A06A9}"/>
            </a:ext>
          </a:extLst>
        </xdr:cNvPr>
        <xdr:cNvSpPr txBox="1"/>
      </xdr:nvSpPr>
      <xdr:spPr>
        <a:xfrm>
          <a:off x="4124960"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143510</xdr:rowOff>
    </xdr:from>
    <xdr:to>
      <xdr:col>6</xdr:col>
      <xdr:colOff>38100</xdr:colOff>
      <xdr:row>36</xdr:row>
      <xdr:rowOff>73660</xdr:rowOff>
    </xdr:to>
    <xdr:sp macro="" textlink="">
      <xdr:nvSpPr>
        <xdr:cNvPr id="75" name="楕円 74">
          <a:extLst>
            <a:ext uri="{FF2B5EF4-FFF2-40B4-BE49-F238E27FC236}">
              <a16:creationId xmlns:a16="http://schemas.microsoft.com/office/drawing/2014/main" id="{7989E11D-EA62-447F-AE5D-9113448BE553}"/>
            </a:ext>
          </a:extLst>
        </xdr:cNvPr>
        <xdr:cNvSpPr/>
      </xdr:nvSpPr>
      <xdr:spPr>
        <a:xfrm>
          <a:off x="965200" y="6010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99695</xdr:rowOff>
    </xdr:from>
    <xdr:ext cx="405130" cy="258445"/>
    <xdr:sp macro="" textlink="">
      <xdr:nvSpPr>
        <xdr:cNvPr id="76" name="n_1aveValue【道路】&#10;有形固定資産減価償却率">
          <a:extLst>
            <a:ext uri="{FF2B5EF4-FFF2-40B4-BE49-F238E27FC236}">
              <a16:creationId xmlns:a16="http://schemas.microsoft.com/office/drawing/2014/main" id="{E04014FB-83F1-47C8-917F-B75B448DF378}"/>
            </a:ext>
          </a:extLst>
        </xdr:cNvPr>
        <xdr:cNvSpPr txBox="1"/>
      </xdr:nvSpPr>
      <xdr:spPr>
        <a:xfrm>
          <a:off x="3170555" y="6134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80645</xdr:rowOff>
    </xdr:from>
    <xdr:ext cx="404495" cy="259080"/>
    <xdr:sp macro="" textlink="">
      <xdr:nvSpPr>
        <xdr:cNvPr id="77" name="n_2aveValue【道路】&#10;有形固定資産減価償却率">
          <a:extLst>
            <a:ext uri="{FF2B5EF4-FFF2-40B4-BE49-F238E27FC236}">
              <a16:creationId xmlns:a16="http://schemas.microsoft.com/office/drawing/2014/main" id="{17BEB047-53C0-4CE1-8B5C-448B1F6F0B1E}"/>
            </a:ext>
          </a:extLst>
        </xdr:cNvPr>
        <xdr:cNvSpPr txBox="1"/>
      </xdr:nvSpPr>
      <xdr:spPr>
        <a:xfrm>
          <a:off x="2385695" y="6115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59690</xdr:rowOff>
    </xdr:from>
    <xdr:ext cx="404495" cy="259080"/>
    <xdr:sp macro="" textlink="">
      <xdr:nvSpPr>
        <xdr:cNvPr id="78" name="n_3aveValue【道路】&#10;有形固定資産減価償却率">
          <a:extLst>
            <a:ext uri="{FF2B5EF4-FFF2-40B4-BE49-F238E27FC236}">
              <a16:creationId xmlns:a16="http://schemas.microsoft.com/office/drawing/2014/main" id="{77B844E2-4097-41B2-BB29-F4CD6EBBBBE5}"/>
            </a:ext>
          </a:extLst>
        </xdr:cNvPr>
        <xdr:cNvSpPr txBox="1"/>
      </xdr:nvSpPr>
      <xdr:spPr>
        <a:xfrm>
          <a:off x="1610995" y="609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26670</xdr:rowOff>
    </xdr:from>
    <xdr:ext cx="404495" cy="259080"/>
    <xdr:sp macro="" textlink="">
      <xdr:nvSpPr>
        <xdr:cNvPr id="79" name="n_4aveValue【道路】&#10;有形固定資産減価償却率">
          <a:extLst>
            <a:ext uri="{FF2B5EF4-FFF2-40B4-BE49-F238E27FC236}">
              <a16:creationId xmlns:a16="http://schemas.microsoft.com/office/drawing/2014/main" id="{3C651A97-DA19-49B8-8491-EC102E29A48A}"/>
            </a:ext>
          </a:extLst>
        </xdr:cNvPr>
        <xdr:cNvSpPr txBox="1"/>
      </xdr:nvSpPr>
      <xdr:spPr>
        <a:xfrm>
          <a:off x="836295" y="6396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90170</xdr:rowOff>
    </xdr:from>
    <xdr:ext cx="404495" cy="259080"/>
    <xdr:sp macro="" textlink="">
      <xdr:nvSpPr>
        <xdr:cNvPr id="80" name="n_4mainValue【道路】&#10;有形固定資産減価償却率">
          <a:extLst>
            <a:ext uri="{FF2B5EF4-FFF2-40B4-BE49-F238E27FC236}">
              <a16:creationId xmlns:a16="http://schemas.microsoft.com/office/drawing/2014/main" id="{F95B79A6-86CA-4B04-9E11-5C6CD9913197}"/>
            </a:ext>
          </a:extLst>
        </xdr:cNvPr>
        <xdr:cNvSpPr txBox="1"/>
      </xdr:nvSpPr>
      <xdr:spPr>
        <a:xfrm>
          <a:off x="836295" y="5789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BE34908A-55E2-4640-8C36-E7AE760A86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F719E646-9633-4A6C-8F6B-3E0CA1338FFE}"/>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A2AAFCAE-0F53-4B2B-BDA5-1435A305C40A}"/>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4FBF4E96-FB85-4274-8865-3541C396B44B}"/>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99F314E5-264F-40A3-A9EE-C6E261B43EFD}"/>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6D5822B2-664C-4644-B9EB-027B7C5963DC}"/>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B60D3CE4-71AA-437A-8943-573FD3389CEC}"/>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3E6562BD-2256-4056-B0A4-182F605F7BA7}"/>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9" name="テキスト ボックス 88">
          <a:extLst>
            <a:ext uri="{FF2B5EF4-FFF2-40B4-BE49-F238E27FC236}">
              <a16:creationId xmlns:a16="http://schemas.microsoft.com/office/drawing/2014/main" id="{5A59D321-1FEB-4952-8400-04BC64927008}"/>
            </a:ext>
          </a:extLst>
        </xdr:cNvPr>
        <xdr:cNvSpPr txBox="1"/>
      </xdr:nvSpPr>
      <xdr:spPr>
        <a:xfrm>
          <a:off x="5788660" y="50292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BFC66EEA-B9A6-497D-95C2-6BD9096D8232}"/>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FCB4719A-05F6-4D4E-BE0D-92B088DBE6D6}"/>
            </a:ext>
          </a:extLst>
        </xdr:cNvPr>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2" name="テキスト ボックス 91">
          <a:extLst>
            <a:ext uri="{FF2B5EF4-FFF2-40B4-BE49-F238E27FC236}">
              <a16:creationId xmlns:a16="http://schemas.microsoft.com/office/drawing/2014/main" id="{596BABD0-366F-42E5-B812-46F177649F2B}"/>
            </a:ext>
          </a:extLst>
        </xdr:cNvPr>
        <xdr:cNvSpPr txBox="1"/>
      </xdr:nvSpPr>
      <xdr:spPr>
        <a:xfrm>
          <a:off x="54051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51E07787-0E42-43E6-8CE2-FFC1C4EFD619}"/>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94" name="テキスト ボックス 93">
          <a:extLst>
            <a:ext uri="{FF2B5EF4-FFF2-40B4-BE49-F238E27FC236}">
              <a16:creationId xmlns:a16="http://schemas.microsoft.com/office/drawing/2014/main" id="{7A372024-B642-4066-9457-65DBADFDBE4C}"/>
            </a:ext>
          </a:extLst>
        </xdr:cNvPr>
        <xdr:cNvSpPr txBox="1"/>
      </xdr:nvSpPr>
      <xdr:spPr>
        <a:xfrm>
          <a:off x="5363845" y="65671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2B38B6E4-F687-4C6D-941B-067660CA99C4}"/>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6" name="テキスト ボックス 95">
          <a:extLst>
            <a:ext uri="{FF2B5EF4-FFF2-40B4-BE49-F238E27FC236}">
              <a16:creationId xmlns:a16="http://schemas.microsoft.com/office/drawing/2014/main" id="{23DF4F9E-E22D-47C7-9221-2CDD7BF8F95A}"/>
            </a:ext>
          </a:extLst>
        </xdr:cNvPr>
        <xdr:cNvSpPr txBox="1"/>
      </xdr:nvSpPr>
      <xdr:spPr>
        <a:xfrm>
          <a:off x="5363845" y="6197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3FAFDE3A-D6C5-44F3-8BE9-E43A0CA2B452}"/>
            </a:ext>
          </a:extLst>
        </xdr:cNvPr>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8" name="テキスト ボックス 97">
          <a:extLst>
            <a:ext uri="{FF2B5EF4-FFF2-40B4-BE49-F238E27FC236}">
              <a16:creationId xmlns:a16="http://schemas.microsoft.com/office/drawing/2014/main" id="{8C59ECAE-6EAB-4736-8650-976B4E1243E1}"/>
            </a:ext>
          </a:extLst>
        </xdr:cNvPr>
        <xdr:cNvSpPr txBox="1"/>
      </xdr:nvSpPr>
      <xdr:spPr>
        <a:xfrm>
          <a:off x="5363845" y="5824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83FCB1D3-D8A3-4280-A71D-A2C189298CA5}"/>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00" name="テキスト ボックス 99">
          <a:extLst>
            <a:ext uri="{FF2B5EF4-FFF2-40B4-BE49-F238E27FC236}">
              <a16:creationId xmlns:a16="http://schemas.microsoft.com/office/drawing/2014/main" id="{85E37020-EEC3-4DA1-A3C6-47E7FF538D4B}"/>
            </a:ext>
          </a:extLst>
        </xdr:cNvPr>
        <xdr:cNvSpPr txBox="1"/>
      </xdr:nvSpPr>
      <xdr:spPr>
        <a:xfrm>
          <a:off x="5363845" y="54508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77BAC7DE-A2B2-46CF-B988-0E982786E015}"/>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02" name="テキスト ボックス 101">
          <a:extLst>
            <a:ext uri="{FF2B5EF4-FFF2-40B4-BE49-F238E27FC236}">
              <a16:creationId xmlns:a16="http://schemas.microsoft.com/office/drawing/2014/main" id="{127FD8E4-4EAD-4080-ABF6-BB03ADBFA83E}"/>
            </a:ext>
          </a:extLst>
        </xdr:cNvPr>
        <xdr:cNvSpPr txBox="1"/>
      </xdr:nvSpPr>
      <xdr:spPr>
        <a:xfrm>
          <a:off x="5299710" y="5077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B3E4861-F796-4288-9BBA-077A708E8A5F}"/>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154940</xdr:rowOff>
    </xdr:from>
    <xdr:to>
      <xdr:col>54</xdr:col>
      <xdr:colOff>189865</xdr:colOff>
      <xdr:row>41</xdr:row>
      <xdr:rowOff>113030</xdr:rowOff>
    </xdr:to>
    <xdr:cxnSp macro="">
      <xdr:nvCxnSpPr>
        <xdr:cNvPr id="104" name="直線コネクタ 103">
          <a:extLst>
            <a:ext uri="{FF2B5EF4-FFF2-40B4-BE49-F238E27FC236}">
              <a16:creationId xmlns:a16="http://schemas.microsoft.com/office/drawing/2014/main" id="{C592980A-B0B5-4943-8BED-FC34E18B96B9}"/>
            </a:ext>
          </a:extLst>
        </xdr:cNvPr>
        <xdr:cNvCxnSpPr/>
      </xdr:nvCxnSpPr>
      <xdr:spPr>
        <a:xfrm flipV="1">
          <a:off x="9219565" y="551942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116840</xdr:rowOff>
    </xdr:from>
    <xdr:ext cx="469900" cy="259080"/>
    <xdr:sp macro="" textlink="">
      <xdr:nvSpPr>
        <xdr:cNvPr id="105" name="【道路】&#10;一人当たり延長最小値テキスト">
          <a:extLst>
            <a:ext uri="{FF2B5EF4-FFF2-40B4-BE49-F238E27FC236}">
              <a16:creationId xmlns:a16="http://schemas.microsoft.com/office/drawing/2014/main" id="{04AEFB34-6666-4122-8F46-6AE5ACE18271}"/>
            </a:ext>
          </a:extLst>
        </xdr:cNvPr>
        <xdr:cNvSpPr txBox="1"/>
      </xdr:nvSpPr>
      <xdr:spPr>
        <a:xfrm>
          <a:off x="9258300" y="699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113030</xdr:rowOff>
    </xdr:from>
    <xdr:to>
      <xdr:col>55</xdr:col>
      <xdr:colOff>88900</xdr:colOff>
      <xdr:row>41</xdr:row>
      <xdr:rowOff>113030</xdr:rowOff>
    </xdr:to>
    <xdr:cxnSp macro="">
      <xdr:nvCxnSpPr>
        <xdr:cNvPr id="106" name="直線コネクタ 105">
          <a:extLst>
            <a:ext uri="{FF2B5EF4-FFF2-40B4-BE49-F238E27FC236}">
              <a16:creationId xmlns:a16="http://schemas.microsoft.com/office/drawing/2014/main" id="{400AA3D0-D55A-43B8-87ED-AC554BF650B7}"/>
            </a:ext>
          </a:extLst>
        </xdr:cNvPr>
        <xdr:cNvCxnSpPr/>
      </xdr:nvCxnSpPr>
      <xdr:spPr>
        <a:xfrm>
          <a:off x="9154160" y="69862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101600</xdr:rowOff>
    </xdr:from>
    <xdr:ext cx="534670" cy="259080"/>
    <xdr:sp macro="" textlink="">
      <xdr:nvSpPr>
        <xdr:cNvPr id="107" name="【道路】&#10;一人当たり延長最大値テキスト">
          <a:extLst>
            <a:ext uri="{FF2B5EF4-FFF2-40B4-BE49-F238E27FC236}">
              <a16:creationId xmlns:a16="http://schemas.microsoft.com/office/drawing/2014/main" id="{8428529C-2757-4E75-9137-FA5A1BA4A639}"/>
            </a:ext>
          </a:extLst>
        </xdr:cNvPr>
        <xdr:cNvSpPr txBox="1"/>
      </xdr:nvSpPr>
      <xdr:spPr>
        <a:xfrm>
          <a:off x="9258300" y="5298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83.879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154940</xdr:rowOff>
    </xdr:from>
    <xdr:to>
      <xdr:col>55</xdr:col>
      <xdr:colOff>88900</xdr:colOff>
      <xdr:row>32</xdr:row>
      <xdr:rowOff>154940</xdr:rowOff>
    </xdr:to>
    <xdr:cxnSp macro="">
      <xdr:nvCxnSpPr>
        <xdr:cNvPr id="108" name="直線コネクタ 107">
          <a:extLst>
            <a:ext uri="{FF2B5EF4-FFF2-40B4-BE49-F238E27FC236}">
              <a16:creationId xmlns:a16="http://schemas.microsoft.com/office/drawing/2014/main" id="{83AC46E6-8E2C-4141-A629-6E18C63EC80D}"/>
            </a:ext>
          </a:extLst>
        </xdr:cNvPr>
        <xdr:cNvCxnSpPr/>
      </xdr:nvCxnSpPr>
      <xdr:spPr>
        <a:xfrm>
          <a:off x="9154160" y="5519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6350</xdr:rowOff>
    </xdr:from>
    <xdr:ext cx="534670" cy="258445"/>
    <xdr:sp macro="" textlink="">
      <xdr:nvSpPr>
        <xdr:cNvPr id="109" name="【道路】&#10;一人当たり延長平均値テキスト">
          <a:extLst>
            <a:ext uri="{FF2B5EF4-FFF2-40B4-BE49-F238E27FC236}">
              <a16:creationId xmlns:a16="http://schemas.microsoft.com/office/drawing/2014/main" id="{A502E88E-EF7A-4233-8D1B-372898364FC4}"/>
            </a:ext>
          </a:extLst>
        </xdr:cNvPr>
        <xdr:cNvSpPr txBox="1"/>
      </xdr:nvSpPr>
      <xdr:spPr>
        <a:xfrm>
          <a:off x="9258300" y="6711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27305</xdr:rowOff>
    </xdr:from>
    <xdr:to>
      <xdr:col>55</xdr:col>
      <xdr:colOff>50800</xdr:colOff>
      <xdr:row>40</xdr:row>
      <xdr:rowOff>128905</xdr:rowOff>
    </xdr:to>
    <xdr:sp macro="" textlink="">
      <xdr:nvSpPr>
        <xdr:cNvPr id="110" name="フローチャート: 判断 109">
          <a:extLst>
            <a:ext uri="{FF2B5EF4-FFF2-40B4-BE49-F238E27FC236}">
              <a16:creationId xmlns:a16="http://schemas.microsoft.com/office/drawing/2014/main" id="{902B6937-EE43-41AC-8553-B0CEC4B2298B}"/>
            </a:ext>
          </a:extLst>
        </xdr:cNvPr>
        <xdr:cNvSpPr/>
      </xdr:nvSpPr>
      <xdr:spPr>
        <a:xfrm>
          <a:off x="9192260" y="6732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36195</xdr:rowOff>
    </xdr:from>
    <xdr:to>
      <xdr:col>50</xdr:col>
      <xdr:colOff>165100</xdr:colOff>
      <xdr:row>40</xdr:row>
      <xdr:rowOff>137795</xdr:rowOff>
    </xdr:to>
    <xdr:sp macro="" textlink="">
      <xdr:nvSpPr>
        <xdr:cNvPr id="111" name="フローチャート: 判断 110">
          <a:extLst>
            <a:ext uri="{FF2B5EF4-FFF2-40B4-BE49-F238E27FC236}">
              <a16:creationId xmlns:a16="http://schemas.microsoft.com/office/drawing/2014/main" id="{122BBC0A-5B9B-4B55-B7B8-8E7F7B52F36F}"/>
            </a:ext>
          </a:extLst>
        </xdr:cNvPr>
        <xdr:cNvSpPr/>
      </xdr:nvSpPr>
      <xdr:spPr>
        <a:xfrm>
          <a:off x="8445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3175</xdr:rowOff>
    </xdr:from>
    <xdr:to>
      <xdr:col>46</xdr:col>
      <xdr:colOff>38100</xdr:colOff>
      <xdr:row>39</xdr:row>
      <xdr:rowOff>104775</xdr:rowOff>
    </xdr:to>
    <xdr:sp macro="" textlink="">
      <xdr:nvSpPr>
        <xdr:cNvPr id="112" name="フローチャート: 判断 111">
          <a:extLst>
            <a:ext uri="{FF2B5EF4-FFF2-40B4-BE49-F238E27FC236}">
              <a16:creationId xmlns:a16="http://schemas.microsoft.com/office/drawing/2014/main" id="{74065951-1B22-492A-8B72-41E77272B07C}"/>
            </a:ext>
          </a:extLst>
        </xdr:cNvPr>
        <xdr:cNvSpPr/>
      </xdr:nvSpPr>
      <xdr:spPr>
        <a:xfrm>
          <a:off x="7670800" y="654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xdr:rowOff>
    </xdr:from>
    <xdr:to>
      <xdr:col>41</xdr:col>
      <xdr:colOff>101600</xdr:colOff>
      <xdr:row>39</xdr:row>
      <xdr:rowOff>113665</xdr:rowOff>
    </xdr:to>
    <xdr:sp macro="" textlink="">
      <xdr:nvSpPr>
        <xdr:cNvPr id="113" name="フローチャート: 判断 112">
          <a:extLst>
            <a:ext uri="{FF2B5EF4-FFF2-40B4-BE49-F238E27FC236}">
              <a16:creationId xmlns:a16="http://schemas.microsoft.com/office/drawing/2014/main" id="{BFA22319-8B00-4DEF-9A1A-5ED99DCB818A}"/>
            </a:ext>
          </a:extLst>
        </xdr:cNvPr>
        <xdr:cNvSpPr/>
      </xdr:nvSpPr>
      <xdr:spPr>
        <a:xfrm>
          <a:off x="687324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26035</xdr:rowOff>
    </xdr:from>
    <xdr:to>
      <xdr:col>36</xdr:col>
      <xdr:colOff>165100</xdr:colOff>
      <xdr:row>39</xdr:row>
      <xdr:rowOff>127635</xdr:rowOff>
    </xdr:to>
    <xdr:sp macro="" textlink="">
      <xdr:nvSpPr>
        <xdr:cNvPr id="114" name="フローチャート: 判断 113">
          <a:extLst>
            <a:ext uri="{FF2B5EF4-FFF2-40B4-BE49-F238E27FC236}">
              <a16:creationId xmlns:a16="http://schemas.microsoft.com/office/drawing/2014/main" id="{CA9B619F-D4A7-4B1C-84EF-6B3B018B2676}"/>
            </a:ext>
          </a:extLst>
        </xdr:cNvPr>
        <xdr:cNvSpPr/>
      </xdr:nvSpPr>
      <xdr:spPr>
        <a:xfrm>
          <a:off x="609854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C4BF74A8-86C0-45E2-8282-43AC7E196480}"/>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93011350-76B7-4454-9B42-046C52D9306C}"/>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CDE2C691-A545-4BE2-A21B-7CA604F23BC2}"/>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B21E85D7-8E36-4B6F-A5CC-676737C576B4}"/>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82FC7360-4D92-44F2-9AC8-32FBBC8CB4BD}"/>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67310</xdr:rowOff>
    </xdr:from>
    <xdr:to>
      <xdr:col>55</xdr:col>
      <xdr:colOff>50800</xdr:colOff>
      <xdr:row>39</xdr:row>
      <xdr:rowOff>168910</xdr:rowOff>
    </xdr:to>
    <xdr:sp macro="" textlink="">
      <xdr:nvSpPr>
        <xdr:cNvPr id="120" name="楕円 119">
          <a:extLst>
            <a:ext uri="{FF2B5EF4-FFF2-40B4-BE49-F238E27FC236}">
              <a16:creationId xmlns:a16="http://schemas.microsoft.com/office/drawing/2014/main" id="{EF4DA342-9526-47D4-9307-5445FCDD8009}"/>
            </a:ext>
          </a:extLst>
        </xdr:cNvPr>
        <xdr:cNvSpPr/>
      </xdr:nvSpPr>
      <xdr:spPr>
        <a:xfrm>
          <a:off x="9192260" y="660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90170</xdr:rowOff>
    </xdr:from>
    <xdr:ext cx="534670" cy="259080"/>
    <xdr:sp macro="" textlink="">
      <xdr:nvSpPr>
        <xdr:cNvPr id="121" name="【道路】&#10;一人当たり延長該当値テキスト">
          <a:extLst>
            <a:ext uri="{FF2B5EF4-FFF2-40B4-BE49-F238E27FC236}">
              <a16:creationId xmlns:a16="http://schemas.microsoft.com/office/drawing/2014/main" id="{17CB7B8F-C419-4338-B55A-67C95CDF605A}"/>
            </a:ext>
          </a:extLst>
        </xdr:cNvPr>
        <xdr:cNvSpPr txBox="1"/>
      </xdr:nvSpPr>
      <xdr:spPr>
        <a:xfrm>
          <a:off x="9258300" y="646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166370</xdr:rowOff>
    </xdr:from>
    <xdr:to>
      <xdr:col>36</xdr:col>
      <xdr:colOff>165100</xdr:colOff>
      <xdr:row>40</xdr:row>
      <xdr:rowOff>96520</xdr:rowOff>
    </xdr:to>
    <xdr:sp macro="" textlink="">
      <xdr:nvSpPr>
        <xdr:cNvPr id="122" name="楕円 121">
          <a:extLst>
            <a:ext uri="{FF2B5EF4-FFF2-40B4-BE49-F238E27FC236}">
              <a16:creationId xmlns:a16="http://schemas.microsoft.com/office/drawing/2014/main" id="{FAC87B98-C15E-49B7-93FB-40CFB7079461}"/>
            </a:ext>
          </a:extLst>
        </xdr:cNvPr>
        <xdr:cNvSpPr/>
      </xdr:nvSpPr>
      <xdr:spPr>
        <a:xfrm>
          <a:off x="60985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38</xdr:row>
      <xdr:rowOff>154940</xdr:rowOff>
    </xdr:from>
    <xdr:ext cx="534670" cy="258445"/>
    <xdr:sp macro="" textlink="">
      <xdr:nvSpPr>
        <xdr:cNvPr id="123" name="n_1aveValue【道路】&#10;一人当たり延長">
          <a:extLst>
            <a:ext uri="{FF2B5EF4-FFF2-40B4-BE49-F238E27FC236}">
              <a16:creationId xmlns:a16="http://schemas.microsoft.com/office/drawing/2014/main" id="{F142B557-7C2B-431D-9B5A-71C666E50B40}"/>
            </a:ext>
          </a:extLst>
        </xdr:cNvPr>
        <xdr:cNvSpPr txBox="1"/>
      </xdr:nvSpPr>
      <xdr:spPr>
        <a:xfrm>
          <a:off x="8239125" y="6525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121285</xdr:rowOff>
    </xdr:from>
    <xdr:ext cx="534035" cy="258445"/>
    <xdr:sp macro="" textlink="">
      <xdr:nvSpPr>
        <xdr:cNvPr id="124" name="n_2aveValue【道路】&#10;一人当たり延長">
          <a:extLst>
            <a:ext uri="{FF2B5EF4-FFF2-40B4-BE49-F238E27FC236}">
              <a16:creationId xmlns:a16="http://schemas.microsoft.com/office/drawing/2014/main" id="{E0D984B3-4A92-47A5-B267-8E214E451FDF}"/>
            </a:ext>
          </a:extLst>
        </xdr:cNvPr>
        <xdr:cNvSpPr txBox="1"/>
      </xdr:nvSpPr>
      <xdr:spPr>
        <a:xfrm>
          <a:off x="7477125" y="6323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130175</xdr:rowOff>
    </xdr:from>
    <xdr:ext cx="534035" cy="259080"/>
    <xdr:sp macro="" textlink="">
      <xdr:nvSpPr>
        <xdr:cNvPr id="125" name="n_3aveValue【道路】&#10;一人当たり延長">
          <a:extLst>
            <a:ext uri="{FF2B5EF4-FFF2-40B4-BE49-F238E27FC236}">
              <a16:creationId xmlns:a16="http://schemas.microsoft.com/office/drawing/2014/main" id="{033F57BE-7407-4DDF-A29D-A5202B78D1EA}"/>
            </a:ext>
          </a:extLst>
        </xdr:cNvPr>
        <xdr:cNvSpPr txBox="1"/>
      </xdr:nvSpPr>
      <xdr:spPr>
        <a:xfrm>
          <a:off x="6702425" y="6332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144145</xdr:rowOff>
    </xdr:from>
    <xdr:ext cx="534035" cy="258445"/>
    <xdr:sp macro="" textlink="">
      <xdr:nvSpPr>
        <xdr:cNvPr id="126" name="n_4aveValue【道路】&#10;一人当たり延長">
          <a:extLst>
            <a:ext uri="{FF2B5EF4-FFF2-40B4-BE49-F238E27FC236}">
              <a16:creationId xmlns:a16="http://schemas.microsoft.com/office/drawing/2014/main" id="{352E76C7-4B90-49CD-9FB5-07FCDC91E2F2}"/>
            </a:ext>
          </a:extLst>
        </xdr:cNvPr>
        <xdr:cNvSpPr txBox="1"/>
      </xdr:nvSpPr>
      <xdr:spPr>
        <a:xfrm>
          <a:off x="5904865" y="6346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87630</xdr:rowOff>
    </xdr:from>
    <xdr:ext cx="534035" cy="258445"/>
    <xdr:sp macro="" textlink="">
      <xdr:nvSpPr>
        <xdr:cNvPr id="127" name="n_4mainValue【道路】&#10;一人当たり延長">
          <a:extLst>
            <a:ext uri="{FF2B5EF4-FFF2-40B4-BE49-F238E27FC236}">
              <a16:creationId xmlns:a16="http://schemas.microsoft.com/office/drawing/2014/main" id="{E0E4597B-AC7F-4DF5-A534-0E018BAF5565}"/>
            </a:ext>
          </a:extLst>
        </xdr:cNvPr>
        <xdr:cNvSpPr txBox="1"/>
      </xdr:nvSpPr>
      <xdr:spPr>
        <a:xfrm>
          <a:off x="5904865" y="6793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78B1FF42-30CA-4A49-AED5-76E9D958F18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A38A0955-545B-4E68-84A8-E7DE24BC0C8A}"/>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7F97D132-AC7C-4E9F-8AE3-28E50606B1EE}"/>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CBEC8A1D-4EE1-419E-AE9F-827E5D4AA083}"/>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659AFE4-438E-45A6-A0D9-85E791F89061}"/>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B56E3388-B6E9-4B83-A4BD-A4240E4E1BD4}"/>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B1A4171B-5B3A-4E3E-900D-54C2FCE38CAE}"/>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5C6A3B55-EFBE-4390-9F14-658A0CFD24E0}"/>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6" name="テキスト ボックス 135">
          <a:extLst>
            <a:ext uri="{FF2B5EF4-FFF2-40B4-BE49-F238E27FC236}">
              <a16:creationId xmlns:a16="http://schemas.microsoft.com/office/drawing/2014/main" id="{45593920-5AF7-4BD4-9485-1F37061C150E}"/>
            </a:ext>
          </a:extLst>
        </xdr:cNvPr>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DF7C82C7-78AE-4A92-88FA-7C6A93429C68}"/>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38" name="テキスト ボックス 137">
          <a:extLst>
            <a:ext uri="{FF2B5EF4-FFF2-40B4-BE49-F238E27FC236}">
              <a16:creationId xmlns:a16="http://schemas.microsoft.com/office/drawing/2014/main" id="{9D98B1BD-BE8E-4A3C-B60C-06B34FEF3726}"/>
            </a:ext>
          </a:extLst>
        </xdr:cNvPr>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39" name="直線コネクタ 138">
          <a:extLst>
            <a:ext uri="{FF2B5EF4-FFF2-40B4-BE49-F238E27FC236}">
              <a16:creationId xmlns:a16="http://schemas.microsoft.com/office/drawing/2014/main" id="{21141A41-EB03-40CE-8F1F-6E202BE47681}"/>
            </a:ext>
          </a:extLst>
        </xdr:cNvPr>
        <xdr:cNvCxnSpPr/>
      </xdr:nvCxnSpPr>
      <xdr:spPr>
        <a:xfrm>
          <a:off x="67056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40" name="テキスト ボックス 139">
          <a:extLst>
            <a:ext uri="{FF2B5EF4-FFF2-40B4-BE49-F238E27FC236}">
              <a16:creationId xmlns:a16="http://schemas.microsoft.com/office/drawing/2014/main" id="{1FBC663E-C3DC-4B82-8B1C-7567A8D0165D}"/>
            </a:ext>
          </a:extLst>
        </xdr:cNvPr>
        <xdr:cNvSpPr txBox="1"/>
      </xdr:nvSpPr>
      <xdr:spPr>
        <a:xfrm>
          <a:off x="27178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1" name="直線コネクタ 140">
          <a:extLst>
            <a:ext uri="{FF2B5EF4-FFF2-40B4-BE49-F238E27FC236}">
              <a16:creationId xmlns:a16="http://schemas.microsoft.com/office/drawing/2014/main" id="{FF7945F9-4111-4A6C-915D-458978557478}"/>
            </a:ext>
          </a:extLst>
        </xdr:cNvPr>
        <xdr:cNvCxnSpPr/>
      </xdr:nvCxnSpPr>
      <xdr:spPr>
        <a:xfrm>
          <a:off x="67056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2" name="テキスト ボックス 141">
          <a:extLst>
            <a:ext uri="{FF2B5EF4-FFF2-40B4-BE49-F238E27FC236}">
              <a16:creationId xmlns:a16="http://schemas.microsoft.com/office/drawing/2014/main" id="{8182A27E-C516-49A3-AE8D-20193208F8AD}"/>
            </a:ext>
          </a:extLst>
        </xdr:cNvPr>
        <xdr:cNvSpPr txBox="1"/>
      </xdr:nvSpPr>
      <xdr:spPr>
        <a:xfrm>
          <a:off x="33591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3" name="直線コネクタ 142">
          <a:extLst>
            <a:ext uri="{FF2B5EF4-FFF2-40B4-BE49-F238E27FC236}">
              <a16:creationId xmlns:a16="http://schemas.microsoft.com/office/drawing/2014/main" id="{E5A0D6B2-A1B5-45EA-9771-E0702778351F}"/>
            </a:ext>
          </a:extLst>
        </xdr:cNvPr>
        <xdr:cNvCxnSpPr/>
      </xdr:nvCxnSpPr>
      <xdr:spPr>
        <a:xfrm>
          <a:off x="67056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44" name="テキスト ボックス 143">
          <a:extLst>
            <a:ext uri="{FF2B5EF4-FFF2-40B4-BE49-F238E27FC236}">
              <a16:creationId xmlns:a16="http://schemas.microsoft.com/office/drawing/2014/main" id="{7F0A8F0C-1E62-4156-9C87-6FF71137A4F9}"/>
            </a:ext>
          </a:extLst>
        </xdr:cNvPr>
        <xdr:cNvSpPr txBox="1"/>
      </xdr:nvSpPr>
      <xdr:spPr>
        <a:xfrm>
          <a:off x="33591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5" name="直線コネクタ 144">
          <a:extLst>
            <a:ext uri="{FF2B5EF4-FFF2-40B4-BE49-F238E27FC236}">
              <a16:creationId xmlns:a16="http://schemas.microsoft.com/office/drawing/2014/main" id="{0BCE3D2D-5E81-4E87-B9CB-D28E32E394ED}"/>
            </a:ext>
          </a:extLst>
        </xdr:cNvPr>
        <xdr:cNvCxnSpPr/>
      </xdr:nvCxnSpPr>
      <xdr:spPr>
        <a:xfrm>
          <a:off x="67056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6" name="テキスト ボックス 145">
          <a:extLst>
            <a:ext uri="{FF2B5EF4-FFF2-40B4-BE49-F238E27FC236}">
              <a16:creationId xmlns:a16="http://schemas.microsoft.com/office/drawing/2014/main" id="{488E5F60-F8B4-4411-8823-C9988707F6C7}"/>
            </a:ext>
          </a:extLst>
        </xdr:cNvPr>
        <xdr:cNvSpPr txBox="1"/>
      </xdr:nvSpPr>
      <xdr:spPr>
        <a:xfrm>
          <a:off x="33591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7" name="直線コネクタ 146">
          <a:extLst>
            <a:ext uri="{FF2B5EF4-FFF2-40B4-BE49-F238E27FC236}">
              <a16:creationId xmlns:a16="http://schemas.microsoft.com/office/drawing/2014/main" id="{9C7D5EC9-35FD-418C-AB2E-2AF4217D40E4}"/>
            </a:ext>
          </a:extLst>
        </xdr:cNvPr>
        <xdr:cNvCxnSpPr/>
      </xdr:nvCxnSpPr>
      <xdr:spPr>
        <a:xfrm>
          <a:off x="67056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48" name="テキスト ボックス 147">
          <a:extLst>
            <a:ext uri="{FF2B5EF4-FFF2-40B4-BE49-F238E27FC236}">
              <a16:creationId xmlns:a16="http://schemas.microsoft.com/office/drawing/2014/main" id="{BE1E697C-D1D7-4A68-BAA7-BD4E3F8FC2E4}"/>
            </a:ext>
          </a:extLst>
        </xdr:cNvPr>
        <xdr:cNvSpPr txBox="1"/>
      </xdr:nvSpPr>
      <xdr:spPr>
        <a:xfrm>
          <a:off x="33591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9" name="直線コネクタ 148">
          <a:extLst>
            <a:ext uri="{FF2B5EF4-FFF2-40B4-BE49-F238E27FC236}">
              <a16:creationId xmlns:a16="http://schemas.microsoft.com/office/drawing/2014/main" id="{4F0265FF-6A89-47AA-8AEB-AB13FDA2A440}"/>
            </a:ext>
          </a:extLst>
        </xdr:cNvPr>
        <xdr:cNvCxnSpPr/>
      </xdr:nvCxnSpPr>
      <xdr:spPr>
        <a:xfrm>
          <a:off x="67056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50" name="テキスト ボックス 149">
          <a:extLst>
            <a:ext uri="{FF2B5EF4-FFF2-40B4-BE49-F238E27FC236}">
              <a16:creationId xmlns:a16="http://schemas.microsoft.com/office/drawing/2014/main" id="{AEE06D11-3636-4ECC-9303-56BA7AA14BD0}"/>
            </a:ext>
          </a:extLst>
        </xdr:cNvPr>
        <xdr:cNvSpPr txBox="1"/>
      </xdr:nvSpPr>
      <xdr:spPr>
        <a:xfrm>
          <a:off x="37719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67F0389B-7751-4B08-A6AD-3437088DE391}"/>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C3DCDE2B-1955-4FB4-8811-5D58339E2CA2}"/>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100965</xdr:rowOff>
    </xdr:from>
    <xdr:to>
      <xdr:col>24</xdr:col>
      <xdr:colOff>62865</xdr:colOff>
      <xdr:row>64</xdr:row>
      <xdr:rowOff>76835</xdr:rowOff>
    </xdr:to>
    <xdr:cxnSp macro="">
      <xdr:nvCxnSpPr>
        <xdr:cNvPr id="153" name="直線コネクタ 152">
          <a:extLst>
            <a:ext uri="{FF2B5EF4-FFF2-40B4-BE49-F238E27FC236}">
              <a16:creationId xmlns:a16="http://schemas.microsoft.com/office/drawing/2014/main" id="{7A073B76-D336-4EC8-BC21-D938789DCE5D}"/>
            </a:ext>
          </a:extLst>
        </xdr:cNvPr>
        <xdr:cNvCxnSpPr/>
      </xdr:nvCxnSpPr>
      <xdr:spPr>
        <a:xfrm flipV="1">
          <a:off x="4086225" y="9321165"/>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80645</xdr:rowOff>
    </xdr:from>
    <xdr:ext cx="405130" cy="259080"/>
    <xdr:sp macro="" textlink="">
      <xdr:nvSpPr>
        <xdr:cNvPr id="154" name="【橋りょう・トンネル】&#10;有形固定資産減価償却率最小値テキスト">
          <a:extLst>
            <a:ext uri="{FF2B5EF4-FFF2-40B4-BE49-F238E27FC236}">
              <a16:creationId xmlns:a16="http://schemas.microsoft.com/office/drawing/2014/main" id="{D2D6AB42-E4F8-467C-A8AF-CBAB32E5208A}"/>
            </a:ext>
          </a:extLst>
        </xdr:cNvPr>
        <xdr:cNvSpPr txBox="1"/>
      </xdr:nvSpPr>
      <xdr:spPr>
        <a:xfrm>
          <a:off x="4124960" y="10809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76835</xdr:rowOff>
    </xdr:from>
    <xdr:to>
      <xdr:col>24</xdr:col>
      <xdr:colOff>152400</xdr:colOff>
      <xdr:row>64</xdr:row>
      <xdr:rowOff>76835</xdr:rowOff>
    </xdr:to>
    <xdr:cxnSp macro="">
      <xdr:nvCxnSpPr>
        <xdr:cNvPr id="155" name="直線コネクタ 154">
          <a:extLst>
            <a:ext uri="{FF2B5EF4-FFF2-40B4-BE49-F238E27FC236}">
              <a16:creationId xmlns:a16="http://schemas.microsoft.com/office/drawing/2014/main" id="{46B64F8C-0804-411D-991D-6E5B236C7045}"/>
            </a:ext>
          </a:extLst>
        </xdr:cNvPr>
        <xdr:cNvCxnSpPr/>
      </xdr:nvCxnSpPr>
      <xdr:spPr>
        <a:xfrm>
          <a:off x="4020820" y="10805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47625</xdr:rowOff>
    </xdr:from>
    <xdr:ext cx="340360" cy="259080"/>
    <xdr:sp macro="" textlink="">
      <xdr:nvSpPr>
        <xdr:cNvPr id="156" name="【橋りょう・トンネル】&#10;有形固定資産減価償却率最大値テキスト">
          <a:extLst>
            <a:ext uri="{FF2B5EF4-FFF2-40B4-BE49-F238E27FC236}">
              <a16:creationId xmlns:a16="http://schemas.microsoft.com/office/drawing/2014/main" id="{9772A48A-C459-464B-9489-744ECEAF947D}"/>
            </a:ext>
          </a:extLst>
        </xdr:cNvPr>
        <xdr:cNvSpPr txBox="1"/>
      </xdr:nvSpPr>
      <xdr:spPr>
        <a:xfrm>
          <a:off x="4124960" y="91001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100965</xdr:rowOff>
    </xdr:from>
    <xdr:to>
      <xdr:col>24</xdr:col>
      <xdr:colOff>152400</xdr:colOff>
      <xdr:row>55</xdr:row>
      <xdr:rowOff>100965</xdr:rowOff>
    </xdr:to>
    <xdr:cxnSp macro="">
      <xdr:nvCxnSpPr>
        <xdr:cNvPr id="157" name="直線コネクタ 156">
          <a:extLst>
            <a:ext uri="{FF2B5EF4-FFF2-40B4-BE49-F238E27FC236}">
              <a16:creationId xmlns:a16="http://schemas.microsoft.com/office/drawing/2014/main" id="{F6915406-8F59-427B-8540-325E64242A26}"/>
            </a:ext>
          </a:extLst>
        </xdr:cNvPr>
        <xdr:cNvCxnSpPr/>
      </xdr:nvCxnSpPr>
      <xdr:spPr>
        <a:xfrm>
          <a:off x="4020820" y="93211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168275</xdr:rowOff>
    </xdr:from>
    <xdr:ext cx="405130" cy="258445"/>
    <xdr:sp macro="" textlink="">
      <xdr:nvSpPr>
        <xdr:cNvPr id="158" name="【橋りょう・トンネル】&#10;有形固定資産減価償却率平均値テキスト">
          <a:extLst>
            <a:ext uri="{FF2B5EF4-FFF2-40B4-BE49-F238E27FC236}">
              <a16:creationId xmlns:a16="http://schemas.microsoft.com/office/drawing/2014/main" id="{3921718B-50E8-4256-89BE-92D6BA6188F6}"/>
            </a:ext>
          </a:extLst>
        </xdr:cNvPr>
        <xdr:cNvSpPr txBox="1"/>
      </xdr:nvSpPr>
      <xdr:spPr>
        <a:xfrm>
          <a:off x="4124960" y="100590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59" name="フローチャート: 判断 158">
          <a:extLst>
            <a:ext uri="{FF2B5EF4-FFF2-40B4-BE49-F238E27FC236}">
              <a16:creationId xmlns:a16="http://schemas.microsoft.com/office/drawing/2014/main" id="{7EA8A42B-3941-4CB8-96AF-75C006F31216}"/>
            </a:ext>
          </a:extLst>
        </xdr:cNvPr>
        <xdr:cNvSpPr/>
      </xdr:nvSpPr>
      <xdr:spPr>
        <a:xfrm>
          <a:off x="403606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60" name="フローチャート: 判断 159">
          <a:extLst>
            <a:ext uri="{FF2B5EF4-FFF2-40B4-BE49-F238E27FC236}">
              <a16:creationId xmlns:a16="http://schemas.microsoft.com/office/drawing/2014/main" id="{BBC48665-1542-42B4-B73C-671359715082}"/>
            </a:ext>
          </a:extLst>
        </xdr:cNvPr>
        <xdr:cNvSpPr/>
      </xdr:nvSpPr>
      <xdr:spPr>
        <a:xfrm>
          <a:off x="3312160" y="10172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61" name="フローチャート: 判断 160">
          <a:extLst>
            <a:ext uri="{FF2B5EF4-FFF2-40B4-BE49-F238E27FC236}">
              <a16:creationId xmlns:a16="http://schemas.microsoft.com/office/drawing/2014/main" id="{362E2B1F-1591-4E8D-A803-1B708975C0E9}"/>
            </a:ext>
          </a:extLst>
        </xdr:cNvPr>
        <xdr:cNvSpPr/>
      </xdr:nvSpPr>
      <xdr:spPr>
        <a:xfrm>
          <a:off x="2514600" y="1017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62" name="フローチャート: 判断 161">
          <a:extLst>
            <a:ext uri="{FF2B5EF4-FFF2-40B4-BE49-F238E27FC236}">
              <a16:creationId xmlns:a16="http://schemas.microsoft.com/office/drawing/2014/main" id="{9591FB17-C9BA-4EED-B8D8-A7B78C214E98}"/>
            </a:ext>
          </a:extLst>
        </xdr:cNvPr>
        <xdr:cNvSpPr/>
      </xdr:nvSpPr>
      <xdr:spPr>
        <a:xfrm>
          <a:off x="17399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3" name="フローチャート: 判断 162">
          <a:extLst>
            <a:ext uri="{FF2B5EF4-FFF2-40B4-BE49-F238E27FC236}">
              <a16:creationId xmlns:a16="http://schemas.microsoft.com/office/drawing/2014/main" id="{0290EBA7-6E74-404A-9CD9-395F38B1DB95}"/>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4" name="テキスト ボックス 163">
          <a:extLst>
            <a:ext uri="{FF2B5EF4-FFF2-40B4-BE49-F238E27FC236}">
              <a16:creationId xmlns:a16="http://schemas.microsoft.com/office/drawing/2014/main" id="{6651F5D3-3ADA-4A35-BD6A-3B5A56FA9094}"/>
            </a:ext>
          </a:extLst>
        </xdr:cNvPr>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5" name="テキスト ボックス 164">
          <a:extLst>
            <a:ext uri="{FF2B5EF4-FFF2-40B4-BE49-F238E27FC236}">
              <a16:creationId xmlns:a16="http://schemas.microsoft.com/office/drawing/2014/main" id="{69DB7A85-867F-4D69-964C-C20F338367DF}"/>
            </a:ext>
          </a:extLst>
        </xdr:cNvPr>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6" name="テキスト ボックス 165">
          <a:extLst>
            <a:ext uri="{FF2B5EF4-FFF2-40B4-BE49-F238E27FC236}">
              <a16:creationId xmlns:a16="http://schemas.microsoft.com/office/drawing/2014/main" id="{BB1AFAF1-4C9C-42E4-BBB1-8C9078078201}"/>
            </a:ext>
          </a:extLst>
        </xdr:cNvPr>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7" name="テキスト ボックス 166">
          <a:extLst>
            <a:ext uri="{FF2B5EF4-FFF2-40B4-BE49-F238E27FC236}">
              <a16:creationId xmlns:a16="http://schemas.microsoft.com/office/drawing/2014/main" id="{DD13E1D6-75B2-4C99-A6B2-C8CD08047FB1}"/>
            </a:ext>
          </a:extLst>
        </xdr:cNvPr>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8" name="テキスト ボックス 167">
          <a:extLst>
            <a:ext uri="{FF2B5EF4-FFF2-40B4-BE49-F238E27FC236}">
              <a16:creationId xmlns:a16="http://schemas.microsoft.com/office/drawing/2014/main" id="{997F6A9D-C3D9-4EAF-9742-BA95B48BB7A4}"/>
            </a:ext>
          </a:extLst>
        </xdr:cNvPr>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24130</xdr:rowOff>
    </xdr:from>
    <xdr:to>
      <xdr:col>24</xdr:col>
      <xdr:colOff>114300</xdr:colOff>
      <xdr:row>62</xdr:row>
      <xdr:rowOff>125730</xdr:rowOff>
    </xdr:to>
    <xdr:sp macro="" textlink="">
      <xdr:nvSpPr>
        <xdr:cNvPr id="169" name="楕円 168">
          <a:extLst>
            <a:ext uri="{FF2B5EF4-FFF2-40B4-BE49-F238E27FC236}">
              <a16:creationId xmlns:a16="http://schemas.microsoft.com/office/drawing/2014/main" id="{8F6BA0B6-8FAD-47F3-9AB5-674DB9CD9E02}"/>
            </a:ext>
          </a:extLst>
        </xdr:cNvPr>
        <xdr:cNvSpPr/>
      </xdr:nvSpPr>
      <xdr:spPr>
        <a:xfrm>
          <a:off x="403606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2540</xdr:rowOff>
    </xdr:from>
    <xdr:ext cx="405130" cy="259080"/>
    <xdr:sp macro="" textlink="">
      <xdr:nvSpPr>
        <xdr:cNvPr id="170" name="【橋りょう・トンネル】&#10;有形固定資産減価償却率該当値テキスト">
          <a:extLst>
            <a:ext uri="{FF2B5EF4-FFF2-40B4-BE49-F238E27FC236}">
              <a16:creationId xmlns:a16="http://schemas.microsoft.com/office/drawing/2014/main" id="{AE94D5CA-60B5-44B0-A6B8-18C6C99FA841}"/>
            </a:ext>
          </a:extLst>
        </xdr:cNvPr>
        <xdr:cNvSpPr txBox="1"/>
      </xdr:nvSpPr>
      <xdr:spPr>
        <a:xfrm>
          <a:off x="4124960" y="10396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61</xdr:row>
      <xdr:rowOff>125730</xdr:rowOff>
    </xdr:from>
    <xdr:to>
      <xdr:col>6</xdr:col>
      <xdr:colOff>38100</xdr:colOff>
      <xdr:row>62</xdr:row>
      <xdr:rowOff>55880</xdr:rowOff>
    </xdr:to>
    <xdr:sp macro="" textlink="">
      <xdr:nvSpPr>
        <xdr:cNvPr id="171" name="楕円 170">
          <a:extLst>
            <a:ext uri="{FF2B5EF4-FFF2-40B4-BE49-F238E27FC236}">
              <a16:creationId xmlns:a16="http://schemas.microsoft.com/office/drawing/2014/main" id="{19F32C92-1D56-4277-B6F9-B6D5F12F72A0}"/>
            </a:ext>
          </a:extLst>
        </xdr:cNvPr>
        <xdr:cNvSpPr/>
      </xdr:nvSpPr>
      <xdr:spPr>
        <a:xfrm>
          <a:off x="965200" y="10351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60960</xdr:rowOff>
    </xdr:from>
    <xdr:ext cx="405130" cy="259080"/>
    <xdr:sp macro="" textlink="">
      <xdr:nvSpPr>
        <xdr:cNvPr id="172" name="n_1aveValue【橋りょう・トンネル】&#10;有形固定資産減価償却率">
          <a:extLst>
            <a:ext uri="{FF2B5EF4-FFF2-40B4-BE49-F238E27FC236}">
              <a16:creationId xmlns:a16="http://schemas.microsoft.com/office/drawing/2014/main" id="{72858F45-0278-440C-A2B5-AE445847DE7E}"/>
            </a:ext>
          </a:extLst>
        </xdr:cNvPr>
        <xdr:cNvSpPr txBox="1"/>
      </xdr:nvSpPr>
      <xdr:spPr>
        <a:xfrm>
          <a:off x="3170555" y="995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65405</xdr:rowOff>
    </xdr:from>
    <xdr:ext cx="404495" cy="258445"/>
    <xdr:sp macro="" textlink="">
      <xdr:nvSpPr>
        <xdr:cNvPr id="173" name="n_2aveValue【橋りょう・トンネル】&#10;有形固定資産減価償却率">
          <a:extLst>
            <a:ext uri="{FF2B5EF4-FFF2-40B4-BE49-F238E27FC236}">
              <a16:creationId xmlns:a16="http://schemas.microsoft.com/office/drawing/2014/main" id="{FD4CAD18-532D-4B35-A360-639983D5493F}"/>
            </a:ext>
          </a:extLst>
        </xdr:cNvPr>
        <xdr:cNvSpPr txBox="1"/>
      </xdr:nvSpPr>
      <xdr:spPr>
        <a:xfrm>
          <a:off x="2385695" y="995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57785</xdr:rowOff>
    </xdr:from>
    <xdr:ext cx="404495" cy="259080"/>
    <xdr:sp macro="" textlink="">
      <xdr:nvSpPr>
        <xdr:cNvPr id="174" name="n_3aveValue【橋りょう・トンネル】&#10;有形固定資産減価償却率">
          <a:extLst>
            <a:ext uri="{FF2B5EF4-FFF2-40B4-BE49-F238E27FC236}">
              <a16:creationId xmlns:a16="http://schemas.microsoft.com/office/drawing/2014/main" id="{40451253-9868-4CC3-9AEC-2B0D1ED10806}"/>
            </a:ext>
          </a:extLst>
        </xdr:cNvPr>
        <xdr:cNvSpPr txBox="1"/>
      </xdr:nvSpPr>
      <xdr:spPr>
        <a:xfrm>
          <a:off x="1610995" y="9948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44450</xdr:rowOff>
    </xdr:from>
    <xdr:ext cx="404495" cy="259080"/>
    <xdr:sp macro="" textlink="">
      <xdr:nvSpPr>
        <xdr:cNvPr id="175" name="n_4aveValue【橋りょう・トンネル】&#10;有形固定資産減価償却率">
          <a:extLst>
            <a:ext uri="{FF2B5EF4-FFF2-40B4-BE49-F238E27FC236}">
              <a16:creationId xmlns:a16="http://schemas.microsoft.com/office/drawing/2014/main" id="{B2487810-1ADC-4F5D-A569-E4150A61559A}"/>
            </a:ext>
          </a:extLst>
        </xdr:cNvPr>
        <xdr:cNvSpPr txBox="1"/>
      </xdr:nvSpPr>
      <xdr:spPr>
        <a:xfrm>
          <a:off x="836295" y="9935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46990</xdr:rowOff>
    </xdr:from>
    <xdr:ext cx="404495" cy="259080"/>
    <xdr:sp macro="" textlink="">
      <xdr:nvSpPr>
        <xdr:cNvPr id="176" name="n_4mainValue【橋りょう・トンネル】&#10;有形固定資産減価償却率">
          <a:extLst>
            <a:ext uri="{FF2B5EF4-FFF2-40B4-BE49-F238E27FC236}">
              <a16:creationId xmlns:a16="http://schemas.microsoft.com/office/drawing/2014/main" id="{505BBB62-756D-4E94-AFD8-F98ED46C4B35}"/>
            </a:ext>
          </a:extLst>
        </xdr:cNvPr>
        <xdr:cNvSpPr txBox="1"/>
      </xdr:nvSpPr>
      <xdr:spPr>
        <a:xfrm>
          <a:off x="836295" y="10440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6EE6378-4643-498B-9C7F-4DE7BDABC0C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7D167CB7-D2F2-4282-B13C-FA634CA34CE3}"/>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ED0FAFC2-7C6C-4B88-A84F-7B30F18DBA85}"/>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72BFEDBC-D6DD-4158-A974-930EA9F9EFE3}"/>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40C10BD0-B025-435B-97D5-19E2E6955BDE}"/>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6D1B2395-CC22-4C00-B445-D5CBF5973AD2}"/>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D91BA8A1-9994-4F1E-968D-E43AEA93E103}"/>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7BD8F326-BCBD-4E29-B067-810D242BEF6D}"/>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5" name="テキスト ボックス 184">
          <a:extLst>
            <a:ext uri="{FF2B5EF4-FFF2-40B4-BE49-F238E27FC236}">
              <a16:creationId xmlns:a16="http://schemas.microsoft.com/office/drawing/2014/main" id="{51AF2A27-B6D5-429D-A6CE-983746371959}"/>
            </a:ext>
          </a:extLst>
        </xdr:cNvPr>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14AF6708-B3A6-4ED6-98F0-151BC3322792}"/>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FAAFE30F-956D-4015-87B2-1E4B1CA20A5C}"/>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188" name="テキスト ボックス 187">
          <a:extLst>
            <a:ext uri="{FF2B5EF4-FFF2-40B4-BE49-F238E27FC236}">
              <a16:creationId xmlns:a16="http://schemas.microsoft.com/office/drawing/2014/main" id="{D90E8476-3395-40BF-B9B8-28BE8B94228F}"/>
            </a:ext>
          </a:extLst>
        </xdr:cNvPr>
        <xdr:cNvSpPr txBox="1"/>
      </xdr:nvSpPr>
      <xdr:spPr>
        <a:xfrm>
          <a:off x="5600700" y="10666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8D4D6C06-8E37-4E20-BD7F-30D2B0C8C785}"/>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190" name="テキスト ボックス 189">
          <a:extLst>
            <a:ext uri="{FF2B5EF4-FFF2-40B4-BE49-F238E27FC236}">
              <a16:creationId xmlns:a16="http://schemas.microsoft.com/office/drawing/2014/main" id="{31ECC77E-4A59-4E23-910D-26CA1B66C1D7}"/>
            </a:ext>
          </a:extLst>
        </xdr:cNvPr>
        <xdr:cNvSpPr txBox="1"/>
      </xdr:nvSpPr>
      <xdr:spPr>
        <a:xfrm>
          <a:off x="5299710" y="10293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C87945DF-628F-40F7-B0D0-DA3E5583CBAA}"/>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192" name="テキスト ボックス 191">
          <a:extLst>
            <a:ext uri="{FF2B5EF4-FFF2-40B4-BE49-F238E27FC236}">
              <a16:creationId xmlns:a16="http://schemas.microsoft.com/office/drawing/2014/main" id="{B4CD338A-4FF4-4DF7-B58D-6796DDBB29A9}"/>
            </a:ext>
          </a:extLst>
        </xdr:cNvPr>
        <xdr:cNvSpPr txBox="1"/>
      </xdr:nvSpPr>
      <xdr:spPr>
        <a:xfrm>
          <a:off x="5299710" y="99199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6BC11068-92FE-4BCE-852F-5D30FDDF8F65}"/>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194" name="テキスト ボックス 193">
          <a:extLst>
            <a:ext uri="{FF2B5EF4-FFF2-40B4-BE49-F238E27FC236}">
              <a16:creationId xmlns:a16="http://schemas.microsoft.com/office/drawing/2014/main" id="{C3DC1D3B-D465-495C-B4D2-BEF629FF2242}"/>
            </a:ext>
          </a:extLst>
        </xdr:cNvPr>
        <xdr:cNvSpPr txBox="1"/>
      </xdr:nvSpPr>
      <xdr:spPr>
        <a:xfrm>
          <a:off x="5299710" y="95504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C1C7EBFA-D3E7-469D-87F0-C1F1063D8628}"/>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196" name="テキスト ボックス 195">
          <a:extLst>
            <a:ext uri="{FF2B5EF4-FFF2-40B4-BE49-F238E27FC236}">
              <a16:creationId xmlns:a16="http://schemas.microsoft.com/office/drawing/2014/main" id="{C96C7552-506D-46AE-9888-3483305E94CB}"/>
            </a:ext>
          </a:extLst>
        </xdr:cNvPr>
        <xdr:cNvSpPr txBox="1"/>
      </xdr:nvSpPr>
      <xdr:spPr>
        <a:xfrm>
          <a:off x="5209540" y="917702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73B5CB0E-6196-43B7-83BC-3E01CF082160}"/>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198" name="テキスト ボックス 197">
          <a:extLst>
            <a:ext uri="{FF2B5EF4-FFF2-40B4-BE49-F238E27FC236}">
              <a16:creationId xmlns:a16="http://schemas.microsoft.com/office/drawing/2014/main" id="{407D50DF-83DA-45A7-A1BF-16E4B4FD013D}"/>
            </a:ext>
          </a:extLst>
        </xdr:cNvPr>
        <xdr:cNvSpPr txBox="1"/>
      </xdr:nvSpPr>
      <xdr:spPr>
        <a:xfrm>
          <a:off x="5209540" y="880364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6C023CAD-B78F-46FB-B624-C1AB7D734844}"/>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74930</xdr:rowOff>
    </xdr:to>
    <xdr:cxnSp macro="">
      <xdr:nvCxnSpPr>
        <xdr:cNvPr id="200" name="直線コネクタ 199">
          <a:extLst>
            <a:ext uri="{FF2B5EF4-FFF2-40B4-BE49-F238E27FC236}">
              <a16:creationId xmlns:a16="http://schemas.microsoft.com/office/drawing/2014/main" id="{19880376-3C5B-4D62-85A3-B3A36A76F097}"/>
            </a:ext>
          </a:extLst>
        </xdr:cNvPr>
        <xdr:cNvCxnSpPr/>
      </xdr:nvCxnSpPr>
      <xdr:spPr>
        <a:xfrm flipV="1">
          <a:off x="9219565" y="9525000"/>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8445"/>
    <xdr:sp macro="" textlink="">
      <xdr:nvSpPr>
        <xdr:cNvPr id="201" name="【橋りょう・トンネル】&#10;一人当たり有形固定資産（償却資産）額最小値テキスト">
          <a:extLst>
            <a:ext uri="{FF2B5EF4-FFF2-40B4-BE49-F238E27FC236}">
              <a16:creationId xmlns:a16="http://schemas.microsoft.com/office/drawing/2014/main" id="{335BC77E-4ACA-4499-A0E0-C70700BF4E85}"/>
            </a:ext>
          </a:extLst>
        </xdr:cNvPr>
        <xdr:cNvSpPr txBox="1"/>
      </xdr:nvSpPr>
      <xdr:spPr>
        <a:xfrm>
          <a:off x="9258300" y="10807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02" name="直線コネクタ 201">
          <a:extLst>
            <a:ext uri="{FF2B5EF4-FFF2-40B4-BE49-F238E27FC236}">
              <a16:creationId xmlns:a16="http://schemas.microsoft.com/office/drawing/2014/main" id="{D8BC8B4C-49FE-420E-8E73-FB9C273CF3B8}"/>
            </a:ext>
          </a:extLst>
        </xdr:cNvPr>
        <xdr:cNvCxnSpPr/>
      </xdr:nvCxnSpPr>
      <xdr:spPr>
        <a:xfrm>
          <a:off x="9154160" y="10803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03" name="【橋りょう・トンネル】&#10;一人当たり有形固定資産（償却資産）額最大値テキスト">
          <a:extLst>
            <a:ext uri="{FF2B5EF4-FFF2-40B4-BE49-F238E27FC236}">
              <a16:creationId xmlns:a16="http://schemas.microsoft.com/office/drawing/2014/main" id="{D7AD9B7B-6B9D-4EE1-BBC0-202900F3CE60}"/>
            </a:ext>
          </a:extLst>
        </xdr:cNvPr>
        <xdr:cNvSpPr txBox="1"/>
      </xdr:nvSpPr>
      <xdr:spPr>
        <a:xfrm>
          <a:off x="9258300" y="93040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1,032,012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04" name="直線コネクタ 203">
          <a:extLst>
            <a:ext uri="{FF2B5EF4-FFF2-40B4-BE49-F238E27FC236}">
              <a16:creationId xmlns:a16="http://schemas.microsoft.com/office/drawing/2014/main" id="{91E452C3-5D22-4CCD-B666-5F4797AA37B7}"/>
            </a:ext>
          </a:extLst>
        </xdr:cNvPr>
        <xdr:cNvCxnSpPr/>
      </xdr:nvCxnSpPr>
      <xdr:spPr>
        <a:xfrm>
          <a:off x="9154160" y="9525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5080</xdr:rowOff>
    </xdr:from>
    <xdr:ext cx="598805" cy="259080"/>
    <xdr:sp macro="" textlink="">
      <xdr:nvSpPr>
        <xdr:cNvPr id="205" name="【橋りょう・トンネル】&#10;一人当たり有形固定資産（償却資産）額平均値テキスト">
          <a:extLst>
            <a:ext uri="{FF2B5EF4-FFF2-40B4-BE49-F238E27FC236}">
              <a16:creationId xmlns:a16="http://schemas.microsoft.com/office/drawing/2014/main" id="{A5CDF1A1-A3FE-458D-A05C-245C1E744B70}"/>
            </a:ext>
          </a:extLst>
        </xdr:cNvPr>
        <xdr:cNvSpPr txBox="1"/>
      </xdr:nvSpPr>
      <xdr:spPr>
        <a:xfrm>
          <a:off x="9258300" y="10398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06" name="フローチャート: 判断 205">
          <a:extLst>
            <a:ext uri="{FF2B5EF4-FFF2-40B4-BE49-F238E27FC236}">
              <a16:creationId xmlns:a16="http://schemas.microsoft.com/office/drawing/2014/main" id="{443819D4-47E0-4897-AA77-D430C2C55C8F}"/>
            </a:ext>
          </a:extLst>
        </xdr:cNvPr>
        <xdr:cNvSpPr/>
      </xdr:nvSpPr>
      <xdr:spPr>
        <a:xfrm>
          <a:off x="9192260" y="10420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60325</xdr:rowOff>
    </xdr:from>
    <xdr:to>
      <xdr:col>50</xdr:col>
      <xdr:colOff>165100</xdr:colOff>
      <xdr:row>62</xdr:row>
      <xdr:rowOff>161925</xdr:rowOff>
    </xdr:to>
    <xdr:sp macro="" textlink="">
      <xdr:nvSpPr>
        <xdr:cNvPr id="207" name="フローチャート: 判断 206">
          <a:extLst>
            <a:ext uri="{FF2B5EF4-FFF2-40B4-BE49-F238E27FC236}">
              <a16:creationId xmlns:a16="http://schemas.microsoft.com/office/drawing/2014/main" id="{69CF3DBD-1CD5-444E-878B-21FA686E66FB}"/>
            </a:ext>
          </a:extLst>
        </xdr:cNvPr>
        <xdr:cNvSpPr/>
      </xdr:nvSpPr>
      <xdr:spPr>
        <a:xfrm>
          <a:off x="8445500" y="104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78105</xdr:rowOff>
    </xdr:from>
    <xdr:to>
      <xdr:col>46</xdr:col>
      <xdr:colOff>38100</xdr:colOff>
      <xdr:row>62</xdr:row>
      <xdr:rowOff>8255</xdr:rowOff>
    </xdr:to>
    <xdr:sp macro="" textlink="">
      <xdr:nvSpPr>
        <xdr:cNvPr id="208" name="フローチャート: 判断 207">
          <a:extLst>
            <a:ext uri="{FF2B5EF4-FFF2-40B4-BE49-F238E27FC236}">
              <a16:creationId xmlns:a16="http://schemas.microsoft.com/office/drawing/2014/main" id="{28A7DB18-7671-4821-955C-092F6FD31117}"/>
            </a:ext>
          </a:extLst>
        </xdr:cNvPr>
        <xdr:cNvSpPr/>
      </xdr:nvSpPr>
      <xdr:spPr>
        <a:xfrm>
          <a:off x="7670800" y="10304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77470</xdr:rowOff>
    </xdr:from>
    <xdr:to>
      <xdr:col>41</xdr:col>
      <xdr:colOff>101600</xdr:colOff>
      <xdr:row>62</xdr:row>
      <xdr:rowOff>7620</xdr:rowOff>
    </xdr:to>
    <xdr:sp macro="" textlink="">
      <xdr:nvSpPr>
        <xdr:cNvPr id="209" name="フローチャート: 判断 208">
          <a:extLst>
            <a:ext uri="{FF2B5EF4-FFF2-40B4-BE49-F238E27FC236}">
              <a16:creationId xmlns:a16="http://schemas.microsoft.com/office/drawing/2014/main" id="{A3FCB927-BFDA-4DBB-AE31-56B9F7909128}"/>
            </a:ext>
          </a:extLst>
        </xdr:cNvPr>
        <xdr:cNvSpPr/>
      </xdr:nvSpPr>
      <xdr:spPr>
        <a:xfrm>
          <a:off x="6873240" y="1030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10" name="フローチャート: 判断 209">
          <a:extLst>
            <a:ext uri="{FF2B5EF4-FFF2-40B4-BE49-F238E27FC236}">
              <a16:creationId xmlns:a16="http://schemas.microsoft.com/office/drawing/2014/main" id="{0DB46451-FEDA-442D-872D-23DA3CD40360}"/>
            </a:ext>
          </a:extLst>
        </xdr:cNvPr>
        <xdr:cNvSpPr/>
      </xdr:nvSpPr>
      <xdr:spPr>
        <a:xfrm>
          <a:off x="60985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11" name="テキスト ボックス 210">
          <a:extLst>
            <a:ext uri="{FF2B5EF4-FFF2-40B4-BE49-F238E27FC236}">
              <a16:creationId xmlns:a16="http://schemas.microsoft.com/office/drawing/2014/main" id="{5A240E92-0F82-4C71-BF1F-B406DE8C0111}"/>
            </a:ext>
          </a:extLst>
        </xdr:cNvPr>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12" name="テキスト ボックス 211">
          <a:extLst>
            <a:ext uri="{FF2B5EF4-FFF2-40B4-BE49-F238E27FC236}">
              <a16:creationId xmlns:a16="http://schemas.microsoft.com/office/drawing/2014/main" id="{6B9600AA-280F-4143-8C37-D328F7D960A1}"/>
            </a:ext>
          </a:extLst>
        </xdr:cNvPr>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3" name="テキスト ボックス 212">
          <a:extLst>
            <a:ext uri="{FF2B5EF4-FFF2-40B4-BE49-F238E27FC236}">
              <a16:creationId xmlns:a16="http://schemas.microsoft.com/office/drawing/2014/main" id="{BE793E17-5E57-4BF0-94C1-8CC9B3409168}"/>
            </a:ext>
          </a:extLst>
        </xdr:cNvPr>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4" name="テキスト ボックス 213">
          <a:extLst>
            <a:ext uri="{FF2B5EF4-FFF2-40B4-BE49-F238E27FC236}">
              <a16:creationId xmlns:a16="http://schemas.microsoft.com/office/drawing/2014/main" id="{8C3F9ECF-2DEF-4F3C-BE31-2BDA90982E92}"/>
            </a:ext>
          </a:extLst>
        </xdr:cNvPr>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5" name="テキスト ボックス 214">
          <a:extLst>
            <a:ext uri="{FF2B5EF4-FFF2-40B4-BE49-F238E27FC236}">
              <a16:creationId xmlns:a16="http://schemas.microsoft.com/office/drawing/2014/main" id="{1D9B9399-672A-4142-B45E-DBB87885BC52}"/>
            </a:ext>
          </a:extLst>
        </xdr:cNvPr>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112395</xdr:rowOff>
    </xdr:from>
    <xdr:to>
      <xdr:col>55</xdr:col>
      <xdr:colOff>50800</xdr:colOff>
      <xdr:row>59</xdr:row>
      <xdr:rowOff>42545</xdr:rowOff>
    </xdr:to>
    <xdr:sp macro="" textlink="">
      <xdr:nvSpPr>
        <xdr:cNvPr id="216" name="楕円 215">
          <a:extLst>
            <a:ext uri="{FF2B5EF4-FFF2-40B4-BE49-F238E27FC236}">
              <a16:creationId xmlns:a16="http://schemas.microsoft.com/office/drawing/2014/main" id="{E07CF428-3AE4-4114-9B1B-773EABA76819}"/>
            </a:ext>
          </a:extLst>
        </xdr:cNvPr>
        <xdr:cNvSpPr/>
      </xdr:nvSpPr>
      <xdr:spPr>
        <a:xfrm>
          <a:off x="9192260" y="9835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135255</xdr:rowOff>
    </xdr:from>
    <xdr:ext cx="598805" cy="258445"/>
    <xdr:sp macro="" textlink="">
      <xdr:nvSpPr>
        <xdr:cNvPr id="217" name="【橋りょう・トンネル】&#10;一人当たり有形固定資産（償却資産）額該当値テキスト">
          <a:extLst>
            <a:ext uri="{FF2B5EF4-FFF2-40B4-BE49-F238E27FC236}">
              <a16:creationId xmlns:a16="http://schemas.microsoft.com/office/drawing/2014/main" id="{40EBC6E6-3750-4317-B460-ADA6E0CEAB09}"/>
            </a:ext>
          </a:extLst>
        </xdr:cNvPr>
        <xdr:cNvSpPr txBox="1"/>
      </xdr:nvSpPr>
      <xdr:spPr>
        <a:xfrm>
          <a:off x="9258300" y="9690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741,427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38100</xdr:rowOff>
    </xdr:from>
    <xdr:to>
      <xdr:col>36</xdr:col>
      <xdr:colOff>165100</xdr:colOff>
      <xdr:row>59</xdr:row>
      <xdr:rowOff>139700</xdr:rowOff>
    </xdr:to>
    <xdr:sp macro="" textlink="">
      <xdr:nvSpPr>
        <xdr:cNvPr id="218" name="楕円 217">
          <a:extLst>
            <a:ext uri="{FF2B5EF4-FFF2-40B4-BE49-F238E27FC236}">
              <a16:creationId xmlns:a16="http://schemas.microsoft.com/office/drawing/2014/main" id="{D1CD3809-9F77-4F76-B1E5-8837FE42C213}"/>
            </a:ext>
          </a:extLst>
        </xdr:cNvPr>
        <xdr:cNvSpPr/>
      </xdr:nvSpPr>
      <xdr:spPr>
        <a:xfrm>
          <a:off x="609854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61</xdr:row>
      <xdr:rowOff>6985</xdr:rowOff>
    </xdr:from>
    <xdr:ext cx="598170" cy="258445"/>
    <xdr:sp macro="" textlink="">
      <xdr:nvSpPr>
        <xdr:cNvPr id="219" name="n_1aveValue【橋りょう・トンネル】&#10;一人当たり有形固定資産（償却資産）額">
          <a:extLst>
            <a:ext uri="{FF2B5EF4-FFF2-40B4-BE49-F238E27FC236}">
              <a16:creationId xmlns:a16="http://schemas.microsoft.com/office/drawing/2014/main" id="{5B006E2F-E0E2-41FB-BEA6-FD5F4C632C18}"/>
            </a:ext>
          </a:extLst>
        </xdr:cNvPr>
        <xdr:cNvSpPr txBox="1"/>
      </xdr:nvSpPr>
      <xdr:spPr>
        <a:xfrm>
          <a:off x="8214360" y="10233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24765</xdr:rowOff>
    </xdr:from>
    <xdr:ext cx="598170" cy="259080"/>
    <xdr:sp macro="" textlink="">
      <xdr:nvSpPr>
        <xdr:cNvPr id="220" name="n_2aveValue【橋りょう・トンネル】&#10;一人当たり有形固定資産（償却資産）額">
          <a:extLst>
            <a:ext uri="{FF2B5EF4-FFF2-40B4-BE49-F238E27FC236}">
              <a16:creationId xmlns:a16="http://schemas.microsoft.com/office/drawing/2014/main" id="{C9EF4987-618F-4B85-BC18-4D6335D27F11}"/>
            </a:ext>
          </a:extLst>
        </xdr:cNvPr>
        <xdr:cNvSpPr txBox="1"/>
      </xdr:nvSpPr>
      <xdr:spPr>
        <a:xfrm>
          <a:off x="7444740" y="10083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24130</xdr:rowOff>
    </xdr:from>
    <xdr:ext cx="598170" cy="259080"/>
    <xdr:sp macro="" textlink="">
      <xdr:nvSpPr>
        <xdr:cNvPr id="221" name="n_3aveValue【橋りょう・トンネル】&#10;一人当たり有形固定資産（償却資産）額">
          <a:extLst>
            <a:ext uri="{FF2B5EF4-FFF2-40B4-BE49-F238E27FC236}">
              <a16:creationId xmlns:a16="http://schemas.microsoft.com/office/drawing/2014/main" id="{7795D77B-2C2C-4903-A8A6-2A311122556A}"/>
            </a:ext>
          </a:extLst>
        </xdr:cNvPr>
        <xdr:cNvSpPr txBox="1"/>
      </xdr:nvSpPr>
      <xdr:spPr>
        <a:xfrm>
          <a:off x="6670040" y="10082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3810</xdr:rowOff>
    </xdr:from>
    <xdr:ext cx="598170" cy="259080"/>
    <xdr:sp macro="" textlink="">
      <xdr:nvSpPr>
        <xdr:cNvPr id="222" name="n_4aveValue【橋りょう・トンネル】&#10;一人当たり有形固定資産（償却資産）額">
          <a:extLst>
            <a:ext uri="{FF2B5EF4-FFF2-40B4-BE49-F238E27FC236}">
              <a16:creationId xmlns:a16="http://schemas.microsoft.com/office/drawing/2014/main" id="{7E2CEEBE-AD94-4D99-8A57-EB246951403F}"/>
            </a:ext>
          </a:extLst>
        </xdr:cNvPr>
        <xdr:cNvSpPr txBox="1"/>
      </xdr:nvSpPr>
      <xdr:spPr>
        <a:xfrm>
          <a:off x="5872480" y="10397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57</xdr:row>
      <xdr:rowOff>156210</xdr:rowOff>
    </xdr:from>
    <xdr:ext cx="598170" cy="258445"/>
    <xdr:sp macro="" textlink="">
      <xdr:nvSpPr>
        <xdr:cNvPr id="223" name="n_4mainValue【橋りょう・トンネル】&#10;一人当たり有形固定資産（償却資産）額">
          <a:extLst>
            <a:ext uri="{FF2B5EF4-FFF2-40B4-BE49-F238E27FC236}">
              <a16:creationId xmlns:a16="http://schemas.microsoft.com/office/drawing/2014/main" id="{E818ED00-0698-41AF-83BD-F065690C47D7}"/>
            </a:ext>
          </a:extLst>
        </xdr:cNvPr>
        <xdr:cNvSpPr txBox="1"/>
      </xdr:nvSpPr>
      <xdr:spPr>
        <a:xfrm>
          <a:off x="5872480" y="9711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41550574-1EA0-4D36-BE82-D4CA09927F6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F5104C0C-3403-4637-8966-505A4B07BD16}"/>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240769EA-8DFE-4C67-8A13-3F58F578A62D}"/>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4FE6C6B6-8060-416F-AC19-A7E49350A9A7}"/>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AD20101E-4338-4BEA-BEF4-735E03DFD57D}"/>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5E02C60C-5B0C-44E1-BE97-76CBE9BAA986}"/>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17E7EF43-B698-48DE-A931-5E133FD18D96}"/>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8913BDB5-43DE-4E10-9CD0-E73C831C0DD4}"/>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32" name="テキスト ボックス 231">
          <a:extLst>
            <a:ext uri="{FF2B5EF4-FFF2-40B4-BE49-F238E27FC236}">
              <a16:creationId xmlns:a16="http://schemas.microsoft.com/office/drawing/2014/main" id="{A4FAFE0F-86BD-43A2-81DC-84F065A9AE42}"/>
            </a:ext>
          </a:extLst>
        </xdr:cNvPr>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18E69C07-C65F-413B-A8FC-B9C71FBABBE0}"/>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34" name="テキスト ボックス 233">
          <a:extLst>
            <a:ext uri="{FF2B5EF4-FFF2-40B4-BE49-F238E27FC236}">
              <a16:creationId xmlns:a16="http://schemas.microsoft.com/office/drawing/2014/main" id="{093239E6-657D-4C11-9047-A85CE48C6138}"/>
            </a:ext>
          </a:extLst>
        </xdr:cNvPr>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853B1115-FDBE-4579-9ECD-85688CFAEB0E}"/>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36" name="テキスト ボックス 235">
          <a:extLst>
            <a:ext uri="{FF2B5EF4-FFF2-40B4-BE49-F238E27FC236}">
              <a16:creationId xmlns:a16="http://schemas.microsoft.com/office/drawing/2014/main" id="{3CBE9694-0CA4-444B-8C30-E4B31B7CAEA8}"/>
            </a:ext>
          </a:extLst>
        </xdr:cNvPr>
        <xdr:cNvSpPr txBox="1"/>
      </xdr:nvSpPr>
      <xdr:spPr>
        <a:xfrm>
          <a:off x="27178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D6A45454-9DC1-4089-962C-2E9857F4606D}"/>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8" name="テキスト ボックス 237">
          <a:extLst>
            <a:ext uri="{FF2B5EF4-FFF2-40B4-BE49-F238E27FC236}">
              <a16:creationId xmlns:a16="http://schemas.microsoft.com/office/drawing/2014/main" id="{B14D9AAC-4E8F-4E1A-B20A-06790285C06E}"/>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DF1EF86F-8EC4-44A5-971A-199CFCFC069C}"/>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0" name="テキスト ボックス 239">
          <a:extLst>
            <a:ext uri="{FF2B5EF4-FFF2-40B4-BE49-F238E27FC236}">
              <a16:creationId xmlns:a16="http://schemas.microsoft.com/office/drawing/2014/main" id="{C1E96BFE-1291-4D57-91D2-460C11673D4D}"/>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5339F962-B2CE-419B-B09C-B17B8BE41808}"/>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42" name="テキスト ボックス 241">
          <a:extLst>
            <a:ext uri="{FF2B5EF4-FFF2-40B4-BE49-F238E27FC236}">
              <a16:creationId xmlns:a16="http://schemas.microsoft.com/office/drawing/2014/main" id="{BEC34387-B01B-4699-A4EA-7E2650AB1B52}"/>
            </a:ext>
          </a:extLst>
        </xdr:cNvPr>
        <xdr:cNvSpPr txBox="1"/>
      </xdr:nvSpPr>
      <xdr:spPr>
        <a:xfrm>
          <a:off x="33591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22468BF5-DCF9-429E-AC25-DC40ED795DAF}"/>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44" name="テキスト ボックス 243">
          <a:extLst>
            <a:ext uri="{FF2B5EF4-FFF2-40B4-BE49-F238E27FC236}">
              <a16:creationId xmlns:a16="http://schemas.microsoft.com/office/drawing/2014/main" id="{058E8A56-7E87-4E65-9F30-B8AF94F6E900}"/>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31522B51-5E81-4601-B59C-25FAA933C41E}"/>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46" name="テキスト ボックス 245">
          <a:extLst>
            <a:ext uri="{FF2B5EF4-FFF2-40B4-BE49-F238E27FC236}">
              <a16:creationId xmlns:a16="http://schemas.microsoft.com/office/drawing/2014/main" id="{559C4B22-A58B-4EA8-9AA7-3206D883CD0B}"/>
            </a:ext>
          </a:extLst>
        </xdr:cNvPr>
        <xdr:cNvSpPr txBox="1"/>
      </xdr:nvSpPr>
      <xdr:spPr>
        <a:xfrm>
          <a:off x="37719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88285C6A-2876-47DC-A77A-A10FDA926FCA}"/>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48" name="直線コネクタ 247">
          <a:extLst>
            <a:ext uri="{FF2B5EF4-FFF2-40B4-BE49-F238E27FC236}">
              <a16:creationId xmlns:a16="http://schemas.microsoft.com/office/drawing/2014/main" id="{E9F4C461-A3DF-482C-9A64-34E347158330}"/>
            </a:ext>
          </a:extLst>
        </xdr:cNvPr>
        <xdr:cNvCxnSpPr/>
      </xdr:nvCxnSpPr>
      <xdr:spPr>
        <a:xfrm flipV="1">
          <a:off x="4086225" y="1323784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116205</xdr:rowOff>
    </xdr:from>
    <xdr:ext cx="405130" cy="259080"/>
    <xdr:sp macro="" textlink="">
      <xdr:nvSpPr>
        <xdr:cNvPr id="249" name="【公営住宅】&#10;有形固定資産減価償却率最小値テキスト">
          <a:extLst>
            <a:ext uri="{FF2B5EF4-FFF2-40B4-BE49-F238E27FC236}">
              <a16:creationId xmlns:a16="http://schemas.microsoft.com/office/drawing/2014/main" id="{BBB4B771-DFE3-4E99-83B4-3A330D770C5A}"/>
            </a:ext>
          </a:extLst>
        </xdr:cNvPr>
        <xdr:cNvSpPr txBox="1"/>
      </xdr:nvSpPr>
      <xdr:spPr>
        <a:xfrm>
          <a:off x="4124960" y="1453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0" name="直線コネクタ 249">
          <a:extLst>
            <a:ext uri="{FF2B5EF4-FFF2-40B4-BE49-F238E27FC236}">
              <a16:creationId xmlns:a16="http://schemas.microsoft.com/office/drawing/2014/main" id="{2368CB69-0A17-4E3F-87F5-5A836F9FB9D0}"/>
            </a:ext>
          </a:extLst>
        </xdr:cNvPr>
        <xdr:cNvCxnSpPr/>
      </xdr:nvCxnSpPr>
      <xdr:spPr>
        <a:xfrm>
          <a:off x="4020820" y="145294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109220</xdr:rowOff>
    </xdr:from>
    <xdr:ext cx="405130" cy="258445"/>
    <xdr:sp macro="" textlink="">
      <xdr:nvSpPr>
        <xdr:cNvPr id="251" name="【公営住宅】&#10;有形固定資産減価償却率最大値テキスト">
          <a:extLst>
            <a:ext uri="{FF2B5EF4-FFF2-40B4-BE49-F238E27FC236}">
              <a16:creationId xmlns:a16="http://schemas.microsoft.com/office/drawing/2014/main" id="{F0FED7D8-CCA3-43BE-B996-E1A5FFE6AC48}"/>
            </a:ext>
          </a:extLst>
        </xdr:cNvPr>
        <xdr:cNvSpPr txBox="1"/>
      </xdr:nvSpPr>
      <xdr:spPr>
        <a:xfrm>
          <a:off x="4124960" y="13017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52" name="直線コネクタ 251">
          <a:extLst>
            <a:ext uri="{FF2B5EF4-FFF2-40B4-BE49-F238E27FC236}">
              <a16:creationId xmlns:a16="http://schemas.microsoft.com/office/drawing/2014/main" id="{3D3FE22F-0FCA-4663-A3B3-F47A24235F1A}"/>
            </a:ext>
          </a:extLst>
        </xdr:cNvPr>
        <xdr:cNvCxnSpPr/>
      </xdr:nvCxnSpPr>
      <xdr:spPr>
        <a:xfrm>
          <a:off x="4020820" y="132378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71120</xdr:rowOff>
    </xdr:from>
    <xdr:ext cx="405130" cy="259080"/>
    <xdr:sp macro="" textlink="">
      <xdr:nvSpPr>
        <xdr:cNvPr id="253" name="【公営住宅】&#10;有形固定資産減価償却率平均値テキスト">
          <a:extLst>
            <a:ext uri="{FF2B5EF4-FFF2-40B4-BE49-F238E27FC236}">
              <a16:creationId xmlns:a16="http://schemas.microsoft.com/office/drawing/2014/main" id="{A32A5964-65B8-4B4D-ADDF-E30D84239BFC}"/>
            </a:ext>
          </a:extLst>
        </xdr:cNvPr>
        <xdr:cNvSpPr txBox="1"/>
      </xdr:nvSpPr>
      <xdr:spPr>
        <a:xfrm>
          <a:off x="4124960" y="13817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48260</xdr:rowOff>
    </xdr:from>
    <xdr:to>
      <xdr:col>24</xdr:col>
      <xdr:colOff>114300</xdr:colOff>
      <xdr:row>83</xdr:row>
      <xdr:rowOff>149860</xdr:rowOff>
    </xdr:to>
    <xdr:sp macro="" textlink="">
      <xdr:nvSpPr>
        <xdr:cNvPr id="254" name="フローチャート: 判断 253">
          <a:extLst>
            <a:ext uri="{FF2B5EF4-FFF2-40B4-BE49-F238E27FC236}">
              <a16:creationId xmlns:a16="http://schemas.microsoft.com/office/drawing/2014/main" id="{06CA9EBE-9667-4A57-AEE9-29048EBDD989}"/>
            </a:ext>
          </a:extLst>
        </xdr:cNvPr>
        <xdr:cNvSpPr/>
      </xdr:nvSpPr>
      <xdr:spPr>
        <a:xfrm>
          <a:off x="403606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55" name="フローチャート: 判断 254">
          <a:extLst>
            <a:ext uri="{FF2B5EF4-FFF2-40B4-BE49-F238E27FC236}">
              <a16:creationId xmlns:a16="http://schemas.microsoft.com/office/drawing/2014/main" id="{A06B11CA-D5D9-4CEA-9D41-841F94B40401}"/>
            </a:ext>
          </a:extLst>
        </xdr:cNvPr>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56" name="フローチャート: 判断 255">
          <a:extLst>
            <a:ext uri="{FF2B5EF4-FFF2-40B4-BE49-F238E27FC236}">
              <a16:creationId xmlns:a16="http://schemas.microsoft.com/office/drawing/2014/main" id="{22679988-CD42-451C-BCE3-1FAC121DAEDF}"/>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57" name="フローチャート: 判断 256">
          <a:extLst>
            <a:ext uri="{FF2B5EF4-FFF2-40B4-BE49-F238E27FC236}">
              <a16:creationId xmlns:a16="http://schemas.microsoft.com/office/drawing/2014/main" id="{7927D108-A422-415E-A109-63934E922D71}"/>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58" name="フローチャート: 判断 257">
          <a:extLst>
            <a:ext uri="{FF2B5EF4-FFF2-40B4-BE49-F238E27FC236}">
              <a16:creationId xmlns:a16="http://schemas.microsoft.com/office/drawing/2014/main" id="{BA570AE4-F4A4-42A3-9536-7714A57A8C83}"/>
            </a:ext>
          </a:extLst>
        </xdr:cNvPr>
        <xdr:cNvSpPr/>
      </xdr:nvSpPr>
      <xdr:spPr>
        <a:xfrm>
          <a:off x="965200" y="1385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4F0F7B42-CCC1-4F54-B36B-5D0B61F99FDE}"/>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65685E41-6997-4A4C-86BB-21E6AFEE1028}"/>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1" name="テキスト ボックス 260">
          <a:extLst>
            <a:ext uri="{FF2B5EF4-FFF2-40B4-BE49-F238E27FC236}">
              <a16:creationId xmlns:a16="http://schemas.microsoft.com/office/drawing/2014/main" id="{AD0216F9-15DE-4092-89CF-AEDA33DA6478}"/>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2" name="テキスト ボックス 261">
          <a:extLst>
            <a:ext uri="{FF2B5EF4-FFF2-40B4-BE49-F238E27FC236}">
              <a16:creationId xmlns:a16="http://schemas.microsoft.com/office/drawing/2014/main" id="{BE542E42-F695-4E89-8FB6-B21D10C5F756}"/>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3" name="テキスト ボックス 262">
          <a:extLst>
            <a:ext uri="{FF2B5EF4-FFF2-40B4-BE49-F238E27FC236}">
              <a16:creationId xmlns:a16="http://schemas.microsoft.com/office/drawing/2014/main" id="{05CB8709-B384-42E3-BDF7-24B60925ADB9}"/>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64" name="楕円 263">
          <a:extLst>
            <a:ext uri="{FF2B5EF4-FFF2-40B4-BE49-F238E27FC236}">
              <a16:creationId xmlns:a16="http://schemas.microsoft.com/office/drawing/2014/main" id="{F07532E9-1B41-4827-9E98-A67F78C46477}"/>
            </a:ext>
          </a:extLst>
        </xdr:cNvPr>
        <xdr:cNvSpPr/>
      </xdr:nvSpPr>
      <xdr:spPr>
        <a:xfrm>
          <a:off x="4036060" y="1439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62230</xdr:rowOff>
    </xdr:from>
    <xdr:ext cx="405130" cy="259080"/>
    <xdr:sp macro="" textlink="">
      <xdr:nvSpPr>
        <xdr:cNvPr id="265" name="【公営住宅】&#10;有形固定資産減価償却率該当値テキスト">
          <a:extLst>
            <a:ext uri="{FF2B5EF4-FFF2-40B4-BE49-F238E27FC236}">
              <a16:creationId xmlns:a16="http://schemas.microsoft.com/office/drawing/2014/main" id="{A17FA6BA-028B-4B37-817C-CB9559E34C28}"/>
            </a:ext>
          </a:extLst>
        </xdr:cNvPr>
        <xdr:cNvSpPr txBox="1"/>
      </xdr:nvSpPr>
      <xdr:spPr>
        <a:xfrm>
          <a:off x="4124960" y="1431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82</xdr:row>
      <xdr:rowOff>101600</xdr:rowOff>
    </xdr:from>
    <xdr:to>
      <xdr:col>6</xdr:col>
      <xdr:colOff>38100</xdr:colOff>
      <xdr:row>83</xdr:row>
      <xdr:rowOff>31750</xdr:rowOff>
    </xdr:to>
    <xdr:sp macro="" textlink="">
      <xdr:nvSpPr>
        <xdr:cNvPr id="266" name="楕円 265">
          <a:extLst>
            <a:ext uri="{FF2B5EF4-FFF2-40B4-BE49-F238E27FC236}">
              <a16:creationId xmlns:a16="http://schemas.microsoft.com/office/drawing/2014/main" id="{0B76BEC6-686A-44D9-BFE3-42CA207CD30B}"/>
            </a:ext>
          </a:extLst>
        </xdr:cNvPr>
        <xdr:cNvSpPr/>
      </xdr:nvSpPr>
      <xdr:spPr>
        <a:xfrm>
          <a:off x="96520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135890</xdr:rowOff>
    </xdr:from>
    <xdr:ext cx="405130" cy="259080"/>
    <xdr:sp macro="" textlink="">
      <xdr:nvSpPr>
        <xdr:cNvPr id="267" name="n_1aveValue【公営住宅】&#10;有形固定資産減価償却率">
          <a:extLst>
            <a:ext uri="{FF2B5EF4-FFF2-40B4-BE49-F238E27FC236}">
              <a16:creationId xmlns:a16="http://schemas.microsoft.com/office/drawing/2014/main" id="{92B703B5-9F5D-4CB0-A09F-35D82FC34514}"/>
            </a:ext>
          </a:extLst>
        </xdr:cNvPr>
        <xdr:cNvSpPr txBox="1"/>
      </xdr:nvSpPr>
      <xdr:spPr>
        <a:xfrm>
          <a:off x="3170555" y="1371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88265</xdr:rowOff>
    </xdr:from>
    <xdr:ext cx="404495" cy="258445"/>
    <xdr:sp macro="" textlink="">
      <xdr:nvSpPr>
        <xdr:cNvPr id="268" name="n_2aveValue【公営住宅】&#10;有形固定資産減価償却率">
          <a:extLst>
            <a:ext uri="{FF2B5EF4-FFF2-40B4-BE49-F238E27FC236}">
              <a16:creationId xmlns:a16="http://schemas.microsoft.com/office/drawing/2014/main" id="{C601B97C-4D8D-4F67-9223-9ACC93DE0A46}"/>
            </a:ext>
          </a:extLst>
        </xdr:cNvPr>
        <xdr:cNvSpPr txBox="1"/>
      </xdr:nvSpPr>
      <xdr:spPr>
        <a:xfrm>
          <a:off x="2385695" y="13667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74930</xdr:rowOff>
    </xdr:from>
    <xdr:ext cx="404495" cy="258445"/>
    <xdr:sp macro="" textlink="">
      <xdr:nvSpPr>
        <xdr:cNvPr id="269" name="n_3aveValue【公営住宅】&#10;有形固定資産減価償却率">
          <a:extLst>
            <a:ext uri="{FF2B5EF4-FFF2-40B4-BE49-F238E27FC236}">
              <a16:creationId xmlns:a16="http://schemas.microsoft.com/office/drawing/2014/main" id="{ED5065EC-FD2F-4525-8ECD-257C7FFED01A}"/>
            </a:ext>
          </a:extLst>
        </xdr:cNvPr>
        <xdr:cNvSpPr txBox="1"/>
      </xdr:nvSpPr>
      <xdr:spPr>
        <a:xfrm>
          <a:off x="1610995" y="13653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26670</xdr:rowOff>
    </xdr:from>
    <xdr:ext cx="404495" cy="259080"/>
    <xdr:sp macro="" textlink="">
      <xdr:nvSpPr>
        <xdr:cNvPr id="270" name="n_4aveValue【公営住宅】&#10;有形固定資産減価償却率">
          <a:extLst>
            <a:ext uri="{FF2B5EF4-FFF2-40B4-BE49-F238E27FC236}">
              <a16:creationId xmlns:a16="http://schemas.microsoft.com/office/drawing/2014/main" id="{25C3D57B-5C10-4E3A-8C5A-827522DBFF00}"/>
            </a:ext>
          </a:extLst>
        </xdr:cNvPr>
        <xdr:cNvSpPr txBox="1"/>
      </xdr:nvSpPr>
      <xdr:spPr>
        <a:xfrm>
          <a:off x="836295" y="13940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48260</xdr:rowOff>
    </xdr:from>
    <xdr:ext cx="404495" cy="259080"/>
    <xdr:sp macro="" textlink="">
      <xdr:nvSpPr>
        <xdr:cNvPr id="271" name="n_4mainValue【公営住宅】&#10;有形固定資産減価償却率">
          <a:extLst>
            <a:ext uri="{FF2B5EF4-FFF2-40B4-BE49-F238E27FC236}">
              <a16:creationId xmlns:a16="http://schemas.microsoft.com/office/drawing/2014/main" id="{6D7C7783-205D-400C-AFBB-64D90ADABB42}"/>
            </a:ext>
          </a:extLst>
        </xdr:cNvPr>
        <xdr:cNvSpPr txBox="1"/>
      </xdr:nvSpPr>
      <xdr:spPr>
        <a:xfrm>
          <a:off x="836295" y="13627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83D85E4-D03F-40FD-BDFF-10D9268190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C5C1765-92C3-400C-86E7-07A689490D54}"/>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BBF4459A-1793-41B1-A35F-BF299D73D0DE}"/>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52113C25-59D9-4231-A00F-F7DA741D133A}"/>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CD2F365-65BF-4FA0-AD53-2DEB0AD83D66}"/>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A003252F-063F-4464-88C9-9BA7EDB8CED7}"/>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D782FC9C-AA1E-422E-8680-5991EE57FC0C}"/>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71914759-5883-498D-A232-0EBA05E9FFCA}"/>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80" name="テキスト ボックス 279">
          <a:extLst>
            <a:ext uri="{FF2B5EF4-FFF2-40B4-BE49-F238E27FC236}">
              <a16:creationId xmlns:a16="http://schemas.microsoft.com/office/drawing/2014/main" id="{9D58F478-B2DD-4F9C-9AAF-A620A8DB0AA2}"/>
            </a:ext>
          </a:extLst>
        </xdr:cNvPr>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54B98B46-F2EE-43F1-A625-A73CE353BC80}"/>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82" name="直線コネクタ 281">
          <a:extLst>
            <a:ext uri="{FF2B5EF4-FFF2-40B4-BE49-F238E27FC236}">
              <a16:creationId xmlns:a16="http://schemas.microsoft.com/office/drawing/2014/main" id="{758E11EB-E644-460F-BD56-733BD12944DA}"/>
            </a:ext>
          </a:extLst>
        </xdr:cNvPr>
        <xdr:cNvCxnSpPr/>
      </xdr:nvCxnSpPr>
      <xdr:spPr>
        <a:xfrm>
          <a:off x="5826760" y="145859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283" name="テキスト ボックス 282">
          <a:extLst>
            <a:ext uri="{FF2B5EF4-FFF2-40B4-BE49-F238E27FC236}">
              <a16:creationId xmlns:a16="http://schemas.microsoft.com/office/drawing/2014/main" id="{CEA8D9A8-684B-4DEA-B941-FAA16D3015FA}"/>
            </a:ext>
          </a:extLst>
        </xdr:cNvPr>
        <xdr:cNvSpPr txBox="1"/>
      </xdr:nvSpPr>
      <xdr:spPr>
        <a:xfrm>
          <a:off x="54051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84" name="直線コネクタ 283">
          <a:extLst>
            <a:ext uri="{FF2B5EF4-FFF2-40B4-BE49-F238E27FC236}">
              <a16:creationId xmlns:a16="http://schemas.microsoft.com/office/drawing/2014/main" id="{2A96A6F8-AF33-4D99-8E82-5D2128DA7CE6}"/>
            </a:ext>
          </a:extLst>
        </xdr:cNvPr>
        <xdr:cNvCxnSpPr/>
      </xdr:nvCxnSpPr>
      <xdr:spPr>
        <a:xfrm>
          <a:off x="5826760" y="142627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8445"/>
    <xdr:sp macro="" textlink="">
      <xdr:nvSpPr>
        <xdr:cNvPr id="285" name="テキスト ボックス 284">
          <a:extLst>
            <a:ext uri="{FF2B5EF4-FFF2-40B4-BE49-F238E27FC236}">
              <a16:creationId xmlns:a16="http://schemas.microsoft.com/office/drawing/2014/main" id="{425753C2-C801-436F-8126-5DDA00F3E606}"/>
            </a:ext>
          </a:extLst>
        </xdr:cNvPr>
        <xdr:cNvSpPr txBox="1"/>
      </xdr:nvSpPr>
      <xdr:spPr>
        <a:xfrm>
          <a:off x="5363845" y="141243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86" name="直線コネクタ 285">
          <a:extLst>
            <a:ext uri="{FF2B5EF4-FFF2-40B4-BE49-F238E27FC236}">
              <a16:creationId xmlns:a16="http://schemas.microsoft.com/office/drawing/2014/main" id="{11B5652D-80BD-4E8E-8F86-598E5FA52172}"/>
            </a:ext>
          </a:extLst>
        </xdr:cNvPr>
        <xdr:cNvCxnSpPr/>
      </xdr:nvCxnSpPr>
      <xdr:spPr>
        <a:xfrm>
          <a:off x="5826760" y="13943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287" name="テキスト ボックス 286">
          <a:extLst>
            <a:ext uri="{FF2B5EF4-FFF2-40B4-BE49-F238E27FC236}">
              <a16:creationId xmlns:a16="http://schemas.microsoft.com/office/drawing/2014/main" id="{204E1278-A13F-4EA9-A839-D80E8DBD4FFE}"/>
            </a:ext>
          </a:extLst>
        </xdr:cNvPr>
        <xdr:cNvSpPr txBox="1"/>
      </xdr:nvSpPr>
      <xdr:spPr>
        <a:xfrm>
          <a:off x="5363845" y="13805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88" name="直線コネクタ 287">
          <a:extLst>
            <a:ext uri="{FF2B5EF4-FFF2-40B4-BE49-F238E27FC236}">
              <a16:creationId xmlns:a16="http://schemas.microsoft.com/office/drawing/2014/main" id="{1E77D52C-088D-4049-9333-F7AC3EEDC5D6}"/>
            </a:ext>
          </a:extLst>
        </xdr:cNvPr>
        <xdr:cNvCxnSpPr/>
      </xdr:nvCxnSpPr>
      <xdr:spPr>
        <a:xfrm>
          <a:off x="5826760" y="136251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8445"/>
    <xdr:sp macro="" textlink="">
      <xdr:nvSpPr>
        <xdr:cNvPr id="289" name="テキスト ボックス 288">
          <a:extLst>
            <a:ext uri="{FF2B5EF4-FFF2-40B4-BE49-F238E27FC236}">
              <a16:creationId xmlns:a16="http://schemas.microsoft.com/office/drawing/2014/main" id="{B6DA464A-45E2-4667-8E83-19E5C885DE50}"/>
            </a:ext>
          </a:extLst>
        </xdr:cNvPr>
        <xdr:cNvSpPr txBox="1"/>
      </xdr:nvSpPr>
      <xdr:spPr>
        <a:xfrm>
          <a:off x="5363845" y="134867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90" name="直線コネクタ 289">
          <a:extLst>
            <a:ext uri="{FF2B5EF4-FFF2-40B4-BE49-F238E27FC236}">
              <a16:creationId xmlns:a16="http://schemas.microsoft.com/office/drawing/2014/main" id="{3D39F06B-C41A-407F-A36A-856360ABC5CC}"/>
            </a:ext>
          </a:extLst>
        </xdr:cNvPr>
        <xdr:cNvCxnSpPr/>
      </xdr:nvCxnSpPr>
      <xdr:spPr>
        <a:xfrm>
          <a:off x="5826760" y="133070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291" name="テキスト ボックス 290">
          <a:extLst>
            <a:ext uri="{FF2B5EF4-FFF2-40B4-BE49-F238E27FC236}">
              <a16:creationId xmlns:a16="http://schemas.microsoft.com/office/drawing/2014/main" id="{35F21B8F-708E-4F7D-A5B0-2BB6984D299A}"/>
            </a:ext>
          </a:extLst>
        </xdr:cNvPr>
        <xdr:cNvSpPr txBox="1"/>
      </xdr:nvSpPr>
      <xdr:spPr>
        <a:xfrm>
          <a:off x="5363845" y="13167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92" name="直線コネクタ 291">
          <a:extLst>
            <a:ext uri="{FF2B5EF4-FFF2-40B4-BE49-F238E27FC236}">
              <a16:creationId xmlns:a16="http://schemas.microsoft.com/office/drawing/2014/main" id="{EA69682F-B491-4BB4-941A-FF7A2328B22E}"/>
            </a:ext>
          </a:extLst>
        </xdr:cNvPr>
        <xdr:cNvCxnSpPr/>
      </xdr:nvCxnSpPr>
      <xdr:spPr>
        <a:xfrm>
          <a:off x="5826760" y="12987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293" name="テキスト ボックス 292">
          <a:extLst>
            <a:ext uri="{FF2B5EF4-FFF2-40B4-BE49-F238E27FC236}">
              <a16:creationId xmlns:a16="http://schemas.microsoft.com/office/drawing/2014/main" id="{CC1774C8-4102-4AB8-9F31-CB2333BD2BA8}"/>
            </a:ext>
          </a:extLst>
        </xdr:cNvPr>
        <xdr:cNvSpPr txBox="1"/>
      </xdr:nvSpPr>
      <xdr:spPr>
        <a:xfrm>
          <a:off x="5363845" y="12848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BE0E1B87-16FC-4EF9-8038-B187C4C01F1D}"/>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95" name="テキスト ボックス 294">
          <a:extLst>
            <a:ext uri="{FF2B5EF4-FFF2-40B4-BE49-F238E27FC236}">
              <a16:creationId xmlns:a16="http://schemas.microsoft.com/office/drawing/2014/main" id="{BD9CAF74-83EF-4218-9960-78151E9CF7EA}"/>
            </a:ext>
          </a:extLst>
        </xdr:cNvPr>
        <xdr:cNvSpPr txBox="1"/>
      </xdr:nvSpPr>
      <xdr:spPr>
        <a:xfrm>
          <a:off x="5363845" y="12529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a:extLst>
            <a:ext uri="{FF2B5EF4-FFF2-40B4-BE49-F238E27FC236}">
              <a16:creationId xmlns:a16="http://schemas.microsoft.com/office/drawing/2014/main" id="{7B0A1329-EA6F-47EC-9CDF-7BA3387C4DCC}"/>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64135</xdr:rowOff>
    </xdr:from>
    <xdr:to>
      <xdr:col>54</xdr:col>
      <xdr:colOff>189865</xdr:colOff>
      <xdr:row>86</xdr:row>
      <xdr:rowOff>167005</xdr:rowOff>
    </xdr:to>
    <xdr:cxnSp macro="">
      <xdr:nvCxnSpPr>
        <xdr:cNvPr id="297" name="直線コネクタ 296">
          <a:extLst>
            <a:ext uri="{FF2B5EF4-FFF2-40B4-BE49-F238E27FC236}">
              <a16:creationId xmlns:a16="http://schemas.microsoft.com/office/drawing/2014/main" id="{9E3F7F07-AFB9-48AD-8670-6AF4BD4A6A87}"/>
            </a:ext>
          </a:extLst>
        </xdr:cNvPr>
        <xdr:cNvCxnSpPr/>
      </xdr:nvCxnSpPr>
      <xdr:spPr>
        <a:xfrm flipV="1">
          <a:off x="9219565" y="1314005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170815</xdr:rowOff>
    </xdr:from>
    <xdr:ext cx="469900" cy="258445"/>
    <xdr:sp macro="" textlink="">
      <xdr:nvSpPr>
        <xdr:cNvPr id="298" name="【公営住宅】&#10;一人当たり面積最小値テキスト">
          <a:extLst>
            <a:ext uri="{FF2B5EF4-FFF2-40B4-BE49-F238E27FC236}">
              <a16:creationId xmlns:a16="http://schemas.microsoft.com/office/drawing/2014/main" id="{399AD85B-4513-4CE2-85D9-F0EE4BA7A109}"/>
            </a:ext>
          </a:extLst>
        </xdr:cNvPr>
        <xdr:cNvSpPr txBox="1"/>
      </xdr:nvSpPr>
      <xdr:spPr>
        <a:xfrm>
          <a:off x="9258300" y="14587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167005</xdr:rowOff>
    </xdr:from>
    <xdr:to>
      <xdr:col>55</xdr:col>
      <xdr:colOff>88900</xdr:colOff>
      <xdr:row>86</xdr:row>
      <xdr:rowOff>167005</xdr:rowOff>
    </xdr:to>
    <xdr:cxnSp macro="">
      <xdr:nvCxnSpPr>
        <xdr:cNvPr id="299" name="直線コネクタ 298">
          <a:extLst>
            <a:ext uri="{FF2B5EF4-FFF2-40B4-BE49-F238E27FC236}">
              <a16:creationId xmlns:a16="http://schemas.microsoft.com/office/drawing/2014/main" id="{7F71BF15-A8F3-410F-889A-F7E16BE101BE}"/>
            </a:ext>
          </a:extLst>
        </xdr:cNvPr>
        <xdr:cNvCxnSpPr/>
      </xdr:nvCxnSpPr>
      <xdr:spPr>
        <a:xfrm>
          <a:off x="9154160" y="14584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10795</xdr:rowOff>
    </xdr:from>
    <xdr:ext cx="534670" cy="258445"/>
    <xdr:sp macro="" textlink="">
      <xdr:nvSpPr>
        <xdr:cNvPr id="300" name="【公営住宅】&#10;一人当たり面積最大値テキスト">
          <a:extLst>
            <a:ext uri="{FF2B5EF4-FFF2-40B4-BE49-F238E27FC236}">
              <a16:creationId xmlns:a16="http://schemas.microsoft.com/office/drawing/2014/main" id="{6B4C7DDB-B757-4DF0-9566-DE076EF505E5}"/>
            </a:ext>
          </a:extLst>
        </xdr:cNvPr>
        <xdr:cNvSpPr txBox="1"/>
      </xdr:nvSpPr>
      <xdr:spPr>
        <a:xfrm>
          <a:off x="9258300" y="12919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45.199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64135</xdr:rowOff>
    </xdr:from>
    <xdr:to>
      <xdr:col>55</xdr:col>
      <xdr:colOff>88900</xdr:colOff>
      <xdr:row>78</xdr:row>
      <xdr:rowOff>64135</xdr:rowOff>
    </xdr:to>
    <xdr:cxnSp macro="">
      <xdr:nvCxnSpPr>
        <xdr:cNvPr id="301" name="直線コネクタ 300">
          <a:extLst>
            <a:ext uri="{FF2B5EF4-FFF2-40B4-BE49-F238E27FC236}">
              <a16:creationId xmlns:a16="http://schemas.microsoft.com/office/drawing/2014/main" id="{8C79EFE0-7B72-4315-BD32-A822F0B1A17D}"/>
            </a:ext>
          </a:extLst>
        </xdr:cNvPr>
        <xdr:cNvCxnSpPr/>
      </xdr:nvCxnSpPr>
      <xdr:spPr>
        <a:xfrm>
          <a:off x="9154160" y="13140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77470</xdr:rowOff>
    </xdr:from>
    <xdr:ext cx="469900" cy="258445"/>
    <xdr:sp macro="" textlink="">
      <xdr:nvSpPr>
        <xdr:cNvPr id="302" name="【公営住宅】&#10;一人当たり面積平均値テキスト">
          <a:extLst>
            <a:ext uri="{FF2B5EF4-FFF2-40B4-BE49-F238E27FC236}">
              <a16:creationId xmlns:a16="http://schemas.microsoft.com/office/drawing/2014/main" id="{38C658A1-D416-4872-9E55-0D796F80F087}"/>
            </a:ext>
          </a:extLst>
        </xdr:cNvPr>
        <xdr:cNvSpPr txBox="1"/>
      </xdr:nvSpPr>
      <xdr:spPr>
        <a:xfrm>
          <a:off x="9258300" y="14326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54610</xdr:rowOff>
    </xdr:from>
    <xdr:to>
      <xdr:col>55</xdr:col>
      <xdr:colOff>50800</xdr:colOff>
      <xdr:row>86</xdr:row>
      <xdr:rowOff>156210</xdr:rowOff>
    </xdr:to>
    <xdr:sp macro="" textlink="">
      <xdr:nvSpPr>
        <xdr:cNvPr id="303" name="フローチャート: 判断 302">
          <a:extLst>
            <a:ext uri="{FF2B5EF4-FFF2-40B4-BE49-F238E27FC236}">
              <a16:creationId xmlns:a16="http://schemas.microsoft.com/office/drawing/2014/main" id="{310A249C-C0BC-455B-B481-49CB4A439253}"/>
            </a:ext>
          </a:extLst>
        </xdr:cNvPr>
        <xdr:cNvSpPr/>
      </xdr:nvSpPr>
      <xdr:spPr>
        <a:xfrm>
          <a:off x="9192260" y="14471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53340</xdr:rowOff>
    </xdr:from>
    <xdr:to>
      <xdr:col>50</xdr:col>
      <xdr:colOff>165100</xdr:colOff>
      <xdr:row>86</xdr:row>
      <xdr:rowOff>154940</xdr:rowOff>
    </xdr:to>
    <xdr:sp macro="" textlink="">
      <xdr:nvSpPr>
        <xdr:cNvPr id="304" name="フローチャート: 判断 303">
          <a:extLst>
            <a:ext uri="{FF2B5EF4-FFF2-40B4-BE49-F238E27FC236}">
              <a16:creationId xmlns:a16="http://schemas.microsoft.com/office/drawing/2014/main" id="{F08DCDC5-C3D4-4F0B-8EC6-6C647F58CAD3}"/>
            </a:ext>
          </a:extLst>
        </xdr:cNvPr>
        <xdr:cNvSpPr/>
      </xdr:nvSpPr>
      <xdr:spPr>
        <a:xfrm>
          <a:off x="84455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77470</xdr:rowOff>
    </xdr:from>
    <xdr:to>
      <xdr:col>46</xdr:col>
      <xdr:colOff>38100</xdr:colOff>
      <xdr:row>87</xdr:row>
      <xdr:rowOff>7620</xdr:rowOff>
    </xdr:to>
    <xdr:sp macro="" textlink="">
      <xdr:nvSpPr>
        <xdr:cNvPr id="305" name="フローチャート: 判断 304">
          <a:extLst>
            <a:ext uri="{FF2B5EF4-FFF2-40B4-BE49-F238E27FC236}">
              <a16:creationId xmlns:a16="http://schemas.microsoft.com/office/drawing/2014/main" id="{F4AC0D6F-AA6C-4583-A6E4-ABD109E1747F}"/>
            </a:ext>
          </a:extLst>
        </xdr:cNvPr>
        <xdr:cNvSpPr/>
      </xdr:nvSpPr>
      <xdr:spPr>
        <a:xfrm>
          <a:off x="7670800" y="14494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76200</xdr:rowOff>
    </xdr:from>
    <xdr:to>
      <xdr:col>41</xdr:col>
      <xdr:colOff>101600</xdr:colOff>
      <xdr:row>87</xdr:row>
      <xdr:rowOff>6350</xdr:rowOff>
    </xdr:to>
    <xdr:sp macro="" textlink="">
      <xdr:nvSpPr>
        <xdr:cNvPr id="306" name="フローチャート: 判断 305">
          <a:extLst>
            <a:ext uri="{FF2B5EF4-FFF2-40B4-BE49-F238E27FC236}">
              <a16:creationId xmlns:a16="http://schemas.microsoft.com/office/drawing/2014/main" id="{651EBD53-4E62-4E16-9001-1C1A3B74E433}"/>
            </a:ext>
          </a:extLst>
        </xdr:cNvPr>
        <xdr:cNvSpPr/>
      </xdr:nvSpPr>
      <xdr:spPr>
        <a:xfrm>
          <a:off x="6873240" y="14493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77470</xdr:rowOff>
    </xdr:from>
    <xdr:to>
      <xdr:col>36</xdr:col>
      <xdr:colOff>165100</xdr:colOff>
      <xdr:row>87</xdr:row>
      <xdr:rowOff>7620</xdr:rowOff>
    </xdr:to>
    <xdr:sp macro="" textlink="">
      <xdr:nvSpPr>
        <xdr:cNvPr id="307" name="フローチャート: 判断 306">
          <a:extLst>
            <a:ext uri="{FF2B5EF4-FFF2-40B4-BE49-F238E27FC236}">
              <a16:creationId xmlns:a16="http://schemas.microsoft.com/office/drawing/2014/main" id="{8168C63B-EAD0-4842-BF2D-ACDA4612469D}"/>
            </a:ext>
          </a:extLst>
        </xdr:cNvPr>
        <xdr:cNvSpPr/>
      </xdr:nvSpPr>
      <xdr:spPr>
        <a:xfrm>
          <a:off x="6098540" y="1449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8" name="テキスト ボックス 307">
          <a:extLst>
            <a:ext uri="{FF2B5EF4-FFF2-40B4-BE49-F238E27FC236}">
              <a16:creationId xmlns:a16="http://schemas.microsoft.com/office/drawing/2014/main" id="{63A77CD0-C54B-4955-8FAD-FB9CEF144ABA}"/>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9" name="テキスト ボックス 308">
          <a:extLst>
            <a:ext uri="{FF2B5EF4-FFF2-40B4-BE49-F238E27FC236}">
              <a16:creationId xmlns:a16="http://schemas.microsoft.com/office/drawing/2014/main" id="{38E67952-4989-4A9B-BE2A-924E3B2931A3}"/>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0" name="テキスト ボックス 309">
          <a:extLst>
            <a:ext uri="{FF2B5EF4-FFF2-40B4-BE49-F238E27FC236}">
              <a16:creationId xmlns:a16="http://schemas.microsoft.com/office/drawing/2014/main" id="{A68126C1-BE92-4F2E-A7BB-1AE8D50938D5}"/>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1" name="テキスト ボックス 310">
          <a:extLst>
            <a:ext uri="{FF2B5EF4-FFF2-40B4-BE49-F238E27FC236}">
              <a16:creationId xmlns:a16="http://schemas.microsoft.com/office/drawing/2014/main" id="{DC04E2A8-E22F-4DD7-A516-43D21C9B819E}"/>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2" name="テキスト ボックス 311">
          <a:extLst>
            <a:ext uri="{FF2B5EF4-FFF2-40B4-BE49-F238E27FC236}">
              <a16:creationId xmlns:a16="http://schemas.microsoft.com/office/drawing/2014/main" id="{029157A9-869A-4D3B-8DD9-665115A72A55}"/>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104140</xdr:rowOff>
    </xdr:from>
    <xdr:to>
      <xdr:col>55</xdr:col>
      <xdr:colOff>50800</xdr:colOff>
      <xdr:row>87</xdr:row>
      <xdr:rowOff>34290</xdr:rowOff>
    </xdr:to>
    <xdr:sp macro="" textlink="">
      <xdr:nvSpPr>
        <xdr:cNvPr id="313" name="楕円 312">
          <a:extLst>
            <a:ext uri="{FF2B5EF4-FFF2-40B4-BE49-F238E27FC236}">
              <a16:creationId xmlns:a16="http://schemas.microsoft.com/office/drawing/2014/main" id="{4506960B-C035-4925-86BD-775AA5C8B487}"/>
            </a:ext>
          </a:extLst>
        </xdr:cNvPr>
        <xdr:cNvSpPr/>
      </xdr:nvSpPr>
      <xdr:spPr>
        <a:xfrm>
          <a:off x="9192260" y="14521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33020</xdr:rowOff>
    </xdr:from>
    <xdr:ext cx="469900" cy="259080"/>
    <xdr:sp macro="" textlink="">
      <xdr:nvSpPr>
        <xdr:cNvPr id="314" name="【公営住宅】&#10;一人当たり面積該当値テキスト">
          <a:extLst>
            <a:ext uri="{FF2B5EF4-FFF2-40B4-BE49-F238E27FC236}">
              <a16:creationId xmlns:a16="http://schemas.microsoft.com/office/drawing/2014/main" id="{03FCCC8B-6BD8-40BD-A3C9-770E42FB0EF1}"/>
            </a:ext>
          </a:extLst>
        </xdr:cNvPr>
        <xdr:cNvSpPr txBox="1"/>
      </xdr:nvSpPr>
      <xdr:spPr>
        <a:xfrm>
          <a:off x="925830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86</xdr:row>
      <xdr:rowOff>104140</xdr:rowOff>
    </xdr:from>
    <xdr:to>
      <xdr:col>36</xdr:col>
      <xdr:colOff>165100</xdr:colOff>
      <xdr:row>87</xdr:row>
      <xdr:rowOff>34290</xdr:rowOff>
    </xdr:to>
    <xdr:sp macro="" textlink="">
      <xdr:nvSpPr>
        <xdr:cNvPr id="315" name="楕円 314">
          <a:extLst>
            <a:ext uri="{FF2B5EF4-FFF2-40B4-BE49-F238E27FC236}">
              <a16:creationId xmlns:a16="http://schemas.microsoft.com/office/drawing/2014/main" id="{59BA131B-CE40-4684-8DDF-2842A8DB5397}"/>
            </a:ext>
          </a:extLst>
        </xdr:cNvPr>
        <xdr:cNvSpPr/>
      </xdr:nvSpPr>
      <xdr:spPr>
        <a:xfrm>
          <a:off x="6098540" y="1452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85</xdr:row>
      <xdr:rowOff>0</xdr:rowOff>
    </xdr:from>
    <xdr:ext cx="469900" cy="259080"/>
    <xdr:sp macro="" textlink="">
      <xdr:nvSpPr>
        <xdr:cNvPr id="316" name="n_1aveValue【公営住宅】&#10;一人当たり面積">
          <a:extLst>
            <a:ext uri="{FF2B5EF4-FFF2-40B4-BE49-F238E27FC236}">
              <a16:creationId xmlns:a16="http://schemas.microsoft.com/office/drawing/2014/main" id="{508E63EE-7E0F-4DCC-B191-96E5401D6CC2}"/>
            </a:ext>
          </a:extLst>
        </xdr:cNvPr>
        <xdr:cNvSpPr txBox="1"/>
      </xdr:nvSpPr>
      <xdr:spPr>
        <a:xfrm>
          <a:off x="8271510" y="1424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24130</xdr:rowOff>
    </xdr:from>
    <xdr:ext cx="469265" cy="259080"/>
    <xdr:sp macro="" textlink="">
      <xdr:nvSpPr>
        <xdr:cNvPr id="317" name="n_2aveValue【公営住宅】&#10;一人当たり面積">
          <a:extLst>
            <a:ext uri="{FF2B5EF4-FFF2-40B4-BE49-F238E27FC236}">
              <a16:creationId xmlns:a16="http://schemas.microsoft.com/office/drawing/2014/main" id="{C0E1BF63-3331-410B-8F0E-77975AF391D9}"/>
            </a:ext>
          </a:extLst>
        </xdr:cNvPr>
        <xdr:cNvSpPr txBox="1"/>
      </xdr:nvSpPr>
      <xdr:spPr>
        <a:xfrm>
          <a:off x="7509510" y="14273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22860</xdr:rowOff>
    </xdr:from>
    <xdr:ext cx="469265" cy="259080"/>
    <xdr:sp macro="" textlink="">
      <xdr:nvSpPr>
        <xdr:cNvPr id="318" name="n_3aveValue【公営住宅】&#10;一人当たり面積">
          <a:extLst>
            <a:ext uri="{FF2B5EF4-FFF2-40B4-BE49-F238E27FC236}">
              <a16:creationId xmlns:a16="http://schemas.microsoft.com/office/drawing/2014/main" id="{4B7219E3-B9ED-4C72-92A1-14209DF87CFA}"/>
            </a:ext>
          </a:extLst>
        </xdr:cNvPr>
        <xdr:cNvSpPr txBox="1"/>
      </xdr:nvSpPr>
      <xdr:spPr>
        <a:xfrm>
          <a:off x="6711950" y="1427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24130</xdr:rowOff>
    </xdr:from>
    <xdr:ext cx="469265" cy="259080"/>
    <xdr:sp macro="" textlink="">
      <xdr:nvSpPr>
        <xdr:cNvPr id="319" name="n_4aveValue【公営住宅】&#10;一人当たり面積">
          <a:extLst>
            <a:ext uri="{FF2B5EF4-FFF2-40B4-BE49-F238E27FC236}">
              <a16:creationId xmlns:a16="http://schemas.microsoft.com/office/drawing/2014/main" id="{E2974575-F734-49D5-94AF-B07B705616C6}"/>
            </a:ext>
          </a:extLst>
        </xdr:cNvPr>
        <xdr:cNvSpPr txBox="1"/>
      </xdr:nvSpPr>
      <xdr:spPr>
        <a:xfrm>
          <a:off x="5937250" y="14273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87</xdr:row>
      <xdr:rowOff>25400</xdr:rowOff>
    </xdr:from>
    <xdr:ext cx="469265" cy="259080"/>
    <xdr:sp macro="" textlink="">
      <xdr:nvSpPr>
        <xdr:cNvPr id="320" name="n_4mainValue【公営住宅】&#10;一人当たり面積">
          <a:extLst>
            <a:ext uri="{FF2B5EF4-FFF2-40B4-BE49-F238E27FC236}">
              <a16:creationId xmlns:a16="http://schemas.microsoft.com/office/drawing/2014/main" id="{236ED26C-A3E4-433A-9108-163FCC850E5F}"/>
            </a:ext>
          </a:extLst>
        </xdr:cNvPr>
        <xdr:cNvSpPr txBox="1"/>
      </xdr:nvSpPr>
      <xdr:spPr>
        <a:xfrm>
          <a:off x="5937250" y="14610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55E6AEA8-BE03-4608-82AC-D9E2ACDBD43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C8714B0F-6C49-4A13-8144-E89EED97621A}"/>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5C685128-8384-45D9-A27A-0DAC846DB0C7}"/>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E3613B93-A50F-4595-9DDE-795100FE8E0A}"/>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7405FD62-E771-498F-917F-96D3AE47844F}"/>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CEC91517-005D-47F8-8B4C-A387C74A6B99}"/>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7EAF81CD-C46D-43A8-A58B-8B35DF3ECE23}"/>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15856F34-40DE-4695-A7E9-62AC82023107}"/>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29" name="テキスト ボックス 328">
          <a:extLst>
            <a:ext uri="{FF2B5EF4-FFF2-40B4-BE49-F238E27FC236}">
              <a16:creationId xmlns:a16="http://schemas.microsoft.com/office/drawing/2014/main" id="{3F01B74E-FFF0-4943-98CB-CDCB8854D368}"/>
            </a:ext>
          </a:extLst>
        </xdr:cNvPr>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D1B43BC3-1CCE-428C-A9FA-5A5302D267E2}"/>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31" name="テキスト ボックス 330">
          <a:extLst>
            <a:ext uri="{FF2B5EF4-FFF2-40B4-BE49-F238E27FC236}">
              <a16:creationId xmlns:a16="http://schemas.microsoft.com/office/drawing/2014/main" id="{693861A8-179A-4057-8A47-CD7D3F269563}"/>
            </a:ext>
          </a:extLst>
        </xdr:cNvPr>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32" name="直線コネクタ 331">
          <a:extLst>
            <a:ext uri="{FF2B5EF4-FFF2-40B4-BE49-F238E27FC236}">
              <a16:creationId xmlns:a16="http://schemas.microsoft.com/office/drawing/2014/main" id="{DD6723ED-DFA6-4645-B6E1-7A52888D03AF}"/>
            </a:ext>
          </a:extLst>
        </xdr:cNvPr>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33" name="テキスト ボックス 332">
          <a:extLst>
            <a:ext uri="{FF2B5EF4-FFF2-40B4-BE49-F238E27FC236}">
              <a16:creationId xmlns:a16="http://schemas.microsoft.com/office/drawing/2014/main" id="{C24F2E53-A4FE-4ECE-9B68-48F87E277C04}"/>
            </a:ext>
          </a:extLst>
        </xdr:cNvPr>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34" name="直線コネクタ 333">
          <a:extLst>
            <a:ext uri="{FF2B5EF4-FFF2-40B4-BE49-F238E27FC236}">
              <a16:creationId xmlns:a16="http://schemas.microsoft.com/office/drawing/2014/main" id="{C65B927B-B861-4FAA-BE26-99D2FF716CB9}"/>
            </a:ext>
          </a:extLst>
        </xdr:cNvPr>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35" name="テキスト ボックス 334">
          <a:extLst>
            <a:ext uri="{FF2B5EF4-FFF2-40B4-BE49-F238E27FC236}">
              <a16:creationId xmlns:a16="http://schemas.microsoft.com/office/drawing/2014/main" id="{C79F95F3-23A9-4653-96E1-F1B2004CA629}"/>
            </a:ext>
          </a:extLst>
        </xdr:cNvPr>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36" name="直線コネクタ 335">
          <a:extLst>
            <a:ext uri="{FF2B5EF4-FFF2-40B4-BE49-F238E27FC236}">
              <a16:creationId xmlns:a16="http://schemas.microsoft.com/office/drawing/2014/main" id="{8EFFD2B3-A1C4-41C2-B7FE-33B29FFC52A8}"/>
            </a:ext>
          </a:extLst>
        </xdr:cNvPr>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37" name="テキスト ボックス 336">
          <a:extLst>
            <a:ext uri="{FF2B5EF4-FFF2-40B4-BE49-F238E27FC236}">
              <a16:creationId xmlns:a16="http://schemas.microsoft.com/office/drawing/2014/main" id="{B5529FCB-7EB4-4445-903C-C13F93E4A402}"/>
            </a:ext>
          </a:extLst>
        </xdr:cNvPr>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38" name="直線コネクタ 337">
          <a:extLst>
            <a:ext uri="{FF2B5EF4-FFF2-40B4-BE49-F238E27FC236}">
              <a16:creationId xmlns:a16="http://schemas.microsoft.com/office/drawing/2014/main" id="{6A0A1574-5FD2-47A1-9D7B-D96609FA0D74}"/>
            </a:ext>
          </a:extLst>
        </xdr:cNvPr>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39" name="テキスト ボックス 338">
          <a:extLst>
            <a:ext uri="{FF2B5EF4-FFF2-40B4-BE49-F238E27FC236}">
              <a16:creationId xmlns:a16="http://schemas.microsoft.com/office/drawing/2014/main" id="{61D3E765-C479-40D7-A268-ECC2F41F45B0}"/>
            </a:ext>
          </a:extLst>
        </xdr:cNvPr>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40" name="直線コネクタ 339">
          <a:extLst>
            <a:ext uri="{FF2B5EF4-FFF2-40B4-BE49-F238E27FC236}">
              <a16:creationId xmlns:a16="http://schemas.microsoft.com/office/drawing/2014/main" id="{70ECCD08-7C17-4ECA-BDBF-526D96846E1E}"/>
            </a:ext>
          </a:extLst>
        </xdr:cNvPr>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41" name="テキスト ボックス 340">
          <a:extLst>
            <a:ext uri="{FF2B5EF4-FFF2-40B4-BE49-F238E27FC236}">
              <a16:creationId xmlns:a16="http://schemas.microsoft.com/office/drawing/2014/main" id="{1DBD5E69-CCC6-4EFF-B856-1ECF0F3ADF7A}"/>
            </a:ext>
          </a:extLst>
        </xdr:cNvPr>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42" name="直線コネクタ 341">
          <a:extLst>
            <a:ext uri="{FF2B5EF4-FFF2-40B4-BE49-F238E27FC236}">
              <a16:creationId xmlns:a16="http://schemas.microsoft.com/office/drawing/2014/main" id="{EC259A5F-CC25-41F4-A599-CA59D5CCD51F}"/>
            </a:ext>
          </a:extLst>
        </xdr:cNvPr>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343" name="テキスト ボックス 342">
          <a:extLst>
            <a:ext uri="{FF2B5EF4-FFF2-40B4-BE49-F238E27FC236}">
              <a16:creationId xmlns:a16="http://schemas.microsoft.com/office/drawing/2014/main" id="{41519C85-F7BA-4561-A4B9-8947861DFE9F}"/>
            </a:ext>
          </a:extLst>
        </xdr:cNvPr>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CACABAC4-2154-4C8E-9D87-D9EF65427428}"/>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a:extLst>
            <a:ext uri="{FF2B5EF4-FFF2-40B4-BE49-F238E27FC236}">
              <a16:creationId xmlns:a16="http://schemas.microsoft.com/office/drawing/2014/main" id="{6B8450E9-2A2A-43A5-9217-63D9E50EFBB8}"/>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10795</xdr:rowOff>
    </xdr:from>
    <xdr:to>
      <xdr:col>24</xdr:col>
      <xdr:colOff>62865</xdr:colOff>
      <xdr:row>109</xdr:row>
      <xdr:rowOff>35560</xdr:rowOff>
    </xdr:to>
    <xdr:cxnSp macro="">
      <xdr:nvCxnSpPr>
        <xdr:cNvPr id="346" name="直線コネクタ 345">
          <a:extLst>
            <a:ext uri="{FF2B5EF4-FFF2-40B4-BE49-F238E27FC236}">
              <a16:creationId xmlns:a16="http://schemas.microsoft.com/office/drawing/2014/main" id="{32903AB0-C45B-4D80-9A27-3D9296CC329E}"/>
            </a:ext>
          </a:extLst>
        </xdr:cNvPr>
        <xdr:cNvCxnSpPr/>
      </xdr:nvCxnSpPr>
      <xdr:spPr>
        <a:xfrm flipV="1">
          <a:off x="4086225" y="1677479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47" name="【港湾・漁港】&#10;有形固定資産減価償却率最小値テキスト">
          <a:extLst>
            <a:ext uri="{FF2B5EF4-FFF2-40B4-BE49-F238E27FC236}">
              <a16:creationId xmlns:a16="http://schemas.microsoft.com/office/drawing/2014/main" id="{E8064AAF-6481-4785-9AEE-64846A4273E8}"/>
            </a:ext>
          </a:extLst>
        </xdr:cNvPr>
        <xdr:cNvSpPr txBox="1"/>
      </xdr:nvSpPr>
      <xdr:spPr>
        <a:xfrm>
          <a:off x="412496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48" name="直線コネクタ 347">
          <a:extLst>
            <a:ext uri="{FF2B5EF4-FFF2-40B4-BE49-F238E27FC236}">
              <a16:creationId xmlns:a16="http://schemas.microsoft.com/office/drawing/2014/main" id="{C817CBAD-8CFD-4F7A-93E6-202EABD7BB1B}"/>
            </a:ext>
          </a:extLst>
        </xdr:cNvPr>
        <xdr:cNvCxnSpPr/>
      </xdr:nvCxnSpPr>
      <xdr:spPr>
        <a:xfrm>
          <a:off x="4020820" y="18308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128905</xdr:rowOff>
    </xdr:from>
    <xdr:ext cx="340360" cy="259080"/>
    <xdr:sp macro="" textlink="">
      <xdr:nvSpPr>
        <xdr:cNvPr id="349" name="【港湾・漁港】&#10;有形固定資産減価償却率最大値テキスト">
          <a:extLst>
            <a:ext uri="{FF2B5EF4-FFF2-40B4-BE49-F238E27FC236}">
              <a16:creationId xmlns:a16="http://schemas.microsoft.com/office/drawing/2014/main" id="{D41095F3-E5CB-4EAD-86A6-8165D4B28D08}"/>
            </a:ext>
          </a:extLst>
        </xdr:cNvPr>
        <xdr:cNvSpPr txBox="1"/>
      </xdr:nvSpPr>
      <xdr:spPr>
        <a:xfrm>
          <a:off x="4124960" y="165576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10795</xdr:rowOff>
    </xdr:from>
    <xdr:to>
      <xdr:col>24</xdr:col>
      <xdr:colOff>152400</xdr:colOff>
      <xdr:row>100</xdr:row>
      <xdr:rowOff>10795</xdr:rowOff>
    </xdr:to>
    <xdr:cxnSp macro="">
      <xdr:nvCxnSpPr>
        <xdr:cNvPr id="350" name="直線コネクタ 349">
          <a:extLst>
            <a:ext uri="{FF2B5EF4-FFF2-40B4-BE49-F238E27FC236}">
              <a16:creationId xmlns:a16="http://schemas.microsoft.com/office/drawing/2014/main" id="{C804AA47-E4DF-419D-AA42-3540563587AB}"/>
            </a:ext>
          </a:extLst>
        </xdr:cNvPr>
        <xdr:cNvCxnSpPr/>
      </xdr:nvCxnSpPr>
      <xdr:spPr>
        <a:xfrm>
          <a:off x="4020820" y="16774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8445"/>
    <xdr:sp macro="" textlink="">
      <xdr:nvSpPr>
        <xdr:cNvPr id="351" name="【港湾・漁港】&#10;有形固定資産減価償却率平均値テキスト">
          <a:extLst>
            <a:ext uri="{FF2B5EF4-FFF2-40B4-BE49-F238E27FC236}">
              <a16:creationId xmlns:a16="http://schemas.microsoft.com/office/drawing/2014/main" id="{1D0C1FA0-75CD-489C-8732-5F5B88C9ECD7}"/>
            </a:ext>
          </a:extLst>
        </xdr:cNvPr>
        <xdr:cNvSpPr txBox="1"/>
      </xdr:nvSpPr>
      <xdr:spPr>
        <a:xfrm>
          <a:off x="4124960" y="175895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132080</xdr:rowOff>
    </xdr:from>
    <xdr:to>
      <xdr:col>24</xdr:col>
      <xdr:colOff>114300</xdr:colOff>
      <xdr:row>106</xdr:row>
      <xdr:rowOff>61595</xdr:rowOff>
    </xdr:to>
    <xdr:sp macro="" textlink="">
      <xdr:nvSpPr>
        <xdr:cNvPr id="352" name="フローチャート: 判断 351">
          <a:extLst>
            <a:ext uri="{FF2B5EF4-FFF2-40B4-BE49-F238E27FC236}">
              <a16:creationId xmlns:a16="http://schemas.microsoft.com/office/drawing/2014/main" id="{DF969D0D-AD19-48A4-AD70-955BEBE2FC1C}"/>
            </a:ext>
          </a:extLst>
        </xdr:cNvPr>
        <xdr:cNvSpPr/>
      </xdr:nvSpPr>
      <xdr:spPr>
        <a:xfrm>
          <a:off x="4036060" y="177342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77470</xdr:rowOff>
    </xdr:from>
    <xdr:to>
      <xdr:col>20</xdr:col>
      <xdr:colOff>38100</xdr:colOff>
      <xdr:row>106</xdr:row>
      <xdr:rowOff>7620</xdr:rowOff>
    </xdr:to>
    <xdr:sp macro="" textlink="">
      <xdr:nvSpPr>
        <xdr:cNvPr id="353" name="フローチャート: 判断 352">
          <a:extLst>
            <a:ext uri="{FF2B5EF4-FFF2-40B4-BE49-F238E27FC236}">
              <a16:creationId xmlns:a16="http://schemas.microsoft.com/office/drawing/2014/main" id="{6ABEF42C-4BC5-4B31-8D1A-87539A3CD1A7}"/>
            </a:ext>
          </a:extLst>
        </xdr:cNvPr>
        <xdr:cNvSpPr/>
      </xdr:nvSpPr>
      <xdr:spPr>
        <a:xfrm>
          <a:off x="3312160" y="17679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159385</xdr:rowOff>
    </xdr:from>
    <xdr:to>
      <xdr:col>15</xdr:col>
      <xdr:colOff>101600</xdr:colOff>
      <xdr:row>105</xdr:row>
      <xdr:rowOff>89535</xdr:rowOff>
    </xdr:to>
    <xdr:sp macro="" textlink="">
      <xdr:nvSpPr>
        <xdr:cNvPr id="354" name="フローチャート: 判断 353">
          <a:extLst>
            <a:ext uri="{FF2B5EF4-FFF2-40B4-BE49-F238E27FC236}">
              <a16:creationId xmlns:a16="http://schemas.microsoft.com/office/drawing/2014/main" id="{CF7F4354-D8C4-42D2-8BCD-7669A01624E1}"/>
            </a:ext>
          </a:extLst>
        </xdr:cNvPr>
        <xdr:cNvSpPr/>
      </xdr:nvSpPr>
      <xdr:spPr>
        <a:xfrm>
          <a:off x="2514600" y="1759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121920</xdr:rowOff>
    </xdr:from>
    <xdr:to>
      <xdr:col>10</xdr:col>
      <xdr:colOff>165100</xdr:colOff>
      <xdr:row>105</xdr:row>
      <xdr:rowOff>52070</xdr:rowOff>
    </xdr:to>
    <xdr:sp macro="" textlink="">
      <xdr:nvSpPr>
        <xdr:cNvPr id="355" name="フローチャート: 判断 354">
          <a:extLst>
            <a:ext uri="{FF2B5EF4-FFF2-40B4-BE49-F238E27FC236}">
              <a16:creationId xmlns:a16="http://schemas.microsoft.com/office/drawing/2014/main" id="{434E188E-8386-4134-B799-FAF85277E3CD}"/>
            </a:ext>
          </a:extLst>
        </xdr:cNvPr>
        <xdr:cNvSpPr/>
      </xdr:nvSpPr>
      <xdr:spPr>
        <a:xfrm>
          <a:off x="1739900" y="1755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95885</xdr:rowOff>
    </xdr:from>
    <xdr:to>
      <xdr:col>6</xdr:col>
      <xdr:colOff>38100</xdr:colOff>
      <xdr:row>105</xdr:row>
      <xdr:rowOff>26035</xdr:rowOff>
    </xdr:to>
    <xdr:sp macro="" textlink="">
      <xdr:nvSpPr>
        <xdr:cNvPr id="356" name="フローチャート: 判断 355">
          <a:extLst>
            <a:ext uri="{FF2B5EF4-FFF2-40B4-BE49-F238E27FC236}">
              <a16:creationId xmlns:a16="http://schemas.microsoft.com/office/drawing/2014/main" id="{1AE44096-BA40-49D1-AC7E-511FF522A6D2}"/>
            </a:ext>
          </a:extLst>
        </xdr:cNvPr>
        <xdr:cNvSpPr/>
      </xdr:nvSpPr>
      <xdr:spPr>
        <a:xfrm>
          <a:off x="965200" y="1753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7" name="テキスト ボックス 356">
          <a:extLst>
            <a:ext uri="{FF2B5EF4-FFF2-40B4-BE49-F238E27FC236}">
              <a16:creationId xmlns:a16="http://schemas.microsoft.com/office/drawing/2014/main" id="{22BFD28B-2794-43BC-8176-822BB5EB9E03}"/>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8" name="テキスト ボックス 357">
          <a:extLst>
            <a:ext uri="{FF2B5EF4-FFF2-40B4-BE49-F238E27FC236}">
              <a16:creationId xmlns:a16="http://schemas.microsoft.com/office/drawing/2014/main" id="{593932AF-C9A5-4535-85B2-3B69823B1945}"/>
            </a:ext>
          </a:extLst>
        </xdr:cNvPr>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9" name="テキスト ボックス 358">
          <a:extLst>
            <a:ext uri="{FF2B5EF4-FFF2-40B4-BE49-F238E27FC236}">
              <a16:creationId xmlns:a16="http://schemas.microsoft.com/office/drawing/2014/main" id="{1E628816-CCD3-41FE-A137-73228AABB1E0}"/>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60" name="テキスト ボックス 359">
          <a:extLst>
            <a:ext uri="{FF2B5EF4-FFF2-40B4-BE49-F238E27FC236}">
              <a16:creationId xmlns:a16="http://schemas.microsoft.com/office/drawing/2014/main" id="{4A179E6D-F198-4741-AF22-518A0AEC2FA2}"/>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61" name="テキスト ボックス 360">
          <a:extLst>
            <a:ext uri="{FF2B5EF4-FFF2-40B4-BE49-F238E27FC236}">
              <a16:creationId xmlns:a16="http://schemas.microsoft.com/office/drawing/2014/main" id="{75459910-D361-4721-BB2F-2F99044ABFC0}"/>
            </a:ext>
          </a:extLst>
        </xdr:cNvPr>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635</xdr:rowOff>
    </xdr:from>
    <xdr:to>
      <xdr:col>24</xdr:col>
      <xdr:colOff>114300</xdr:colOff>
      <xdr:row>106</xdr:row>
      <xdr:rowOff>102235</xdr:rowOff>
    </xdr:to>
    <xdr:sp macro="" textlink="">
      <xdr:nvSpPr>
        <xdr:cNvPr id="362" name="楕円 361">
          <a:extLst>
            <a:ext uri="{FF2B5EF4-FFF2-40B4-BE49-F238E27FC236}">
              <a16:creationId xmlns:a16="http://schemas.microsoft.com/office/drawing/2014/main" id="{61D0680B-076F-4B17-81AF-0496261FBDDF}"/>
            </a:ext>
          </a:extLst>
        </xdr:cNvPr>
        <xdr:cNvSpPr/>
      </xdr:nvSpPr>
      <xdr:spPr>
        <a:xfrm>
          <a:off x="403606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150495</xdr:rowOff>
    </xdr:from>
    <xdr:ext cx="405130" cy="259080"/>
    <xdr:sp macro="" textlink="">
      <xdr:nvSpPr>
        <xdr:cNvPr id="363" name="【港湾・漁港】&#10;有形固定資産減価償却率該当値テキスト">
          <a:extLst>
            <a:ext uri="{FF2B5EF4-FFF2-40B4-BE49-F238E27FC236}">
              <a16:creationId xmlns:a16="http://schemas.microsoft.com/office/drawing/2014/main" id="{4A02DBE1-90DA-4377-BFD7-3AEE3F70D4B9}"/>
            </a:ext>
          </a:extLst>
        </xdr:cNvPr>
        <xdr:cNvSpPr txBox="1"/>
      </xdr:nvSpPr>
      <xdr:spPr>
        <a:xfrm>
          <a:off x="4124960" y="1775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105</xdr:row>
      <xdr:rowOff>31750</xdr:rowOff>
    </xdr:from>
    <xdr:to>
      <xdr:col>6</xdr:col>
      <xdr:colOff>38100</xdr:colOff>
      <xdr:row>105</xdr:row>
      <xdr:rowOff>133350</xdr:rowOff>
    </xdr:to>
    <xdr:sp macro="" textlink="">
      <xdr:nvSpPr>
        <xdr:cNvPr id="364" name="楕円 363">
          <a:extLst>
            <a:ext uri="{FF2B5EF4-FFF2-40B4-BE49-F238E27FC236}">
              <a16:creationId xmlns:a16="http://schemas.microsoft.com/office/drawing/2014/main" id="{E3DCAC76-9CAE-4366-9C64-4ADF2B4ED709}"/>
            </a:ext>
          </a:extLst>
        </xdr:cNvPr>
        <xdr:cNvSpPr/>
      </xdr:nvSpPr>
      <xdr:spPr>
        <a:xfrm>
          <a:off x="965200" y="17633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104</xdr:row>
      <xdr:rowOff>24130</xdr:rowOff>
    </xdr:from>
    <xdr:ext cx="405130" cy="259080"/>
    <xdr:sp macro="" textlink="">
      <xdr:nvSpPr>
        <xdr:cNvPr id="365" name="n_1aveValue【港湾・漁港】&#10;有形固定資産減価償却率">
          <a:extLst>
            <a:ext uri="{FF2B5EF4-FFF2-40B4-BE49-F238E27FC236}">
              <a16:creationId xmlns:a16="http://schemas.microsoft.com/office/drawing/2014/main" id="{10414181-8C7B-4DA1-AEF0-5AEF83021ECD}"/>
            </a:ext>
          </a:extLst>
        </xdr:cNvPr>
        <xdr:cNvSpPr txBox="1"/>
      </xdr:nvSpPr>
      <xdr:spPr>
        <a:xfrm>
          <a:off x="3170555" y="1745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106045</xdr:rowOff>
    </xdr:from>
    <xdr:ext cx="404495" cy="259080"/>
    <xdr:sp macro="" textlink="">
      <xdr:nvSpPr>
        <xdr:cNvPr id="366" name="n_2aveValue【港湾・漁港】&#10;有形固定資産減価償却率">
          <a:extLst>
            <a:ext uri="{FF2B5EF4-FFF2-40B4-BE49-F238E27FC236}">
              <a16:creationId xmlns:a16="http://schemas.microsoft.com/office/drawing/2014/main" id="{5685AD74-444A-4CA6-B817-BFF047072592}"/>
            </a:ext>
          </a:extLst>
        </xdr:cNvPr>
        <xdr:cNvSpPr txBox="1"/>
      </xdr:nvSpPr>
      <xdr:spPr>
        <a:xfrm>
          <a:off x="2385695" y="17372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68580</xdr:rowOff>
    </xdr:from>
    <xdr:ext cx="404495" cy="259080"/>
    <xdr:sp macro="" textlink="">
      <xdr:nvSpPr>
        <xdr:cNvPr id="367" name="n_3aveValue【港湾・漁港】&#10;有形固定資産減価償却率">
          <a:extLst>
            <a:ext uri="{FF2B5EF4-FFF2-40B4-BE49-F238E27FC236}">
              <a16:creationId xmlns:a16="http://schemas.microsoft.com/office/drawing/2014/main" id="{C81A885C-97D7-4EEC-8DB8-975483885216}"/>
            </a:ext>
          </a:extLst>
        </xdr:cNvPr>
        <xdr:cNvSpPr txBox="1"/>
      </xdr:nvSpPr>
      <xdr:spPr>
        <a:xfrm>
          <a:off x="1610995" y="17335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42545</xdr:rowOff>
    </xdr:from>
    <xdr:ext cx="404495" cy="258445"/>
    <xdr:sp macro="" textlink="">
      <xdr:nvSpPr>
        <xdr:cNvPr id="368" name="n_4aveValue【港湾・漁港】&#10;有形固定資産減価償却率">
          <a:extLst>
            <a:ext uri="{FF2B5EF4-FFF2-40B4-BE49-F238E27FC236}">
              <a16:creationId xmlns:a16="http://schemas.microsoft.com/office/drawing/2014/main" id="{A01D26AA-E964-4AC5-9E66-284D0865E957}"/>
            </a:ext>
          </a:extLst>
        </xdr:cNvPr>
        <xdr:cNvSpPr txBox="1"/>
      </xdr:nvSpPr>
      <xdr:spPr>
        <a:xfrm>
          <a:off x="836295" y="17309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124460</xdr:rowOff>
    </xdr:from>
    <xdr:ext cx="404495" cy="259080"/>
    <xdr:sp macro="" textlink="">
      <xdr:nvSpPr>
        <xdr:cNvPr id="369" name="n_4mainValue【港湾・漁港】&#10;有形固定資産減価償却率">
          <a:extLst>
            <a:ext uri="{FF2B5EF4-FFF2-40B4-BE49-F238E27FC236}">
              <a16:creationId xmlns:a16="http://schemas.microsoft.com/office/drawing/2014/main" id="{30ED9647-7A3B-4990-8992-6E54AF7EB6CD}"/>
            </a:ext>
          </a:extLst>
        </xdr:cNvPr>
        <xdr:cNvSpPr txBox="1"/>
      </xdr:nvSpPr>
      <xdr:spPr>
        <a:xfrm>
          <a:off x="836295" y="1772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1190980-A820-45E1-8F6F-0BA3D4ABBCC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E5D67B70-FBE5-4FC7-A41E-61645A113D47}"/>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BDB14513-E0FB-41C7-A89E-C1F463FA7B83}"/>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140F9FB-CAFB-4C00-8846-90716434EDBB}"/>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9B02E556-2E2F-49F6-BD28-01D9540534A8}"/>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34BF357A-1C70-42A8-BAA2-15ABCFA4C97E}"/>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31668085-CF7D-4837-8673-6EE800F2AA38}"/>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84E22D38-D886-4A83-8A10-440DA45F747F}"/>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78" name="テキスト ボックス 377">
          <a:extLst>
            <a:ext uri="{FF2B5EF4-FFF2-40B4-BE49-F238E27FC236}">
              <a16:creationId xmlns:a16="http://schemas.microsoft.com/office/drawing/2014/main" id="{9DF85B95-5E87-4761-A78C-02D8E191D3C1}"/>
            </a:ext>
          </a:extLst>
        </xdr:cNvPr>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a:extLst>
            <a:ext uri="{FF2B5EF4-FFF2-40B4-BE49-F238E27FC236}">
              <a16:creationId xmlns:a16="http://schemas.microsoft.com/office/drawing/2014/main" id="{01293C6D-3661-4DEE-A6A0-15D714B68EE1}"/>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a:extLst>
            <a:ext uri="{FF2B5EF4-FFF2-40B4-BE49-F238E27FC236}">
              <a16:creationId xmlns:a16="http://schemas.microsoft.com/office/drawing/2014/main" id="{14B0271C-D52C-4A34-9344-568741DA7B51}"/>
            </a:ext>
          </a:extLst>
        </xdr:cNvPr>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8285" cy="259080"/>
    <xdr:sp macro="" textlink="">
      <xdr:nvSpPr>
        <xdr:cNvPr id="381" name="テキスト ボックス 380">
          <a:extLst>
            <a:ext uri="{FF2B5EF4-FFF2-40B4-BE49-F238E27FC236}">
              <a16:creationId xmlns:a16="http://schemas.microsoft.com/office/drawing/2014/main" id="{3A14D0C5-3D58-4BBC-A8E4-0B7EB03891D6}"/>
            </a:ext>
          </a:extLst>
        </xdr:cNvPr>
        <xdr:cNvSpPr txBox="1"/>
      </xdr:nvSpPr>
      <xdr:spPr>
        <a:xfrm>
          <a:off x="5600700" y="181152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a:extLst>
            <a:ext uri="{FF2B5EF4-FFF2-40B4-BE49-F238E27FC236}">
              <a16:creationId xmlns:a16="http://schemas.microsoft.com/office/drawing/2014/main" id="{18E5E81F-8841-440B-9583-5A1DC66EDB2E}"/>
            </a:ext>
          </a:extLst>
        </xdr:cNvPr>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995" cy="258445"/>
    <xdr:sp macro="" textlink="">
      <xdr:nvSpPr>
        <xdr:cNvPr id="383" name="テキスト ボックス 382">
          <a:extLst>
            <a:ext uri="{FF2B5EF4-FFF2-40B4-BE49-F238E27FC236}">
              <a16:creationId xmlns:a16="http://schemas.microsoft.com/office/drawing/2014/main" id="{7094947A-C6A7-4402-859C-63C46CD27C1E}"/>
            </a:ext>
          </a:extLst>
        </xdr:cNvPr>
        <xdr:cNvSpPr txBox="1"/>
      </xdr:nvSpPr>
      <xdr:spPr>
        <a:xfrm>
          <a:off x="5299710" y="177457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C21F66C1-7EBD-4C13-99FD-051AC8154B6F}"/>
            </a:ext>
          </a:extLst>
        </xdr:cNvPr>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995" cy="259080"/>
    <xdr:sp macro="" textlink="">
      <xdr:nvSpPr>
        <xdr:cNvPr id="385" name="テキスト ボックス 384">
          <a:extLst>
            <a:ext uri="{FF2B5EF4-FFF2-40B4-BE49-F238E27FC236}">
              <a16:creationId xmlns:a16="http://schemas.microsoft.com/office/drawing/2014/main" id="{CCF02FEF-929F-4156-A675-6E19E8EFC4F3}"/>
            </a:ext>
          </a:extLst>
        </xdr:cNvPr>
        <xdr:cNvSpPr txBox="1"/>
      </xdr:nvSpPr>
      <xdr:spPr>
        <a:xfrm>
          <a:off x="5299710" y="173723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a:extLst>
            <a:ext uri="{FF2B5EF4-FFF2-40B4-BE49-F238E27FC236}">
              <a16:creationId xmlns:a16="http://schemas.microsoft.com/office/drawing/2014/main" id="{3923FA6C-F61A-43A0-A93B-516A6942BF14}"/>
            </a:ext>
          </a:extLst>
        </xdr:cNvPr>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995" cy="259080"/>
    <xdr:sp macro="" textlink="">
      <xdr:nvSpPr>
        <xdr:cNvPr id="387" name="テキスト ボックス 386">
          <a:extLst>
            <a:ext uri="{FF2B5EF4-FFF2-40B4-BE49-F238E27FC236}">
              <a16:creationId xmlns:a16="http://schemas.microsoft.com/office/drawing/2014/main" id="{CA0F7E8D-601B-4936-91E2-308CA4726416}"/>
            </a:ext>
          </a:extLst>
        </xdr:cNvPr>
        <xdr:cNvSpPr txBox="1"/>
      </xdr:nvSpPr>
      <xdr:spPr>
        <a:xfrm>
          <a:off x="5299710" y="16998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a:extLst>
            <a:ext uri="{FF2B5EF4-FFF2-40B4-BE49-F238E27FC236}">
              <a16:creationId xmlns:a16="http://schemas.microsoft.com/office/drawing/2014/main" id="{F700C90A-E71D-470C-84A0-822B11FAF830}"/>
            </a:ext>
          </a:extLst>
        </xdr:cNvPr>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4995" cy="258445"/>
    <xdr:sp macro="" textlink="">
      <xdr:nvSpPr>
        <xdr:cNvPr id="389" name="テキスト ボックス 388">
          <a:extLst>
            <a:ext uri="{FF2B5EF4-FFF2-40B4-BE49-F238E27FC236}">
              <a16:creationId xmlns:a16="http://schemas.microsoft.com/office/drawing/2014/main" id="{B3FA8D7E-AE65-47C8-9CF9-6D77E6FA6336}"/>
            </a:ext>
          </a:extLst>
        </xdr:cNvPr>
        <xdr:cNvSpPr txBox="1"/>
      </xdr:nvSpPr>
      <xdr:spPr>
        <a:xfrm>
          <a:off x="5299710" y="166255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ED57BC37-D49A-43C1-B5EA-61274E350342}"/>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391" name="テキスト ボックス 390">
          <a:extLst>
            <a:ext uri="{FF2B5EF4-FFF2-40B4-BE49-F238E27FC236}">
              <a16:creationId xmlns:a16="http://schemas.microsoft.com/office/drawing/2014/main" id="{E7C02DC5-C568-4BD6-885E-6222A6A2AA2D}"/>
            </a:ext>
          </a:extLst>
        </xdr:cNvPr>
        <xdr:cNvSpPr txBox="1"/>
      </xdr:nvSpPr>
      <xdr:spPr>
        <a:xfrm>
          <a:off x="5209540" y="1625600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a:extLst>
            <a:ext uri="{FF2B5EF4-FFF2-40B4-BE49-F238E27FC236}">
              <a16:creationId xmlns:a16="http://schemas.microsoft.com/office/drawing/2014/main" id="{C10CDE16-F991-4239-9FEF-560EF761B6C8}"/>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73660</xdr:rowOff>
    </xdr:from>
    <xdr:to>
      <xdr:col>54</xdr:col>
      <xdr:colOff>189865</xdr:colOff>
      <xdr:row>108</xdr:row>
      <xdr:rowOff>152400</xdr:rowOff>
    </xdr:to>
    <xdr:cxnSp macro="">
      <xdr:nvCxnSpPr>
        <xdr:cNvPr id="393" name="直線コネクタ 392">
          <a:extLst>
            <a:ext uri="{FF2B5EF4-FFF2-40B4-BE49-F238E27FC236}">
              <a16:creationId xmlns:a16="http://schemas.microsoft.com/office/drawing/2014/main" id="{056B4B52-4DF0-4BFA-9527-6A945F1092DE}"/>
            </a:ext>
          </a:extLst>
        </xdr:cNvPr>
        <xdr:cNvCxnSpPr/>
      </xdr:nvCxnSpPr>
      <xdr:spPr>
        <a:xfrm flipV="1">
          <a:off x="9219565" y="16837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378460" cy="258445"/>
    <xdr:sp macro="" textlink="">
      <xdr:nvSpPr>
        <xdr:cNvPr id="394" name="【港湾・漁港】&#10;一人当たり有形固定資産（償却資産）額最小値テキスト">
          <a:extLst>
            <a:ext uri="{FF2B5EF4-FFF2-40B4-BE49-F238E27FC236}">
              <a16:creationId xmlns:a16="http://schemas.microsoft.com/office/drawing/2014/main" id="{1D6E90E8-C963-46D4-B627-AB8E5685E313}"/>
            </a:ext>
          </a:extLst>
        </xdr:cNvPr>
        <xdr:cNvSpPr txBox="1"/>
      </xdr:nvSpPr>
      <xdr:spPr>
        <a:xfrm>
          <a:off x="9258300" y="182613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95" name="直線コネクタ 394">
          <a:extLst>
            <a:ext uri="{FF2B5EF4-FFF2-40B4-BE49-F238E27FC236}">
              <a16:creationId xmlns:a16="http://schemas.microsoft.com/office/drawing/2014/main" id="{3A476063-9546-4F5C-A23A-2CEAD565B85F}"/>
            </a:ext>
          </a:extLst>
        </xdr:cNvPr>
        <xdr:cNvCxnSpPr/>
      </xdr:nvCxnSpPr>
      <xdr:spPr>
        <a:xfrm>
          <a:off x="9154160" y="1825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20320</xdr:rowOff>
    </xdr:from>
    <xdr:ext cx="598805" cy="258445"/>
    <xdr:sp macro="" textlink="">
      <xdr:nvSpPr>
        <xdr:cNvPr id="396" name="【港湾・漁港】&#10;一人当たり有形固定資産（償却資産）額最大値テキスト">
          <a:extLst>
            <a:ext uri="{FF2B5EF4-FFF2-40B4-BE49-F238E27FC236}">
              <a16:creationId xmlns:a16="http://schemas.microsoft.com/office/drawing/2014/main" id="{014532FE-DDA7-4B4D-AA4D-7E4333F559F6}"/>
            </a:ext>
          </a:extLst>
        </xdr:cNvPr>
        <xdr:cNvSpPr txBox="1"/>
      </xdr:nvSpPr>
      <xdr:spPr>
        <a:xfrm>
          <a:off x="9258300" y="16616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761,255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73660</xdr:rowOff>
    </xdr:from>
    <xdr:to>
      <xdr:col>55</xdr:col>
      <xdr:colOff>88900</xdr:colOff>
      <xdr:row>100</xdr:row>
      <xdr:rowOff>73660</xdr:rowOff>
    </xdr:to>
    <xdr:cxnSp macro="">
      <xdr:nvCxnSpPr>
        <xdr:cNvPr id="397" name="直線コネクタ 396">
          <a:extLst>
            <a:ext uri="{FF2B5EF4-FFF2-40B4-BE49-F238E27FC236}">
              <a16:creationId xmlns:a16="http://schemas.microsoft.com/office/drawing/2014/main" id="{63635A0B-E7F0-4BE6-BC5D-FE6268BCD3C4}"/>
            </a:ext>
          </a:extLst>
        </xdr:cNvPr>
        <xdr:cNvCxnSpPr/>
      </xdr:nvCxnSpPr>
      <xdr:spPr>
        <a:xfrm>
          <a:off x="9154160" y="16837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158750</xdr:rowOff>
    </xdr:from>
    <xdr:ext cx="598805" cy="259080"/>
    <xdr:sp macro="" textlink="">
      <xdr:nvSpPr>
        <xdr:cNvPr id="398" name="【港湾・漁港】&#10;一人当たり有形固定資産（償却資産）額平均値テキスト">
          <a:extLst>
            <a:ext uri="{FF2B5EF4-FFF2-40B4-BE49-F238E27FC236}">
              <a16:creationId xmlns:a16="http://schemas.microsoft.com/office/drawing/2014/main" id="{276D08DF-14AD-495C-A05C-28E63D0DA28C}"/>
            </a:ext>
          </a:extLst>
        </xdr:cNvPr>
        <xdr:cNvSpPr txBox="1"/>
      </xdr:nvSpPr>
      <xdr:spPr>
        <a:xfrm>
          <a:off x="9258300" y="17928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8890</xdr:rowOff>
    </xdr:from>
    <xdr:to>
      <xdr:col>55</xdr:col>
      <xdr:colOff>50800</xdr:colOff>
      <xdr:row>107</xdr:row>
      <xdr:rowOff>110490</xdr:rowOff>
    </xdr:to>
    <xdr:sp macro="" textlink="">
      <xdr:nvSpPr>
        <xdr:cNvPr id="399" name="フローチャート: 判断 398">
          <a:extLst>
            <a:ext uri="{FF2B5EF4-FFF2-40B4-BE49-F238E27FC236}">
              <a16:creationId xmlns:a16="http://schemas.microsoft.com/office/drawing/2014/main" id="{551D4935-3BF2-4F27-A5B6-6795A2D709F5}"/>
            </a:ext>
          </a:extLst>
        </xdr:cNvPr>
        <xdr:cNvSpPr/>
      </xdr:nvSpPr>
      <xdr:spPr>
        <a:xfrm>
          <a:off x="9192260" y="17946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46990</xdr:rowOff>
    </xdr:from>
    <xdr:to>
      <xdr:col>50</xdr:col>
      <xdr:colOff>165100</xdr:colOff>
      <xdr:row>107</xdr:row>
      <xdr:rowOff>148590</xdr:rowOff>
    </xdr:to>
    <xdr:sp macro="" textlink="">
      <xdr:nvSpPr>
        <xdr:cNvPr id="400" name="フローチャート: 判断 399">
          <a:extLst>
            <a:ext uri="{FF2B5EF4-FFF2-40B4-BE49-F238E27FC236}">
              <a16:creationId xmlns:a16="http://schemas.microsoft.com/office/drawing/2014/main" id="{3187F37F-90A3-4AC2-90C7-A8AFAA0661E9}"/>
            </a:ext>
          </a:extLst>
        </xdr:cNvPr>
        <xdr:cNvSpPr/>
      </xdr:nvSpPr>
      <xdr:spPr>
        <a:xfrm>
          <a:off x="8445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143510</xdr:rowOff>
    </xdr:from>
    <xdr:to>
      <xdr:col>46</xdr:col>
      <xdr:colOff>38100</xdr:colOff>
      <xdr:row>105</xdr:row>
      <xdr:rowOff>73025</xdr:rowOff>
    </xdr:to>
    <xdr:sp macro="" textlink="">
      <xdr:nvSpPr>
        <xdr:cNvPr id="401" name="フローチャート: 判断 400">
          <a:extLst>
            <a:ext uri="{FF2B5EF4-FFF2-40B4-BE49-F238E27FC236}">
              <a16:creationId xmlns:a16="http://schemas.microsoft.com/office/drawing/2014/main" id="{BFA07560-8B82-4DC0-91CE-CD4F11B108F3}"/>
            </a:ext>
          </a:extLst>
        </xdr:cNvPr>
        <xdr:cNvSpPr/>
      </xdr:nvSpPr>
      <xdr:spPr>
        <a:xfrm>
          <a:off x="7670800" y="1757807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02" name="フローチャート: 判断 401">
          <a:extLst>
            <a:ext uri="{FF2B5EF4-FFF2-40B4-BE49-F238E27FC236}">
              <a16:creationId xmlns:a16="http://schemas.microsoft.com/office/drawing/2014/main" id="{58F42D70-3833-430D-A54A-FFA0B6D281E1}"/>
            </a:ext>
          </a:extLst>
        </xdr:cNvPr>
        <xdr:cNvSpPr/>
      </xdr:nvSpPr>
      <xdr:spPr>
        <a:xfrm>
          <a:off x="687324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106680</xdr:rowOff>
    </xdr:from>
    <xdr:to>
      <xdr:col>36</xdr:col>
      <xdr:colOff>165100</xdr:colOff>
      <xdr:row>105</xdr:row>
      <xdr:rowOff>36830</xdr:rowOff>
    </xdr:to>
    <xdr:sp macro="" textlink="">
      <xdr:nvSpPr>
        <xdr:cNvPr id="403" name="フローチャート: 判断 402">
          <a:extLst>
            <a:ext uri="{FF2B5EF4-FFF2-40B4-BE49-F238E27FC236}">
              <a16:creationId xmlns:a16="http://schemas.microsoft.com/office/drawing/2014/main" id="{4E3FD39B-AB37-49C0-A62C-FBFDF9DD008C}"/>
            </a:ext>
          </a:extLst>
        </xdr:cNvPr>
        <xdr:cNvSpPr/>
      </xdr:nvSpPr>
      <xdr:spPr>
        <a:xfrm>
          <a:off x="6098540" y="1754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4" name="テキスト ボックス 403">
          <a:extLst>
            <a:ext uri="{FF2B5EF4-FFF2-40B4-BE49-F238E27FC236}">
              <a16:creationId xmlns:a16="http://schemas.microsoft.com/office/drawing/2014/main" id="{AE52E14D-E040-4079-BDAA-3389B39C21D9}"/>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5" name="テキスト ボックス 404">
          <a:extLst>
            <a:ext uri="{FF2B5EF4-FFF2-40B4-BE49-F238E27FC236}">
              <a16:creationId xmlns:a16="http://schemas.microsoft.com/office/drawing/2014/main" id="{6B22A3A6-FB98-4C65-A235-39CD6829ABB6}"/>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6" name="テキスト ボックス 405">
          <a:extLst>
            <a:ext uri="{FF2B5EF4-FFF2-40B4-BE49-F238E27FC236}">
              <a16:creationId xmlns:a16="http://schemas.microsoft.com/office/drawing/2014/main" id="{743F42A8-7265-48E1-B675-B56C722A88F6}"/>
            </a:ext>
          </a:extLst>
        </xdr:cNvPr>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F0CC5C6E-E4E5-4099-B23A-E716D14FA64E}"/>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A2B4147B-F6C4-4E37-B80B-2591332CE16A}"/>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52070</xdr:rowOff>
    </xdr:from>
    <xdr:to>
      <xdr:col>55</xdr:col>
      <xdr:colOff>50800</xdr:colOff>
      <xdr:row>104</xdr:row>
      <xdr:rowOff>153035</xdr:rowOff>
    </xdr:to>
    <xdr:sp macro="" textlink="">
      <xdr:nvSpPr>
        <xdr:cNvPr id="409" name="楕円 408">
          <a:extLst>
            <a:ext uri="{FF2B5EF4-FFF2-40B4-BE49-F238E27FC236}">
              <a16:creationId xmlns:a16="http://schemas.microsoft.com/office/drawing/2014/main" id="{7140BE48-733E-414F-B2A7-2AC130D81980}"/>
            </a:ext>
          </a:extLst>
        </xdr:cNvPr>
        <xdr:cNvSpPr/>
      </xdr:nvSpPr>
      <xdr:spPr>
        <a:xfrm>
          <a:off x="9192260" y="1748663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74930</xdr:rowOff>
    </xdr:from>
    <xdr:ext cx="598805" cy="258445"/>
    <xdr:sp macro="" textlink="">
      <xdr:nvSpPr>
        <xdr:cNvPr id="410" name="【港湾・漁港】&#10;一人当たり有形固定資産（償却資産）額該当値テキスト">
          <a:extLst>
            <a:ext uri="{FF2B5EF4-FFF2-40B4-BE49-F238E27FC236}">
              <a16:creationId xmlns:a16="http://schemas.microsoft.com/office/drawing/2014/main" id="{3357A317-184C-4A5E-9045-C07F2C7F4D8D}"/>
            </a:ext>
          </a:extLst>
        </xdr:cNvPr>
        <xdr:cNvSpPr txBox="1"/>
      </xdr:nvSpPr>
      <xdr:spPr>
        <a:xfrm>
          <a:off x="9258300" y="17341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386,247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104</xdr:row>
      <xdr:rowOff>31750</xdr:rowOff>
    </xdr:from>
    <xdr:to>
      <xdr:col>36</xdr:col>
      <xdr:colOff>165100</xdr:colOff>
      <xdr:row>104</xdr:row>
      <xdr:rowOff>133350</xdr:rowOff>
    </xdr:to>
    <xdr:sp macro="" textlink="">
      <xdr:nvSpPr>
        <xdr:cNvPr id="411" name="楕円 410">
          <a:extLst>
            <a:ext uri="{FF2B5EF4-FFF2-40B4-BE49-F238E27FC236}">
              <a16:creationId xmlns:a16="http://schemas.microsoft.com/office/drawing/2014/main" id="{65F7DA3B-FDAA-41DC-8F26-545CCA7D5DFF}"/>
            </a:ext>
          </a:extLst>
        </xdr:cNvPr>
        <xdr:cNvSpPr/>
      </xdr:nvSpPr>
      <xdr:spPr>
        <a:xfrm>
          <a:off x="6098540" y="174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105</xdr:row>
      <xdr:rowOff>165100</xdr:rowOff>
    </xdr:from>
    <xdr:ext cx="598170" cy="259080"/>
    <xdr:sp macro="" textlink="">
      <xdr:nvSpPr>
        <xdr:cNvPr id="412" name="n_1aveValue【港湾・漁港】&#10;一人当たり有形固定資産（償却資産）額">
          <a:extLst>
            <a:ext uri="{FF2B5EF4-FFF2-40B4-BE49-F238E27FC236}">
              <a16:creationId xmlns:a16="http://schemas.microsoft.com/office/drawing/2014/main" id="{8B4E094E-36AF-47E2-9B95-B33F638C8D3F}"/>
            </a:ext>
          </a:extLst>
        </xdr:cNvPr>
        <xdr:cNvSpPr txBox="1"/>
      </xdr:nvSpPr>
      <xdr:spPr>
        <a:xfrm>
          <a:off x="8214360" y="17767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89535</xdr:rowOff>
    </xdr:from>
    <xdr:ext cx="598170" cy="258445"/>
    <xdr:sp macro="" textlink="">
      <xdr:nvSpPr>
        <xdr:cNvPr id="413" name="n_2aveValue【港湾・漁港】&#10;一人当たり有形固定資産（償却資産）額">
          <a:extLst>
            <a:ext uri="{FF2B5EF4-FFF2-40B4-BE49-F238E27FC236}">
              <a16:creationId xmlns:a16="http://schemas.microsoft.com/office/drawing/2014/main" id="{0A6A2572-333B-4537-BBC7-0E38EC2D0FB3}"/>
            </a:ext>
          </a:extLst>
        </xdr:cNvPr>
        <xdr:cNvSpPr txBox="1"/>
      </xdr:nvSpPr>
      <xdr:spPr>
        <a:xfrm>
          <a:off x="7444740" y="1735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338,239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113030</xdr:rowOff>
    </xdr:from>
    <xdr:ext cx="598170" cy="259080"/>
    <xdr:sp macro="" textlink="">
      <xdr:nvSpPr>
        <xdr:cNvPr id="414" name="n_3aveValue【港湾・漁港】&#10;一人当たり有形固定資産（償却資産）額">
          <a:extLst>
            <a:ext uri="{FF2B5EF4-FFF2-40B4-BE49-F238E27FC236}">
              <a16:creationId xmlns:a16="http://schemas.microsoft.com/office/drawing/2014/main" id="{68415ADF-E51D-4D9B-BACA-AAAD1545CF5E}"/>
            </a:ext>
          </a:extLst>
        </xdr:cNvPr>
        <xdr:cNvSpPr txBox="1"/>
      </xdr:nvSpPr>
      <xdr:spPr>
        <a:xfrm>
          <a:off x="6670040" y="1737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27940</xdr:rowOff>
    </xdr:from>
    <xdr:ext cx="598170" cy="259080"/>
    <xdr:sp macro="" textlink="">
      <xdr:nvSpPr>
        <xdr:cNvPr id="415" name="n_4aveValue【港湾・漁港】&#10;一人当たり有形固定資産（償却資産）額">
          <a:extLst>
            <a:ext uri="{FF2B5EF4-FFF2-40B4-BE49-F238E27FC236}">
              <a16:creationId xmlns:a16="http://schemas.microsoft.com/office/drawing/2014/main" id="{589A2C44-10E3-4359-9D31-3A242D70B045}"/>
            </a:ext>
          </a:extLst>
        </xdr:cNvPr>
        <xdr:cNvSpPr txBox="1"/>
      </xdr:nvSpPr>
      <xdr:spPr>
        <a:xfrm>
          <a:off x="5872480" y="17630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102</xdr:row>
      <xdr:rowOff>149860</xdr:rowOff>
    </xdr:from>
    <xdr:ext cx="598170" cy="259080"/>
    <xdr:sp macro="" textlink="">
      <xdr:nvSpPr>
        <xdr:cNvPr id="416" name="n_4mainValue【港湾・漁港】&#10;一人当たり有形固定資産（償却資産）額">
          <a:extLst>
            <a:ext uri="{FF2B5EF4-FFF2-40B4-BE49-F238E27FC236}">
              <a16:creationId xmlns:a16="http://schemas.microsoft.com/office/drawing/2014/main" id="{991B2CEB-4A69-4CB4-8A73-E91BE74F11C5}"/>
            </a:ext>
          </a:extLst>
        </xdr:cNvPr>
        <xdr:cNvSpPr txBox="1"/>
      </xdr:nvSpPr>
      <xdr:spPr>
        <a:xfrm>
          <a:off x="5872480" y="17249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B7ECD5A9-AB79-4FC9-9A73-DB7EEBFE7D9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C2DC075E-CBD5-46F3-9A31-B5206C53D0D7}"/>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307DD509-8022-4F18-B5DC-292FEB69FD77}"/>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72EA5984-E662-4EFF-A0F8-989BEC5C071F}"/>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7E0B9452-878C-4C2A-9B16-A052E8C36FD7}"/>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8E2AD7DD-C17A-4862-8685-88B15380E305}"/>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792C3ED4-2438-47C1-95B8-0B56AA7141E1}"/>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4163C65A-44B2-46AB-93DF-185DC38E22D0}"/>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25" name="テキスト ボックス 424">
          <a:extLst>
            <a:ext uri="{FF2B5EF4-FFF2-40B4-BE49-F238E27FC236}">
              <a16:creationId xmlns:a16="http://schemas.microsoft.com/office/drawing/2014/main" id="{8164B73D-9F12-488F-A85D-19B94C3C2683}"/>
            </a:ext>
          </a:extLst>
        </xdr:cNvPr>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08801E9E-B9C9-4371-95E9-1ADCEB7EE73B}"/>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27" name="テキスト ボックス 426">
          <a:extLst>
            <a:ext uri="{FF2B5EF4-FFF2-40B4-BE49-F238E27FC236}">
              <a16:creationId xmlns:a16="http://schemas.microsoft.com/office/drawing/2014/main" id="{58B9AED5-FCCF-4E54-A4A1-E68AF72DDC05}"/>
            </a:ext>
          </a:extLst>
        </xdr:cNvPr>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28" name="直線コネクタ 427">
          <a:extLst>
            <a:ext uri="{FF2B5EF4-FFF2-40B4-BE49-F238E27FC236}">
              <a16:creationId xmlns:a16="http://schemas.microsoft.com/office/drawing/2014/main" id="{68E5107C-4158-480F-BFDF-4B363FE355FB}"/>
            </a:ext>
          </a:extLst>
        </xdr:cNvPr>
        <xdr:cNvCxnSpPr/>
      </xdr:nvCxnSpPr>
      <xdr:spPr>
        <a:xfrm>
          <a:off x="10960100" y="71335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29" name="テキスト ボックス 428">
          <a:extLst>
            <a:ext uri="{FF2B5EF4-FFF2-40B4-BE49-F238E27FC236}">
              <a16:creationId xmlns:a16="http://schemas.microsoft.com/office/drawing/2014/main" id="{0DD526F9-6A22-412C-AFCC-DCECEEA5AC7D}"/>
            </a:ext>
          </a:extLst>
        </xdr:cNvPr>
        <xdr:cNvSpPr txBox="1"/>
      </xdr:nvSpPr>
      <xdr:spPr>
        <a:xfrm>
          <a:off x="1056132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30" name="直線コネクタ 429">
          <a:extLst>
            <a:ext uri="{FF2B5EF4-FFF2-40B4-BE49-F238E27FC236}">
              <a16:creationId xmlns:a16="http://schemas.microsoft.com/office/drawing/2014/main" id="{F542C59D-CDE9-4ADC-8C22-1423270ABBDB}"/>
            </a:ext>
          </a:extLst>
        </xdr:cNvPr>
        <xdr:cNvCxnSpPr/>
      </xdr:nvCxnSpPr>
      <xdr:spPr>
        <a:xfrm>
          <a:off x="10960100" y="68148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31" name="テキスト ボックス 430">
          <a:extLst>
            <a:ext uri="{FF2B5EF4-FFF2-40B4-BE49-F238E27FC236}">
              <a16:creationId xmlns:a16="http://schemas.microsoft.com/office/drawing/2014/main" id="{0AE25CED-48E5-4803-B53C-3B6D540036B9}"/>
            </a:ext>
          </a:extLst>
        </xdr:cNvPr>
        <xdr:cNvSpPr txBox="1"/>
      </xdr:nvSpPr>
      <xdr:spPr>
        <a:xfrm>
          <a:off x="1060259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32" name="直線コネクタ 431">
          <a:extLst>
            <a:ext uri="{FF2B5EF4-FFF2-40B4-BE49-F238E27FC236}">
              <a16:creationId xmlns:a16="http://schemas.microsoft.com/office/drawing/2014/main" id="{E0F9938D-3E5A-4929-8E66-B5B9234A1D02}"/>
            </a:ext>
          </a:extLst>
        </xdr:cNvPr>
        <xdr:cNvCxnSpPr/>
      </xdr:nvCxnSpPr>
      <xdr:spPr>
        <a:xfrm>
          <a:off x="10960100" y="64954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33" name="テキスト ボックス 432">
          <a:extLst>
            <a:ext uri="{FF2B5EF4-FFF2-40B4-BE49-F238E27FC236}">
              <a16:creationId xmlns:a16="http://schemas.microsoft.com/office/drawing/2014/main" id="{4EE8B144-2320-487E-9F20-60D50416B4A8}"/>
            </a:ext>
          </a:extLst>
        </xdr:cNvPr>
        <xdr:cNvSpPr txBox="1"/>
      </xdr:nvSpPr>
      <xdr:spPr>
        <a:xfrm>
          <a:off x="10602595" y="6357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34" name="直線コネクタ 433">
          <a:extLst>
            <a:ext uri="{FF2B5EF4-FFF2-40B4-BE49-F238E27FC236}">
              <a16:creationId xmlns:a16="http://schemas.microsoft.com/office/drawing/2014/main" id="{BE9A12D6-25E1-4126-99C7-626B7CC9F208}"/>
            </a:ext>
          </a:extLst>
        </xdr:cNvPr>
        <xdr:cNvCxnSpPr/>
      </xdr:nvCxnSpPr>
      <xdr:spPr>
        <a:xfrm>
          <a:off x="10960100" y="61766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35" name="テキスト ボックス 434">
          <a:extLst>
            <a:ext uri="{FF2B5EF4-FFF2-40B4-BE49-F238E27FC236}">
              <a16:creationId xmlns:a16="http://schemas.microsoft.com/office/drawing/2014/main" id="{DE0C9006-15CA-4E69-AE81-14F39648ECAC}"/>
            </a:ext>
          </a:extLst>
        </xdr:cNvPr>
        <xdr:cNvSpPr txBox="1"/>
      </xdr:nvSpPr>
      <xdr:spPr>
        <a:xfrm>
          <a:off x="1060259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36" name="直線コネクタ 435">
          <a:extLst>
            <a:ext uri="{FF2B5EF4-FFF2-40B4-BE49-F238E27FC236}">
              <a16:creationId xmlns:a16="http://schemas.microsoft.com/office/drawing/2014/main" id="{8177E624-29F7-495A-9D48-BEE3116683F0}"/>
            </a:ext>
          </a:extLst>
        </xdr:cNvPr>
        <xdr:cNvCxnSpPr/>
      </xdr:nvCxnSpPr>
      <xdr:spPr>
        <a:xfrm>
          <a:off x="10960100" y="58578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37" name="テキスト ボックス 436">
          <a:extLst>
            <a:ext uri="{FF2B5EF4-FFF2-40B4-BE49-F238E27FC236}">
              <a16:creationId xmlns:a16="http://schemas.microsoft.com/office/drawing/2014/main" id="{2F7E0591-0DB9-4875-A6F9-2E018136DE15}"/>
            </a:ext>
          </a:extLst>
        </xdr:cNvPr>
        <xdr:cNvSpPr txBox="1"/>
      </xdr:nvSpPr>
      <xdr:spPr>
        <a:xfrm>
          <a:off x="1060259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38" name="直線コネクタ 437">
          <a:extLst>
            <a:ext uri="{FF2B5EF4-FFF2-40B4-BE49-F238E27FC236}">
              <a16:creationId xmlns:a16="http://schemas.microsoft.com/office/drawing/2014/main" id="{3B2B7584-F2A5-4AEC-8B2E-041F31083E14}"/>
            </a:ext>
          </a:extLst>
        </xdr:cNvPr>
        <xdr:cNvCxnSpPr/>
      </xdr:nvCxnSpPr>
      <xdr:spPr>
        <a:xfrm>
          <a:off x="10960100" y="55346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39" name="テキスト ボックス 438">
          <a:extLst>
            <a:ext uri="{FF2B5EF4-FFF2-40B4-BE49-F238E27FC236}">
              <a16:creationId xmlns:a16="http://schemas.microsoft.com/office/drawing/2014/main" id="{625ECEEB-B2A1-40CC-92F6-F3E55D1FEA63}"/>
            </a:ext>
          </a:extLst>
        </xdr:cNvPr>
        <xdr:cNvSpPr txBox="1"/>
      </xdr:nvSpPr>
      <xdr:spPr>
        <a:xfrm>
          <a:off x="10666730" y="53962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5C5254BA-7D5D-425E-B204-531031058141}"/>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a:extLst>
            <a:ext uri="{FF2B5EF4-FFF2-40B4-BE49-F238E27FC236}">
              <a16:creationId xmlns:a16="http://schemas.microsoft.com/office/drawing/2014/main" id="{448BAF17-3702-4AC7-992A-8EC4C896F7CA}"/>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442" name="直線コネクタ 441">
          <a:extLst>
            <a:ext uri="{FF2B5EF4-FFF2-40B4-BE49-F238E27FC236}">
              <a16:creationId xmlns:a16="http://schemas.microsoft.com/office/drawing/2014/main" id="{202D2573-D5F4-46EE-9068-A40961FC5BE8}"/>
            </a:ext>
          </a:extLst>
        </xdr:cNvPr>
        <xdr:cNvCxnSpPr/>
      </xdr:nvCxnSpPr>
      <xdr:spPr>
        <a:xfrm flipV="1">
          <a:off x="14375765" y="567880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43" name="【認定こども園・幼稚園・保育所】&#10;有形固定資産減価償却率最小値テキスト">
          <a:extLst>
            <a:ext uri="{FF2B5EF4-FFF2-40B4-BE49-F238E27FC236}">
              <a16:creationId xmlns:a16="http://schemas.microsoft.com/office/drawing/2014/main" id="{28F04730-FC9A-43A2-A1B5-90D9B8CB8000}"/>
            </a:ext>
          </a:extLst>
        </xdr:cNvPr>
        <xdr:cNvSpPr txBox="1"/>
      </xdr:nvSpPr>
      <xdr:spPr>
        <a:xfrm>
          <a:off x="144145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44" name="直線コネクタ 443">
          <a:extLst>
            <a:ext uri="{FF2B5EF4-FFF2-40B4-BE49-F238E27FC236}">
              <a16:creationId xmlns:a16="http://schemas.microsoft.com/office/drawing/2014/main" id="{80BC7AB9-7BBA-4DA9-828F-23ACBEB7F6F1}"/>
            </a:ext>
          </a:extLst>
        </xdr:cNvPr>
        <xdr:cNvCxnSpPr/>
      </xdr:nvCxnSpPr>
      <xdr:spPr>
        <a:xfrm>
          <a:off x="14287500" y="7133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445" name="【認定こども園・幼稚園・保育所】&#10;有形固定資産減価償却率最大値テキスト">
          <a:extLst>
            <a:ext uri="{FF2B5EF4-FFF2-40B4-BE49-F238E27FC236}">
              <a16:creationId xmlns:a16="http://schemas.microsoft.com/office/drawing/2014/main" id="{9724EBCB-3501-45AE-B201-338D454B9EEB}"/>
            </a:ext>
          </a:extLst>
        </xdr:cNvPr>
        <xdr:cNvSpPr txBox="1"/>
      </xdr:nvSpPr>
      <xdr:spPr>
        <a:xfrm>
          <a:off x="14414500" y="54578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46" name="直線コネクタ 445">
          <a:extLst>
            <a:ext uri="{FF2B5EF4-FFF2-40B4-BE49-F238E27FC236}">
              <a16:creationId xmlns:a16="http://schemas.microsoft.com/office/drawing/2014/main" id="{06F53176-3EDB-4A54-83AC-327EF586D6B1}"/>
            </a:ext>
          </a:extLst>
        </xdr:cNvPr>
        <xdr:cNvCxnSpPr/>
      </xdr:nvCxnSpPr>
      <xdr:spPr>
        <a:xfrm>
          <a:off x="14287500" y="5678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170180</xdr:rowOff>
    </xdr:from>
    <xdr:ext cx="405130" cy="259080"/>
    <xdr:sp macro="" textlink="">
      <xdr:nvSpPr>
        <xdr:cNvPr id="447" name="【認定こども園・幼稚園・保育所】&#10;有形固定資産減価償却率平均値テキスト">
          <a:extLst>
            <a:ext uri="{FF2B5EF4-FFF2-40B4-BE49-F238E27FC236}">
              <a16:creationId xmlns:a16="http://schemas.microsoft.com/office/drawing/2014/main" id="{488FA9CF-47DB-4A94-BAA4-016DB30C633C}"/>
            </a:ext>
          </a:extLst>
        </xdr:cNvPr>
        <xdr:cNvSpPr txBox="1"/>
      </xdr:nvSpPr>
      <xdr:spPr>
        <a:xfrm>
          <a:off x="14414500" y="6372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448" name="フローチャート: 判断 447">
          <a:extLst>
            <a:ext uri="{FF2B5EF4-FFF2-40B4-BE49-F238E27FC236}">
              <a16:creationId xmlns:a16="http://schemas.microsoft.com/office/drawing/2014/main" id="{59FAFA04-3A4A-4F68-920C-E533662ACD01}"/>
            </a:ext>
          </a:extLst>
        </xdr:cNvPr>
        <xdr:cNvSpPr/>
      </xdr:nvSpPr>
      <xdr:spPr>
        <a:xfrm>
          <a:off x="14325600" y="63906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49" name="フローチャート: 判断 448">
          <a:extLst>
            <a:ext uri="{FF2B5EF4-FFF2-40B4-BE49-F238E27FC236}">
              <a16:creationId xmlns:a16="http://schemas.microsoft.com/office/drawing/2014/main" id="{27744737-ADAB-4653-9A91-C31E038AB9D6}"/>
            </a:ext>
          </a:extLst>
        </xdr:cNvPr>
        <xdr:cNvSpPr/>
      </xdr:nvSpPr>
      <xdr:spPr>
        <a:xfrm>
          <a:off x="1357884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50" name="フローチャート: 判断 449">
          <a:extLst>
            <a:ext uri="{FF2B5EF4-FFF2-40B4-BE49-F238E27FC236}">
              <a16:creationId xmlns:a16="http://schemas.microsoft.com/office/drawing/2014/main" id="{3404F3D8-71F1-479E-897E-59725A1448E0}"/>
            </a:ext>
          </a:extLst>
        </xdr:cNvPr>
        <xdr:cNvSpPr/>
      </xdr:nvSpPr>
      <xdr:spPr>
        <a:xfrm>
          <a:off x="1280414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51" name="フローチャート: 判断 450">
          <a:extLst>
            <a:ext uri="{FF2B5EF4-FFF2-40B4-BE49-F238E27FC236}">
              <a16:creationId xmlns:a16="http://schemas.microsoft.com/office/drawing/2014/main" id="{8B95F152-7ECB-483C-A51C-5613B3DA5319}"/>
            </a:ext>
          </a:extLst>
        </xdr:cNvPr>
        <xdr:cNvSpPr/>
      </xdr:nvSpPr>
      <xdr:spPr>
        <a:xfrm>
          <a:off x="12029440" y="641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452" name="フローチャート: 判断 451">
          <a:extLst>
            <a:ext uri="{FF2B5EF4-FFF2-40B4-BE49-F238E27FC236}">
              <a16:creationId xmlns:a16="http://schemas.microsoft.com/office/drawing/2014/main" id="{BC3F52F2-2F11-4274-B521-C92BAE5EAFA8}"/>
            </a:ext>
          </a:extLst>
        </xdr:cNvPr>
        <xdr:cNvSpPr/>
      </xdr:nvSpPr>
      <xdr:spPr>
        <a:xfrm>
          <a:off x="1123188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3" name="テキスト ボックス 452">
          <a:extLst>
            <a:ext uri="{FF2B5EF4-FFF2-40B4-BE49-F238E27FC236}">
              <a16:creationId xmlns:a16="http://schemas.microsoft.com/office/drawing/2014/main" id="{A483D697-B193-437E-A3A1-904BFF280A55}"/>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4" name="テキスト ボックス 453">
          <a:extLst>
            <a:ext uri="{FF2B5EF4-FFF2-40B4-BE49-F238E27FC236}">
              <a16:creationId xmlns:a16="http://schemas.microsoft.com/office/drawing/2014/main" id="{97B8BB35-ADA5-423D-BD7D-1C09498C5497}"/>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5" name="テキスト ボックス 454">
          <a:extLst>
            <a:ext uri="{FF2B5EF4-FFF2-40B4-BE49-F238E27FC236}">
              <a16:creationId xmlns:a16="http://schemas.microsoft.com/office/drawing/2014/main" id="{B384024E-B9A1-4CC7-A727-E6E9DAFE3F35}"/>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6" name="テキスト ボックス 455">
          <a:extLst>
            <a:ext uri="{FF2B5EF4-FFF2-40B4-BE49-F238E27FC236}">
              <a16:creationId xmlns:a16="http://schemas.microsoft.com/office/drawing/2014/main" id="{A21EDDDC-46D9-477D-9F95-8A25F2A2E900}"/>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7" name="テキスト ボックス 456">
          <a:extLst>
            <a:ext uri="{FF2B5EF4-FFF2-40B4-BE49-F238E27FC236}">
              <a16:creationId xmlns:a16="http://schemas.microsoft.com/office/drawing/2014/main" id="{A810606F-C534-42B0-9B55-0A7F94FE5CCD}"/>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58" name="楕円 457">
          <a:extLst>
            <a:ext uri="{FF2B5EF4-FFF2-40B4-BE49-F238E27FC236}">
              <a16:creationId xmlns:a16="http://schemas.microsoft.com/office/drawing/2014/main" id="{93C759C0-154B-431C-889E-CDEA21B38D93}"/>
            </a:ext>
          </a:extLst>
        </xdr:cNvPr>
        <xdr:cNvSpPr/>
      </xdr:nvSpPr>
      <xdr:spPr>
        <a:xfrm>
          <a:off x="14325600" y="58413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164465</xdr:rowOff>
    </xdr:from>
    <xdr:ext cx="405130" cy="259080"/>
    <xdr:sp macro="" textlink="">
      <xdr:nvSpPr>
        <xdr:cNvPr id="459" name="【認定こども園・幼稚園・保育所】&#10;有形固定資産減価償却率該当値テキスト">
          <a:extLst>
            <a:ext uri="{FF2B5EF4-FFF2-40B4-BE49-F238E27FC236}">
              <a16:creationId xmlns:a16="http://schemas.microsoft.com/office/drawing/2014/main" id="{FD2E31C8-4125-4862-AD66-C99B00F8FC9B}"/>
            </a:ext>
          </a:extLst>
        </xdr:cNvPr>
        <xdr:cNvSpPr txBox="1"/>
      </xdr:nvSpPr>
      <xdr:spPr>
        <a:xfrm>
          <a:off x="14414500" y="569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156210</xdr:rowOff>
    </xdr:from>
    <xdr:to>
      <xdr:col>67</xdr:col>
      <xdr:colOff>101600</xdr:colOff>
      <xdr:row>38</xdr:row>
      <xdr:rowOff>86360</xdr:rowOff>
    </xdr:to>
    <xdr:sp macro="" textlink="">
      <xdr:nvSpPr>
        <xdr:cNvPr id="460" name="楕円 459">
          <a:extLst>
            <a:ext uri="{FF2B5EF4-FFF2-40B4-BE49-F238E27FC236}">
              <a16:creationId xmlns:a16="http://schemas.microsoft.com/office/drawing/2014/main" id="{B4877BFC-2B2D-49DC-8F9D-26DDD5FF5877}"/>
            </a:ext>
          </a:extLst>
        </xdr:cNvPr>
        <xdr:cNvSpPr/>
      </xdr:nvSpPr>
      <xdr:spPr>
        <a:xfrm>
          <a:off x="11231880" y="635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133985</xdr:rowOff>
    </xdr:from>
    <xdr:ext cx="405130" cy="258445"/>
    <xdr:sp macro="" textlink="">
      <xdr:nvSpPr>
        <xdr:cNvPr id="461" name="n_1aveValue【認定こども園・幼稚園・保育所】&#10;有形固定資産減価償却率">
          <a:extLst>
            <a:ext uri="{FF2B5EF4-FFF2-40B4-BE49-F238E27FC236}">
              <a16:creationId xmlns:a16="http://schemas.microsoft.com/office/drawing/2014/main" id="{E2F84767-A7FB-4F32-9B4A-7545DCA12113}"/>
            </a:ext>
          </a:extLst>
        </xdr:cNvPr>
        <xdr:cNvSpPr txBox="1"/>
      </xdr:nvSpPr>
      <xdr:spPr>
        <a:xfrm>
          <a:off x="13437235" y="6169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4495" cy="258445"/>
    <xdr:sp macro="" textlink="">
      <xdr:nvSpPr>
        <xdr:cNvPr id="462" name="n_2aveValue【認定こども園・幼稚園・保育所】&#10;有形固定資産減価償却率">
          <a:extLst>
            <a:ext uri="{FF2B5EF4-FFF2-40B4-BE49-F238E27FC236}">
              <a16:creationId xmlns:a16="http://schemas.microsoft.com/office/drawing/2014/main" id="{63FC6128-D771-4682-9938-24468F691572}"/>
            </a:ext>
          </a:extLst>
        </xdr:cNvPr>
        <xdr:cNvSpPr txBox="1"/>
      </xdr:nvSpPr>
      <xdr:spPr>
        <a:xfrm>
          <a:off x="126752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164465</xdr:rowOff>
    </xdr:from>
    <xdr:ext cx="404495" cy="259080"/>
    <xdr:sp macro="" textlink="">
      <xdr:nvSpPr>
        <xdr:cNvPr id="463" name="n_3aveValue【認定こども園・幼稚園・保育所】&#10;有形固定資産減価償却率">
          <a:extLst>
            <a:ext uri="{FF2B5EF4-FFF2-40B4-BE49-F238E27FC236}">
              <a16:creationId xmlns:a16="http://schemas.microsoft.com/office/drawing/2014/main" id="{C8C6F5A0-994E-4E52-8AA6-C20DCB5910B3}"/>
            </a:ext>
          </a:extLst>
        </xdr:cNvPr>
        <xdr:cNvSpPr txBox="1"/>
      </xdr:nvSpPr>
      <xdr:spPr>
        <a:xfrm>
          <a:off x="119005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111760</xdr:rowOff>
    </xdr:from>
    <xdr:ext cx="404495" cy="258445"/>
    <xdr:sp macro="" textlink="">
      <xdr:nvSpPr>
        <xdr:cNvPr id="464" name="n_4aveValue【認定こども園・幼稚園・保育所】&#10;有形固定資産減価償却率">
          <a:extLst>
            <a:ext uri="{FF2B5EF4-FFF2-40B4-BE49-F238E27FC236}">
              <a16:creationId xmlns:a16="http://schemas.microsoft.com/office/drawing/2014/main" id="{06FC9643-E5D9-4C31-91F2-8723D03C5EBB}"/>
            </a:ext>
          </a:extLst>
        </xdr:cNvPr>
        <xdr:cNvSpPr txBox="1"/>
      </xdr:nvSpPr>
      <xdr:spPr>
        <a:xfrm>
          <a:off x="11102975" y="6482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102870</xdr:rowOff>
    </xdr:from>
    <xdr:ext cx="404495" cy="259080"/>
    <xdr:sp macro="" textlink="">
      <xdr:nvSpPr>
        <xdr:cNvPr id="465" name="n_4mainValue【認定こども園・幼稚園・保育所】&#10;有形固定資産減価償却率">
          <a:extLst>
            <a:ext uri="{FF2B5EF4-FFF2-40B4-BE49-F238E27FC236}">
              <a16:creationId xmlns:a16="http://schemas.microsoft.com/office/drawing/2014/main" id="{6819E10D-1A6C-4F4D-BCF4-65B8E1771023}"/>
            </a:ext>
          </a:extLst>
        </xdr:cNvPr>
        <xdr:cNvSpPr txBox="1"/>
      </xdr:nvSpPr>
      <xdr:spPr>
        <a:xfrm>
          <a:off x="11102975" y="6137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a16="http://schemas.microsoft.com/office/drawing/2014/main" id="{02E063DB-9E69-439C-BB56-8B6DE41DA84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a16="http://schemas.microsoft.com/office/drawing/2014/main" id="{5E018DDC-AF9F-49C8-A0D5-B651F5F24DEB}"/>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a16="http://schemas.microsoft.com/office/drawing/2014/main" id="{055D5C93-9E6C-4CAD-8A5A-AA3D04C98684}"/>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a16="http://schemas.microsoft.com/office/drawing/2014/main" id="{D458947A-5CB6-4DF0-816E-12F35F74434D}"/>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a16="http://schemas.microsoft.com/office/drawing/2014/main" id="{83927C21-B75D-4F2C-93DE-10865504C3F6}"/>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a16="http://schemas.microsoft.com/office/drawing/2014/main" id="{B92EA18F-BF6D-441E-838A-D0E1815F4CD3}"/>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a16="http://schemas.microsoft.com/office/drawing/2014/main" id="{7E2F4539-55B2-47C5-8523-F34024F48970}"/>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a16="http://schemas.microsoft.com/office/drawing/2014/main" id="{890A5251-0C61-4D68-BD51-23791034130D}"/>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74" name="テキスト ボックス 473">
          <a:extLst>
            <a:ext uri="{FF2B5EF4-FFF2-40B4-BE49-F238E27FC236}">
              <a16:creationId xmlns:a16="http://schemas.microsoft.com/office/drawing/2014/main" id="{AE7BC11D-553A-4EB3-BC00-BF28F38CE215}"/>
            </a:ext>
          </a:extLst>
        </xdr:cNvPr>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a:extLst>
            <a:ext uri="{FF2B5EF4-FFF2-40B4-BE49-F238E27FC236}">
              <a16:creationId xmlns:a16="http://schemas.microsoft.com/office/drawing/2014/main" id="{CB7677A8-89DD-4204-8FCC-AFA62900079E}"/>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6" name="直線コネクタ 475">
          <a:extLst>
            <a:ext uri="{FF2B5EF4-FFF2-40B4-BE49-F238E27FC236}">
              <a16:creationId xmlns:a16="http://schemas.microsoft.com/office/drawing/2014/main" id="{24915F7B-1F70-4F9F-A798-30FA3C0B83DF}"/>
            </a:ext>
          </a:extLst>
        </xdr:cNvPr>
        <xdr:cNvCxnSpPr/>
      </xdr:nvCxnSpPr>
      <xdr:spPr>
        <a:xfrm>
          <a:off x="16093440" y="7006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77" name="テキスト ボックス 476">
          <a:extLst>
            <a:ext uri="{FF2B5EF4-FFF2-40B4-BE49-F238E27FC236}">
              <a16:creationId xmlns:a16="http://schemas.microsoft.com/office/drawing/2014/main" id="{403587FF-60C0-4BA3-8D8D-38FEEB00F83F}"/>
            </a:ext>
          </a:extLst>
        </xdr:cNvPr>
        <xdr:cNvSpPr txBox="1"/>
      </xdr:nvSpPr>
      <xdr:spPr>
        <a:xfrm>
          <a:off x="15694660" y="686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8" name="直線コネクタ 477">
          <a:extLst>
            <a:ext uri="{FF2B5EF4-FFF2-40B4-BE49-F238E27FC236}">
              <a16:creationId xmlns:a16="http://schemas.microsoft.com/office/drawing/2014/main" id="{948A2142-14D4-4219-B6A1-E5317B382BAE}"/>
            </a:ext>
          </a:extLst>
        </xdr:cNvPr>
        <xdr:cNvCxnSpPr/>
      </xdr:nvCxnSpPr>
      <xdr:spPr>
        <a:xfrm>
          <a:off x="16093440" y="6557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79" name="テキスト ボックス 478">
          <a:extLst>
            <a:ext uri="{FF2B5EF4-FFF2-40B4-BE49-F238E27FC236}">
              <a16:creationId xmlns:a16="http://schemas.microsoft.com/office/drawing/2014/main" id="{A48957C6-321A-469E-A599-192A7BD4A8BE}"/>
            </a:ext>
          </a:extLst>
        </xdr:cNvPr>
        <xdr:cNvSpPr txBox="1"/>
      </xdr:nvSpPr>
      <xdr:spPr>
        <a:xfrm>
          <a:off x="15694660" y="6418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0" name="直線コネクタ 479">
          <a:extLst>
            <a:ext uri="{FF2B5EF4-FFF2-40B4-BE49-F238E27FC236}">
              <a16:creationId xmlns:a16="http://schemas.microsoft.com/office/drawing/2014/main" id="{1E0229A3-BDD0-4151-BC72-212F55213F6A}"/>
            </a:ext>
          </a:extLst>
        </xdr:cNvPr>
        <xdr:cNvCxnSpPr/>
      </xdr:nvCxnSpPr>
      <xdr:spPr>
        <a:xfrm>
          <a:off x="16093440" y="6111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81" name="テキスト ボックス 480">
          <a:extLst>
            <a:ext uri="{FF2B5EF4-FFF2-40B4-BE49-F238E27FC236}">
              <a16:creationId xmlns:a16="http://schemas.microsoft.com/office/drawing/2014/main" id="{A89855F0-A121-433E-81AB-D000740CBA5B}"/>
            </a:ext>
          </a:extLst>
        </xdr:cNvPr>
        <xdr:cNvSpPr txBox="1"/>
      </xdr:nvSpPr>
      <xdr:spPr>
        <a:xfrm>
          <a:off x="15694660" y="597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2" name="直線コネクタ 481">
          <a:extLst>
            <a:ext uri="{FF2B5EF4-FFF2-40B4-BE49-F238E27FC236}">
              <a16:creationId xmlns:a16="http://schemas.microsoft.com/office/drawing/2014/main" id="{EE515D42-B00C-45E0-AFC9-82BBD8216D18}"/>
            </a:ext>
          </a:extLst>
        </xdr:cNvPr>
        <xdr:cNvCxnSpPr/>
      </xdr:nvCxnSpPr>
      <xdr:spPr>
        <a:xfrm>
          <a:off x="16093440" y="5665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83" name="テキスト ボックス 482">
          <a:extLst>
            <a:ext uri="{FF2B5EF4-FFF2-40B4-BE49-F238E27FC236}">
              <a16:creationId xmlns:a16="http://schemas.microsoft.com/office/drawing/2014/main" id="{E470A44E-97C5-4665-9617-08851355EB10}"/>
            </a:ext>
          </a:extLst>
        </xdr:cNvPr>
        <xdr:cNvSpPr txBox="1"/>
      </xdr:nvSpPr>
      <xdr:spPr>
        <a:xfrm>
          <a:off x="15694660" y="5527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68C79227-F460-4ADD-9696-0588AA0E844B}"/>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85" name="テキスト ボックス 484">
          <a:extLst>
            <a:ext uri="{FF2B5EF4-FFF2-40B4-BE49-F238E27FC236}">
              <a16:creationId xmlns:a16="http://schemas.microsoft.com/office/drawing/2014/main" id="{DA782709-FCEE-4812-8C00-8C5CDE5463F3}"/>
            </a:ext>
          </a:extLst>
        </xdr:cNvPr>
        <xdr:cNvSpPr txBox="1"/>
      </xdr:nvSpPr>
      <xdr:spPr>
        <a:xfrm>
          <a:off x="1569466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5224DA49-81B6-47BB-9AE9-EF8C71B2DD87}"/>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156210</xdr:rowOff>
    </xdr:from>
    <xdr:to>
      <xdr:col>116</xdr:col>
      <xdr:colOff>62865</xdr:colOff>
      <xdr:row>41</xdr:row>
      <xdr:rowOff>114935</xdr:rowOff>
    </xdr:to>
    <xdr:cxnSp macro="">
      <xdr:nvCxnSpPr>
        <xdr:cNvPr id="487" name="直線コネクタ 486">
          <a:extLst>
            <a:ext uri="{FF2B5EF4-FFF2-40B4-BE49-F238E27FC236}">
              <a16:creationId xmlns:a16="http://schemas.microsoft.com/office/drawing/2014/main" id="{93137778-0ECB-4A23-8D38-F6B06F6ED279}"/>
            </a:ext>
          </a:extLst>
        </xdr:cNvPr>
        <xdr:cNvCxnSpPr/>
      </xdr:nvCxnSpPr>
      <xdr:spPr>
        <a:xfrm flipV="1">
          <a:off x="19509105" y="5855970"/>
          <a:ext cx="0" cy="1132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88" name="【認定こども園・幼稚園・保育所】&#10;一人当たり面積最小値テキスト">
          <a:extLst>
            <a:ext uri="{FF2B5EF4-FFF2-40B4-BE49-F238E27FC236}">
              <a16:creationId xmlns:a16="http://schemas.microsoft.com/office/drawing/2014/main" id="{D44E734A-6461-4A78-8CBF-CAE73C7635EF}"/>
            </a:ext>
          </a:extLst>
        </xdr:cNvPr>
        <xdr:cNvSpPr txBox="1"/>
      </xdr:nvSpPr>
      <xdr:spPr>
        <a:xfrm>
          <a:off x="19547840" y="699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89" name="直線コネクタ 488">
          <a:extLst>
            <a:ext uri="{FF2B5EF4-FFF2-40B4-BE49-F238E27FC236}">
              <a16:creationId xmlns:a16="http://schemas.microsoft.com/office/drawing/2014/main" id="{CDF2C7B8-9453-4C2A-953D-78DB7E043B9C}"/>
            </a:ext>
          </a:extLst>
        </xdr:cNvPr>
        <xdr:cNvCxnSpPr/>
      </xdr:nvCxnSpPr>
      <xdr:spPr>
        <a:xfrm>
          <a:off x="19443700" y="6988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102870</xdr:rowOff>
    </xdr:from>
    <xdr:ext cx="469900" cy="259080"/>
    <xdr:sp macro="" textlink="">
      <xdr:nvSpPr>
        <xdr:cNvPr id="490" name="【認定こども園・幼稚園・保育所】&#10;一人当たり面積最大値テキスト">
          <a:extLst>
            <a:ext uri="{FF2B5EF4-FFF2-40B4-BE49-F238E27FC236}">
              <a16:creationId xmlns:a16="http://schemas.microsoft.com/office/drawing/2014/main" id="{DE974214-E1CE-492F-B397-486A1A4195C7}"/>
            </a:ext>
          </a:extLst>
        </xdr:cNvPr>
        <xdr:cNvSpPr txBox="1"/>
      </xdr:nvSpPr>
      <xdr:spPr>
        <a:xfrm>
          <a:off x="1954784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91" name="直線コネクタ 490">
          <a:extLst>
            <a:ext uri="{FF2B5EF4-FFF2-40B4-BE49-F238E27FC236}">
              <a16:creationId xmlns:a16="http://schemas.microsoft.com/office/drawing/2014/main" id="{41E3622C-F629-4B55-A27E-F55E077CA0D0}"/>
            </a:ext>
          </a:extLst>
        </xdr:cNvPr>
        <xdr:cNvCxnSpPr/>
      </xdr:nvCxnSpPr>
      <xdr:spPr>
        <a:xfrm>
          <a:off x="19443700" y="5855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42545</xdr:rowOff>
    </xdr:from>
    <xdr:ext cx="469900" cy="258445"/>
    <xdr:sp macro="" textlink="">
      <xdr:nvSpPr>
        <xdr:cNvPr id="492" name="【認定こども園・幼稚園・保育所】&#10;一人当たり面積平均値テキスト">
          <a:extLst>
            <a:ext uri="{FF2B5EF4-FFF2-40B4-BE49-F238E27FC236}">
              <a16:creationId xmlns:a16="http://schemas.microsoft.com/office/drawing/2014/main" id="{7632BAE6-54EB-432B-AFCF-9B2C491CC12C}"/>
            </a:ext>
          </a:extLst>
        </xdr:cNvPr>
        <xdr:cNvSpPr txBox="1"/>
      </xdr:nvSpPr>
      <xdr:spPr>
        <a:xfrm>
          <a:off x="19547840" y="65805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64135</xdr:rowOff>
    </xdr:from>
    <xdr:to>
      <xdr:col>116</xdr:col>
      <xdr:colOff>114300</xdr:colOff>
      <xdr:row>39</xdr:row>
      <xdr:rowOff>166370</xdr:rowOff>
    </xdr:to>
    <xdr:sp macro="" textlink="">
      <xdr:nvSpPr>
        <xdr:cNvPr id="493" name="フローチャート: 判断 492">
          <a:extLst>
            <a:ext uri="{FF2B5EF4-FFF2-40B4-BE49-F238E27FC236}">
              <a16:creationId xmlns:a16="http://schemas.microsoft.com/office/drawing/2014/main" id="{8B03A954-E73E-4130-897A-9660E8BDF9F0}"/>
            </a:ext>
          </a:extLst>
        </xdr:cNvPr>
        <xdr:cNvSpPr/>
      </xdr:nvSpPr>
      <xdr:spPr>
        <a:xfrm>
          <a:off x="1945894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75565</xdr:rowOff>
    </xdr:from>
    <xdr:to>
      <xdr:col>112</xdr:col>
      <xdr:colOff>38100</xdr:colOff>
      <xdr:row>40</xdr:row>
      <xdr:rowOff>6350</xdr:rowOff>
    </xdr:to>
    <xdr:sp macro="" textlink="">
      <xdr:nvSpPr>
        <xdr:cNvPr id="494" name="フローチャート: 判断 493">
          <a:extLst>
            <a:ext uri="{FF2B5EF4-FFF2-40B4-BE49-F238E27FC236}">
              <a16:creationId xmlns:a16="http://schemas.microsoft.com/office/drawing/2014/main" id="{7490285D-7B1B-4376-9BAC-A178D50BA227}"/>
            </a:ext>
          </a:extLst>
        </xdr:cNvPr>
        <xdr:cNvSpPr/>
      </xdr:nvSpPr>
      <xdr:spPr>
        <a:xfrm>
          <a:off x="18735040" y="661352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495" name="フローチャート: 判断 494">
          <a:extLst>
            <a:ext uri="{FF2B5EF4-FFF2-40B4-BE49-F238E27FC236}">
              <a16:creationId xmlns:a16="http://schemas.microsoft.com/office/drawing/2014/main" id="{C3C8D50B-3C2E-4735-9CE1-CC84E9A5A87C}"/>
            </a:ext>
          </a:extLst>
        </xdr:cNvPr>
        <xdr:cNvSpPr/>
      </xdr:nvSpPr>
      <xdr:spPr>
        <a:xfrm>
          <a:off x="1793748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496" name="フローチャート: 判断 495">
          <a:extLst>
            <a:ext uri="{FF2B5EF4-FFF2-40B4-BE49-F238E27FC236}">
              <a16:creationId xmlns:a16="http://schemas.microsoft.com/office/drawing/2014/main" id="{B7988275-2AD3-48B4-A998-1A34168E6658}"/>
            </a:ext>
          </a:extLst>
        </xdr:cNvPr>
        <xdr:cNvSpPr/>
      </xdr:nvSpPr>
      <xdr:spPr>
        <a:xfrm>
          <a:off x="1716278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497" name="フローチャート: 判断 496">
          <a:extLst>
            <a:ext uri="{FF2B5EF4-FFF2-40B4-BE49-F238E27FC236}">
              <a16:creationId xmlns:a16="http://schemas.microsoft.com/office/drawing/2014/main" id="{108F4E0D-02F7-4B4D-8BCF-6069C6E2BD36}"/>
            </a:ext>
          </a:extLst>
        </xdr:cNvPr>
        <xdr:cNvSpPr/>
      </xdr:nvSpPr>
      <xdr:spPr>
        <a:xfrm>
          <a:off x="16388080" y="654494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8" name="テキスト ボックス 497">
          <a:extLst>
            <a:ext uri="{FF2B5EF4-FFF2-40B4-BE49-F238E27FC236}">
              <a16:creationId xmlns:a16="http://schemas.microsoft.com/office/drawing/2014/main" id="{004D3F18-6BF4-46E4-82BF-D16040AFD092}"/>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9" name="テキスト ボックス 498">
          <a:extLst>
            <a:ext uri="{FF2B5EF4-FFF2-40B4-BE49-F238E27FC236}">
              <a16:creationId xmlns:a16="http://schemas.microsoft.com/office/drawing/2014/main" id="{C05699A9-A0C6-44E4-B154-3CED993CB3F3}"/>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00" name="テキスト ボックス 499">
          <a:extLst>
            <a:ext uri="{FF2B5EF4-FFF2-40B4-BE49-F238E27FC236}">
              <a16:creationId xmlns:a16="http://schemas.microsoft.com/office/drawing/2014/main" id="{8157AA46-1E8F-4FE3-BE78-3B459653B9FA}"/>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1" name="テキスト ボックス 500">
          <a:extLst>
            <a:ext uri="{FF2B5EF4-FFF2-40B4-BE49-F238E27FC236}">
              <a16:creationId xmlns:a16="http://schemas.microsoft.com/office/drawing/2014/main" id="{54FF51E7-A3A0-4AE3-B7F4-4C86AF71A021}"/>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02" name="テキスト ボックス 501">
          <a:extLst>
            <a:ext uri="{FF2B5EF4-FFF2-40B4-BE49-F238E27FC236}">
              <a16:creationId xmlns:a16="http://schemas.microsoft.com/office/drawing/2014/main" id="{E378E3C9-0D81-42B5-A9C0-4435BE196F6B}"/>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03" name="楕円 502">
          <a:extLst>
            <a:ext uri="{FF2B5EF4-FFF2-40B4-BE49-F238E27FC236}">
              <a16:creationId xmlns:a16="http://schemas.microsoft.com/office/drawing/2014/main" id="{C899BB81-86E8-46C4-A9A9-DF24AF40D44B}"/>
            </a:ext>
          </a:extLst>
        </xdr:cNvPr>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162560</xdr:rowOff>
    </xdr:from>
    <xdr:ext cx="469900" cy="259080"/>
    <xdr:sp macro="" textlink="">
      <xdr:nvSpPr>
        <xdr:cNvPr id="504" name="【認定こども園・幼稚園・保育所】&#10;一人当たり面積該当値テキスト">
          <a:extLst>
            <a:ext uri="{FF2B5EF4-FFF2-40B4-BE49-F238E27FC236}">
              <a16:creationId xmlns:a16="http://schemas.microsoft.com/office/drawing/2014/main" id="{0461310F-F14C-43AF-8784-ECFB533998D1}"/>
            </a:ext>
          </a:extLst>
        </xdr:cNvPr>
        <xdr:cNvSpPr txBox="1"/>
      </xdr:nvSpPr>
      <xdr:spPr>
        <a:xfrm>
          <a:off x="19547840" y="636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40</xdr:row>
      <xdr:rowOff>43815</xdr:rowOff>
    </xdr:from>
    <xdr:to>
      <xdr:col>98</xdr:col>
      <xdr:colOff>38100</xdr:colOff>
      <xdr:row>40</xdr:row>
      <xdr:rowOff>145415</xdr:rowOff>
    </xdr:to>
    <xdr:sp macro="" textlink="">
      <xdr:nvSpPr>
        <xdr:cNvPr id="505" name="楕円 504">
          <a:extLst>
            <a:ext uri="{FF2B5EF4-FFF2-40B4-BE49-F238E27FC236}">
              <a16:creationId xmlns:a16="http://schemas.microsoft.com/office/drawing/2014/main" id="{245DB22F-0852-408F-BDCB-E95189BEC39F}"/>
            </a:ext>
          </a:extLst>
        </xdr:cNvPr>
        <xdr:cNvSpPr/>
      </xdr:nvSpPr>
      <xdr:spPr>
        <a:xfrm>
          <a:off x="16388080" y="6749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38</xdr:row>
      <xdr:rowOff>22225</xdr:rowOff>
    </xdr:from>
    <xdr:ext cx="469900" cy="258445"/>
    <xdr:sp macro="" textlink="">
      <xdr:nvSpPr>
        <xdr:cNvPr id="506" name="n_1aveValue【認定こども園・幼稚園・保育所】&#10;一人当たり面積">
          <a:extLst>
            <a:ext uri="{FF2B5EF4-FFF2-40B4-BE49-F238E27FC236}">
              <a16:creationId xmlns:a16="http://schemas.microsoft.com/office/drawing/2014/main" id="{A5C9CA38-2218-4AC8-8CFC-FA8C434A61FC}"/>
            </a:ext>
          </a:extLst>
        </xdr:cNvPr>
        <xdr:cNvSpPr txBox="1"/>
      </xdr:nvSpPr>
      <xdr:spPr>
        <a:xfrm>
          <a:off x="18561050" y="6392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118110</xdr:rowOff>
    </xdr:from>
    <xdr:ext cx="469265" cy="259080"/>
    <xdr:sp macro="" textlink="">
      <xdr:nvSpPr>
        <xdr:cNvPr id="507" name="n_2aveValue【認定こども園・幼稚園・保育所】&#10;一人当たり面積">
          <a:extLst>
            <a:ext uri="{FF2B5EF4-FFF2-40B4-BE49-F238E27FC236}">
              <a16:creationId xmlns:a16="http://schemas.microsoft.com/office/drawing/2014/main" id="{C3D922AC-097C-4615-976E-E35A0D1A03F6}"/>
            </a:ext>
          </a:extLst>
        </xdr:cNvPr>
        <xdr:cNvSpPr txBox="1"/>
      </xdr:nvSpPr>
      <xdr:spPr>
        <a:xfrm>
          <a:off x="17776190"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129540</xdr:rowOff>
    </xdr:from>
    <xdr:ext cx="469265" cy="259080"/>
    <xdr:sp macro="" textlink="">
      <xdr:nvSpPr>
        <xdr:cNvPr id="508" name="n_3aveValue【認定こども園・幼稚園・保育所】&#10;一人当たり面積">
          <a:extLst>
            <a:ext uri="{FF2B5EF4-FFF2-40B4-BE49-F238E27FC236}">
              <a16:creationId xmlns:a16="http://schemas.microsoft.com/office/drawing/2014/main" id="{80D8E85B-D8D8-4AE7-B970-EB49092156E2}"/>
            </a:ext>
          </a:extLst>
        </xdr:cNvPr>
        <xdr:cNvSpPr txBox="1"/>
      </xdr:nvSpPr>
      <xdr:spPr>
        <a:xfrm>
          <a:off x="1700149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125095</xdr:rowOff>
    </xdr:from>
    <xdr:ext cx="469265" cy="258445"/>
    <xdr:sp macro="" textlink="">
      <xdr:nvSpPr>
        <xdr:cNvPr id="509" name="n_4aveValue【認定こども園・幼稚園・保育所】&#10;一人当たり面積">
          <a:extLst>
            <a:ext uri="{FF2B5EF4-FFF2-40B4-BE49-F238E27FC236}">
              <a16:creationId xmlns:a16="http://schemas.microsoft.com/office/drawing/2014/main" id="{FF684799-0341-4AE0-A71B-0FE2E6F7BEAD}"/>
            </a:ext>
          </a:extLst>
        </xdr:cNvPr>
        <xdr:cNvSpPr txBox="1"/>
      </xdr:nvSpPr>
      <xdr:spPr>
        <a:xfrm>
          <a:off x="16226790" y="6327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136525</xdr:rowOff>
    </xdr:from>
    <xdr:ext cx="469265" cy="258445"/>
    <xdr:sp macro="" textlink="">
      <xdr:nvSpPr>
        <xdr:cNvPr id="510" name="n_4mainValue【認定こども園・幼稚園・保育所】&#10;一人当たり面積">
          <a:extLst>
            <a:ext uri="{FF2B5EF4-FFF2-40B4-BE49-F238E27FC236}">
              <a16:creationId xmlns:a16="http://schemas.microsoft.com/office/drawing/2014/main" id="{8BAB2DF1-D32E-4796-B42A-938A6709C07F}"/>
            </a:ext>
          </a:extLst>
        </xdr:cNvPr>
        <xdr:cNvSpPr txBox="1"/>
      </xdr:nvSpPr>
      <xdr:spPr>
        <a:xfrm>
          <a:off x="16226790" y="684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65B1C07-A295-41ED-A292-F811929E29E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62A61AF-E840-45FE-934C-21391E587C6C}"/>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B6BCFDF-7E6F-45AF-9F4A-592474757842}"/>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9482416-6A31-4431-9FE0-DBA641A544CB}"/>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23A3CBC-8A6F-46FE-890A-DEDDFD1A7267}"/>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DFFE547-4033-449E-8308-69A7B0ACA365}"/>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EFACF86-8B06-4D0E-A257-71C8CE2B6BA4}"/>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181A04B-503B-4289-9391-AA5B9B45289C}"/>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a:extLst>
            <a:ext uri="{FF2B5EF4-FFF2-40B4-BE49-F238E27FC236}">
              <a16:creationId xmlns:a16="http://schemas.microsoft.com/office/drawing/2014/main" id="{3642A598-10D2-4040-A8EC-0A1C3DBCEF9A}"/>
            </a:ext>
          </a:extLst>
        </xdr:cNvPr>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88CFA27-4EF6-49E7-B1BB-E6FFA4817B70}"/>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a:extLst>
            <a:ext uri="{FF2B5EF4-FFF2-40B4-BE49-F238E27FC236}">
              <a16:creationId xmlns:a16="http://schemas.microsoft.com/office/drawing/2014/main" id="{2B51D4A3-7344-47F8-998F-D27C697780EE}"/>
            </a:ext>
          </a:extLst>
        </xdr:cNvPr>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B5F2417-A510-4E47-A750-FDC95D152C84}"/>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3" name="テキスト ボックス 522">
          <a:extLst>
            <a:ext uri="{FF2B5EF4-FFF2-40B4-BE49-F238E27FC236}">
              <a16:creationId xmlns:a16="http://schemas.microsoft.com/office/drawing/2014/main" id="{35A5DAB9-92A5-488C-BDA2-43BABBB2E0FA}"/>
            </a:ext>
          </a:extLst>
        </xdr:cNvPr>
        <xdr:cNvSpPr txBox="1"/>
      </xdr:nvSpPr>
      <xdr:spPr>
        <a:xfrm>
          <a:off x="1056132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A7620A70-30E4-495A-9ACC-8CB3767CC7FD}"/>
            </a:ext>
          </a:extLst>
        </xdr:cNvPr>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F4382FD3-3538-4D5D-ACD8-8B0686A02254}"/>
            </a:ext>
          </a:extLst>
        </xdr:cNvPr>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A82E895-53F3-47FE-8E35-FB3E7AC1AA91}"/>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7" name="テキスト ボックス 526">
          <a:extLst>
            <a:ext uri="{FF2B5EF4-FFF2-40B4-BE49-F238E27FC236}">
              <a16:creationId xmlns:a16="http://schemas.microsoft.com/office/drawing/2014/main" id="{825DDB72-2025-4A53-A0C1-D870BF8DE857}"/>
            </a:ext>
          </a:extLst>
        </xdr:cNvPr>
        <xdr:cNvSpPr txBox="1"/>
      </xdr:nvSpPr>
      <xdr:spPr>
        <a:xfrm>
          <a:off x="1060259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497528B-040E-458B-8A61-A0F7248B7F7E}"/>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0E4E688A-7556-4BBD-ADED-8233D6D5094F}"/>
            </a:ext>
          </a:extLst>
        </xdr:cNvPr>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82FDCCB-FCB7-4756-8CA9-7A1E85270561}"/>
            </a:ext>
          </a:extLst>
        </xdr:cNvPr>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a:extLst>
            <a:ext uri="{FF2B5EF4-FFF2-40B4-BE49-F238E27FC236}">
              <a16:creationId xmlns:a16="http://schemas.microsoft.com/office/drawing/2014/main" id="{AA7348DD-0B9F-4FFB-A138-CA5FF88D8916}"/>
            </a:ext>
          </a:extLst>
        </xdr:cNvPr>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EA18F62-2DBE-4DD4-BEA5-A5A77AA108D8}"/>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3" name="テキスト ボックス 532">
          <a:extLst>
            <a:ext uri="{FF2B5EF4-FFF2-40B4-BE49-F238E27FC236}">
              <a16:creationId xmlns:a16="http://schemas.microsoft.com/office/drawing/2014/main" id="{B36BD8AC-6468-4659-B1A0-89C23D90D5B4}"/>
            </a:ext>
          </a:extLst>
        </xdr:cNvPr>
        <xdr:cNvSpPr txBox="1"/>
      </xdr:nvSpPr>
      <xdr:spPr>
        <a:xfrm>
          <a:off x="1066673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6B753A0-16FD-4EBB-B151-77E1BF1AC7F7}"/>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160020</xdr:rowOff>
    </xdr:from>
    <xdr:to>
      <xdr:col>85</xdr:col>
      <xdr:colOff>126365</xdr:colOff>
      <xdr:row>63</xdr:row>
      <xdr:rowOff>34290</xdr:rowOff>
    </xdr:to>
    <xdr:cxnSp macro="">
      <xdr:nvCxnSpPr>
        <xdr:cNvPr id="535" name="直線コネクタ 534">
          <a:extLst>
            <a:ext uri="{FF2B5EF4-FFF2-40B4-BE49-F238E27FC236}">
              <a16:creationId xmlns:a16="http://schemas.microsoft.com/office/drawing/2014/main" id="{E3B79C70-1F5C-4F6B-AD01-8498A384CBD6}"/>
            </a:ext>
          </a:extLst>
        </xdr:cNvPr>
        <xdr:cNvCxnSpPr/>
      </xdr:nvCxnSpPr>
      <xdr:spPr>
        <a:xfrm flipV="1">
          <a:off x="14375765" y="938022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38100</xdr:rowOff>
    </xdr:from>
    <xdr:ext cx="405130" cy="259080"/>
    <xdr:sp macro="" textlink="">
      <xdr:nvSpPr>
        <xdr:cNvPr id="536" name="【学校施設】&#10;有形固定資産減価償却率最小値テキスト">
          <a:extLst>
            <a:ext uri="{FF2B5EF4-FFF2-40B4-BE49-F238E27FC236}">
              <a16:creationId xmlns:a16="http://schemas.microsoft.com/office/drawing/2014/main" id="{B42E41C9-88DB-47AB-BF24-2248FBA782C6}"/>
            </a:ext>
          </a:extLst>
        </xdr:cNvPr>
        <xdr:cNvSpPr txBox="1"/>
      </xdr:nvSpPr>
      <xdr:spPr>
        <a:xfrm>
          <a:off x="14414500" y="10599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76FA5E3F-9374-4B2B-8CA4-FB3207375186}"/>
            </a:ext>
          </a:extLst>
        </xdr:cNvPr>
        <xdr:cNvCxnSpPr/>
      </xdr:nvCxnSpPr>
      <xdr:spPr>
        <a:xfrm>
          <a:off x="14287500" y="10595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106680</xdr:rowOff>
    </xdr:from>
    <xdr:ext cx="405130" cy="259080"/>
    <xdr:sp macro="" textlink="">
      <xdr:nvSpPr>
        <xdr:cNvPr id="538" name="【学校施設】&#10;有形固定資産減価償却率最大値テキスト">
          <a:extLst>
            <a:ext uri="{FF2B5EF4-FFF2-40B4-BE49-F238E27FC236}">
              <a16:creationId xmlns:a16="http://schemas.microsoft.com/office/drawing/2014/main" id="{7B6A6A92-ACFA-4EEF-AA75-A5C5ED10A91E}"/>
            </a:ext>
          </a:extLst>
        </xdr:cNvPr>
        <xdr:cNvSpPr txBox="1"/>
      </xdr:nvSpPr>
      <xdr:spPr>
        <a:xfrm>
          <a:off x="14414500" y="9159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1EC768CE-2868-418C-B882-7E1C66D31FC3}"/>
            </a:ext>
          </a:extLst>
        </xdr:cNvPr>
        <xdr:cNvCxnSpPr/>
      </xdr:nvCxnSpPr>
      <xdr:spPr>
        <a:xfrm>
          <a:off x="14287500" y="9380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xdr:rowOff>
    </xdr:from>
    <xdr:ext cx="405130" cy="259080"/>
    <xdr:sp macro="" textlink="">
      <xdr:nvSpPr>
        <xdr:cNvPr id="540" name="【学校施設】&#10;有形固定資産減価償却率平均値テキスト">
          <a:extLst>
            <a:ext uri="{FF2B5EF4-FFF2-40B4-BE49-F238E27FC236}">
              <a16:creationId xmlns:a16="http://schemas.microsoft.com/office/drawing/2014/main" id="{BA8CF997-D75F-4405-8F74-11280F81DB62}"/>
            </a:ext>
          </a:extLst>
        </xdr:cNvPr>
        <xdr:cNvSpPr txBox="1"/>
      </xdr:nvSpPr>
      <xdr:spPr>
        <a:xfrm>
          <a:off x="14414500" y="98913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F918A864-68C4-4F61-9899-7E369DD48583}"/>
            </a:ext>
          </a:extLst>
        </xdr:cNvPr>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F2539957-649E-4E8B-9120-8D0DFEF1B1C1}"/>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3" name="フローチャート: 判断 542">
          <a:extLst>
            <a:ext uri="{FF2B5EF4-FFF2-40B4-BE49-F238E27FC236}">
              <a16:creationId xmlns:a16="http://schemas.microsoft.com/office/drawing/2014/main" id="{33F4AF73-D86F-420E-A7D0-4DEB72138124}"/>
            </a:ext>
          </a:extLst>
        </xdr:cNvPr>
        <xdr:cNvSpPr/>
      </xdr:nvSpPr>
      <xdr:spPr>
        <a:xfrm>
          <a:off x="1280414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4" name="フローチャート: 判断 543">
          <a:extLst>
            <a:ext uri="{FF2B5EF4-FFF2-40B4-BE49-F238E27FC236}">
              <a16:creationId xmlns:a16="http://schemas.microsoft.com/office/drawing/2014/main" id="{60342BF9-71B8-410B-AA5D-9B6EF46DCC1D}"/>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5" name="フローチャート: 判断 544">
          <a:extLst>
            <a:ext uri="{FF2B5EF4-FFF2-40B4-BE49-F238E27FC236}">
              <a16:creationId xmlns:a16="http://schemas.microsoft.com/office/drawing/2014/main" id="{EA6D85EF-A98E-4C7B-8F4E-6C4CF208C28B}"/>
            </a:ext>
          </a:extLst>
        </xdr:cNvPr>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6" name="テキスト ボックス 545">
          <a:extLst>
            <a:ext uri="{FF2B5EF4-FFF2-40B4-BE49-F238E27FC236}">
              <a16:creationId xmlns:a16="http://schemas.microsoft.com/office/drawing/2014/main" id="{DD9CCE40-23D6-4584-8978-3D83A81A8C6D}"/>
            </a:ext>
          </a:extLst>
        </xdr:cNvPr>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7" name="テキスト ボックス 546">
          <a:extLst>
            <a:ext uri="{FF2B5EF4-FFF2-40B4-BE49-F238E27FC236}">
              <a16:creationId xmlns:a16="http://schemas.microsoft.com/office/drawing/2014/main" id="{CEE12B4D-9570-4429-80F5-57FB98E9A0B0}"/>
            </a:ext>
          </a:extLst>
        </xdr:cNvPr>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8" name="テキスト ボックス 547">
          <a:extLst>
            <a:ext uri="{FF2B5EF4-FFF2-40B4-BE49-F238E27FC236}">
              <a16:creationId xmlns:a16="http://schemas.microsoft.com/office/drawing/2014/main" id="{16376804-FC26-432B-9F81-A60069A55F62}"/>
            </a:ext>
          </a:extLst>
        </xdr:cNvPr>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9" name="テキスト ボックス 548">
          <a:extLst>
            <a:ext uri="{FF2B5EF4-FFF2-40B4-BE49-F238E27FC236}">
              <a16:creationId xmlns:a16="http://schemas.microsoft.com/office/drawing/2014/main" id="{067668CA-E559-4994-AC74-9517CA62CF21}"/>
            </a:ext>
          </a:extLst>
        </xdr:cNvPr>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26562C5B-E2BB-4CD9-A2AC-BB54C963CE6A}"/>
            </a:ext>
          </a:extLst>
        </xdr:cNvPr>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51" name="楕円 550">
          <a:extLst>
            <a:ext uri="{FF2B5EF4-FFF2-40B4-BE49-F238E27FC236}">
              <a16:creationId xmlns:a16="http://schemas.microsoft.com/office/drawing/2014/main" id="{E946DD65-C507-4666-BF21-D184D350105A}"/>
            </a:ext>
          </a:extLst>
        </xdr:cNvPr>
        <xdr:cNvSpPr/>
      </xdr:nvSpPr>
      <xdr:spPr>
        <a:xfrm>
          <a:off x="14325600" y="100838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3810</xdr:rowOff>
    </xdr:from>
    <xdr:ext cx="405130" cy="259080"/>
    <xdr:sp macro="" textlink="">
      <xdr:nvSpPr>
        <xdr:cNvPr id="552" name="【学校施設】&#10;有形固定資産減価償却率該当値テキスト">
          <a:extLst>
            <a:ext uri="{FF2B5EF4-FFF2-40B4-BE49-F238E27FC236}">
              <a16:creationId xmlns:a16="http://schemas.microsoft.com/office/drawing/2014/main" id="{209E9979-05BD-417E-978C-C1FD53C7FC91}"/>
            </a:ext>
          </a:extLst>
        </xdr:cNvPr>
        <xdr:cNvSpPr txBox="1"/>
      </xdr:nvSpPr>
      <xdr:spPr>
        <a:xfrm>
          <a:off x="14414500" y="1006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52070</xdr:rowOff>
    </xdr:from>
    <xdr:to>
      <xdr:col>67</xdr:col>
      <xdr:colOff>101600</xdr:colOff>
      <xdr:row>57</xdr:row>
      <xdr:rowOff>153670</xdr:rowOff>
    </xdr:to>
    <xdr:sp macro="" textlink="">
      <xdr:nvSpPr>
        <xdr:cNvPr id="553" name="楕円 552">
          <a:extLst>
            <a:ext uri="{FF2B5EF4-FFF2-40B4-BE49-F238E27FC236}">
              <a16:creationId xmlns:a16="http://schemas.microsoft.com/office/drawing/2014/main" id="{D9EA5824-6022-4C79-9787-1FA0928E54FB}"/>
            </a:ext>
          </a:extLst>
        </xdr:cNvPr>
        <xdr:cNvSpPr/>
      </xdr:nvSpPr>
      <xdr:spPr>
        <a:xfrm>
          <a:off x="112318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109220</xdr:rowOff>
    </xdr:from>
    <xdr:ext cx="405130" cy="258445"/>
    <xdr:sp macro="" textlink="">
      <xdr:nvSpPr>
        <xdr:cNvPr id="554" name="n_1aveValue【学校施設】&#10;有形固定資産減価償却率">
          <a:extLst>
            <a:ext uri="{FF2B5EF4-FFF2-40B4-BE49-F238E27FC236}">
              <a16:creationId xmlns:a16="http://schemas.microsoft.com/office/drawing/2014/main" id="{1A2B9509-3348-4E07-AE5D-BC9ACE06D32E}"/>
            </a:ext>
          </a:extLst>
        </xdr:cNvPr>
        <xdr:cNvSpPr txBox="1"/>
      </xdr:nvSpPr>
      <xdr:spPr>
        <a:xfrm>
          <a:off x="13437235" y="9832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107315</xdr:rowOff>
    </xdr:from>
    <xdr:ext cx="404495" cy="259080"/>
    <xdr:sp macro="" textlink="">
      <xdr:nvSpPr>
        <xdr:cNvPr id="555" name="n_2aveValue【学校施設】&#10;有形固定資産減価償却率">
          <a:extLst>
            <a:ext uri="{FF2B5EF4-FFF2-40B4-BE49-F238E27FC236}">
              <a16:creationId xmlns:a16="http://schemas.microsoft.com/office/drawing/2014/main" id="{420A180D-8A25-44F3-A80F-51198676178E}"/>
            </a:ext>
          </a:extLst>
        </xdr:cNvPr>
        <xdr:cNvSpPr txBox="1"/>
      </xdr:nvSpPr>
      <xdr:spPr>
        <a:xfrm>
          <a:off x="12675235" y="9830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88265</xdr:rowOff>
    </xdr:from>
    <xdr:ext cx="404495" cy="258445"/>
    <xdr:sp macro="" textlink="">
      <xdr:nvSpPr>
        <xdr:cNvPr id="556" name="n_3aveValue【学校施設】&#10;有形固定資産減価償却率">
          <a:extLst>
            <a:ext uri="{FF2B5EF4-FFF2-40B4-BE49-F238E27FC236}">
              <a16:creationId xmlns:a16="http://schemas.microsoft.com/office/drawing/2014/main" id="{3BBCA9C0-D6DD-4D93-ACA3-D83CBAD654F7}"/>
            </a:ext>
          </a:extLst>
        </xdr:cNvPr>
        <xdr:cNvSpPr txBox="1"/>
      </xdr:nvSpPr>
      <xdr:spPr>
        <a:xfrm>
          <a:off x="11900535" y="9811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52070</xdr:rowOff>
    </xdr:from>
    <xdr:ext cx="404495" cy="258445"/>
    <xdr:sp macro="" textlink="">
      <xdr:nvSpPr>
        <xdr:cNvPr id="557" name="n_4aveValue【学校施設】&#10;有形固定資産減価償却率">
          <a:extLst>
            <a:ext uri="{FF2B5EF4-FFF2-40B4-BE49-F238E27FC236}">
              <a16:creationId xmlns:a16="http://schemas.microsoft.com/office/drawing/2014/main" id="{63C660A6-ABE0-42C4-A260-7B40C34DEC98}"/>
            </a:ext>
          </a:extLst>
        </xdr:cNvPr>
        <xdr:cNvSpPr txBox="1"/>
      </xdr:nvSpPr>
      <xdr:spPr>
        <a:xfrm>
          <a:off x="11102975" y="10110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170180</xdr:rowOff>
    </xdr:from>
    <xdr:ext cx="404495" cy="259080"/>
    <xdr:sp macro="" textlink="">
      <xdr:nvSpPr>
        <xdr:cNvPr id="558" name="n_4mainValue【学校施設】&#10;有形固定資産減価償却率">
          <a:extLst>
            <a:ext uri="{FF2B5EF4-FFF2-40B4-BE49-F238E27FC236}">
              <a16:creationId xmlns:a16="http://schemas.microsoft.com/office/drawing/2014/main" id="{A2DEEB46-6FCF-4E02-B830-7C92DEA07727}"/>
            </a:ext>
          </a:extLst>
        </xdr:cNvPr>
        <xdr:cNvSpPr txBox="1"/>
      </xdr:nvSpPr>
      <xdr:spPr>
        <a:xfrm>
          <a:off x="11102975" y="9390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E321FA20-6B3B-4C03-93DD-7268767D4A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2A248FDF-5AAE-465D-93F8-E58B3367B34F}"/>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1B0CF8F5-CF7D-4E08-A1E6-384306255C65}"/>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283664FE-1686-4208-B8A5-D5B3F906374C}"/>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6B8516A-2EAD-4C2A-8FFD-4D3BB567A643}"/>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729B363D-2D57-4BEE-921A-384288EEE37A}"/>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2021A3BC-F6C6-42FC-9E7E-C42F577380D3}"/>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50014467-CC93-4A02-B9B5-6032BEB8EACE}"/>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7" name="テキスト ボックス 566">
          <a:extLst>
            <a:ext uri="{FF2B5EF4-FFF2-40B4-BE49-F238E27FC236}">
              <a16:creationId xmlns:a16="http://schemas.microsoft.com/office/drawing/2014/main" id="{0B5D329E-AD21-4238-86F2-28E0E1B55D23}"/>
            </a:ext>
          </a:extLst>
        </xdr:cNvPr>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1DCA67B3-1C83-4B37-890E-D60FA9F2CBC5}"/>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69" name="テキスト ボックス 568">
          <a:extLst>
            <a:ext uri="{FF2B5EF4-FFF2-40B4-BE49-F238E27FC236}">
              <a16:creationId xmlns:a16="http://schemas.microsoft.com/office/drawing/2014/main" id="{4F98D6E4-A84E-453A-B07D-CB10EB6A88A7}"/>
            </a:ext>
          </a:extLst>
        </xdr:cNvPr>
        <xdr:cNvSpPr txBox="1"/>
      </xdr:nvSpPr>
      <xdr:spPr>
        <a:xfrm>
          <a:off x="1569466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0" name="直線コネクタ 569">
          <a:extLst>
            <a:ext uri="{FF2B5EF4-FFF2-40B4-BE49-F238E27FC236}">
              <a16:creationId xmlns:a16="http://schemas.microsoft.com/office/drawing/2014/main" id="{D552C01A-EB6B-4C13-83D6-F98EB6884BBC}"/>
            </a:ext>
          </a:extLst>
        </xdr:cNvPr>
        <xdr:cNvCxnSpPr/>
      </xdr:nvCxnSpPr>
      <xdr:spPr>
        <a:xfrm>
          <a:off x="1609344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71" name="テキスト ボックス 570">
          <a:extLst>
            <a:ext uri="{FF2B5EF4-FFF2-40B4-BE49-F238E27FC236}">
              <a16:creationId xmlns:a16="http://schemas.microsoft.com/office/drawing/2014/main" id="{F5C56030-195F-4C4E-8738-84168B2C4873}"/>
            </a:ext>
          </a:extLst>
        </xdr:cNvPr>
        <xdr:cNvSpPr txBox="1"/>
      </xdr:nvSpPr>
      <xdr:spPr>
        <a:xfrm>
          <a:off x="1569466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2" name="直線コネクタ 571">
          <a:extLst>
            <a:ext uri="{FF2B5EF4-FFF2-40B4-BE49-F238E27FC236}">
              <a16:creationId xmlns:a16="http://schemas.microsoft.com/office/drawing/2014/main" id="{F603529D-8A69-423E-BB17-9D936B6D4AF5}"/>
            </a:ext>
          </a:extLst>
        </xdr:cNvPr>
        <xdr:cNvCxnSpPr/>
      </xdr:nvCxnSpPr>
      <xdr:spPr>
        <a:xfrm>
          <a:off x="1609344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73" name="テキスト ボックス 572">
          <a:extLst>
            <a:ext uri="{FF2B5EF4-FFF2-40B4-BE49-F238E27FC236}">
              <a16:creationId xmlns:a16="http://schemas.microsoft.com/office/drawing/2014/main" id="{1C030133-F007-4999-961F-3D22867AD9AD}"/>
            </a:ext>
          </a:extLst>
        </xdr:cNvPr>
        <xdr:cNvSpPr txBox="1"/>
      </xdr:nvSpPr>
      <xdr:spPr>
        <a:xfrm>
          <a:off x="15694660" y="10398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4" name="直線コネクタ 573">
          <a:extLst>
            <a:ext uri="{FF2B5EF4-FFF2-40B4-BE49-F238E27FC236}">
              <a16:creationId xmlns:a16="http://schemas.microsoft.com/office/drawing/2014/main" id="{E889B024-AAF8-44C5-963A-B62A7C554F53}"/>
            </a:ext>
          </a:extLst>
        </xdr:cNvPr>
        <xdr:cNvCxnSpPr/>
      </xdr:nvCxnSpPr>
      <xdr:spPr>
        <a:xfrm>
          <a:off x="1609344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75" name="テキスト ボックス 574">
          <a:extLst>
            <a:ext uri="{FF2B5EF4-FFF2-40B4-BE49-F238E27FC236}">
              <a16:creationId xmlns:a16="http://schemas.microsoft.com/office/drawing/2014/main" id="{FBFABA79-CCC3-474A-90A2-5CB9C656741E}"/>
            </a:ext>
          </a:extLst>
        </xdr:cNvPr>
        <xdr:cNvSpPr txBox="1"/>
      </xdr:nvSpPr>
      <xdr:spPr>
        <a:xfrm>
          <a:off x="15694660" y="10079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6" name="直線コネクタ 575">
          <a:extLst>
            <a:ext uri="{FF2B5EF4-FFF2-40B4-BE49-F238E27FC236}">
              <a16:creationId xmlns:a16="http://schemas.microsoft.com/office/drawing/2014/main" id="{7447330C-E501-4858-B4A4-61E132A14296}"/>
            </a:ext>
          </a:extLst>
        </xdr:cNvPr>
        <xdr:cNvCxnSpPr/>
      </xdr:nvCxnSpPr>
      <xdr:spPr>
        <a:xfrm>
          <a:off x="1609344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77" name="テキスト ボックス 576">
          <a:extLst>
            <a:ext uri="{FF2B5EF4-FFF2-40B4-BE49-F238E27FC236}">
              <a16:creationId xmlns:a16="http://schemas.microsoft.com/office/drawing/2014/main" id="{929A2DA4-6C02-4ABA-B468-B2381B7060EC}"/>
            </a:ext>
          </a:extLst>
        </xdr:cNvPr>
        <xdr:cNvSpPr txBox="1"/>
      </xdr:nvSpPr>
      <xdr:spPr>
        <a:xfrm>
          <a:off x="15694660" y="9760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78" name="直線コネクタ 577">
          <a:extLst>
            <a:ext uri="{FF2B5EF4-FFF2-40B4-BE49-F238E27FC236}">
              <a16:creationId xmlns:a16="http://schemas.microsoft.com/office/drawing/2014/main" id="{D60E080E-A508-4675-A7A1-B361444452A7}"/>
            </a:ext>
          </a:extLst>
        </xdr:cNvPr>
        <xdr:cNvCxnSpPr/>
      </xdr:nvCxnSpPr>
      <xdr:spPr>
        <a:xfrm>
          <a:off x="1609344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79" name="テキスト ボックス 578">
          <a:extLst>
            <a:ext uri="{FF2B5EF4-FFF2-40B4-BE49-F238E27FC236}">
              <a16:creationId xmlns:a16="http://schemas.microsoft.com/office/drawing/2014/main" id="{18386BFB-90A5-4260-899F-D48B7001AF71}"/>
            </a:ext>
          </a:extLst>
        </xdr:cNvPr>
        <xdr:cNvSpPr txBox="1"/>
      </xdr:nvSpPr>
      <xdr:spPr>
        <a:xfrm>
          <a:off x="15694660" y="94418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0" name="直線コネクタ 579">
          <a:extLst>
            <a:ext uri="{FF2B5EF4-FFF2-40B4-BE49-F238E27FC236}">
              <a16:creationId xmlns:a16="http://schemas.microsoft.com/office/drawing/2014/main" id="{9B330DC8-17BC-408C-B5F1-0AE35F6A4595}"/>
            </a:ext>
          </a:extLst>
        </xdr:cNvPr>
        <xdr:cNvCxnSpPr/>
      </xdr:nvCxnSpPr>
      <xdr:spPr>
        <a:xfrm>
          <a:off x="1609344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581" name="テキスト ボックス 580">
          <a:extLst>
            <a:ext uri="{FF2B5EF4-FFF2-40B4-BE49-F238E27FC236}">
              <a16:creationId xmlns:a16="http://schemas.microsoft.com/office/drawing/2014/main" id="{38C1727E-82E3-4AF7-94EB-2704588404EA}"/>
            </a:ext>
          </a:extLst>
        </xdr:cNvPr>
        <xdr:cNvSpPr txBox="1"/>
      </xdr:nvSpPr>
      <xdr:spPr>
        <a:xfrm>
          <a:off x="15694660" y="912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ECA74D7-117A-41C3-815A-A402CD4E094E}"/>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3" name="テキスト ボックス 582">
          <a:extLst>
            <a:ext uri="{FF2B5EF4-FFF2-40B4-BE49-F238E27FC236}">
              <a16:creationId xmlns:a16="http://schemas.microsoft.com/office/drawing/2014/main" id="{4558F4F1-DB12-4B10-8448-A71272A3C023}"/>
            </a:ext>
          </a:extLst>
        </xdr:cNvPr>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E873DB98-6D5C-427F-8567-545A4988DC59}"/>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26035</xdr:rowOff>
    </xdr:from>
    <xdr:to>
      <xdr:col>116</xdr:col>
      <xdr:colOff>62865</xdr:colOff>
      <xdr:row>64</xdr:row>
      <xdr:rowOff>100965</xdr:rowOff>
    </xdr:to>
    <xdr:cxnSp macro="">
      <xdr:nvCxnSpPr>
        <xdr:cNvPr id="585" name="直線コネクタ 584">
          <a:extLst>
            <a:ext uri="{FF2B5EF4-FFF2-40B4-BE49-F238E27FC236}">
              <a16:creationId xmlns:a16="http://schemas.microsoft.com/office/drawing/2014/main" id="{6A784330-F76D-4282-9D81-4519B2FC7EF2}"/>
            </a:ext>
          </a:extLst>
        </xdr:cNvPr>
        <xdr:cNvCxnSpPr/>
      </xdr:nvCxnSpPr>
      <xdr:spPr>
        <a:xfrm flipV="1">
          <a:off x="19509105" y="924623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104775</xdr:rowOff>
    </xdr:from>
    <xdr:ext cx="469900" cy="259080"/>
    <xdr:sp macro="" textlink="">
      <xdr:nvSpPr>
        <xdr:cNvPr id="586" name="【学校施設】&#10;一人当たり面積最小値テキスト">
          <a:extLst>
            <a:ext uri="{FF2B5EF4-FFF2-40B4-BE49-F238E27FC236}">
              <a16:creationId xmlns:a16="http://schemas.microsoft.com/office/drawing/2014/main" id="{3EE2B48D-1401-45B0-8504-2D3E4773B83D}"/>
            </a:ext>
          </a:extLst>
        </xdr:cNvPr>
        <xdr:cNvSpPr txBox="1"/>
      </xdr:nvSpPr>
      <xdr:spPr>
        <a:xfrm>
          <a:off x="19547840" y="1083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87" name="直線コネクタ 586">
          <a:extLst>
            <a:ext uri="{FF2B5EF4-FFF2-40B4-BE49-F238E27FC236}">
              <a16:creationId xmlns:a16="http://schemas.microsoft.com/office/drawing/2014/main" id="{053B8C06-E929-414C-8DA0-F2E25665F95F}"/>
            </a:ext>
          </a:extLst>
        </xdr:cNvPr>
        <xdr:cNvCxnSpPr/>
      </xdr:nvCxnSpPr>
      <xdr:spPr>
        <a:xfrm>
          <a:off x="19443700" y="10829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144145</xdr:rowOff>
    </xdr:from>
    <xdr:ext cx="469900" cy="258445"/>
    <xdr:sp macro="" textlink="">
      <xdr:nvSpPr>
        <xdr:cNvPr id="588" name="【学校施設】&#10;一人当たり面積最大値テキスト">
          <a:extLst>
            <a:ext uri="{FF2B5EF4-FFF2-40B4-BE49-F238E27FC236}">
              <a16:creationId xmlns:a16="http://schemas.microsoft.com/office/drawing/2014/main" id="{4D966B1B-2ACF-4F3B-B33F-A70C9BE1F791}"/>
            </a:ext>
          </a:extLst>
        </xdr:cNvPr>
        <xdr:cNvSpPr txBox="1"/>
      </xdr:nvSpPr>
      <xdr:spPr>
        <a:xfrm>
          <a:off x="19547840" y="9029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26035</xdr:rowOff>
    </xdr:from>
    <xdr:to>
      <xdr:col>116</xdr:col>
      <xdr:colOff>152400</xdr:colOff>
      <xdr:row>55</xdr:row>
      <xdr:rowOff>26035</xdr:rowOff>
    </xdr:to>
    <xdr:cxnSp macro="">
      <xdr:nvCxnSpPr>
        <xdr:cNvPr id="589" name="直線コネクタ 588">
          <a:extLst>
            <a:ext uri="{FF2B5EF4-FFF2-40B4-BE49-F238E27FC236}">
              <a16:creationId xmlns:a16="http://schemas.microsoft.com/office/drawing/2014/main" id="{A0573A45-8483-498A-8D30-8F4B3D91B8EA}"/>
            </a:ext>
          </a:extLst>
        </xdr:cNvPr>
        <xdr:cNvCxnSpPr/>
      </xdr:nvCxnSpPr>
      <xdr:spPr>
        <a:xfrm>
          <a:off x="19443700" y="9246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134620</xdr:rowOff>
    </xdr:from>
    <xdr:ext cx="469900" cy="258445"/>
    <xdr:sp macro="" textlink="">
      <xdr:nvSpPr>
        <xdr:cNvPr id="590" name="【学校施設】&#10;一人当たり面積平均値テキスト">
          <a:extLst>
            <a:ext uri="{FF2B5EF4-FFF2-40B4-BE49-F238E27FC236}">
              <a16:creationId xmlns:a16="http://schemas.microsoft.com/office/drawing/2014/main" id="{AE654EEE-C18B-47B9-BE19-14CAFE49AACD}"/>
            </a:ext>
          </a:extLst>
        </xdr:cNvPr>
        <xdr:cNvSpPr txBox="1"/>
      </xdr:nvSpPr>
      <xdr:spPr>
        <a:xfrm>
          <a:off x="19547840" y="103606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591" name="フローチャート: 判断 590">
          <a:extLst>
            <a:ext uri="{FF2B5EF4-FFF2-40B4-BE49-F238E27FC236}">
              <a16:creationId xmlns:a16="http://schemas.microsoft.com/office/drawing/2014/main" id="{91418835-07F4-4C83-AAEC-CF0D1B4A3825}"/>
            </a:ext>
          </a:extLst>
        </xdr:cNvPr>
        <xdr:cNvSpPr/>
      </xdr:nvSpPr>
      <xdr:spPr>
        <a:xfrm>
          <a:off x="19458940" y="10505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128270</xdr:rowOff>
    </xdr:from>
    <xdr:to>
      <xdr:col>112</xdr:col>
      <xdr:colOff>38100</xdr:colOff>
      <xdr:row>63</xdr:row>
      <xdr:rowOff>58420</xdr:rowOff>
    </xdr:to>
    <xdr:sp macro="" textlink="">
      <xdr:nvSpPr>
        <xdr:cNvPr id="592" name="フローチャート: 判断 591">
          <a:extLst>
            <a:ext uri="{FF2B5EF4-FFF2-40B4-BE49-F238E27FC236}">
              <a16:creationId xmlns:a16="http://schemas.microsoft.com/office/drawing/2014/main" id="{AC4FBD3B-C432-4605-BE23-1D2C5B0B4295}"/>
            </a:ext>
          </a:extLst>
        </xdr:cNvPr>
        <xdr:cNvSpPr/>
      </xdr:nvSpPr>
      <xdr:spPr>
        <a:xfrm>
          <a:off x="18735040" y="1052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165100</xdr:rowOff>
    </xdr:from>
    <xdr:to>
      <xdr:col>107</xdr:col>
      <xdr:colOff>101600</xdr:colOff>
      <xdr:row>62</xdr:row>
      <xdr:rowOff>95250</xdr:rowOff>
    </xdr:to>
    <xdr:sp macro="" textlink="">
      <xdr:nvSpPr>
        <xdr:cNvPr id="593" name="フローチャート: 判断 592">
          <a:extLst>
            <a:ext uri="{FF2B5EF4-FFF2-40B4-BE49-F238E27FC236}">
              <a16:creationId xmlns:a16="http://schemas.microsoft.com/office/drawing/2014/main" id="{201B3718-048E-428C-9B1F-ADE15609F0F6}"/>
            </a:ext>
          </a:extLst>
        </xdr:cNvPr>
        <xdr:cNvSpPr/>
      </xdr:nvSpPr>
      <xdr:spPr>
        <a:xfrm>
          <a:off x="1793748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107315</xdr:rowOff>
    </xdr:to>
    <xdr:sp macro="" textlink="">
      <xdr:nvSpPr>
        <xdr:cNvPr id="594" name="フローチャート: 判断 593">
          <a:extLst>
            <a:ext uri="{FF2B5EF4-FFF2-40B4-BE49-F238E27FC236}">
              <a16:creationId xmlns:a16="http://schemas.microsoft.com/office/drawing/2014/main" id="{DDFD42B7-F411-4813-92D3-78C24BEBEB5F}"/>
            </a:ext>
          </a:extLst>
        </xdr:cNvPr>
        <xdr:cNvSpPr/>
      </xdr:nvSpPr>
      <xdr:spPr>
        <a:xfrm>
          <a:off x="17162780" y="1040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10795</xdr:rowOff>
    </xdr:from>
    <xdr:to>
      <xdr:col>98</xdr:col>
      <xdr:colOff>38100</xdr:colOff>
      <xdr:row>62</xdr:row>
      <xdr:rowOff>112395</xdr:rowOff>
    </xdr:to>
    <xdr:sp macro="" textlink="">
      <xdr:nvSpPr>
        <xdr:cNvPr id="595" name="フローチャート: 判断 594">
          <a:extLst>
            <a:ext uri="{FF2B5EF4-FFF2-40B4-BE49-F238E27FC236}">
              <a16:creationId xmlns:a16="http://schemas.microsoft.com/office/drawing/2014/main" id="{7661C1CF-5C8F-47DF-9502-E260485F0204}"/>
            </a:ext>
          </a:extLst>
        </xdr:cNvPr>
        <xdr:cNvSpPr/>
      </xdr:nvSpPr>
      <xdr:spPr>
        <a:xfrm>
          <a:off x="16388080" y="10404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AAA65EE3-6C91-4874-B3EE-DBEC05083649}"/>
            </a:ext>
          </a:extLst>
        </xdr:cNvPr>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DDF4DA47-015B-4C26-9905-B9BBC3F194D5}"/>
            </a:ext>
          </a:extLst>
        </xdr:cNvPr>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9E3B0941-2ED8-461C-950D-13164E309E3F}"/>
            </a:ext>
          </a:extLst>
        </xdr:cNvPr>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46B95054-3382-4D95-9BD0-40BCA4E55361}"/>
            </a:ext>
          </a:extLst>
        </xdr:cNvPr>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0" name="テキスト ボックス 599">
          <a:extLst>
            <a:ext uri="{FF2B5EF4-FFF2-40B4-BE49-F238E27FC236}">
              <a16:creationId xmlns:a16="http://schemas.microsoft.com/office/drawing/2014/main" id="{FA067F5C-832B-4543-A181-7F66B1E8E77C}"/>
            </a:ext>
          </a:extLst>
        </xdr:cNvPr>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109855</xdr:rowOff>
    </xdr:from>
    <xdr:to>
      <xdr:col>116</xdr:col>
      <xdr:colOff>114300</xdr:colOff>
      <xdr:row>64</xdr:row>
      <xdr:rowOff>40640</xdr:rowOff>
    </xdr:to>
    <xdr:sp macro="" textlink="">
      <xdr:nvSpPr>
        <xdr:cNvPr id="601" name="楕円 600">
          <a:extLst>
            <a:ext uri="{FF2B5EF4-FFF2-40B4-BE49-F238E27FC236}">
              <a16:creationId xmlns:a16="http://schemas.microsoft.com/office/drawing/2014/main" id="{69BF645C-85EF-41F6-846D-8A3251BA172C}"/>
            </a:ext>
          </a:extLst>
        </xdr:cNvPr>
        <xdr:cNvSpPr/>
      </xdr:nvSpPr>
      <xdr:spPr>
        <a:xfrm>
          <a:off x="19458940" y="10671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24765</xdr:rowOff>
    </xdr:from>
    <xdr:ext cx="469900" cy="259080"/>
    <xdr:sp macro="" textlink="">
      <xdr:nvSpPr>
        <xdr:cNvPr id="602" name="【学校施設】&#10;一人当たり面積該当値テキスト">
          <a:extLst>
            <a:ext uri="{FF2B5EF4-FFF2-40B4-BE49-F238E27FC236}">
              <a16:creationId xmlns:a16="http://schemas.microsoft.com/office/drawing/2014/main" id="{17506C03-F2F2-41C7-A011-92DC91CE01B0}"/>
            </a:ext>
          </a:extLst>
        </xdr:cNvPr>
        <xdr:cNvSpPr txBox="1"/>
      </xdr:nvSpPr>
      <xdr:spPr>
        <a:xfrm>
          <a:off x="19547840" y="10586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63</xdr:row>
      <xdr:rowOff>76835</xdr:rowOff>
    </xdr:from>
    <xdr:to>
      <xdr:col>98</xdr:col>
      <xdr:colOff>38100</xdr:colOff>
      <xdr:row>64</xdr:row>
      <xdr:rowOff>6985</xdr:rowOff>
    </xdr:to>
    <xdr:sp macro="" textlink="">
      <xdr:nvSpPr>
        <xdr:cNvPr id="603" name="楕円 602">
          <a:extLst>
            <a:ext uri="{FF2B5EF4-FFF2-40B4-BE49-F238E27FC236}">
              <a16:creationId xmlns:a16="http://schemas.microsoft.com/office/drawing/2014/main" id="{3CC7578F-2986-48ED-8E98-67FBAAB9D85E}"/>
            </a:ext>
          </a:extLst>
        </xdr:cNvPr>
        <xdr:cNvSpPr/>
      </xdr:nvSpPr>
      <xdr:spPr>
        <a:xfrm>
          <a:off x="1638808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74930</xdr:rowOff>
    </xdr:from>
    <xdr:ext cx="469900" cy="258445"/>
    <xdr:sp macro="" textlink="">
      <xdr:nvSpPr>
        <xdr:cNvPr id="604" name="n_1aveValue【学校施設】&#10;一人当たり面積">
          <a:extLst>
            <a:ext uri="{FF2B5EF4-FFF2-40B4-BE49-F238E27FC236}">
              <a16:creationId xmlns:a16="http://schemas.microsoft.com/office/drawing/2014/main" id="{2B338CE2-41A3-4C7D-B268-1EBF8DD861F3}"/>
            </a:ext>
          </a:extLst>
        </xdr:cNvPr>
        <xdr:cNvSpPr txBox="1"/>
      </xdr:nvSpPr>
      <xdr:spPr>
        <a:xfrm>
          <a:off x="18561050" y="10300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111760</xdr:rowOff>
    </xdr:from>
    <xdr:ext cx="469265" cy="258445"/>
    <xdr:sp macro="" textlink="">
      <xdr:nvSpPr>
        <xdr:cNvPr id="605" name="n_2aveValue【学校施設】&#10;一人当たり面積">
          <a:extLst>
            <a:ext uri="{FF2B5EF4-FFF2-40B4-BE49-F238E27FC236}">
              <a16:creationId xmlns:a16="http://schemas.microsoft.com/office/drawing/2014/main" id="{CDDF7C6C-B58A-4A08-9CCA-78D235B4B0E0}"/>
            </a:ext>
          </a:extLst>
        </xdr:cNvPr>
        <xdr:cNvSpPr txBox="1"/>
      </xdr:nvSpPr>
      <xdr:spPr>
        <a:xfrm>
          <a:off x="17776190" y="1017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124460</xdr:rowOff>
    </xdr:from>
    <xdr:ext cx="469265" cy="259080"/>
    <xdr:sp macro="" textlink="">
      <xdr:nvSpPr>
        <xdr:cNvPr id="606" name="n_3aveValue【学校施設】&#10;一人当たり面積">
          <a:extLst>
            <a:ext uri="{FF2B5EF4-FFF2-40B4-BE49-F238E27FC236}">
              <a16:creationId xmlns:a16="http://schemas.microsoft.com/office/drawing/2014/main" id="{2F4DA95D-5BFE-4F00-A533-B5F76E8185CF}"/>
            </a:ext>
          </a:extLst>
        </xdr:cNvPr>
        <xdr:cNvSpPr txBox="1"/>
      </xdr:nvSpPr>
      <xdr:spPr>
        <a:xfrm>
          <a:off x="17001490" y="1018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128905</xdr:rowOff>
    </xdr:from>
    <xdr:ext cx="469265" cy="259080"/>
    <xdr:sp macro="" textlink="">
      <xdr:nvSpPr>
        <xdr:cNvPr id="607" name="n_4aveValue【学校施設】&#10;一人当たり面積">
          <a:extLst>
            <a:ext uri="{FF2B5EF4-FFF2-40B4-BE49-F238E27FC236}">
              <a16:creationId xmlns:a16="http://schemas.microsoft.com/office/drawing/2014/main" id="{1733F8CD-9546-4E41-8F4A-28ACB819FF96}"/>
            </a:ext>
          </a:extLst>
        </xdr:cNvPr>
        <xdr:cNvSpPr txBox="1"/>
      </xdr:nvSpPr>
      <xdr:spPr>
        <a:xfrm>
          <a:off x="16226790" y="10187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169545</xdr:rowOff>
    </xdr:from>
    <xdr:ext cx="469265" cy="258445"/>
    <xdr:sp macro="" textlink="">
      <xdr:nvSpPr>
        <xdr:cNvPr id="608" name="n_4mainValue【学校施設】&#10;一人当たり面積">
          <a:extLst>
            <a:ext uri="{FF2B5EF4-FFF2-40B4-BE49-F238E27FC236}">
              <a16:creationId xmlns:a16="http://schemas.microsoft.com/office/drawing/2014/main" id="{06A2A4B2-7967-4371-8253-08EA37A09162}"/>
            </a:ext>
          </a:extLst>
        </xdr:cNvPr>
        <xdr:cNvSpPr txBox="1"/>
      </xdr:nvSpPr>
      <xdr:spPr>
        <a:xfrm>
          <a:off x="16226790" y="10730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D1E7153B-4E5A-4894-B440-5F9109FDC3D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A76D34ED-244A-44C3-B382-AC67808D6884}"/>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3CEA67F5-B4D5-4DEA-A2C9-CF6AEFD50B89}"/>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AFE439A3-9B56-4FF6-AFEA-DA820381EB9F}"/>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C338C664-9163-4F66-87C9-43D5B4C3F67F}"/>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3FBD7FFB-9720-4FAD-9F6B-3B8C789F5502}"/>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E85F8044-541D-4D05-9FCF-6E805E737BDD}"/>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13CDF849-77A8-42B8-AE8D-DEE46F0FBF20}"/>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17" name="テキスト ボックス 616">
          <a:extLst>
            <a:ext uri="{FF2B5EF4-FFF2-40B4-BE49-F238E27FC236}">
              <a16:creationId xmlns:a16="http://schemas.microsoft.com/office/drawing/2014/main" id="{7725D9B9-DF00-49E1-AE87-6AEC96D5D55F}"/>
            </a:ext>
          </a:extLst>
        </xdr:cNvPr>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AFBF0BC-62C6-4BF8-9BA6-BCEAB8EA4BD4}"/>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19" name="テキスト ボックス 618">
          <a:extLst>
            <a:ext uri="{FF2B5EF4-FFF2-40B4-BE49-F238E27FC236}">
              <a16:creationId xmlns:a16="http://schemas.microsoft.com/office/drawing/2014/main" id="{F5A6E1E0-586E-47DD-BC0A-EE1559576A21}"/>
            </a:ext>
          </a:extLst>
        </xdr:cNvPr>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0" name="直線コネクタ 619">
          <a:extLst>
            <a:ext uri="{FF2B5EF4-FFF2-40B4-BE49-F238E27FC236}">
              <a16:creationId xmlns:a16="http://schemas.microsoft.com/office/drawing/2014/main" id="{997A8C05-BE69-4895-8C4B-ABC8759A59DF}"/>
            </a:ext>
          </a:extLst>
        </xdr:cNvPr>
        <xdr:cNvCxnSpPr/>
      </xdr:nvCxnSpPr>
      <xdr:spPr>
        <a:xfrm>
          <a:off x="10960100" y="145859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21" name="テキスト ボックス 620">
          <a:extLst>
            <a:ext uri="{FF2B5EF4-FFF2-40B4-BE49-F238E27FC236}">
              <a16:creationId xmlns:a16="http://schemas.microsoft.com/office/drawing/2014/main" id="{358DC1F3-EBA0-4F1F-A1BA-7A7AE7D7FF62}"/>
            </a:ext>
          </a:extLst>
        </xdr:cNvPr>
        <xdr:cNvSpPr txBox="1"/>
      </xdr:nvSpPr>
      <xdr:spPr>
        <a:xfrm>
          <a:off x="105613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2" name="直線コネクタ 621">
          <a:extLst>
            <a:ext uri="{FF2B5EF4-FFF2-40B4-BE49-F238E27FC236}">
              <a16:creationId xmlns:a16="http://schemas.microsoft.com/office/drawing/2014/main" id="{50CC5121-BAB8-48B5-BFEA-52CE38431B2C}"/>
            </a:ext>
          </a:extLst>
        </xdr:cNvPr>
        <xdr:cNvCxnSpPr/>
      </xdr:nvCxnSpPr>
      <xdr:spPr>
        <a:xfrm>
          <a:off x="10960100" y="14262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23" name="テキスト ボックス 622">
          <a:extLst>
            <a:ext uri="{FF2B5EF4-FFF2-40B4-BE49-F238E27FC236}">
              <a16:creationId xmlns:a16="http://schemas.microsoft.com/office/drawing/2014/main" id="{7C9A3DCA-E0EC-4786-954A-1C731FF59EA6}"/>
            </a:ext>
          </a:extLst>
        </xdr:cNvPr>
        <xdr:cNvSpPr txBox="1"/>
      </xdr:nvSpPr>
      <xdr:spPr>
        <a:xfrm>
          <a:off x="10602595" y="14124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24" name="直線コネクタ 623">
          <a:extLst>
            <a:ext uri="{FF2B5EF4-FFF2-40B4-BE49-F238E27FC236}">
              <a16:creationId xmlns:a16="http://schemas.microsoft.com/office/drawing/2014/main" id="{D30911FE-6831-48DD-95B2-4BF71D413901}"/>
            </a:ext>
          </a:extLst>
        </xdr:cNvPr>
        <xdr:cNvCxnSpPr/>
      </xdr:nvCxnSpPr>
      <xdr:spPr>
        <a:xfrm>
          <a:off x="10960100" y="139439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25" name="テキスト ボックス 624">
          <a:extLst>
            <a:ext uri="{FF2B5EF4-FFF2-40B4-BE49-F238E27FC236}">
              <a16:creationId xmlns:a16="http://schemas.microsoft.com/office/drawing/2014/main" id="{1356583C-F766-4818-B3FA-54A9B042A096}"/>
            </a:ext>
          </a:extLst>
        </xdr:cNvPr>
        <xdr:cNvSpPr txBox="1"/>
      </xdr:nvSpPr>
      <xdr:spPr>
        <a:xfrm>
          <a:off x="1060259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26" name="直線コネクタ 625">
          <a:extLst>
            <a:ext uri="{FF2B5EF4-FFF2-40B4-BE49-F238E27FC236}">
              <a16:creationId xmlns:a16="http://schemas.microsoft.com/office/drawing/2014/main" id="{515744C5-D188-4396-BEC2-069E7671287F}"/>
            </a:ext>
          </a:extLst>
        </xdr:cNvPr>
        <xdr:cNvCxnSpPr/>
      </xdr:nvCxnSpPr>
      <xdr:spPr>
        <a:xfrm>
          <a:off x="10960100" y="13625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27" name="テキスト ボックス 626">
          <a:extLst>
            <a:ext uri="{FF2B5EF4-FFF2-40B4-BE49-F238E27FC236}">
              <a16:creationId xmlns:a16="http://schemas.microsoft.com/office/drawing/2014/main" id="{6C4F6B54-BAB4-45CC-8459-59485A0E1632}"/>
            </a:ext>
          </a:extLst>
        </xdr:cNvPr>
        <xdr:cNvSpPr txBox="1"/>
      </xdr:nvSpPr>
      <xdr:spPr>
        <a:xfrm>
          <a:off x="10602595" y="134867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28" name="直線コネクタ 627">
          <a:extLst>
            <a:ext uri="{FF2B5EF4-FFF2-40B4-BE49-F238E27FC236}">
              <a16:creationId xmlns:a16="http://schemas.microsoft.com/office/drawing/2014/main" id="{DB272659-BA66-4D39-98A9-DDE7D9067E49}"/>
            </a:ext>
          </a:extLst>
        </xdr:cNvPr>
        <xdr:cNvCxnSpPr/>
      </xdr:nvCxnSpPr>
      <xdr:spPr>
        <a:xfrm>
          <a:off x="10960100" y="133070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29" name="テキスト ボックス 628">
          <a:extLst>
            <a:ext uri="{FF2B5EF4-FFF2-40B4-BE49-F238E27FC236}">
              <a16:creationId xmlns:a16="http://schemas.microsoft.com/office/drawing/2014/main" id="{8BB2FF39-350C-4544-B86A-082A7147857A}"/>
            </a:ext>
          </a:extLst>
        </xdr:cNvPr>
        <xdr:cNvSpPr txBox="1"/>
      </xdr:nvSpPr>
      <xdr:spPr>
        <a:xfrm>
          <a:off x="10602595" y="1316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0" name="直線コネクタ 629">
          <a:extLst>
            <a:ext uri="{FF2B5EF4-FFF2-40B4-BE49-F238E27FC236}">
              <a16:creationId xmlns:a16="http://schemas.microsoft.com/office/drawing/2014/main" id="{A02149E8-E10B-42EB-B1C4-59BC142F24F0}"/>
            </a:ext>
          </a:extLst>
        </xdr:cNvPr>
        <xdr:cNvCxnSpPr/>
      </xdr:nvCxnSpPr>
      <xdr:spPr>
        <a:xfrm>
          <a:off x="10960100" y="129870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31" name="テキスト ボックス 630">
          <a:extLst>
            <a:ext uri="{FF2B5EF4-FFF2-40B4-BE49-F238E27FC236}">
              <a16:creationId xmlns:a16="http://schemas.microsoft.com/office/drawing/2014/main" id="{AA6243FE-5328-448B-AE0D-AF98849AC233}"/>
            </a:ext>
          </a:extLst>
        </xdr:cNvPr>
        <xdr:cNvSpPr txBox="1"/>
      </xdr:nvSpPr>
      <xdr:spPr>
        <a:xfrm>
          <a:off x="10666730" y="1284859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24CC0F20-3A6F-47D8-97AF-8826155BF1B2}"/>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a:extLst>
            <a:ext uri="{FF2B5EF4-FFF2-40B4-BE49-F238E27FC236}">
              <a16:creationId xmlns:a16="http://schemas.microsoft.com/office/drawing/2014/main" id="{3CD0E011-FD05-4C59-B2B1-A510502AF7B9}"/>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634" name="直線コネクタ 633">
          <a:extLst>
            <a:ext uri="{FF2B5EF4-FFF2-40B4-BE49-F238E27FC236}">
              <a16:creationId xmlns:a16="http://schemas.microsoft.com/office/drawing/2014/main" id="{5CEA8695-B808-45FA-8935-B5DD7BF78BD7}"/>
            </a:ext>
          </a:extLst>
        </xdr:cNvPr>
        <xdr:cNvCxnSpPr/>
      </xdr:nvCxnSpPr>
      <xdr:spPr>
        <a:xfrm flipV="1">
          <a:off x="14375765" y="1314831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35" name="【児童館】&#10;有形固定資産減価償却率最小値テキスト">
          <a:extLst>
            <a:ext uri="{FF2B5EF4-FFF2-40B4-BE49-F238E27FC236}">
              <a16:creationId xmlns:a16="http://schemas.microsoft.com/office/drawing/2014/main" id="{2DB42876-BABD-4EBE-8994-C9BCD850EC4E}"/>
            </a:ext>
          </a:extLst>
        </xdr:cNvPr>
        <xdr:cNvSpPr txBox="1"/>
      </xdr:nvSpPr>
      <xdr:spPr>
        <a:xfrm>
          <a:off x="144145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36" name="直線コネクタ 635">
          <a:extLst>
            <a:ext uri="{FF2B5EF4-FFF2-40B4-BE49-F238E27FC236}">
              <a16:creationId xmlns:a16="http://schemas.microsoft.com/office/drawing/2014/main" id="{854480AB-3D7E-4C1C-B417-D90EF162A862}"/>
            </a:ext>
          </a:extLst>
        </xdr:cNvPr>
        <xdr:cNvCxnSpPr/>
      </xdr:nvCxnSpPr>
      <xdr:spPr>
        <a:xfrm>
          <a:off x="14287500" y="1458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8445"/>
    <xdr:sp macro="" textlink="">
      <xdr:nvSpPr>
        <xdr:cNvPr id="637" name="【児童館】&#10;有形固定資産減価償却率最大値テキスト">
          <a:extLst>
            <a:ext uri="{FF2B5EF4-FFF2-40B4-BE49-F238E27FC236}">
              <a16:creationId xmlns:a16="http://schemas.microsoft.com/office/drawing/2014/main" id="{F34F463B-0227-42B9-8ED7-0E3FF083E132}"/>
            </a:ext>
          </a:extLst>
        </xdr:cNvPr>
        <xdr:cNvSpPr txBox="1"/>
      </xdr:nvSpPr>
      <xdr:spPr>
        <a:xfrm>
          <a:off x="14414500" y="12927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638" name="直線コネクタ 637">
          <a:extLst>
            <a:ext uri="{FF2B5EF4-FFF2-40B4-BE49-F238E27FC236}">
              <a16:creationId xmlns:a16="http://schemas.microsoft.com/office/drawing/2014/main" id="{9A328CE9-58FE-4025-956C-015A40FAE81B}"/>
            </a:ext>
          </a:extLst>
        </xdr:cNvPr>
        <xdr:cNvCxnSpPr/>
      </xdr:nvCxnSpPr>
      <xdr:spPr>
        <a:xfrm>
          <a:off x="14287500" y="1314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xdr:rowOff>
    </xdr:from>
    <xdr:ext cx="405130" cy="259080"/>
    <xdr:sp macro="" textlink="">
      <xdr:nvSpPr>
        <xdr:cNvPr id="639" name="【児童館】&#10;有形固定資産減価償却率平均値テキスト">
          <a:extLst>
            <a:ext uri="{FF2B5EF4-FFF2-40B4-BE49-F238E27FC236}">
              <a16:creationId xmlns:a16="http://schemas.microsoft.com/office/drawing/2014/main" id="{7FD86CF6-7350-4C61-AEA6-C90F206A7DF1}"/>
            </a:ext>
          </a:extLst>
        </xdr:cNvPr>
        <xdr:cNvSpPr txBox="1"/>
      </xdr:nvSpPr>
      <xdr:spPr>
        <a:xfrm>
          <a:off x="14414500" y="137471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640" name="フローチャート: 判断 639">
          <a:extLst>
            <a:ext uri="{FF2B5EF4-FFF2-40B4-BE49-F238E27FC236}">
              <a16:creationId xmlns:a16="http://schemas.microsoft.com/office/drawing/2014/main" id="{0A020A30-336E-4C02-A770-DDB9A3DB2EB4}"/>
            </a:ext>
          </a:extLst>
        </xdr:cNvPr>
        <xdr:cNvSpPr/>
      </xdr:nvSpPr>
      <xdr:spPr>
        <a:xfrm>
          <a:off x="14325600" y="1389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641" name="フローチャート: 判断 640">
          <a:extLst>
            <a:ext uri="{FF2B5EF4-FFF2-40B4-BE49-F238E27FC236}">
              <a16:creationId xmlns:a16="http://schemas.microsoft.com/office/drawing/2014/main" id="{6CEE3508-C67E-4D59-98A9-C794A966CFC6}"/>
            </a:ext>
          </a:extLst>
        </xdr:cNvPr>
        <xdr:cNvSpPr/>
      </xdr:nvSpPr>
      <xdr:spPr>
        <a:xfrm>
          <a:off x="13578840" y="13865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76835</xdr:rowOff>
    </xdr:from>
    <xdr:to>
      <xdr:col>76</xdr:col>
      <xdr:colOff>165100</xdr:colOff>
      <xdr:row>83</xdr:row>
      <xdr:rowOff>6985</xdr:rowOff>
    </xdr:to>
    <xdr:sp macro="" textlink="">
      <xdr:nvSpPr>
        <xdr:cNvPr id="642" name="フローチャート: 判断 641">
          <a:extLst>
            <a:ext uri="{FF2B5EF4-FFF2-40B4-BE49-F238E27FC236}">
              <a16:creationId xmlns:a16="http://schemas.microsoft.com/office/drawing/2014/main" id="{11DBA8A0-E06D-4510-BE4E-DD5531962F47}"/>
            </a:ext>
          </a:extLst>
        </xdr:cNvPr>
        <xdr:cNvSpPr/>
      </xdr:nvSpPr>
      <xdr:spPr>
        <a:xfrm>
          <a:off x="12804140" y="1382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38100</xdr:rowOff>
    </xdr:from>
    <xdr:to>
      <xdr:col>72</xdr:col>
      <xdr:colOff>38100</xdr:colOff>
      <xdr:row>82</xdr:row>
      <xdr:rowOff>139700</xdr:rowOff>
    </xdr:to>
    <xdr:sp macro="" textlink="">
      <xdr:nvSpPr>
        <xdr:cNvPr id="643" name="フローチャート: 判断 642">
          <a:extLst>
            <a:ext uri="{FF2B5EF4-FFF2-40B4-BE49-F238E27FC236}">
              <a16:creationId xmlns:a16="http://schemas.microsoft.com/office/drawing/2014/main" id="{B35078BA-FF07-4A44-AFEC-92AEED7D18F2}"/>
            </a:ext>
          </a:extLst>
        </xdr:cNvPr>
        <xdr:cNvSpPr/>
      </xdr:nvSpPr>
      <xdr:spPr>
        <a:xfrm>
          <a:off x="1202944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644" name="フローチャート: 判断 643">
          <a:extLst>
            <a:ext uri="{FF2B5EF4-FFF2-40B4-BE49-F238E27FC236}">
              <a16:creationId xmlns:a16="http://schemas.microsoft.com/office/drawing/2014/main" id="{B00B612C-4902-4780-8909-9F10EFE55260}"/>
            </a:ext>
          </a:extLst>
        </xdr:cNvPr>
        <xdr:cNvSpPr/>
      </xdr:nvSpPr>
      <xdr:spPr>
        <a:xfrm>
          <a:off x="11231880" y="13839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5" name="テキスト ボックス 644">
          <a:extLst>
            <a:ext uri="{FF2B5EF4-FFF2-40B4-BE49-F238E27FC236}">
              <a16:creationId xmlns:a16="http://schemas.microsoft.com/office/drawing/2014/main" id="{27F3F89A-17EC-430F-A03A-D48E6D839905}"/>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46" name="テキスト ボックス 645">
          <a:extLst>
            <a:ext uri="{FF2B5EF4-FFF2-40B4-BE49-F238E27FC236}">
              <a16:creationId xmlns:a16="http://schemas.microsoft.com/office/drawing/2014/main" id="{8815249E-5556-484E-AE32-8BE2E346B399}"/>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47" name="テキスト ボックス 646">
          <a:extLst>
            <a:ext uri="{FF2B5EF4-FFF2-40B4-BE49-F238E27FC236}">
              <a16:creationId xmlns:a16="http://schemas.microsoft.com/office/drawing/2014/main" id="{05EAD136-E9A7-4C38-988F-4907DF188D23}"/>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48" name="テキスト ボックス 647">
          <a:extLst>
            <a:ext uri="{FF2B5EF4-FFF2-40B4-BE49-F238E27FC236}">
              <a16:creationId xmlns:a16="http://schemas.microsoft.com/office/drawing/2014/main" id="{1F69E5CC-8E4A-45FC-86BC-DC759A396AD2}"/>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9" name="テキスト ボックス 648">
          <a:extLst>
            <a:ext uri="{FF2B5EF4-FFF2-40B4-BE49-F238E27FC236}">
              <a16:creationId xmlns:a16="http://schemas.microsoft.com/office/drawing/2014/main" id="{EE792DA8-A0ED-4AE6-9E20-5A1252114097}"/>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153670</xdr:rowOff>
    </xdr:from>
    <xdr:to>
      <xdr:col>85</xdr:col>
      <xdr:colOff>177800</xdr:colOff>
      <xdr:row>85</xdr:row>
      <xdr:rowOff>83820</xdr:rowOff>
    </xdr:to>
    <xdr:sp macro="" textlink="">
      <xdr:nvSpPr>
        <xdr:cNvPr id="650" name="楕円 649">
          <a:extLst>
            <a:ext uri="{FF2B5EF4-FFF2-40B4-BE49-F238E27FC236}">
              <a16:creationId xmlns:a16="http://schemas.microsoft.com/office/drawing/2014/main" id="{9D3AC4B8-902C-4411-B001-714E49E7FD8D}"/>
            </a:ext>
          </a:extLst>
        </xdr:cNvPr>
        <xdr:cNvSpPr/>
      </xdr:nvSpPr>
      <xdr:spPr>
        <a:xfrm>
          <a:off x="14325600" y="142354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132080</xdr:rowOff>
    </xdr:from>
    <xdr:ext cx="405130" cy="258445"/>
    <xdr:sp macro="" textlink="">
      <xdr:nvSpPr>
        <xdr:cNvPr id="651" name="【児童館】&#10;有形固定資産減価償却率該当値テキスト">
          <a:extLst>
            <a:ext uri="{FF2B5EF4-FFF2-40B4-BE49-F238E27FC236}">
              <a16:creationId xmlns:a16="http://schemas.microsoft.com/office/drawing/2014/main" id="{4971A7E9-7D59-4A61-82E0-BDAE3793A217}"/>
            </a:ext>
          </a:extLst>
        </xdr:cNvPr>
        <xdr:cNvSpPr txBox="1"/>
      </xdr:nvSpPr>
      <xdr:spPr>
        <a:xfrm>
          <a:off x="14414500" y="14213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80</xdr:row>
      <xdr:rowOff>114935</xdr:rowOff>
    </xdr:from>
    <xdr:to>
      <xdr:col>67</xdr:col>
      <xdr:colOff>101600</xdr:colOff>
      <xdr:row>81</xdr:row>
      <xdr:rowOff>45085</xdr:rowOff>
    </xdr:to>
    <xdr:sp macro="" textlink="">
      <xdr:nvSpPr>
        <xdr:cNvPr id="652" name="楕円 651">
          <a:extLst>
            <a:ext uri="{FF2B5EF4-FFF2-40B4-BE49-F238E27FC236}">
              <a16:creationId xmlns:a16="http://schemas.microsoft.com/office/drawing/2014/main" id="{7CF1BF99-8101-4798-9860-BBBFCDC14326}"/>
            </a:ext>
          </a:extLst>
        </xdr:cNvPr>
        <xdr:cNvSpPr/>
      </xdr:nvSpPr>
      <xdr:spPr>
        <a:xfrm>
          <a:off x="11231880" y="1352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66040</xdr:rowOff>
    </xdr:from>
    <xdr:ext cx="405130" cy="258445"/>
    <xdr:sp macro="" textlink="">
      <xdr:nvSpPr>
        <xdr:cNvPr id="653" name="n_1aveValue【児童館】&#10;有形固定資産減価償却率">
          <a:extLst>
            <a:ext uri="{FF2B5EF4-FFF2-40B4-BE49-F238E27FC236}">
              <a16:creationId xmlns:a16="http://schemas.microsoft.com/office/drawing/2014/main" id="{6893B59E-99C1-4604-8BE4-4E523926B1C7}"/>
            </a:ext>
          </a:extLst>
        </xdr:cNvPr>
        <xdr:cNvSpPr txBox="1"/>
      </xdr:nvSpPr>
      <xdr:spPr>
        <a:xfrm>
          <a:off x="13437235" y="1364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23495</xdr:rowOff>
    </xdr:from>
    <xdr:ext cx="404495" cy="259080"/>
    <xdr:sp macro="" textlink="">
      <xdr:nvSpPr>
        <xdr:cNvPr id="654" name="n_2aveValue【児童館】&#10;有形固定資産減価償却率">
          <a:extLst>
            <a:ext uri="{FF2B5EF4-FFF2-40B4-BE49-F238E27FC236}">
              <a16:creationId xmlns:a16="http://schemas.microsoft.com/office/drawing/2014/main" id="{8A398A93-1CD6-4AC2-88E8-5DD8CF99257E}"/>
            </a:ext>
          </a:extLst>
        </xdr:cNvPr>
        <xdr:cNvSpPr txBox="1"/>
      </xdr:nvSpPr>
      <xdr:spPr>
        <a:xfrm>
          <a:off x="12675235" y="13602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156210</xdr:rowOff>
    </xdr:from>
    <xdr:ext cx="404495" cy="258445"/>
    <xdr:sp macro="" textlink="">
      <xdr:nvSpPr>
        <xdr:cNvPr id="655" name="n_3aveValue【児童館】&#10;有形固定資産減価償却率">
          <a:extLst>
            <a:ext uri="{FF2B5EF4-FFF2-40B4-BE49-F238E27FC236}">
              <a16:creationId xmlns:a16="http://schemas.microsoft.com/office/drawing/2014/main" id="{FD63BF6A-7C26-4C06-91A6-A3B7E01D5081}"/>
            </a:ext>
          </a:extLst>
        </xdr:cNvPr>
        <xdr:cNvSpPr txBox="1"/>
      </xdr:nvSpPr>
      <xdr:spPr>
        <a:xfrm>
          <a:off x="11900535" y="13567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14605</xdr:rowOff>
    </xdr:from>
    <xdr:ext cx="404495" cy="259080"/>
    <xdr:sp macro="" textlink="">
      <xdr:nvSpPr>
        <xdr:cNvPr id="656" name="n_4aveValue【児童館】&#10;有形固定資産減価償却率">
          <a:extLst>
            <a:ext uri="{FF2B5EF4-FFF2-40B4-BE49-F238E27FC236}">
              <a16:creationId xmlns:a16="http://schemas.microsoft.com/office/drawing/2014/main" id="{65831367-8281-456E-B595-D747E9AC639E}"/>
            </a:ext>
          </a:extLst>
        </xdr:cNvPr>
        <xdr:cNvSpPr txBox="1"/>
      </xdr:nvSpPr>
      <xdr:spPr>
        <a:xfrm>
          <a:off x="11102975" y="13928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61595</xdr:rowOff>
    </xdr:from>
    <xdr:ext cx="404495" cy="259080"/>
    <xdr:sp macro="" textlink="">
      <xdr:nvSpPr>
        <xdr:cNvPr id="657" name="n_4mainValue【児童館】&#10;有形固定資産減価償却率">
          <a:extLst>
            <a:ext uri="{FF2B5EF4-FFF2-40B4-BE49-F238E27FC236}">
              <a16:creationId xmlns:a16="http://schemas.microsoft.com/office/drawing/2014/main" id="{47F7BBEC-8FC8-4822-A552-12CE640172EF}"/>
            </a:ext>
          </a:extLst>
        </xdr:cNvPr>
        <xdr:cNvSpPr txBox="1"/>
      </xdr:nvSpPr>
      <xdr:spPr>
        <a:xfrm>
          <a:off x="11102975" y="13305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a:extLst>
            <a:ext uri="{FF2B5EF4-FFF2-40B4-BE49-F238E27FC236}">
              <a16:creationId xmlns:a16="http://schemas.microsoft.com/office/drawing/2014/main" id="{2418BA7F-22F3-4F6F-AAF4-9071097C303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a:extLst>
            <a:ext uri="{FF2B5EF4-FFF2-40B4-BE49-F238E27FC236}">
              <a16:creationId xmlns:a16="http://schemas.microsoft.com/office/drawing/2014/main" id="{050E3B41-37A1-476D-9E70-A1306812929D}"/>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a:extLst>
            <a:ext uri="{FF2B5EF4-FFF2-40B4-BE49-F238E27FC236}">
              <a16:creationId xmlns:a16="http://schemas.microsoft.com/office/drawing/2014/main" id="{86DAF8C2-1421-4350-9449-97462F3F796D}"/>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a:extLst>
            <a:ext uri="{FF2B5EF4-FFF2-40B4-BE49-F238E27FC236}">
              <a16:creationId xmlns:a16="http://schemas.microsoft.com/office/drawing/2014/main" id="{A40EE811-5D13-485F-B1AC-EEFFC9E771DA}"/>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a:extLst>
            <a:ext uri="{FF2B5EF4-FFF2-40B4-BE49-F238E27FC236}">
              <a16:creationId xmlns:a16="http://schemas.microsoft.com/office/drawing/2014/main" id="{AD612EFC-3E3B-4542-8E0F-E9F4FA13EB23}"/>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a:extLst>
            <a:ext uri="{FF2B5EF4-FFF2-40B4-BE49-F238E27FC236}">
              <a16:creationId xmlns:a16="http://schemas.microsoft.com/office/drawing/2014/main" id="{6C5724EC-95A1-430B-A7A1-90EFA6C55BC1}"/>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a:extLst>
            <a:ext uri="{FF2B5EF4-FFF2-40B4-BE49-F238E27FC236}">
              <a16:creationId xmlns:a16="http://schemas.microsoft.com/office/drawing/2014/main" id="{2AD968AC-D22E-4876-8C23-5C8477902658}"/>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a:extLst>
            <a:ext uri="{FF2B5EF4-FFF2-40B4-BE49-F238E27FC236}">
              <a16:creationId xmlns:a16="http://schemas.microsoft.com/office/drawing/2014/main" id="{D08EC656-C414-4467-B323-BE3FB4A76F34}"/>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66" name="テキスト ボックス 665">
          <a:extLst>
            <a:ext uri="{FF2B5EF4-FFF2-40B4-BE49-F238E27FC236}">
              <a16:creationId xmlns:a16="http://schemas.microsoft.com/office/drawing/2014/main" id="{5F7474D9-9B7D-43D3-B32C-231E2467C14F}"/>
            </a:ext>
          </a:extLst>
        </xdr:cNvPr>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a:extLst>
            <a:ext uri="{FF2B5EF4-FFF2-40B4-BE49-F238E27FC236}">
              <a16:creationId xmlns:a16="http://schemas.microsoft.com/office/drawing/2014/main" id="{18D0C788-68A1-4E4F-8A09-43FA1E83360A}"/>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8" name="直線コネクタ 667">
          <a:extLst>
            <a:ext uri="{FF2B5EF4-FFF2-40B4-BE49-F238E27FC236}">
              <a16:creationId xmlns:a16="http://schemas.microsoft.com/office/drawing/2014/main" id="{00D224D5-FC8A-40BD-96B9-58E7BE1E243E}"/>
            </a:ext>
          </a:extLst>
        </xdr:cNvPr>
        <xdr:cNvCxnSpPr/>
      </xdr:nvCxnSpPr>
      <xdr:spPr>
        <a:xfrm>
          <a:off x="16093440" y="14344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6725" cy="259080"/>
    <xdr:sp macro="" textlink="">
      <xdr:nvSpPr>
        <xdr:cNvPr id="669" name="テキスト ボックス 668">
          <a:extLst>
            <a:ext uri="{FF2B5EF4-FFF2-40B4-BE49-F238E27FC236}">
              <a16:creationId xmlns:a16="http://schemas.microsoft.com/office/drawing/2014/main" id="{C720CFB5-275D-42B3-ADB1-479F0A434B3B}"/>
            </a:ext>
          </a:extLst>
        </xdr:cNvPr>
        <xdr:cNvSpPr txBox="1"/>
      </xdr:nvSpPr>
      <xdr:spPr>
        <a:xfrm>
          <a:off x="15694660" y="14206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a:extLst>
            <a:ext uri="{FF2B5EF4-FFF2-40B4-BE49-F238E27FC236}">
              <a16:creationId xmlns:a16="http://schemas.microsoft.com/office/drawing/2014/main" id="{75382F65-6C64-443B-9465-599FEDFB842A}"/>
            </a:ext>
          </a:extLst>
        </xdr:cNvPr>
        <xdr:cNvCxnSpPr/>
      </xdr:nvCxnSpPr>
      <xdr:spPr>
        <a:xfrm>
          <a:off x="1609344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71" name="テキスト ボックス 670">
          <a:extLst>
            <a:ext uri="{FF2B5EF4-FFF2-40B4-BE49-F238E27FC236}">
              <a16:creationId xmlns:a16="http://schemas.microsoft.com/office/drawing/2014/main" id="{BECCDA2F-0D6D-48D7-9D15-A56EED490920}"/>
            </a:ext>
          </a:extLst>
        </xdr:cNvPr>
        <xdr:cNvSpPr txBox="1"/>
      </xdr:nvSpPr>
      <xdr:spPr>
        <a:xfrm>
          <a:off x="1569466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72" name="直線コネクタ 671">
          <a:extLst>
            <a:ext uri="{FF2B5EF4-FFF2-40B4-BE49-F238E27FC236}">
              <a16:creationId xmlns:a16="http://schemas.microsoft.com/office/drawing/2014/main" id="{3123A38C-2EBB-41D8-92AA-EC314DE2AE4A}"/>
            </a:ext>
          </a:extLst>
        </xdr:cNvPr>
        <xdr:cNvCxnSpPr/>
      </xdr:nvCxnSpPr>
      <xdr:spPr>
        <a:xfrm>
          <a:off x="16093440" y="1322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6725" cy="259080"/>
    <xdr:sp macro="" textlink="">
      <xdr:nvSpPr>
        <xdr:cNvPr id="673" name="テキスト ボックス 672">
          <a:extLst>
            <a:ext uri="{FF2B5EF4-FFF2-40B4-BE49-F238E27FC236}">
              <a16:creationId xmlns:a16="http://schemas.microsoft.com/office/drawing/2014/main" id="{6B7FE9C9-3C57-445F-9661-0A40FC2E8C96}"/>
            </a:ext>
          </a:extLst>
        </xdr:cNvPr>
        <xdr:cNvSpPr txBox="1"/>
      </xdr:nvSpPr>
      <xdr:spPr>
        <a:xfrm>
          <a:off x="15694660" y="13086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DA40D5DC-70B3-43C5-9C25-34BA0B3361C2}"/>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75" name="テキスト ボックス 674">
          <a:extLst>
            <a:ext uri="{FF2B5EF4-FFF2-40B4-BE49-F238E27FC236}">
              <a16:creationId xmlns:a16="http://schemas.microsoft.com/office/drawing/2014/main" id="{3EEA90D3-EC22-494E-98F6-026E761F759A}"/>
            </a:ext>
          </a:extLst>
        </xdr:cNvPr>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58D845AC-0640-42F4-860B-DB4AA4685307}"/>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100965</xdr:rowOff>
    </xdr:from>
    <xdr:to>
      <xdr:col>116</xdr:col>
      <xdr:colOff>62865</xdr:colOff>
      <xdr:row>85</xdr:row>
      <xdr:rowOff>83820</xdr:rowOff>
    </xdr:to>
    <xdr:cxnSp macro="">
      <xdr:nvCxnSpPr>
        <xdr:cNvPr id="677" name="直線コネクタ 676">
          <a:extLst>
            <a:ext uri="{FF2B5EF4-FFF2-40B4-BE49-F238E27FC236}">
              <a16:creationId xmlns:a16="http://schemas.microsoft.com/office/drawing/2014/main" id="{1C2E17F0-6362-4FC2-8941-4DDE2D91DDED}"/>
            </a:ext>
          </a:extLst>
        </xdr:cNvPr>
        <xdr:cNvCxnSpPr/>
      </xdr:nvCxnSpPr>
      <xdr:spPr>
        <a:xfrm flipV="1">
          <a:off x="19509105" y="1317688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87630</xdr:rowOff>
    </xdr:from>
    <xdr:ext cx="469900" cy="258445"/>
    <xdr:sp macro="" textlink="">
      <xdr:nvSpPr>
        <xdr:cNvPr id="678" name="【児童館】&#10;一人当たり面積最小値テキスト">
          <a:extLst>
            <a:ext uri="{FF2B5EF4-FFF2-40B4-BE49-F238E27FC236}">
              <a16:creationId xmlns:a16="http://schemas.microsoft.com/office/drawing/2014/main" id="{547BF5FE-AFEC-4CE2-975C-4A0BC341121E}"/>
            </a:ext>
          </a:extLst>
        </xdr:cNvPr>
        <xdr:cNvSpPr txBox="1"/>
      </xdr:nvSpPr>
      <xdr:spPr>
        <a:xfrm>
          <a:off x="19547840" y="1433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679" name="直線コネクタ 678">
          <a:extLst>
            <a:ext uri="{FF2B5EF4-FFF2-40B4-BE49-F238E27FC236}">
              <a16:creationId xmlns:a16="http://schemas.microsoft.com/office/drawing/2014/main" id="{C93FB0A5-3332-4F1E-8F94-E06741092374}"/>
            </a:ext>
          </a:extLst>
        </xdr:cNvPr>
        <xdr:cNvCxnSpPr/>
      </xdr:nvCxnSpPr>
      <xdr:spPr>
        <a:xfrm>
          <a:off x="19443700" y="14333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47625</xdr:rowOff>
    </xdr:from>
    <xdr:ext cx="469900" cy="259080"/>
    <xdr:sp macro="" textlink="">
      <xdr:nvSpPr>
        <xdr:cNvPr id="680" name="【児童館】&#10;一人当たり面積最大値テキスト">
          <a:extLst>
            <a:ext uri="{FF2B5EF4-FFF2-40B4-BE49-F238E27FC236}">
              <a16:creationId xmlns:a16="http://schemas.microsoft.com/office/drawing/2014/main" id="{734EE581-B7F3-4FCE-9D8F-C6A750C323A5}"/>
            </a:ext>
          </a:extLst>
        </xdr:cNvPr>
        <xdr:cNvSpPr txBox="1"/>
      </xdr:nvSpPr>
      <xdr:spPr>
        <a:xfrm>
          <a:off x="19547840" y="1295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681" name="直線コネクタ 680">
          <a:extLst>
            <a:ext uri="{FF2B5EF4-FFF2-40B4-BE49-F238E27FC236}">
              <a16:creationId xmlns:a16="http://schemas.microsoft.com/office/drawing/2014/main" id="{0C2F34D5-2944-4E54-8383-C3135EC47E72}"/>
            </a:ext>
          </a:extLst>
        </xdr:cNvPr>
        <xdr:cNvCxnSpPr/>
      </xdr:nvCxnSpPr>
      <xdr:spPr>
        <a:xfrm>
          <a:off x="19443700" y="131768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27305</xdr:rowOff>
    </xdr:from>
    <xdr:ext cx="469900" cy="259080"/>
    <xdr:sp macro="" textlink="">
      <xdr:nvSpPr>
        <xdr:cNvPr id="682" name="【児童館】&#10;一人当たり面積平均値テキスト">
          <a:extLst>
            <a:ext uri="{FF2B5EF4-FFF2-40B4-BE49-F238E27FC236}">
              <a16:creationId xmlns:a16="http://schemas.microsoft.com/office/drawing/2014/main" id="{ECCD2F23-6C3C-4A09-BE9E-1D3EC8D75F41}"/>
            </a:ext>
          </a:extLst>
        </xdr:cNvPr>
        <xdr:cNvSpPr txBox="1"/>
      </xdr:nvSpPr>
      <xdr:spPr>
        <a:xfrm>
          <a:off x="19547840" y="13941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83" name="フローチャート: 判断 682">
          <a:extLst>
            <a:ext uri="{FF2B5EF4-FFF2-40B4-BE49-F238E27FC236}">
              <a16:creationId xmlns:a16="http://schemas.microsoft.com/office/drawing/2014/main" id="{73B50F38-200C-48E2-AB5E-5F0196545EB9}"/>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684" name="フローチャート: 判断 683">
          <a:extLst>
            <a:ext uri="{FF2B5EF4-FFF2-40B4-BE49-F238E27FC236}">
              <a16:creationId xmlns:a16="http://schemas.microsoft.com/office/drawing/2014/main" id="{49ECBDF3-517F-4EC0-8639-E32C75FF6124}"/>
            </a:ext>
          </a:extLst>
        </xdr:cNvPr>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38735</xdr:rowOff>
    </xdr:from>
    <xdr:to>
      <xdr:col>107</xdr:col>
      <xdr:colOff>101600</xdr:colOff>
      <xdr:row>84</xdr:row>
      <xdr:rowOff>140335</xdr:rowOff>
    </xdr:to>
    <xdr:sp macro="" textlink="">
      <xdr:nvSpPr>
        <xdr:cNvPr id="685" name="フローチャート: 判断 684">
          <a:extLst>
            <a:ext uri="{FF2B5EF4-FFF2-40B4-BE49-F238E27FC236}">
              <a16:creationId xmlns:a16="http://schemas.microsoft.com/office/drawing/2014/main" id="{A7E77A1C-6A00-4564-89A9-BF8C80B7FCE7}"/>
            </a:ext>
          </a:extLst>
        </xdr:cNvPr>
        <xdr:cNvSpPr/>
      </xdr:nvSpPr>
      <xdr:spPr>
        <a:xfrm>
          <a:off x="1793748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38735</xdr:rowOff>
    </xdr:from>
    <xdr:to>
      <xdr:col>102</xdr:col>
      <xdr:colOff>165100</xdr:colOff>
      <xdr:row>84</xdr:row>
      <xdr:rowOff>140335</xdr:rowOff>
    </xdr:to>
    <xdr:sp macro="" textlink="">
      <xdr:nvSpPr>
        <xdr:cNvPr id="686" name="フローチャート: 判断 685">
          <a:extLst>
            <a:ext uri="{FF2B5EF4-FFF2-40B4-BE49-F238E27FC236}">
              <a16:creationId xmlns:a16="http://schemas.microsoft.com/office/drawing/2014/main" id="{8D7A4CAA-A6CF-409E-BEAE-BA9174F5E7B4}"/>
            </a:ext>
          </a:extLst>
        </xdr:cNvPr>
        <xdr:cNvSpPr/>
      </xdr:nvSpPr>
      <xdr:spPr>
        <a:xfrm>
          <a:off x="1716278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87" name="フローチャート: 判断 686">
          <a:extLst>
            <a:ext uri="{FF2B5EF4-FFF2-40B4-BE49-F238E27FC236}">
              <a16:creationId xmlns:a16="http://schemas.microsoft.com/office/drawing/2014/main" id="{77CAA058-7048-4B4C-98B0-CE0EDB29603B}"/>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8" name="テキスト ボックス 687">
          <a:extLst>
            <a:ext uri="{FF2B5EF4-FFF2-40B4-BE49-F238E27FC236}">
              <a16:creationId xmlns:a16="http://schemas.microsoft.com/office/drawing/2014/main" id="{32A63AD6-871B-4E05-81A4-E73A44FA74EA}"/>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9" name="テキスト ボックス 688">
          <a:extLst>
            <a:ext uri="{FF2B5EF4-FFF2-40B4-BE49-F238E27FC236}">
              <a16:creationId xmlns:a16="http://schemas.microsoft.com/office/drawing/2014/main" id="{ECD45E5E-EA32-43F6-8D98-BF96F59C889C}"/>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0" name="テキスト ボックス 689">
          <a:extLst>
            <a:ext uri="{FF2B5EF4-FFF2-40B4-BE49-F238E27FC236}">
              <a16:creationId xmlns:a16="http://schemas.microsoft.com/office/drawing/2014/main" id="{8E559A30-8026-4FFD-8888-7441111BC5C4}"/>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1" name="テキスト ボックス 690">
          <a:extLst>
            <a:ext uri="{FF2B5EF4-FFF2-40B4-BE49-F238E27FC236}">
              <a16:creationId xmlns:a16="http://schemas.microsoft.com/office/drawing/2014/main" id="{A32ADD9C-FDD4-4945-9ECE-67A74E07A237}"/>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2" name="テキスト ボックス 691">
          <a:extLst>
            <a:ext uri="{FF2B5EF4-FFF2-40B4-BE49-F238E27FC236}">
              <a16:creationId xmlns:a16="http://schemas.microsoft.com/office/drawing/2014/main" id="{5A381BDA-E875-4938-85D5-4A5E27D66118}"/>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693" name="楕円 692">
          <a:extLst>
            <a:ext uri="{FF2B5EF4-FFF2-40B4-BE49-F238E27FC236}">
              <a16:creationId xmlns:a16="http://schemas.microsoft.com/office/drawing/2014/main" id="{E6E8AC40-BC34-4723-B073-6B87ED0ACD6D}"/>
            </a:ext>
          </a:extLst>
        </xdr:cNvPr>
        <xdr:cNvSpPr/>
      </xdr:nvSpPr>
      <xdr:spPr>
        <a:xfrm>
          <a:off x="19458940" y="1416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165100</xdr:rowOff>
    </xdr:from>
    <xdr:ext cx="469900" cy="259080"/>
    <xdr:sp macro="" textlink="">
      <xdr:nvSpPr>
        <xdr:cNvPr id="694" name="【児童館】&#10;一人当たり面積該当値テキスト">
          <a:extLst>
            <a:ext uri="{FF2B5EF4-FFF2-40B4-BE49-F238E27FC236}">
              <a16:creationId xmlns:a16="http://schemas.microsoft.com/office/drawing/2014/main" id="{AACE2E22-EFF2-436D-8C35-6CA62CE6F9A7}"/>
            </a:ext>
          </a:extLst>
        </xdr:cNvPr>
        <xdr:cNvSpPr txBox="1"/>
      </xdr:nvSpPr>
      <xdr:spPr>
        <a:xfrm>
          <a:off x="19547840" y="1407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84</xdr:row>
      <xdr:rowOff>90170</xdr:rowOff>
    </xdr:from>
    <xdr:to>
      <xdr:col>98</xdr:col>
      <xdr:colOff>38100</xdr:colOff>
      <xdr:row>85</xdr:row>
      <xdr:rowOff>20320</xdr:rowOff>
    </xdr:to>
    <xdr:sp macro="" textlink="">
      <xdr:nvSpPr>
        <xdr:cNvPr id="695" name="楕円 694">
          <a:extLst>
            <a:ext uri="{FF2B5EF4-FFF2-40B4-BE49-F238E27FC236}">
              <a16:creationId xmlns:a16="http://schemas.microsoft.com/office/drawing/2014/main" id="{6257D914-2653-4F44-A1DE-13C3A6976EB3}"/>
            </a:ext>
          </a:extLst>
        </xdr:cNvPr>
        <xdr:cNvSpPr/>
      </xdr:nvSpPr>
      <xdr:spPr>
        <a:xfrm>
          <a:off x="1638808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122555</xdr:rowOff>
    </xdr:from>
    <xdr:ext cx="469900" cy="258445"/>
    <xdr:sp macro="" textlink="">
      <xdr:nvSpPr>
        <xdr:cNvPr id="696" name="n_1aveValue【児童館】&#10;一人当たり面積">
          <a:extLst>
            <a:ext uri="{FF2B5EF4-FFF2-40B4-BE49-F238E27FC236}">
              <a16:creationId xmlns:a16="http://schemas.microsoft.com/office/drawing/2014/main" id="{969F4D8D-17C7-4A38-BAE0-739367FD03D2}"/>
            </a:ext>
          </a:extLst>
        </xdr:cNvPr>
        <xdr:cNvSpPr txBox="1"/>
      </xdr:nvSpPr>
      <xdr:spPr>
        <a:xfrm>
          <a:off x="18561050" y="13869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156845</xdr:rowOff>
    </xdr:from>
    <xdr:ext cx="469265" cy="258445"/>
    <xdr:sp macro="" textlink="">
      <xdr:nvSpPr>
        <xdr:cNvPr id="697" name="n_2aveValue【児童館】&#10;一人当たり面積">
          <a:extLst>
            <a:ext uri="{FF2B5EF4-FFF2-40B4-BE49-F238E27FC236}">
              <a16:creationId xmlns:a16="http://schemas.microsoft.com/office/drawing/2014/main" id="{EAFD780A-2E99-4E3F-A7E0-00C33FB440EC}"/>
            </a:ext>
          </a:extLst>
        </xdr:cNvPr>
        <xdr:cNvSpPr txBox="1"/>
      </xdr:nvSpPr>
      <xdr:spPr>
        <a:xfrm>
          <a:off x="17776190" y="13903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156845</xdr:rowOff>
    </xdr:from>
    <xdr:ext cx="469265" cy="258445"/>
    <xdr:sp macro="" textlink="">
      <xdr:nvSpPr>
        <xdr:cNvPr id="698" name="n_3aveValue【児童館】&#10;一人当たり面積">
          <a:extLst>
            <a:ext uri="{FF2B5EF4-FFF2-40B4-BE49-F238E27FC236}">
              <a16:creationId xmlns:a16="http://schemas.microsoft.com/office/drawing/2014/main" id="{F33AD09E-ECEE-4018-8F1E-C427F2569924}"/>
            </a:ext>
          </a:extLst>
        </xdr:cNvPr>
        <xdr:cNvSpPr txBox="1"/>
      </xdr:nvSpPr>
      <xdr:spPr>
        <a:xfrm>
          <a:off x="17001490" y="13903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162560</xdr:rowOff>
    </xdr:from>
    <xdr:ext cx="469265" cy="259080"/>
    <xdr:sp macro="" textlink="">
      <xdr:nvSpPr>
        <xdr:cNvPr id="699" name="n_4aveValue【児童館】&#10;一人当たり面積">
          <a:extLst>
            <a:ext uri="{FF2B5EF4-FFF2-40B4-BE49-F238E27FC236}">
              <a16:creationId xmlns:a16="http://schemas.microsoft.com/office/drawing/2014/main" id="{BC97E5A3-AFCE-482F-B1AD-B6344907001F}"/>
            </a:ext>
          </a:extLst>
        </xdr:cNvPr>
        <xdr:cNvSpPr txBox="1"/>
      </xdr:nvSpPr>
      <xdr:spPr>
        <a:xfrm>
          <a:off x="16226790" y="1390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11430</xdr:rowOff>
    </xdr:from>
    <xdr:ext cx="469265" cy="259080"/>
    <xdr:sp macro="" textlink="">
      <xdr:nvSpPr>
        <xdr:cNvPr id="700" name="n_4mainValue【児童館】&#10;一人当たり面積">
          <a:extLst>
            <a:ext uri="{FF2B5EF4-FFF2-40B4-BE49-F238E27FC236}">
              <a16:creationId xmlns:a16="http://schemas.microsoft.com/office/drawing/2014/main" id="{4EB415BF-11A8-4784-BB18-30503959EEEC}"/>
            </a:ext>
          </a:extLst>
        </xdr:cNvPr>
        <xdr:cNvSpPr txBox="1"/>
      </xdr:nvSpPr>
      <xdr:spPr>
        <a:xfrm>
          <a:off x="16226790" y="14260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C7755BBF-CE3C-429A-9F81-CB15BE77F38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BE85832A-CFBE-4803-A1DB-3F26545048ED}"/>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50CC12DB-6F61-46B3-8980-76A48E8E889D}"/>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2D361120-8DB4-42A8-86B3-11F92BB5FA46}"/>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FB30BE15-A979-405C-95FF-C9539962E881}"/>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C2BAE1F4-6C2D-437E-9967-A7CD0322CE1C}"/>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2E292D67-90CE-4273-BED9-B2421984108A}"/>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F2AD54BB-BC67-4EE0-AB19-C5C44A0ED626}"/>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a:extLst>
            <a:ext uri="{FF2B5EF4-FFF2-40B4-BE49-F238E27FC236}">
              <a16:creationId xmlns:a16="http://schemas.microsoft.com/office/drawing/2014/main" id="{28D6C003-C291-48FB-B75B-57C1A4FFBC1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a:extLst>
            <a:ext uri="{FF2B5EF4-FFF2-40B4-BE49-F238E27FC236}">
              <a16:creationId xmlns:a16="http://schemas.microsoft.com/office/drawing/2014/main" id="{B33C9AFA-C75E-4DC3-AB32-050C7647AF5F}"/>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a:extLst>
            <a:ext uri="{FF2B5EF4-FFF2-40B4-BE49-F238E27FC236}">
              <a16:creationId xmlns:a16="http://schemas.microsoft.com/office/drawing/2014/main" id="{E73D65F4-888F-44EF-8B60-ED83FD3E44BB}"/>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a:extLst>
            <a:ext uri="{FF2B5EF4-FFF2-40B4-BE49-F238E27FC236}">
              <a16:creationId xmlns:a16="http://schemas.microsoft.com/office/drawing/2014/main" id="{B7D97627-A447-4C27-ADC7-476109A4374A}"/>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a:extLst>
            <a:ext uri="{FF2B5EF4-FFF2-40B4-BE49-F238E27FC236}">
              <a16:creationId xmlns:a16="http://schemas.microsoft.com/office/drawing/2014/main" id="{9C16264D-83A1-4DAB-A9FB-D18AF2CAEBD6}"/>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a:extLst>
            <a:ext uri="{FF2B5EF4-FFF2-40B4-BE49-F238E27FC236}">
              <a16:creationId xmlns:a16="http://schemas.microsoft.com/office/drawing/2014/main" id="{D67A6F9C-E56E-4CD5-9AE7-DC455A1BD96F}"/>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a:extLst>
            <a:ext uri="{FF2B5EF4-FFF2-40B4-BE49-F238E27FC236}">
              <a16:creationId xmlns:a16="http://schemas.microsoft.com/office/drawing/2014/main" id="{C368ED81-39E3-42E6-AB8E-B8DDC31BA31A}"/>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a:extLst>
            <a:ext uri="{FF2B5EF4-FFF2-40B4-BE49-F238E27FC236}">
              <a16:creationId xmlns:a16="http://schemas.microsoft.com/office/drawing/2014/main" id="{FC3BC42B-9BBD-4C54-B078-61499DA1633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454086BF-8A1F-48B7-9AE8-0313F20CE25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886F63AE-BE20-42B0-8696-652619BD8C93}"/>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F9D94BB4-0EAC-445E-9B4F-2962CDD682F7}"/>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平成３０年度及び令和４年度のみの数値であるが、橋りょう・トンネル、港湾・漁港の有形固定資産減価償却率が他団体に比べ高くなっている。橋りょう・トンネルは施設点検等を行い、順次更新・修繕等を行っている状況であり、また港湾・漁港についても管理計画に基づき維持管理を行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道路については国交付金や公共施設当適正管理推進事業債を活用し、計画に基づき舗装修繕・打ち換え等を行い長寿命化等を図っている。公営住宅に関しては、除却を進めていく方向性であり、大規模な修繕等を行なっていないため、類似団体に比べ減価償却率が高い傾向にある。認定こども園・幼稚園・保育所については、認定こども園新規建築及びそれに伴う旧保育所の解体等により減価償却率が減少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一人当たりの数値に着目すると、橋りょう・トンネル、港湾・漁港の数値が類似団体比較で高くなっているが、これは本市の地形・産業に起因するものと考えられる。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の方針としては、人口減少・少子高齢化の現状を再度認識し、市内各公共施設の集約化・複合化の検討とともに、固定資産台帳の再点検により施設の状態を適切に把握し、計画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2ACC33-ED9F-403D-B8E8-F24D56CF0A3E}"/>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8545F2-4DD4-4806-96CF-0FECD94EB2C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B2D881-5FAF-40DF-A021-6CFBEAE1528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9AABF1-0D02-4766-AB36-DF18B31BA52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57365A-5ED8-4B37-8223-2F978BA10C5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A95314-66CA-4106-8B03-6C7B6B40D2F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1ECCA2-D544-47DF-8028-C005CA056E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F43989-BEBE-4630-B067-965F490030E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D35B07-AEF4-4B23-9495-4CCD5781B94D}"/>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CF0DF7-433F-4A40-987D-E7633BE62961}"/>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16,097
15,899
93.96
19,311,718
18,756,318
482,288
5,505,836
8,191,053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21B663-CA0E-4B33-9252-C2A8B0AC6BAB}"/>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7DF742-69A6-4990-B937-EEF295288315}"/>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D56DF6-FC98-400E-89D0-434BD8CE52BB}"/>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08B7CF-5557-4210-80ED-15724E15C0CC}"/>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2448EF-9C1F-433C-A726-55B2B31A7B17}"/>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0C582A-9C01-4831-AF17-5AAEE5F723B7}"/>
            </a:ext>
          </a:extLst>
        </xdr:cNvPr>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9CC860-449E-487A-B397-997768814D9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D30AFD-DA1B-44FA-A826-F4135747230F}"/>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74A439-781D-419E-A8D4-5F36E279E268}"/>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FFC1C3-5DBC-467D-B354-56603E059543}"/>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0918C0-509D-4D65-917B-9B86D9F2AC9B}"/>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07088A-BC57-4F56-A22C-5CC9999E7E5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2FD25A-2233-42E1-976E-777D366D93A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FE196E-3999-42F5-AF77-12009AEB8ED8}"/>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7F6D39-4F52-4EA6-9912-4A9E3C55C159}"/>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F349FF-DE96-4275-8625-D9AAEB92CA5D}"/>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59E529-72B3-4F42-95E4-D50ACD6F12B8}"/>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271E22C-1650-4CDD-9F55-45B8CB23F778}"/>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E7F57631-C49B-4C1F-90A1-421C58A2B663}"/>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43CA2712-A5F9-4456-9DA3-0770843365D4}"/>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19A69F3A-9384-44F6-B299-B8CCEF199A68}"/>
            </a:ext>
          </a:extLst>
        </xdr:cNvPr>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48CEDF-14DA-4DB8-ACCE-C43107DDB83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ECC1E1-3DA4-46EF-B1E8-8DA65378810A}"/>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81F27F-1956-44D1-AC8B-69E34C8202DD}"/>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C2079E-C951-4FB5-BC3C-8950974F3B9E}"/>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C4E56C-47E4-4D69-B776-3D8BCA1F2C77}"/>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DE0709-A6DA-4173-A2AD-F76FD25DBD31}"/>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D4B083-FBD0-4286-B71F-9318655B7C95}"/>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6B2467-EE06-4171-B457-EC4B7AE5855E}"/>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34F253-04D5-4C17-9127-665C56DC1377}"/>
            </a:ext>
          </a:extLst>
        </xdr:cNvPr>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753489-D170-4128-8A5B-A5D446BD0FAF}"/>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B5E500F6-F04E-4F82-8FA4-DD3E9C26A6D5}"/>
            </a:ext>
          </a:extLst>
        </xdr:cNvPr>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C5276339-4CA6-4E3B-94BD-FD780192DC2F}"/>
            </a:ext>
          </a:extLst>
        </xdr:cNvPr>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663FAE5C-BF49-4A1D-926C-B78C51191CD1}"/>
            </a:ext>
          </a:extLst>
        </xdr:cNvPr>
        <xdr:cNvSpPr txBox="1"/>
      </xdr:nvSpPr>
      <xdr:spPr>
        <a:xfrm>
          <a:off x="27178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559D3215-1782-41AC-9E4B-A1EF17B46BD5}"/>
            </a:ext>
          </a:extLst>
        </xdr:cNvPr>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D8186E38-F919-418C-A090-BFAA827DA536}"/>
            </a:ext>
          </a:extLst>
        </xdr:cNvPr>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4082004C-7E9B-4C5F-AD38-171780708F91}"/>
            </a:ext>
          </a:extLst>
        </xdr:cNvPr>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D24B6103-C11F-4C3B-A702-F395B97CAFB7}"/>
            </a:ext>
          </a:extLst>
        </xdr:cNvPr>
        <xdr:cNvSpPr txBox="1"/>
      </xdr:nvSpPr>
      <xdr:spPr>
        <a:xfrm>
          <a:off x="335915" y="6357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77477F51-157D-432F-BBF8-6F94658A340D}"/>
            </a:ext>
          </a:extLst>
        </xdr:cNvPr>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642A71FD-4367-4C7D-97BA-ED78C5C500D4}"/>
            </a:ext>
          </a:extLst>
        </xdr:cNvPr>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313E72F1-F864-4802-BD73-E282D8F40D78}"/>
            </a:ext>
          </a:extLst>
        </xdr:cNvPr>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CE3C32BD-7CB3-44EB-ACD7-E3A81136F23F}"/>
            </a:ext>
          </a:extLst>
        </xdr:cNvPr>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29E7FDC0-D014-4537-B6DE-69A44523E6BF}"/>
            </a:ext>
          </a:extLst>
        </xdr:cNvPr>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9A6C3096-7FDB-47D0-BCB5-09E80026BD29}"/>
            </a:ext>
          </a:extLst>
        </xdr:cNvPr>
        <xdr:cNvSpPr txBox="1"/>
      </xdr:nvSpPr>
      <xdr:spPr>
        <a:xfrm>
          <a:off x="377190" y="53962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0874C8-AEBB-49F1-AE51-A88FD6B30CDF}"/>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E09222-4FE2-4170-98EE-885457E6783E}"/>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63500</xdr:rowOff>
    </xdr:from>
    <xdr:to>
      <xdr:col>24</xdr:col>
      <xdr:colOff>62865</xdr:colOff>
      <xdr:row>42</xdr:row>
      <xdr:rowOff>67945</xdr:rowOff>
    </xdr:to>
    <xdr:cxnSp macro="">
      <xdr:nvCxnSpPr>
        <xdr:cNvPr id="58" name="直線コネクタ 57">
          <a:extLst>
            <a:ext uri="{FF2B5EF4-FFF2-40B4-BE49-F238E27FC236}">
              <a16:creationId xmlns:a16="http://schemas.microsoft.com/office/drawing/2014/main" id="{CC0EAC7F-1D8F-492E-94CC-C18B76D6A2E5}"/>
            </a:ext>
          </a:extLst>
        </xdr:cNvPr>
        <xdr:cNvCxnSpPr/>
      </xdr:nvCxnSpPr>
      <xdr:spPr>
        <a:xfrm flipV="1">
          <a:off x="4086225" y="559562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71755</xdr:rowOff>
    </xdr:from>
    <xdr:ext cx="405130" cy="259080"/>
    <xdr:sp macro="" textlink="">
      <xdr:nvSpPr>
        <xdr:cNvPr id="59" name="【図書館】&#10;有形固定資産減価償却率最小値テキスト">
          <a:extLst>
            <a:ext uri="{FF2B5EF4-FFF2-40B4-BE49-F238E27FC236}">
              <a16:creationId xmlns:a16="http://schemas.microsoft.com/office/drawing/2014/main" id="{3D67D103-CD81-4987-99B1-7BA3BFD3AFAA}"/>
            </a:ext>
          </a:extLst>
        </xdr:cNvPr>
        <xdr:cNvSpPr txBox="1"/>
      </xdr:nvSpPr>
      <xdr:spPr>
        <a:xfrm>
          <a:off x="4124960" y="711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67945</xdr:rowOff>
    </xdr:from>
    <xdr:to>
      <xdr:col>24</xdr:col>
      <xdr:colOff>152400</xdr:colOff>
      <xdr:row>42</xdr:row>
      <xdr:rowOff>67945</xdr:rowOff>
    </xdr:to>
    <xdr:cxnSp macro="">
      <xdr:nvCxnSpPr>
        <xdr:cNvPr id="60" name="直線コネクタ 59">
          <a:extLst>
            <a:ext uri="{FF2B5EF4-FFF2-40B4-BE49-F238E27FC236}">
              <a16:creationId xmlns:a16="http://schemas.microsoft.com/office/drawing/2014/main" id="{6337C2BE-884F-491F-9155-1A313ECFF830}"/>
            </a:ext>
          </a:extLst>
        </xdr:cNvPr>
        <xdr:cNvCxnSpPr/>
      </xdr:nvCxnSpPr>
      <xdr:spPr>
        <a:xfrm>
          <a:off x="4020820" y="71088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9525</xdr:rowOff>
    </xdr:from>
    <xdr:ext cx="340360" cy="258445"/>
    <xdr:sp macro="" textlink="">
      <xdr:nvSpPr>
        <xdr:cNvPr id="61" name="【図書館】&#10;有形固定資産減価償却率最大値テキスト">
          <a:extLst>
            <a:ext uri="{FF2B5EF4-FFF2-40B4-BE49-F238E27FC236}">
              <a16:creationId xmlns:a16="http://schemas.microsoft.com/office/drawing/2014/main" id="{869D58FA-C402-49FD-BE1D-840C563805B7}"/>
            </a:ext>
          </a:extLst>
        </xdr:cNvPr>
        <xdr:cNvSpPr txBox="1"/>
      </xdr:nvSpPr>
      <xdr:spPr>
        <a:xfrm>
          <a:off x="4124960" y="5374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63500</xdr:rowOff>
    </xdr:from>
    <xdr:to>
      <xdr:col>24</xdr:col>
      <xdr:colOff>152400</xdr:colOff>
      <xdr:row>33</xdr:row>
      <xdr:rowOff>63500</xdr:rowOff>
    </xdr:to>
    <xdr:cxnSp macro="">
      <xdr:nvCxnSpPr>
        <xdr:cNvPr id="62" name="直線コネクタ 61">
          <a:extLst>
            <a:ext uri="{FF2B5EF4-FFF2-40B4-BE49-F238E27FC236}">
              <a16:creationId xmlns:a16="http://schemas.microsoft.com/office/drawing/2014/main" id="{98707A77-FA4C-4645-8353-AB0AB4ECC603}"/>
            </a:ext>
          </a:extLst>
        </xdr:cNvPr>
        <xdr:cNvCxnSpPr/>
      </xdr:nvCxnSpPr>
      <xdr:spPr>
        <a:xfrm>
          <a:off x="4020820" y="5595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20320</xdr:rowOff>
    </xdr:from>
    <xdr:ext cx="405130" cy="258445"/>
    <xdr:sp macro="" textlink="">
      <xdr:nvSpPr>
        <xdr:cNvPr id="63" name="【図書館】&#10;有形固定資産減価償却率平均値テキスト">
          <a:extLst>
            <a:ext uri="{FF2B5EF4-FFF2-40B4-BE49-F238E27FC236}">
              <a16:creationId xmlns:a16="http://schemas.microsoft.com/office/drawing/2014/main" id="{5C0A508E-B92F-4A4E-B4E5-53A59E1ADF6C}"/>
            </a:ext>
          </a:extLst>
        </xdr:cNvPr>
        <xdr:cNvSpPr txBox="1"/>
      </xdr:nvSpPr>
      <xdr:spPr>
        <a:xfrm>
          <a:off x="4124960" y="6223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168910</xdr:rowOff>
    </xdr:from>
    <xdr:to>
      <xdr:col>24</xdr:col>
      <xdr:colOff>114300</xdr:colOff>
      <xdr:row>38</xdr:row>
      <xdr:rowOff>99060</xdr:rowOff>
    </xdr:to>
    <xdr:sp macro="" textlink="">
      <xdr:nvSpPr>
        <xdr:cNvPr id="64" name="フローチャート: 判断 63">
          <a:extLst>
            <a:ext uri="{FF2B5EF4-FFF2-40B4-BE49-F238E27FC236}">
              <a16:creationId xmlns:a16="http://schemas.microsoft.com/office/drawing/2014/main" id="{00A5FC48-D2FF-410F-BEF6-394E5C4C0339}"/>
            </a:ext>
          </a:extLst>
        </xdr:cNvPr>
        <xdr:cNvSpPr/>
      </xdr:nvSpPr>
      <xdr:spPr>
        <a:xfrm>
          <a:off x="4036060" y="6371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D53355DA-CC45-4607-9992-4BF6BFDD25F8}"/>
            </a:ext>
          </a:extLst>
        </xdr:cNvPr>
        <xdr:cNvSpPr/>
      </xdr:nvSpPr>
      <xdr:spPr>
        <a:xfrm>
          <a:off x="33121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144780</xdr:rowOff>
    </xdr:from>
    <xdr:to>
      <xdr:col>15</xdr:col>
      <xdr:colOff>101600</xdr:colOff>
      <xdr:row>37</xdr:row>
      <xdr:rowOff>74930</xdr:rowOff>
    </xdr:to>
    <xdr:sp macro="" textlink="">
      <xdr:nvSpPr>
        <xdr:cNvPr id="66" name="フローチャート: 判断 65">
          <a:extLst>
            <a:ext uri="{FF2B5EF4-FFF2-40B4-BE49-F238E27FC236}">
              <a16:creationId xmlns:a16="http://schemas.microsoft.com/office/drawing/2014/main" id="{187DF667-2469-4D1F-8BA6-E377AC2966F9}"/>
            </a:ext>
          </a:extLst>
        </xdr:cNvPr>
        <xdr:cNvSpPr/>
      </xdr:nvSpPr>
      <xdr:spPr>
        <a:xfrm>
          <a:off x="25146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7" name="フローチャート: 判断 66">
          <a:extLst>
            <a:ext uri="{FF2B5EF4-FFF2-40B4-BE49-F238E27FC236}">
              <a16:creationId xmlns:a16="http://schemas.microsoft.com/office/drawing/2014/main" id="{0C0643B8-0726-4B75-AF86-718935D2840D}"/>
            </a:ext>
          </a:extLst>
        </xdr:cNvPr>
        <xdr:cNvSpPr/>
      </xdr:nvSpPr>
      <xdr:spPr>
        <a:xfrm>
          <a:off x="1739900" y="6158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8" name="フローチャート: 判断 67">
          <a:extLst>
            <a:ext uri="{FF2B5EF4-FFF2-40B4-BE49-F238E27FC236}">
              <a16:creationId xmlns:a16="http://schemas.microsoft.com/office/drawing/2014/main" id="{B7E7965C-46ED-4CC1-8A47-89BD122B01F8}"/>
            </a:ext>
          </a:extLst>
        </xdr:cNvPr>
        <xdr:cNvSpPr/>
      </xdr:nvSpPr>
      <xdr:spPr>
        <a:xfrm>
          <a:off x="96520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C1D514E-7CBC-490A-90B9-8A671EA5D7BE}"/>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036E94F-A07C-46CF-BC9A-CBC0CF67994A}"/>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E1B35E3-2EC8-4661-946A-A4DD34D28DE1}"/>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076CEFD-47D8-464E-993E-4DF1ADBB8584}"/>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BB4DB4EF-C7B9-40C6-94F8-626A657DBAD8}"/>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42</xdr:row>
      <xdr:rowOff>15875</xdr:rowOff>
    </xdr:from>
    <xdr:to>
      <xdr:col>24</xdr:col>
      <xdr:colOff>114300</xdr:colOff>
      <xdr:row>42</xdr:row>
      <xdr:rowOff>117475</xdr:rowOff>
    </xdr:to>
    <xdr:sp macro="" textlink="">
      <xdr:nvSpPr>
        <xdr:cNvPr id="74" name="楕円 73">
          <a:extLst>
            <a:ext uri="{FF2B5EF4-FFF2-40B4-BE49-F238E27FC236}">
              <a16:creationId xmlns:a16="http://schemas.microsoft.com/office/drawing/2014/main" id="{340550AA-0CE0-45D9-B4FF-BCFD6557A86F}"/>
            </a:ext>
          </a:extLst>
        </xdr:cNvPr>
        <xdr:cNvSpPr/>
      </xdr:nvSpPr>
      <xdr:spPr>
        <a:xfrm>
          <a:off x="403606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102235</xdr:rowOff>
    </xdr:from>
    <xdr:ext cx="405130" cy="258445"/>
    <xdr:sp macro="" textlink="">
      <xdr:nvSpPr>
        <xdr:cNvPr id="75" name="【図書館】&#10;有形固定資産減価償却率該当値テキスト">
          <a:extLst>
            <a:ext uri="{FF2B5EF4-FFF2-40B4-BE49-F238E27FC236}">
              <a16:creationId xmlns:a16="http://schemas.microsoft.com/office/drawing/2014/main" id="{14E2F069-7FBD-4C07-8E14-F00F4C931C79}"/>
            </a:ext>
          </a:extLst>
        </xdr:cNvPr>
        <xdr:cNvSpPr txBox="1"/>
      </xdr:nvSpPr>
      <xdr:spPr>
        <a:xfrm>
          <a:off x="4124960" y="6975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149225</xdr:rowOff>
    </xdr:from>
    <xdr:to>
      <xdr:col>6</xdr:col>
      <xdr:colOff>38100</xdr:colOff>
      <xdr:row>40</xdr:row>
      <xdr:rowOff>79375</xdr:rowOff>
    </xdr:to>
    <xdr:sp macro="" textlink="">
      <xdr:nvSpPr>
        <xdr:cNvPr id="76" name="楕円 75">
          <a:extLst>
            <a:ext uri="{FF2B5EF4-FFF2-40B4-BE49-F238E27FC236}">
              <a16:creationId xmlns:a16="http://schemas.microsoft.com/office/drawing/2014/main" id="{EA188C40-F995-477C-9DEE-0AD8276A0884}"/>
            </a:ext>
          </a:extLst>
        </xdr:cNvPr>
        <xdr:cNvSpPr/>
      </xdr:nvSpPr>
      <xdr:spPr>
        <a:xfrm>
          <a:off x="965200" y="668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166370</xdr:rowOff>
    </xdr:from>
    <xdr:ext cx="405130" cy="258445"/>
    <xdr:sp macro="" textlink="">
      <xdr:nvSpPr>
        <xdr:cNvPr id="77" name="n_1aveValue【図書館】&#10;有形固定資産減価償却率">
          <a:extLst>
            <a:ext uri="{FF2B5EF4-FFF2-40B4-BE49-F238E27FC236}">
              <a16:creationId xmlns:a16="http://schemas.microsoft.com/office/drawing/2014/main" id="{51545A60-F55F-445A-BAFF-783D3D424B96}"/>
            </a:ext>
          </a:extLst>
        </xdr:cNvPr>
        <xdr:cNvSpPr txBox="1"/>
      </xdr:nvSpPr>
      <xdr:spPr>
        <a:xfrm>
          <a:off x="3170555" y="620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91440</xdr:rowOff>
    </xdr:from>
    <xdr:ext cx="404495" cy="259080"/>
    <xdr:sp macro="" textlink="">
      <xdr:nvSpPr>
        <xdr:cNvPr id="78" name="n_2aveValue【図書館】&#10;有形固定資産減価償却率">
          <a:extLst>
            <a:ext uri="{FF2B5EF4-FFF2-40B4-BE49-F238E27FC236}">
              <a16:creationId xmlns:a16="http://schemas.microsoft.com/office/drawing/2014/main" id="{8D30D8BF-1003-4511-AD72-07B65EC773DC}"/>
            </a:ext>
          </a:extLst>
        </xdr:cNvPr>
        <xdr:cNvSpPr txBox="1"/>
      </xdr:nvSpPr>
      <xdr:spPr>
        <a:xfrm>
          <a:off x="2385695" y="5958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69850</xdr:rowOff>
    </xdr:from>
    <xdr:ext cx="404495" cy="259080"/>
    <xdr:sp macro="" textlink="">
      <xdr:nvSpPr>
        <xdr:cNvPr id="79" name="n_3aveValue【図書館】&#10;有形固定資産減価償却率">
          <a:extLst>
            <a:ext uri="{FF2B5EF4-FFF2-40B4-BE49-F238E27FC236}">
              <a16:creationId xmlns:a16="http://schemas.microsoft.com/office/drawing/2014/main" id="{4B6128F7-01B4-4124-A647-715391F3F679}"/>
            </a:ext>
          </a:extLst>
        </xdr:cNvPr>
        <xdr:cNvSpPr txBox="1"/>
      </xdr:nvSpPr>
      <xdr:spPr>
        <a:xfrm>
          <a:off x="1610995" y="5937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4495" cy="259080"/>
    <xdr:sp macro="" textlink="">
      <xdr:nvSpPr>
        <xdr:cNvPr id="80" name="n_4aveValue【図書館】&#10;有形固定資産減価償却率">
          <a:extLst>
            <a:ext uri="{FF2B5EF4-FFF2-40B4-BE49-F238E27FC236}">
              <a16:creationId xmlns:a16="http://schemas.microsoft.com/office/drawing/2014/main" id="{F1C4B8EA-AEF0-4728-BF4D-3C44AAB6ECBE}"/>
            </a:ext>
          </a:extLst>
        </xdr:cNvPr>
        <xdr:cNvSpPr txBox="1"/>
      </xdr:nvSpPr>
      <xdr:spPr>
        <a:xfrm>
          <a:off x="836295" y="5928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40</xdr:row>
      <xdr:rowOff>70485</xdr:rowOff>
    </xdr:from>
    <xdr:ext cx="404495" cy="259080"/>
    <xdr:sp macro="" textlink="">
      <xdr:nvSpPr>
        <xdr:cNvPr id="81" name="n_4mainValue【図書館】&#10;有形固定資産減価償却率">
          <a:extLst>
            <a:ext uri="{FF2B5EF4-FFF2-40B4-BE49-F238E27FC236}">
              <a16:creationId xmlns:a16="http://schemas.microsoft.com/office/drawing/2014/main" id="{688D8DF3-24D7-4622-AE57-6628DBAC512A}"/>
            </a:ext>
          </a:extLst>
        </xdr:cNvPr>
        <xdr:cNvSpPr txBox="1"/>
      </xdr:nvSpPr>
      <xdr:spPr>
        <a:xfrm>
          <a:off x="836295" y="6776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8455564A-B43F-4000-A77A-D92938E138F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020A589-8F05-4528-AEAA-F7F5FB077013}"/>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111DD33A-BE3F-4FDF-A82B-EDF5FB44B5F9}"/>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4FABBC30-39D2-4C5B-8C0A-3BAF15547F86}"/>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715C15A-D0E0-4405-9B82-502EDE498E4F}"/>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A1DA7FB-BC7C-4479-8D23-57DC4EBF9FD2}"/>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E89C14FB-020C-4154-AC8F-12C64E8F723E}"/>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347AD98A-08EA-47D9-9864-6FC3E0861297}"/>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0" name="テキスト ボックス 89">
          <a:extLst>
            <a:ext uri="{FF2B5EF4-FFF2-40B4-BE49-F238E27FC236}">
              <a16:creationId xmlns:a16="http://schemas.microsoft.com/office/drawing/2014/main" id="{EE09271C-212F-4E40-AF0B-A4B05BD46F38}"/>
            </a:ext>
          </a:extLst>
        </xdr:cNvPr>
        <xdr:cNvSpPr txBox="1"/>
      </xdr:nvSpPr>
      <xdr:spPr>
        <a:xfrm>
          <a:off x="578866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969CD768-C763-441D-AD9F-9AD13B7F4CE9}"/>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4A8AF47F-8BB6-4559-9429-01887AD5290E}"/>
            </a:ext>
          </a:extLst>
        </xdr:cNvPr>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3" name="テキスト ボックス 92">
          <a:extLst>
            <a:ext uri="{FF2B5EF4-FFF2-40B4-BE49-F238E27FC236}">
              <a16:creationId xmlns:a16="http://schemas.microsoft.com/office/drawing/2014/main" id="{884A3445-326D-401F-B458-7A7E2610DDBF}"/>
            </a:ext>
          </a:extLst>
        </xdr:cNvPr>
        <xdr:cNvSpPr txBox="1"/>
      </xdr:nvSpPr>
      <xdr:spPr>
        <a:xfrm>
          <a:off x="54051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25E8F6AD-E6DE-4D85-946A-D80B2758F150}"/>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95" name="テキスト ボックス 94">
          <a:extLst>
            <a:ext uri="{FF2B5EF4-FFF2-40B4-BE49-F238E27FC236}">
              <a16:creationId xmlns:a16="http://schemas.microsoft.com/office/drawing/2014/main" id="{95DE68F9-73A0-4EA2-B2AF-937E43E96943}"/>
            </a:ext>
          </a:extLst>
        </xdr:cNvPr>
        <xdr:cNvSpPr txBox="1"/>
      </xdr:nvSpPr>
      <xdr:spPr>
        <a:xfrm>
          <a:off x="540512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633874B-679F-4DA7-9781-42759102F66F}"/>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97" name="テキスト ボックス 96">
          <a:extLst>
            <a:ext uri="{FF2B5EF4-FFF2-40B4-BE49-F238E27FC236}">
              <a16:creationId xmlns:a16="http://schemas.microsoft.com/office/drawing/2014/main" id="{BA33A14B-D52E-4284-9956-2B24529A7D3F}"/>
            </a:ext>
          </a:extLst>
        </xdr:cNvPr>
        <xdr:cNvSpPr txBox="1"/>
      </xdr:nvSpPr>
      <xdr:spPr>
        <a:xfrm>
          <a:off x="540512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F9586A0F-1EF3-4D7F-827A-87042C14CBA8}"/>
            </a:ext>
          </a:extLst>
        </xdr:cNvPr>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99" name="テキスト ボックス 98">
          <a:extLst>
            <a:ext uri="{FF2B5EF4-FFF2-40B4-BE49-F238E27FC236}">
              <a16:creationId xmlns:a16="http://schemas.microsoft.com/office/drawing/2014/main" id="{F32AE4E3-6B16-46CE-84DA-C3CEDC1E5E48}"/>
            </a:ext>
          </a:extLst>
        </xdr:cNvPr>
        <xdr:cNvSpPr txBox="1"/>
      </xdr:nvSpPr>
      <xdr:spPr>
        <a:xfrm>
          <a:off x="540512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22E159BA-1475-4D46-8756-4FEDBF4E804F}"/>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1" name="テキスト ボックス 100">
          <a:extLst>
            <a:ext uri="{FF2B5EF4-FFF2-40B4-BE49-F238E27FC236}">
              <a16:creationId xmlns:a16="http://schemas.microsoft.com/office/drawing/2014/main" id="{1FAAD40A-760D-49FF-BA0E-AEECE1FAE4F9}"/>
            </a:ext>
          </a:extLst>
        </xdr:cNvPr>
        <xdr:cNvSpPr txBox="1"/>
      </xdr:nvSpPr>
      <xdr:spPr>
        <a:xfrm>
          <a:off x="540512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7BEE5034-D579-47E1-8C04-C607119B091F}"/>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3" name="テキスト ボックス 102">
          <a:extLst>
            <a:ext uri="{FF2B5EF4-FFF2-40B4-BE49-F238E27FC236}">
              <a16:creationId xmlns:a16="http://schemas.microsoft.com/office/drawing/2014/main" id="{512F8E94-583D-4970-B2EF-8CD4CED4276C}"/>
            </a:ext>
          </a:extLst>
        </xdr:cNvPr>
        <xdr:cNvSpPr txBox="1"/>
      </xdr:nvSpPr>
      <xdr:spPr>
        <a:xfrm>
          <a:off x="540512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2D72A9E9-A22B-408A-8939-CE175859A04F}"/>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05" name="直線コネクタ 104">
          <a:extLst>
            <a:ext uri="{FF2B5EF4-FFF2-40B4-BE49-F238E27FC236}">
              <a16:creationId xmlns:a16="http://schemas.microsoft.com/office/drawing/2014/main" id="{74AF9797-EE99-4560-ACF8-A20EF9168C60}"/>
            </a:ext>
          </a:extLst>
        </xdr:cNvPr>
        <xdr:cNvCxnSpPr/>
      </xdr:nvCxnSpPr>
      <xdr:spPr>
        <a:xfrm flipV="1">
          <a:off x="9219565" y="55168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8445"/>
    <xdr:sp macro="" textlink="">
      <xdr:nvSpPr>
        <xdr:cNvPr id="106" name="【図書館】&#10;一人当たり面積最小値テキスト">
          <a:extLst>
            <a:ext uri="{FF2B5EF4-FFF2-40B4-BE49-F238E27FC236}">
              <a16:creationId xmlns:a16="http://schemas.microsoft.com/office/drawing/2014/main" id="{787C6218-0898-4F72-89C5-469608247DA4}"/>
            </a:ext>
          </a:extLst>
        </xdr:cNvPr>
        <xdr:cNvSpPr txBox="1"/>
      </xdr:nvSpPr>
      <xdr:spPr>
        <a:xfrm>
          <a:off x="9258300" y="6972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a:extLst>
            <a:ext uri="{FF2B5EF4-FFF2-40B4-BE49-F238E27FC236}">
              <a16:creationId xmlns:a16="http://schemas.microsoft.com/office/drawing/2014/main" id="{3A63AB46-9864-4DF8-B5AA-6927E8D64989}"/>
            </a:ext>
          </a:extLst>
        </xdr:cNvPr>
        <xdr:cNvCxnSpPr/>
      </xdr:nvCxnSpPr>
      <xdr:spPr>
        <a:xfrm>
          <a:off x="9154160" y="6968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99060</xdr:rowOff>
    </xdr:from>
    <xdr:ext cx="469900" cy="258445"/>
    <xdr:sp macro="" textlink="">
      <xdr:nvSpPr>
        <xdr:cNvPr id="108" name="【図書館】&#10;一人当たり面積最大値テキスト">
          <a:extLst>
            <a:ext uri="{FF2B5EF4-FFF2-40B4-BE49-F238E27FC236}">
              <a16:creationId xmlns:a16="http://schemas.microsoft.com/office/drawing/2014/main" id="{0AB2BE9A-4148-4001-A20A-2BC4365B4F8D}"/>
            </a:ext>
          </a:extLst>
        </xdr:cNvPr>
        <xdr:cNvSpPr txBox="1"/>
      </xdr:nvSpPr>
      <xdr:spPr>
        <a:xfrm>
          <a:off x="9258300" y="5295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9" name="直線コネクタ 108">
          <a:extLst>
            <a:ext uri="{FF2B5EF4-FFF2-40B4-BE49-F238E27FC236}">
              <a16:creationId xmlns:a16="http://schemas.microsoft.com/office/drawing/2014/main" id="{0F68EC2B-FD27-4593-BE0B-5792D99598AE}"/>
            </a:ext>
          </a:extLst>
        </xdr:cNvPr>
        <xdr:cNvCxnSpPr/>
      </xdr:nvCxnSpPr>
      <xdr:spPr>
        <a:xfrm>
          <a:off x="9154160" y="55168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60960</xdr:rowOff>
    </xdr:from>
    <xdr:ext cx="469900" cy="259080"/>
    <xdr:sp macro="" textlink="">
      <xdr:nvSpPr>
        <xdr:cNvPr id="110" name="【図書館】&#10;一人当たり面積平均値テキスト">
          <a:extLst>
            <a:ext uri="{FF2B5EF4-FFF2-40B4-BE49-F238E27FC236}">
              <a16:creationId xmlns:a16="http://schemas.microsoft.com/office/drawing/2014/main" id="{4057F6A6-0849-4E37-98A8-EB4FBF9FD2FB}"/>
            </a:ext>
          </a:extLst>
        </xdr:cNvPr>
        <xdr:cNvSpPr txBox="1"/>
      </xdr:nvSpPr>
      <xdr:spPr>
        <a:xfrm>
          <a:off x="9258300" y="6263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1" name="フローチャート: 判断 110">
          <a:extLst>
            <a:ext uri="{FF2B5EF4-FFF2-40B4-BE49-F238E27FC236}">
              <a16:creationId xmlns:a16="http://schemas.microsoft.com/office/drawing/2014/main" id="{876E88AE-B994-4404-B426-FF71A895CC88}"/>
            </a:ext>
          </a:extLst>
        </xdr:cNvPr>
        <xdr:cNvSpPr/>
      </xdr:nvSpPr>
      <xdr:spPr>
        <a:xfrm>
          <a:off x="919226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2" name="フローチャート: 判断 111">
          <a:extLst>
            <a:ext uri="{FF2B5EF4-FFF2-40B4-BE49-F238E27FC236}">
              <a16:creationId xmlns:a16="http://schemas.microsoft.com/office/drawing/2014/main" id="{A38CE6A2-BD65-4AAC-B33C-F1C93515A0BF}"/>
            </a:ext>
          </a:extLst>
        </xdr:cNvPr>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13" name="フローチャート: 判断 112">
          <a:extLst>
            <a:ext uri="{FF2B5EF4-FFF2-40B4-BE49-F238E27FC236}">
              <a16:creationId xmlns:a16="http://schemas.microsoft.com/office/drawing/2014/main" id="{6234DAF2-F634-47A2-9A49-74EE2F66D621}"/>
            </a:ext>
          </a:extLst>
        </xdr:cNvPr>
        <xdr:cNvSpPr/>
      </xdr:nvSpPr>
      <xdr:spPr>
        <a:xfrm>
          <a:off x="7670800" y="6200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14" name="フローチャート: 判断 113">
          <a:extLst>
            <a:ext uri="{FF2B5EF4-FFF2-40B4-BE49-F238E27FC236}">
              <a16:creationId xmlns:a16="http://schemas.microsoft.com/office/drawing/2014/main" id="{A36E7C2F-5E71-4355-98D7-0A9EB8DDF755}"/>
            </a:ext>
          </a:extLst>
        </xdr:cNvPr>
        <xdr:cNvSpPr/>
      </xdr:nvSpPr>
      <xdr:spPr>
        <a:xfrm>
          <a:off x="68732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15" name="フローチャート: 判断 114">
          <a:extLst>
            <a:ext uri="{FF2B5EF4-FFF2-40B4-BE49-F238E27FC236}">
              <a16:creationId xmlns:a16="http://schemas.microsoft.com/office/drawing/2014/main" id="{D90039CA-59D4-4B90-A7DE-9D3A6D25D73A}"/>
            </a:ext>
          </a:extLst>
        </xdr:cNvPr>
        <xdr:cNvSpPr/>
      </xdr:nvSpPr>
      <xdr:spPr>
        <a:xfrm>
          <a:off x="609854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F014F421-1AC6-4D5E-8A33-45B5A90DDC52}"/>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B379A702-767F-4FAC-A7F4-B12421C74DC0}"/>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ABDC15CC-5F04-4976-B01D-0CEC42EA5A6A}"/>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866D292A-4793-46FC-95AD-5F7595274930}"/>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392B7B26-68BA-483E-B9B5-FD9051125AF7}"/>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楕円 120">
          <a:extLst>
            <a:ext uri="{FF2B5EF4-FFF2-40B4-BE49-F238E27FC236}">
              <a16:creationId xmlns:a16="http://schemas.microsoft.com/office/drawing/2014/main" id="{5BEB7AC0-F581-48D7-AA15-627D49D75E58}"/>
            </a:ext>
          </a:extLst>
        </xdr:cNvPr>
        <xdr:cNvSpPr/>
      </xdr:nvSpPr>
      <xdr:spPr>
        <a:xfrm>
          <a:off x="919226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137160</xdr:rowOff>
    </xdr:from>
    <xdr:ext cx="469900" cy="259080"/>
    <xdr:sp macro="" textlink="">
      <xdr:nvSpPr>
        <xdr:cNvPr id="122" name="【図書館】&#10;一人当たり面積該当値テキスト">
          <a:extLst>
            <a:ext uri="{FF2B5EF4-FFF2-40B4-BE49-F238E27FC236}">
              <a16:creationId xmlns:a16="http://schemas.microsoft.com/office/drawing/2014/main" id="{81D4D076-6BCC-4CAE-BCB6-FF6BD908532C}"/>
            </a:ext>
          </a:extLst>
        </xdr:cNvPr>
        <xdr:cNvSpPr txBox="1"/>
      </xdr:nvSpPr>
      <xdr:spPr>
        <a:xfrm>
          <a:off x="9258300" y="667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40</xdr:row>
      <xdr:rowOff>12700</xdr:rowOff>
    </xdr:from>
    <xdr:to>
      <xdr:col>36</xdr:col>
      <xdr:colOff>165100</xdr:colOff>
      <xdr:row>40</xdr:row>
      <xdr:rowOff>114300</xdr:rowOff>
    </xdr:to>
    <xdr:sp macro="" textlink="">
      <xdr:nvSpPr>
        <xdr:cNvPr id="123" name="楕円 122">
          <a:extLst>
            <a:ext uri="{FF2B5EF4-FFF2-40B4-BE49-F238E27FC236}">
              <a16:creationId xmlns:a16="http://schemas.microsoft.com/office/drawing/2014/main" id="{EB749003-013F-44C1-9C00-AF6EF13BC8A6}"/>
            </a:ext>
          </a:extLst>
        </xdr:cNvPr>
        <xdr:cNvSpPr/>
      </xdr:nvSpPr>
      <xdr:spPr>
        <a:xfrm>
          <a:off x="609854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36</xdr:row>
      <xdr:rowOff>168910</xdr:rowOff>
    </xdr:from>
    <xdr:ext cx="469900" cy="258445"/>
    <xdr:sp macro="" textlink="">
      <xdr:nvSpPr>
        <xdr:cNvPr id="124" name="n_1aveValue【図書館】&#10;一人当たり面積">
          <a:extLst>
            <a:ext uri="{FF2B5EF4-FFF2-40B4-BE49-F238E27FC236}">
              <a16:creationId xmlns:a16="http://schemas.microsoft.com/office/drawing/2014/main" id="{F0281176-A117-491E-ACA5-36894552DE17}"/>
            </a:ext>
          </a:extLst>
        </xdr:cNvPr>
        <xdr:cNvSpPr txBox="1"/>
      </xdr:nvSpPr>
      <xdr:spPr>
        <a:xfrm>
          <a:off x="8271510" y="6203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35</xdr:row>
      <xdr:rowOff>111760</xdr:rowOff>
    </xdr:from>
    <xdr:ext cx="469265" cy="258445"/>
    <xdr:sp macro="" textlink="">
      <xdr:nvSpPr>
        <xdr:cNvPr id="125" name="n_2aveValue【図書館】&#10;一人当たり面積">
          <a:extLst>
            <a:ext uri="{FF2B5EF4-FFF2-40B4-BE49-F238E27FC236}">
              <a16:creationId xmlns:a16="http://schemas.microsoft.com/office/drawing/2014/main" id="{9A93708D-D34D-4337-8592-C7027229D947}"/>
            </a:ext>
          </a:extLst>
        </xdr:cNvPr>
        <xdr:cNvSpPr txBox="1"/>
      </xdr:nvSpPr>
      <xdr:spPr>
        <a:xfrm>
          <a:off x="7509510" y="5979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35</xdr:row>
      <xdr:rowOff>124460</xdr:rowOff>
    </xdr:from>
    <xdr:ext cx="469265" cy="259080"/>
    <xdr:sp macro="" textlink="">
      <xdr:nvSpPr>
        <xdr:cNvPr id="126" name="n_3aveValue【図書館】&#10;一人当たり面積">
          <a:extLst>
            <a:ext uri="{FF2B5EF4-FFF2-40B4-BE49-F238E27FC236}">
              <a16:creationId xmlns:a16="http://schemas.microsoft.com/office/drawing/2014/main" id="{FD58316F-2665-4FB7-B94A-E0174DAC4BE6}"/>
            </a:ext>
          </a:extLst>
        </xdr:cNvPr>
        <xdr:cNvSpPr txBox="1"/>
      </xdr:nvSpPr>
      <xdr:spPr>
        <a:xfrm>
          <a:off x="6711950" y="599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35</xdr:row>
      <xdr:rowOff>149860</xdr:rowOff>
    </xdr:from>
    <xdr:ext cx="469265" cy="259080"/>
    <xdr:sp macro="" textlink="">
      <xdr:nvSpPr>
        <xdr:cNvPr id="127" name="n_4aveValue【図書館】&#10;一人当たり面積">
          <a:extLst>
            <a:ext uri="{FF2B5EF4-FFF2-40B4-BE49-F238E27FC236}">
              <a16:creationId xmlns:a16="http://schemas.microsoft.com/office/drawing/2014/main" id="{3C0B2F33-C319-422F-89E9-79A234EC27D9}"/>
            </a:ext>
          </a:extLst>
        </xdr:cNvPr>
        <xdr:cNvSpPr txBox="1"/>
      </xdr:nvSpPr>
      <xdr:spPr>
        <a:xfrm>
          <a:off x="5937250" y="6017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105410</xdr:rowOff>
    </xdr:from>
    <xdr:ext cx="469265" cy="259080"/>
    <xdr:sp macro="" textlink="">
      <xdr:nvSpPr>
        <xdr:cNvPr id="128" name="n_4mainValue【図書館】&#10;一人当たり面積">
          <a:extLst>
            <a:ext uri="{FF2B5EF4-FFF2-40B4-BE49-F238E27FC236}">
              <a16:creationId xmlns:a16="http://schemas.microsoft.com/office/drawing/2014/main" id="{6BFDD5D5-ECD5-4F6B-BC87-D25A50BE9F82}"/>
            </a:ext>
          </a:extLst>
        </xdr:cNvPr>
        <xdr:cNvSpPr txBox="1"/>
      </xdr:nvSpPr>
      <xdr:spPr>
        <a:xfrm>
          <a:off x="5937250" y="6811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30716420-5015-4DF3-AB2A-6AB830AD834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DE88644C-6C87-4A5B-853D-5042469EFFB0}"/>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692944F1-5C1C-45D1-9017-42F284295429}"/>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1EA93C60-46DE-4FCB-B275-B0982423DC99}"/>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D8D3560B-5B6E-489C-85F6-3D54E0322D13}"/>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A9E3533A-F1A4-4F7D-961B-CE5B892E5E8E}"/>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5AE993A-27FF-424D-91AD-CB001EB38B77}"/>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8E502A41-C435-4989-A14D-D6E745FE67C8}"/>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7" name="テキスト ボックス 136">
          <a:extLst>
            <a:ext uri="{FF2B5EF4-FFF2-40B4-BE49-F238E27FC236}">
              <a16:creationId xmlns:a16="http://schemas.microsoft.com/office/drawing/2014/main" id="{68967C02-1CAC-469C-BA92-6B99372775AA}"/>
            </a:ext>
          </a:extLst>
        </xdr:cNvPr>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7000C6EB-0909-4401-892A-5142F3D17E14}"/>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39" name="テキスト ボックス 138">
          <a:extLst>
            <a:ext uri="{FF2B5EF4-FFF2-40B4-BE49-F238E27FC236}">
              <a16:creationId xmlns:a16="http://schemas.microsoft.com/office/drawing/2014/main" id="{CD895BC7-9850-49E9-9C4B-9F8D5FFE7D01}"/>
            </a:ext>
          </a:extLst>
        </xdr:cNvPr>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5D68D208-946F-49C5-AFE4-BF8B5508629C}"/>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41" name="テキスト ボックス 140">
          <a:extLst>
            <a:ext uri="{FF2B5EF4-FFF2-40B4-BE49-F238E27FC236}">
              <a16:creationId xmlns:a16="http://schemas.microsoft.com/office/drawing/2014/main" id="{15BA9865-BA1E-4C49-8FB0-A67B2F31597D}"/>
            </a:ext>
          </a:extLst>
        </xdr:cNvPr>
        <xdr:cNvSpPr txBox="1"/>
      </xdr:nvSpPr>
      <xdr:spPr>
        <a:xfrm>
          <a:off x="27178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91C9C84A-C7B2-4ABE-8059-A1FE25699C8A}"/>
            </a:ext>
          </a:extLst>
        </xdr:cNvPr>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3" name="テキスト ボックス 142">
          <a:extLst>
            <a:ext uri="{FF2B5EF4-FFF2-40B4-BE49-F238E27FC236}">
              <a16:creationId xmlns:a16="http://schemas.microsoft.com/office/drawing/2014/main" id="{DC113F7B-AEF1-4D42-BC19-33EEB69EB1AE}"/>
            </a:ext>
          </a:extLst>
        </xdr:cNvPr>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A6364834-6240-4A84-B656-BE552D6C958A}"/>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5" name="テキスト ボックス 144">
          <a:extLst>
            <a:ext uri="{FF2B5EF4-FFF2-40B4-BE49-F238E27FC236}">
              <a16:creationId xmlns:a16="http://schemas.microsoft.com/office/drawing/2014/main" id="{791B6AF1-6E56-4369-9766-A59B216F45FA}"/>
            </a:ext>
          </a:extLst>
        </xdr:cNvPr>
        <xdr:cNvSpPr txBox="1"/>
      </xdr:nvSpPr>
      <xdr:spPr>
        <a:xfrm>
          <a:off x="33591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1337A1-FC1D-46DC-ABD6-CF9CCBB77E45}"/>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7" name="テキスト ボックス 146">
          <a:extLst>
            <a:ext uri="{FF2B5EF4-FFF2-40B4-BE49-F238E27FC236}">
              <a16:creationId xmlns:a16="http://schemas.microsoft.com/office/drawing/2014/main" id="{82E4D5B5-567A-43F5-AE60-DB7FBFE2B827}"/>
            </a:ext>
          </a:extLst>
        </xdr:cNvPr>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3E8A75D8-394A-4C71-95B1-CD4962936549}"/>
            </a:ext>
          </a:extLst>
        </xdr:cNvPr>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9" name="テキスト ボックス 148">
          <a:extLst>
            <a:ext uri="{FF2B5EF4-FFF2-40B4-BE49-F238E27FC236}">
              <a16:creationId xmlns:a16="http://schemas.microsoft.com/office/drawing/2014/main" id="{4F8B48B1-9B52-4F60-9608-DFE82AC848CA}"/>
            </a:ext>
          </a:extLst>
        </xdr:cNvPr>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40355F21-95C9-4FF7-A4C9-3EB430B80BF0}"/>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51" name="テキスト ボックス 150">
          <a:extLst>
            <a:ext uri="{FF2B5EF4-FFF2-40B4-BE49-F238E27FC236}">
              <a16:creationId xmlns:a16="http://schemas.microsoft.com/office/drawing/2014/main" id="{36B1C178-9482-48FB-98E1-01D1E2CCAE85}"/>
            </a:ext>
          </a:extLst>
        </xdr:cNvPr>
        <xdr:cNvSpPr txBox="1"/>
      </xdr:nvSpPr>
      <xdr:spPr>
        <a:xfrm>
          <a:off x="37719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99EAB99E-2BA2-48C0-B7C9-B5DCE936A016}"/>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D33C80A7-7A4A-4F11-A624-024332A44EB4}"/>
            </a:ext>
          </a:extLst>
        </xdr:cNvPr>
        <xdr:cNvCxnSpPr/>
      </xdr:nvCxnSpPr>
      <xdr:spPr>
        <a:xfrm flipV="1">
          <a:off x="4086225" y="938212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54" name="【体育館・プール】&#10;有形固定資産減価償却率最小値テキスト">
          <a:extLst>
            <a:ext uri="{FF2B5EF4-FFF2-40B4-BE49-F238E27FC236}">
              <a16:creationId xmlns:a16="http://schemas.microsoft.com/office/drawing/2014/main" id="{713365C7-E514-4493-8733-BCD5E7DECE7E}"/>
            </a:ext>
          </a:extLst>
        </xdr:cNvPr>
        <xdr:cNvSpPr txBox="1"/>
      </xdr:nvSpPr>
      <xdr:spPr>
        <a:xfrm>
          <a:off x="4124960" y="1080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3D23A3DA-9E3B-45AE-BAA4-5CA0B43BAF05}"/>
            </a:ext>
          </a:extLst>
        </xdr:cNvPr>
        <xdr:cNvCxnSpPr/>
      </xdr:nvCxnSpPr>
      <xdr:spPr>
        <a:xfrm>
          <a:off x="4020820" y="10805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109220</xdr:rowOff>
    </xdr:from>
    <xdr:ext cx="405130" cy="258445"/>
    <xdr:sp macro="" textlink="">
      <xdr:nvSpPr>
        <xdr:cNvPr id="156" name="【体育館・プール】&#10;有形固定資産減価償却率最大値テキスト">
          <a:extLst>
            <a:ext uri="{FF2B5EF4-FFF2-40B4-BE49-F238E27FC236}">
              <a16:creationId xmlns:a16="http://schemas.microsoft.com/office/drawing/2014/main" id="{CD4EBB43-5548-4A4E-9D29-4D1A982CE7B4}"/>
            </a:ext>
          </a:extLst>
        </xdr:cNvPr>
        <xdr:cNvSpPr txBox="1"/>
      </xdr:nvSpPr>
      <xdr:spPr>
        <a:xfrm>
          <a:off x="4124960" y="9161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7" name="直線コネクタ 156">
          <a:extLst>
            <a:ext uri="{FF2B5EF4-FFF2-40B4-BE49-F238E27FC236}">
              <a16:creationId xmlns:a16="http://schemas.microsoft.com/office/drawing/2014/main" id="{85CE01D5-FA57-4755-8A8C-878615E3A037}"/>
            </a:ext>
          </a:extLst>
        </xdr:cNvPr>
        <xdr:cNvCxnSpPr/>
      </xdr:nvCxnSpPr>
      <xdr:spPr>
        <a:xfrm>
          <a:off x="4020820" y="9382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84455</xdr:rowOff>
    </xdr:from>
    <xdr:ext cx="405130" cy="259080"/>
    <xdr:sp macro="" textlink="">
      <xdr:nvSpPr>
        <xdr:cNvPr id="158" name="【体育館・プール】&#10;有形固定資産減価償却率平均値テキスト">
          <a:extLst>
            <a:ext uri="{FF2B5EF4-FFF2-40B4-BE49-F238E27FC236}">
              <a16:creationId xmlns:a16="http://schemas.microsoft.com/office/drawing/2014/main" id="{80B3CA3E-052F-44FB-BD3E-C93E276255A9}"/>
            </a:ext>
          </a:extLst>
        </xdr:cNvPr>
        <xdr:cNvSpPr txBox="1"/>
      </xdr:nvSpPr>
      <xdr:spPr>
        <a:xfrm>
          <a:off x="4124960" y="9975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59" name="フローチャート: 判断 158">
          <a:extLst>
            <a:ext uri="{FF2B5EF4-FFF2-40B4-BE49-F238E27FC236}">
              <a16:creationId xmlns:a16="http://schemas.microsoft.com/office/drawing/2014/main" id="{58B84A57-D7A8-413F-95F2-53A2EE812B11}"/>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60" name="フローチャート: 判断 159">
          <a:extLst>
            <a:ext uri="{FF2B5EF4-FFF2-40B4-BE49-F238E27FC236}">
              <a16:creationId xmlns:a16="http://schemas.microsoft.com/office/drawing/2014/main" id="{56E7145D-211A-4BC2-A226-085123171D29}"/>
            </a:ext>
          </a:extLst>
        </xdr:cNvPr>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61" name="フローチャート: 判断 160">
          <a:extLst>
            <a:ext uri="{FF2B5EF4-FFF2-40B4-BE49-F238E27FC236}">
              <a16:creationId xmlns:a16="http://schemas.microsoft.com/office/drawing/2014/main" id="{F9229099-4431-4B7F-BB41-BD2FFB8174CF}"/>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2" name="フローチャート: 判断 161">
          <a:extLst>
            <a:ext uri="{FF2B5EF4-FFF2-40B4-BE49-F238E27FC236}">
              <a16:creationId xmlns:a16="http://schemas.microsoft.com/office/drawing/2014/main" id="{6B447383-E61E-4135-BB3D-A10582DA045F}"/>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3" name="フローチャート: 判断 162">
          <a:extLst>
            <a:ext uri="{FF2B5EF4-FFF2-40B4-BE49-F238E27FC236}">
              <a16:creationId xmlns:a16="http://schemas.microsoft.com/office/drawing/2014/main" id="{BAF13A6E-8FE2-4341-B400-41877F120FD9}"/>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4" name="テキスト ボックス 163">
          <a:extLst>
            <a:ext uri="{FF2B5EF4-FFF2-40B4-BE49-F238E27FC236}">
              <a16:creationId xmlns:a16="http://schemas.microsoft.com/office/drawing/2014/main" id="{FBF1E0C3-82E4-43C5-A47F-1318507CC88C}"/>
            </a:ext>
          </a:extLst>
        </xdr:cNvPr>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5" name="テキスト ボックス 164">
          <a:extLst>
            <a:ext uri="{FF2B5EF4-FFF2-40B4-BE49-F238E27FC236}">
              <a16:creationId xmlns:a16="http://schemas.microsoft.com/office/drawing/2014/main" id="{37BF4EB8-88C3-4CEC-8048-252E3EFEF183}"/>
            </a:ext>
          </a:extLst>
        </xdr:cNvPr>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6" name="テキスト ボックス 165">
          <a:extLst>
            <a:ext uri="{FF2B5EF4-FFF2-40B4-BE49-F238E27FC236}">
              <a16:creationId xmlns:a16="http://schemas.microsoft.com/office/drawing/2014/main" id="{44CF15BF-B699-49D4-B9F3-06209A84CD45}"/>
            </a:ext>
          </a:extLst>
        </xdr:cNvPr>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7" name="テキスト ボックス 166">
          <a:extLst>
            <a:ext uri="{FF2B5EF4-FFF2-40B4-BE49-F238E27FC236}">
              <a16:creationId xmlns:a16="http://schemas.microsoft.com/office/drawing/2014/main" id="{86A849F0-FB18-4871-B957-4FBA768F25EF}"/>
            </a:ext>
          </a:extLst>
        </xdr:cNvPr>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8" name="テキスト ボックス 167">
          <a:extLst>
            <a:ext uri="{FF2B5EF4-FFF2-40B4-BE49-F238E27FC236}">
              <a16:creationId xmlns:a16="http://schemas.microsoft.com/office/drawing/2014/main" id="{009CE41E-D5FE-44F2-8745-8FF3BFBF1ABB}"/>
            </a:ext>
          </a:extLst>
        </xdr:cNvPr>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130175</xdr:rowOff>
    </xdr:from>
    <xdr:to>
      <xdr:col>24</xdr:col>
      <xdr:colOff>114300</xdr:colOff>
      <xdr:row>64</xdr:row>
      <xdr:rowOff>60325</xdr:rowOff>
    </xdr:to>
    <xdr:sp macro="" textlink="">
      <xdr:nvSpPr>
        <xdr:cNvPr id="169" name="楕円 168">
          <a:extLst>
            <a:ext uri="{FF2B5EF4-FFF2-40B4-BE49-F238E27FC236}">
              <a16:creationId xmlns:a16="http://schemas.microsoft.com/office/drawing/2014/main" id="{54C3809B-6B85-4A31-B5E2-545063C5B5F7}"/>
            </a:ext>
          </a:extLst>
        </xdr:cNvPr>
        <xdr:cNvSpPr/>
      </xdr:nvSpPr>
      <xdr:spPr>
        <a:xfrm>
          <a:off x="4036060" y="10691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45085</xdr:rowOff>
    </xdr:from>
    <xdr:ext cx="405130" cy="258445"/>
    <xdr:sp macro="" textlink="">
      <xdr:nvSpPr>
        <xdr:cNvPr id="170" name="【体育館・プール】&#10;有形固定資産減価償却率該当値テキスト">
          <a:extLst>
            <a:ext uri="{FF2B5EF4-FFF2-40B4-BE49-F238E27FC236}">
              <a16:creationId xmlns:a16="http://schemas.microsoft.com/office/drawing/2014/main" id="{EE5F3B94-3153-4748-A23F-ED3E9DC842E9}"/>
            </a:ext>
          </a:extLst>
        </xdr:cNvPr>
        <xdr:cNvSpPr txBox="1"/>
      </xdr:nvSpPr>
      <xdr:spPr>
        <a:xfrm>
          <a:off x="4124960" y="1060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58</xdr:row>
      <xdr:rowOff>166370</xdr:rowOff>
    </xdr:from>
    <xdr:ext cx="405130" cy="258445"/>
    <xdr:sp macro="" textlink="">
      <xdr:nvSpPr>
        <xdr:cNvPr id="171" name="n_1aveValue【体育館・プール】&#10;有形固定資産減価償却率">
          <a:extLst>
            <a:ext uri="{FF2B5EF4-FFF2-40B4-BE49-F238E27FC236}">
              <a16:creationId xmlns:a16="http://schemas.microsoft.com/office/drawing/2014/main" id="{3C9566DC-BF53-4E82-8BBB-4B05DD599494}"/>
            </a:ext>
          </a:extLst>
        </xdr:cNvPr>
        <xdr:cNvSpPr txBox="1"/>
      </xdr:nvSpPr>
      <xdr:spPr>
        <a:xfrm>
          <a:off x="3170555" y="9889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126365</xdr:rowOff>
    </xdr:from>
    <xdr:ext cx="404495" cy="259080"/>
    <xdr:sp macro="" textlink="">
      <xdr:nvSpPr>
        <xdr:cNvPr id="172" name="n_2aveValue【体育館・プール】&#10;有形固定資産減価償却率">
          <a:extLst>
            <a:ext uri="{FF2B5EF4-FFF2-40B4-BE49-F238E27FC236}">
              <a16:creationId xmlns:a16="http://schemas.microsoft.com/office/drawing/2014/main" id="{78E412F5-B888-4B52-90FD-CE0489193233}"/>
            </a:ext>
          </a:extLst>
        </xdr:cNvPr>
        <xdr:cNvSpPr txBox="1"/>
      </xdr:nvSpPr>
      <xdr:spPr>
        <a:xfrm>
          <a:off x="2385695" y="9849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105410</xdr:rowOff>
    </xdr:from>
    <xdr:ext cx="404495" cy="259080"/>
    <xdr:sp macro="" textlink="">
      <xdr:nvSpPr>
        <xdr:cNvPr id="173" name="n_3aveValue【体育館・プール】&#10;有形固定資産減価償却率">
          <a:extLst>
            <a:ext uri="{FF2B5EF4-FFF2-40B4-BE49-F238E27FC236}">
              <a16:creationId xmlns:a16="http://schemas.microsoft.com/office/drawing/2014/main" id="{AE7D8D58-85D4-4DE9-8047-00571EC774C1}"/>
            </a:ext>
          </a:extLst>
        </xdr:cNvPr>
        <xdr:cNvSpPr txBox="1"/>
      </xdr:nvSpPr>
      <xdr:spPr>
        <a:xfrm>
          <a:off x="1610995" y="982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97790</xdr:rowOff>
    </xdr:from>
    <xdr:ext cx="404495" cy="258445"/>
    <xdr:sp macro="" textlink="">
      <xdr:nvSpPr>
        <xdr:cNvPr id="174" name="n_4aveValue【体育館・プール】&#10;有形固定資産減価償却率">
          <a:extLst>
            <a:ext uri="{FF2B5EF4-FFF2-40B4-BE49-F238E27FC236}">
              <a16:creationId xmlns:a16="http://schemas.microsoft.com/office/drawing/2014/main" id="{D8FAA1F1-69A5-4914-8EE3-39A00B286541}"/>
            </a:ext>
          </a:extLst>
        </xdr:cNvPr>
        <xdr:cNvSpPr txBox="1"/>
      </xdr:nvSpPr>
      <xdr:spPr>
        <a:xfrm>
          <a:off x="836295" y="9820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E97FE0B-4985-48FB-BE03-E2BE3C9487E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B7685E91-C601-4E3F-AAE1-12881A1A8238}"/>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F4BA1361-D593-4604-BBA8-253BF8BA4F55}"/>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FC36E631-921B-4C16-9100-437F5A497ADA}"/>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64D39028-6B94-4BB0-BE41-0D00BC23F3D8}"/>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73F761B5-DBEB-42CC-B6C5-8835D3822514}"/>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F343AAC0-D2DE-40AD-988D-61F95F97A5D7}"/>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D7A77F4A-4CA2-4DA2-BD7A-928A3E46F9A6}"/>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3" name="テキスト ボックス 182">
          <a:extLst>
            <a:ext uri="{FF2B5EF4-FFF2-40B4-BE49-F238E27FC236}">
              <a16:creationId xmlns:a16="http://schemas.microsoft.com/office/drawing/2014/main" id="{FC63DBE4-F04A-4437-A20A-06E8DEF0D870}"/>
            </a:ext>
          </a:extLst>
        </xdr:cNvPr>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7F95F90-6F7B-4249-971A-C49C2E932647}"/>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A5133C11-8279-49D3-B897-859D5E781433}"/>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186" name="テキスト ボックス 185">
          <a:extLst>
            <a:ext uri="{FF2B5EF4-FFF2-40B4-BE49-F238E27FC236}">
              <a16:creationId xmlns:a16="http://schemas.microsoft.com/office/drawing/2014/main" id="{716D07A9-890A-4D21-BEBB-A265F66773C2}"/>
            </a:ext>
          </a:extLst>
        </xdr:cNvPr>
        <xdr:cNvSpPr txBox="1"/>
      </xdr:nvSpPr>
      <xdr:spPr>
        <a:xfrm>
          <a:off x="540512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F867F4D0-FEAE-4B17-B39C-BE0F882F7717}"/>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88" name="テキスト ボックス 187">
          <a:extLst>
            <a:ext uri="{FF2B5EF4-FFF2-40B4-BE49-F238E27FC236}">
              <a16:creationId xmlns:a16="http://schemas.microsoft.com/office/drawing/2014/main" id="{F86A304B-8705-4FBA-8C9F-0DF5B8D1BDB3}"/>
            </a:ext>
          </a:extLst>
        </xdr:cNvPr>
        <xdr:cNvSpPr txBox="1"/>
      </xdr:nvSpPr>
      <xdr:spPr>
        <a:xfrm>
          <a:off x="5405120" y="1029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ABF2DDB0-A88E-43E5-B554-5DB4A2D2CD91}"/>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90" name="テキスト ボックス 189">
          <a:extLst>
            <a:ext uri="{FF2B5EF4-FFF2-40B4-BE49-F238E27FC236}">
              <a16:creationId xmlns:a16="http://schemas.microsoft.com/office/drawing/2014/main" id="{63A653FB-23DE-4E4D-8754-9B052B7C5C0F}"/>
            </a:ext>
          </a:extLst>
        </xdr:cNvPr>
        <xdr:cNvSpPr txBox="1"/>
      </xdr:nvSpPr>
      <xdr:spPr>
        <a:xfrm>
          <a:off x="5405120" y="9919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2854363B-F0B4-44C4-8E16-FA85B96FE232}"/>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192" name="テキスト ボックス 191">
          <a:extLst>
            <a:ext uri="{FF2B5EF4-FFF2-40B4-BE49-F238E27FC236}">
              <a16:creationId xmlns:a16="http://schemas.microsoft.com/office/drawing/2014/main" id="{DEA8975B-3F06-4636-A543-E2F3B2571C37}"/>
            </a:ext>
          </a:extLst>
        </xdr:cNvPr>
        <xdr:cNvSpPr txBox="1"/>
      </xdr:nvSpPr>
      <xdr:spPr>
        <a:xfrm>
          <a:off x="5405120" y="9550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8F9BCCE7-5562-4657-B5BD-CC3ED2679DE8}"/>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194" name="テキスト ボックス 193">
          <a:extLst>
            <a:ext uri="{FF2B5EF4-FFF2-40B4-BE49-F238E27FC236}">
              <a16:creationId xmlns:a16="http://schemas.microsoft.com/office/drawing/2014/main" id="{5C2BFBCE-851E-4CD1-B974-6C56789C7D7D}"/>
            </a:ext>
          </a:extLst>
        </xdr:cNvPr>
        <xdr:cNvSpPr txBox="1"/>
      </xdr:nvSpPr>
      <xdr:spPr>
        <a:xfrm>
          <a:off x="5405120" y="9177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E6053135-F777-4389-9CDA-2E17091FB9F2}"/>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96" name="テキスト ボックス 195">
          <a:extLst>
            <a:ext uri="{FF2B5EF4-FFF2-40B4-BE49-F238E27FC236}">
              <a16:creationId xmlns:a16="http://schemas.microsoft.com/office/drawing/2014/main" id="{AE18DE30-8E39-493B-AAA5-C2064E3297D5}"/>
            </a:ext>
          </a:extLst>
        </xdr:cNvPr>
        <xdr:cNvSpPr txBox="1"/>
      </xdr:nvSpPr>
      <xdr:spPr>
        <a:xfrm>
          <a:off x="540512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AAD26D73-92BF-4D23-B96D-82FF99406B14}"/>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98" name="直線コネクタ 197">
          <a:extLst>
            <a:ext uri="{FF2B5EF4-FFF2-40B4-BE49-F238E27FC236}">
              <a16:creationId xmlns:a16="http://schemas.microsoft.com/office/drawing/2014/main" id="{087B0692-2FE1-4DBA-BE47-CDF7092E33B4}"/>
            </a:ext>
          </a:extLst>
        </xdr:cNvPr>
        <xdr:cNvCxnSpPr/>
      </xdr:nvCxnSpPr>
      <xdr:spPr>
        <a:xfrm flipV="1">
          <a:off x="9219565" y="932434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38100</xdr:rowOff>
    </xdr:from>
    <xdr:ext cx="469900" cy="259080"/>
    <xdr:sp macro="" textlink="">
      <xdr:nvSpPr>
        <xdr:cNvPr id="199" name="【体育館・プール】&#10;一人当たり面積最小値テキスト">
          <a:extLst>
            <a:ext uri="{FF2B5EF4-FFF2-40B4-BE49-F238E27FC236}">
              <a16:creationId xmlns:a16="http://schemas.microsoft.com/office/drawing/2014/main" id="{9E50A240-8428-4AAE-BF1E-8D7536350592}"/>
            </a:ext>
          </a:extLst>
        </xdr:cNvPr>
        <xdr:cNvSpPr txBox="1"/>
      </xdr:nvSpPr>
      <xdr:spPr>
        <a:xfrm>
          <a:off x="925830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0" name="直線コネクタ 199">
          <a:extLst>
            <a:ext uri="{FF2B5EF4-FFF2-40B4-BE49-F238E27FC236}">
              <a16:creationId xmlns:a16="http://schemas.microsoft.com/office/drawing/2014/main" id="{E8D27E8D-559A-46F2-BE21-C3654C2BD9B4}"/>
            </a:ext>
          </a:extLst>
        </xdr:cNvPr>
        <xdr:cNvCxnSpPr/>
      </xdr:nvCxnSpPr>
      <xdr:spPr>
        <a:xfrm>
          <a:off x="9154160" y="10763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50800</xdr:rowOff>
    </xdr:from>
    <xdr:ext cx="469900" cy="259080"/>
    <xdr:sp macro="" textlink="">
      <xdr:nvSpPr>
        <xdr:cNvPr id="201" name="【体育館・プール】&#10;一人当たり面積最大値テキスト">
          <a:extLst>
            <a:ext uri="{FF2B5EF4-FFF2-40B4-BE49-F238E27FC236}">
              <a16:creationId xmlns:a16="http://schemas.microsoft.com/office/drawing/2014/main" id="{92FE8FF5-DF65-47F1-9A09-51B4D4336609}"/>
            </a:ext>
          </a:extLst>
        </xdr:cNvPr>
        <xdr:cNvSpPr txBox="1"/>
      </xdr:nvSpPr>
      <xdr:spPr>
        <a:xfrm>
          <a:off x="9258300" y="910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02" name="直線コネクタ 201">
          <a:extLst>
            <a:ext uri="{FF2B5EF4-FFF2-40B4-BE49-F238E27FC236}">
              <a16:creationId xmlns:a16="http://schemas.microsoft.com/office/drawing/2014/main" id="{BF3237DA-C8EC-4A86-8A94-64C468B64A52}"/>
            </a:ext>
          </a:extLst>
        </xdr:cNvPr>
        <xdr:cNvCxnSpPr/>
      </xdr:nvCxnSpPr>
      <xdr:spPr>
        <a:xfrm>
          <a:off x="9154160" y="9324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41910</xdr:rowOff>
    </xdr:from>
    <xdr:ext cx="469900" cy="258445"/>
    <xdr:sp macro="" textlink="">
      <xdr:nvSpPr>
        <xdr:cNvPr id="203" name="【体育館・プール】&#10;一人当たり面積平均値テキスト">
          <a:extLst>
            <a:ext uri="{FF2B5EF4-FFF2-40B4-BE49-F238E27FC236}">
              <a16:creationId xmlns:a16="http://schemas.microsoft.com/office/drawing/2014/main" id="{999DE13A-CF52-4219-B597-172D462621B6}"/>
            </a:ext>
          </a:extLst>
        </xdr:cNvPr>
        <xdr:cNvSpPr txBox="1"/>
      </xdr:nvSpPr>
      <xdr:spPr>
        <a:xfrm>
          <a:off x="9258300" y="10267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04" name="フローチャート: 判断 203">
          <a:extLst>
            <a:ext uri="{FF2B5EF4-FFF2-40B4-BE49-F238E27FC236}">
              <a16:creationId xmlns:a16="http://schemas.microsoft.com/office/drawing/2014/main" id="{7EC06F68-4F80-4DFC-A23E-E2236E8CD4CE}"/>
            </a:ext>
          </a:extLst>
        </xdr:cNvPr>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05" name="フローチャート: 判断 204">
          <a:extLst>
            <a:ext uri="{FF2B5EF4-FFF2-40B4-BE49-F238E27FC236}">
              <a16:creationId xmlns:a16="http://schemas.microsoft.com/office/drawing/2014/main" id="{AFEC00F6-301B-430E-8AE1-18A80C1D5D54}"/>
            </a:ext>
          </a:extLst>
        </xdr:cNvPr>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06" name="フローチャート: 判断 205">
          <a:extLst>
            <a:ext uri="{FF2B5EF4-FFF2-40B4-BE49-F238E27FC236}">
              <a16:creationId xmlns:a16="http://schemas.microsoft.com/office/drawing/2014/main" id="{BB0E2215-7891-486F-B884-011C759774EF}"/>
            </a:ext>
          </a:extLst>
        </xdr:cNvPr>
        <xdr:cNvSpPr/>
      </xdr:nvSpPr>
      <xdr:spPr>
        <a:xfrm>
          <a:off x="7670800" y="10288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07" name="フローチャート: 判断 206">
          <a:extLst>
            <a:ext uri="{FF2B5EF4-FFF2-40B4-BE49-F238E27FC236}">
              <a16:creationId xmlns:a16="http://schemas.microsoft.com/office/drawing/2014/main" id="{60FAE4FB-83DE-4543-AE1B-09718CD24470}"/>
            </a:ext>
          </a:extLst>
        </xdr:cNvPr>
        <xdr:cNvSpPr/>
      </xdr:nvSpPr>
      <xdr:spPr>
        <a:xfrm>
          <a:off x="6873240" y="1032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08" name="フローチャート: 判断 207">
          <a:extLst>
            <a:ext uri="{FF2B5EF4-FFF2-40B4-BE49-F238E27FC236}">
              <a16:creationId xmlns:a16="http://schemas.microsoft.com/office/drawing/2014/main" id="{7D0920A5-ABC9-42A9-9D3A-DA8E6F9F8862}"/>
            </a:ext>
          </a:extLst>
        </xdr:cNvPr>
        <xdr:cNvSpPr/>
      </xdr:nvSpPr>
      <xdr:spPr>
        <a:xfrm>
          <a:off x="609854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9" name="テキスト ボックス 208">
          <a:extLst>
            <a:ext uri="{FF2B5EF4-FFF2-40B4-BE49-F238E27FC236}">
              <a16:creationId xmlns:a16="http://schemas.microsoft.com/office/drawing/2014/main" id="{34B8C9F0-E917-425D-BA64-393BB5D69047}"/>
            </a:ext>
          </a:extLst>
        </xdr:cNvPr>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10" name="テキスト ボックス 209">
          <a:extLst>
            <a:ext uri="{FF2B5EF4-FFF2-40B4-BE49-F238E27FC236}">
              <a16:creationId xmlns:a16="http://schemas.microsoft.com/office/drawing/2014/main" id="{37F70DC0-43AB-4B8B-9929-DE9AB076DAB9}"/>
            </a:ext>
          </a:extLst>
        </xdr:cNvPr>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1" name="テキスト ボックス 210">
          <a:extLst>
            <a:ext uri="{FF2B5EF4-FFF2-40B4-BE49-F238E27FC236}">
              <a16:creationId xmlns:a16="http://schemas.microsoft.com/office/drawing/2014/main" id="{7C629B6C-9B78-4DFE-A653-3B3E23DD088E}"/>
            </a:ext>
          </a:extLst>
        </xdr:cNvPr>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2" name="テキスト ボックス 211">
          <a:extLst>
            <a:ext uri="{FF2B5EF4-FFF2-40B4-BE49-F238E27FC236}">
              <a16:creationId xmlns:a16="http://schemas.microsoft.com/office/drawing/2014/main" id="{34F3F0D3-E040-4339-92B3-02A9A7FC2EDA}"/>
            </a:ext>
          </a:extLst>
        </xdr:cNvPr>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3" name="テキスト ボックス 212">
          <a:extLst>
            <a:ext uri="{FF2B5EF4-FFF2-40B4-BE49-F238E27FC236}">
              <a16:creationId xmlns:a16="http://schemas.microsoft.com/office/drawing/2014/main" id="{6D959EB4-D313-4191-837C-FE47DAD20E94}"/>
            </a:ext>
          </a:extLst>
        </xdr:cNvPr>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14" name="楕円 213">
          <a:extLst>
            <a:ext uri="{FF2B5EF4-FFF2-40B4-BE49-F238E27FC236}">
              <a16:creationId xmlns:a16="http://schemas.microsoft.com/office/drawing/2014/main" id="{9559F3CB-A898-47F9-B9AC-04D0AD4BFD33}"/>
            </a:ext>
          </a:extLst>
        </xdr:cNvPr>
        <xdr:cNvSpPr/>
      </xdr:nvSpPr>
      <xdr:spPr>
        <a:xfrm>
          <a:off x="919226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125730</xdr:rowOff>
    </xdr:from>
    <xdr:ext cx="469900" cy="259080"/>
    <xdr:sp macro="" textlink="">
      <xdr:nvSpPr>
        <xdr:cNvPr id="215" name="【体育館・プール】&#10;一人当たり面積該当値テキスト">
          <a:extLst>
            <a:ext uri="{FF2B5EF4-FFF2-40B4-BE49-F238E27FC236}">
              <a16:creationId xmlns:a16="http://schemas.microsoft.com/office/drawing/2014/main" id="{BF62C8BA-6913-40B4-A206-0D1F4D28A902}"/>
            </a:ext>
          </a:extLst>
        </xdr:cNvPr>
        <xdr:cNvSpPr txBox="1"/>
      </xdr:nvSpPr>
      <xdr:spPr>
        <a:xfrm>
          <a:off x="9258300" y="1051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60</xdr:row>
      <xdr:rowOff>135890</xdr:rowOff>
    </xdr:from>
    <xdr:ext cx="469900" cy="259080"/>
    <xdr:sp macro="" textlink="">
      <xdr:nvSpPr>
        <xdr:cNvPr id="216" name="n_1aveValue【体育館・プール】&#10;一人当たり面積">
          <a:extLst>
            <a:ext uri="{FF2B5EF4-FFF2-40B4-BE49-F238E27FC236}">
              <a16:creationId xmlns:a16="http://schemas.microsoft.com/office/drawing/2014/main" id="{3F12A971-4453-4BB5-9A03-704FD0C1953C}"/>
            </a:ext>
          </a:extLst>
        </xdr:cNvPr>
        <xdr:cNvSpPr txBox="1"/>
      </xdr:nvSpPr>
      <xdr:spPr>
        <a:xfrm>
          <a:off x="8271510" y="1019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8890</xdr:rowOff>
    </xdr:from>
    <xdr:ext cx="469265" cy="258445"/>
    <xdr:sp macro="" textlink="">
      <xdr:nvSpPr>
        <xdr:cNvPr id="217" name="n_2aveValue【体育館・プール】&#10;一人当たり面積">
          <a:extLst>
            <a:ext uri="{FF2B5EF4-FFF2-40B4-BE49-F238E27FC236}">
              <a16:creationId xmlns:a16="http://schemas.microsoft.com/office/drawing/2014/main" id="{041C1F3D-B3EA-45E0-B99A-5C1810252C1B}"/>
            </a:ext>
          </a:extLst>
        </xdr:cNvPr>
        <xdr:cNvSpPr txBox="1"/>
      </xdr:nvSpPr>
      <xdr:spPr>
        <a:xfrm>
          <a:off x="7509510" y="10067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49530</xdr:rowOff>
    </xdr:from>
    <xdr:ext cx="469265" cy="259080"/>
    <xdr:sp macro="" textlink="">
      <xdr:nvSpPr>
        <xdr:cNvPr id="218" name="n_3aveValue【体育館・プール】&#10;一人当たり面積">
          <a:extLst>
            <a:ext uri="{FF2B5EF4-FFF2-40B4-BE49-F238E27FC236}">
              <a16:creationId xmlns:a16="http://schemas.microsoft.com/office/drawing/2014/main" id="{F65B42CE-819F-40D2-8C94-1DE739023E04}"/>
            </a:ext>
          </a:extLst>
        </xdr:cNvPr>
        <xdr:cNvSpPr txBox="1"/>
      </xdr:nvSpPr>
      <xdr:spPr>
        <a:xfrm>
          <a:off x="6711950" y="1010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59690</xdr:rowOff>
    </xdr:from>
    <xdr:ext cx="469265" cy="259080"/>
    <xdr:sp macro="" textlink="">
      <xdr:nvSpPr>
        <xdr:cNvPr id="219" name="n_4aveValue【体育館・プール】&#10;一人当たり面積">
          <a:extLst>
            <a:ext uri="{FF2B5EF4-FFF2-40B4-BE49-F238E27FC236}">
              <a16:creationId xmlns:a16="http://schemas.microsoft.com/office/drawing/2014/main" id="{5EB109DB-C280-49EE-B07C-E73DD70F820F}"/>
            </a:ext>
          </a:extLst>
        </xdr:cNvPr>
        <xdr:cNvSpPr txBox="1"/>
      </xdr:nvSpPr>
      <xdr:spPr>
        <a:xfrm>
          <a:off x="5937250" y="1011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6D22AADE-2E00-4EE5-98AF-78C13137E99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A30DE003-5E40-4912-86AA-38339D92F918}"/>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D5711CE5-2F43-4E2B-B365-03FF5455EF3D}"/>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C19DB3DF-BDAA-4106-B02E-195053A543E4}"/>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DBC8686D-CA6C-40E2-A892-F3094C861E67}"/>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991F54B8-A902-4C7B-B1A9-7DCBF7D7C689}"/>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85469959-1339-41A0-9147-7EF02EFB611A}"/>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6EC4A033-562D-4AA3-9799-5C24D38EEC2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a:extLst>
            <a:ext uri="{FF2B5EF4-FFF2-40B4-BE49-F238E27FC236}">
              <a16:creationId xmlns:a16="http://schemas.microsoft.com/office/drawing/2014/main" id="{96CB1E93-0FAD-4243-87EC-D61B612CBA1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a:extLst>
            <a:ext uri="{FF2B5EF4-FFF2-40B4-BE49-F238E27FC236}">
              <a16:creationId xmlns:a16="http://schemas.microsoft.com/office/drawing/2014/main" id="{1FE4E323-428D-42A8-8C0A-35C97E0A67F8}"/>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a:extLst>
            <a:ext uri="{FF2B5EF4-FFF2-40B4-BE49-F238E27FC236}">
              <a16:creationId xmlns:a16="http://schemas.microsoft.com/office/drawing/2014/main" id="{90C201DC-E077-4F3B-BF14-6E05226B9C8E}"/>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a:extLst>
            <a:ext uri="{FF2B5EF4-FFF2-40B4-BE49-F238E27FC236}">
              <a16:creationId xmlns:a16="http://schemas.microsoft.com/office/drawing/2014/main" id="{74F55081-386F-4F2C-9082-349543AAB964}"/>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a:extLst>
            <a:ext uri="{FF2B5EF4-FFF2-40B4-BE49-F238E27FC236}">
              <a16:creationId xmlns:a16="http://schemas.microsoft.com/office/drawing/2014/main" id="{FED5402F-E7AB-40EC-8563-5C8E3043D2AE}"/>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a:extLst>
            <a:ext uri="{FF2B5EF4-FFF2-40B4-BE49-F238E27FC236}">
              <a16:creationId xmlns:a16="http://schemas.microsoft.com/office/drawing/2014/main" id="{CCADCE92-6750-45B6-8AC8-DC47C3301714}"/>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a:extLst>
            <a:ext uri="{FF2B5EF4-FFF2-40B4-BE49-F238E27FC236}">
              <a16:creationId xmlns:a16="http://schemas.microsoft.com/office/drawing/2014/main" id="{776AB542-B033-413C-ACA8-F47922251175}"/>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a:extLst>
            <a:ext uri="{FF2B5EF4-FFF2-40B4-BE49-F238E27FC236}">
              <a16:creationId xmlns:a16="http://schemas.microsoft.com/office/drawing/2014/main" id="{DBB2E6CA-A142-4162-9071-F72734FAB13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0D4D20DD-D125-47BD-9953-39FF3F336E0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a:extLst>
            <a:ext uri="{FF2B5EF4-FFF2-40B4-BE49-F238E27FC236}">
              <a16:creationId xmlns:a16="http://schemas.microsoft.com/office/drawing/2014/main" id="{64C9B4D3-5C27-41F7-84FD-223184D43D9F}"/>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a:extLst>
            <a:ext uri="{FF2B5EF4-FFF2-40B4-BE49-F238E27FC236}">
              <a16:creationId xmlns:a16="http://schemas.microsoft.com/office/drawing/2014/main" id="{19B75278-F25F-4A27-827A-928ADDE26A97}"/>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a:extLst>
            <a:ext uri="{FF2B5EF4-FFF2-40B4-BE49-F238E27FC236}">
              <a16:creationId xmlns:a16="http://schemas.microsoft.com/office/drawing/2014/main" id="{2B47BF2D-E57D-4DA8-82E6-93A7FCA9C3B4}"/>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a:extLst>
            <a:ext uri="{FF2B5EF4-FFF2-40B4-BE49-F238E27FC236}">
              <a16:creationId xmlns:a16="http://schemas.microsoft.com/office/drawing/2014/main" id="{6B47EC39-8031-4492-890D-16FB076E6061}"/>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a:extLst>
            <a:ext uri="{FF2B5EF4-FFF2-40B4-BE49-F238E27FC236}">
              <a16:creationId xmlns:a16="http://schemas.microsoft.com/office/drawing/2014/main" id="{E77B963F-3A24-4863-BB88-D395B7A98D0E}"/>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a:extLst>
            <a:ext uri="{FF2B5EF4-FFF2-40B4-BE49-F238E27FC236}">
              <a16:creationId xmlns:a16="http://schemas.microsoft.com/office/drawing/2014/main" id="{D9C22E16-DB5D-4ECF-9017-8A86CB466D7B}"/>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F4FC72CA-F4F5-4CB3-9F8F-EE2B23C7A2EB}"/>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244" name="テキスト ボックス 243">
          <a:extLst>
            <a:ext uri="{FF2B5EF4-FFF2-40B4-BE49-F238E27FC236}">
              <a16:creationId xmlns:a16="http://schemas.microsoft.com/office/drawing/2014/main" id="{CA29813D-85E7-4A8C-A3E6-7F67F960C373}"/>
            </a:ext>
          </a:extLst>
        </xdr:cNvPr>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a:extLst>
            <a:ext uri="{FF2B5EF4-FFF2-40B4-BE49-F238E27FC236}">
              <a16:creationId xmlns:a16="http://schemas.microsoft.com/office/drawing/2014/main" id="{F19D778B-0B4A-4230-98DA-CB81E028EF9B}"/>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246" name="テキスト ボックス 245">
          <a:extLst>
            <a:ext uri="{FF2B5EF4-FFF2-40B4-BE49-F238E27FC236}">
              <a16:creationId xmlns:a16="http://schemas.microsoft.com/office/drawing/2014/main" id="{E18135E8-4345-472E-882E-81833A192CFB}"/>
            </a:ext>
          </a:extLst>
        </xdr:cNvPr>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47" name="直線コネクタ 246">
          <a:extLst>
            <a:ext uri="{FF2B5EF4-FFF2-40B4-BE49-F238E27FC236}">
              <a16:creationId xmlns:a16="http://schemas.microsoft.com/office/drawing/2014/main" id="{C306A01A-581B-4460-8130-9F0B55A749C3}"/>
            </a:ext>
          </a:extLst>
        </xdr:cNvPr>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248" name="テキスト ボックス 247">
          <a:extLst>
            <a:ext uri="{FF2B5EF4-FFF2-40B4-BE49-F238E27FC236}">
              <a16:creationId xmlns:a16="http://schemas.microsoft.com/office/drawing/2014/main" id="{460C2068-3959-4044-93E3-585499EB3285}"/>
            </a:ext>
          </a:extLst>
        </xdr:cNvPr>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49" name="直線コネクタ 248">
          <a:extLst>
            <a:ext uri="{FF2B5EF4-FFF2-40B4-BE49-F238E27FC236}">
              <a16:creationId xmlns:a16="http://schemas.microsoft.com/office/drawing/2014/main" id="{DA49045C-F709-4758-BA41-E7ECD4ABBD0C}"/>
            </a:ext>
          </a:extLst>
        </xdr:cNvPr>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50" name="テキスト ボックス 249">
          <a:extLst>
            <a:ext uri="{FF2B5EF4-FFF2-40B4-BE49-F238E27FC236}">
              <a16:creationId xmlns:a16="http://schemas.microsoft.com/office/drawing/2014/main" id="{216871E8-D09C-4710-B06A-4EC5F156BA68}"/>
            </a:ext>
          </a:extLst>
        </xdr:cNvPr>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51" name="直線コネクタ 250">
          <a:extLst>
            <a:ext uri="{FF2B5EF4-FFF2-40B4-BE49-F238E27FC236}">
              <a16:creationId xmlns:a16="http://schemas.microsoft.com/office/drawing/2014/main" id="{48C4BBDE-07E2-4327-9FF9-0106A090C064}"/>
            </a:ext>
          </a:extLst>
        </xdr:cNvPr>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252" name="テキスト ボックス 251">
          <a:extLst>
            <a:ext uri="{FF2B5EF4-FFF2-40B4-BE49-F238E27FC236}">
              <a16:creationId xmlns:a16="http://schemas.microsoft.com/office/drawing/2014/main" id="{896200C4-A3F8-4D84-8EDC-CB773404016D}"/>
            </a:ext>
          </a:extLst>
        </xdr:cNvPr>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53" name="直線コネクタ 252">
          <a:extLst>
            <a:ext uri="{FF2B5EF4-FFF2-40B4-BE49-F238E27FC236}">
              <a16:creationId xmlns:a16="http://schemas.microsoft.com/office/drawing/2014/main" id="{F2B44A6A-5D6F-4142-88B9-177B6FB2D3F0}"/>
            </a:ext>
          </a:extLst>
        </xdr:cNvPr>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54" name="テキスト ボックス 253">
          <a:extLst>
            <a:ext uri="{FF2B5EF4-FFF2-40B4-BE49-F238E27FC236}">
              <a16:creationId xmlns:a16="http://schemas.microsoft.com/office/drawing/2014/main" id="{4F04ABE7-32D8-43FC-98D2-A9A24EF2647F}"/>
            </a:ext>
          </a:extLst>
        </xdr:cNvPr>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55" name="直線コネクタ 254">
          <a:extLst>
            <a:ext uri="{FF2B5EF4-FFF2-40B4-BE49-F238E27FC236}">
              <a16:creationId xmlns:a16="http://schemas.microsoft.com/office/drawing/2014/main" id="{F0F4EBC7-5625-4DD4-BD9B-EE7907F0EE3B}"/>
            </a:ext>
          </a:extLst>
        </xdr:cNvPr>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56" name="テキスト ボックス 255">
          <a:extLst>
            <a:ext uri="{FF2B5EF4-FFF2-40B4-BE49-F238E27FC236}">
              <a16:creationId xmlns:a16="http://schemas.microsoft.com/office/drawing/2014/main" id="{FD6CC496-CC2E-4B5D-A9AB-96164FCE5549}"/>
            </a:ext>
          </a:extLst>
        </xdr:cNvPr>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57" name="直線コネクタ 256">
          <a:extLst>
            <a:ext uri="{FF2B5EF4-FFF2-40B4-BE49-F238E27FC236}">
              <a16:creationId xmlns:a16="http://schemas.microsoft.com/office/drawing/2014/main" id="{AA8DF4CE-7C25-49E2-A134-F0DCCB1D2CC2}"/>
            </a:ext>
          </a:extLst>
        </xdr:cNvPr>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258" name="テキスト ボックス 257">
          <a:extLst>
            <a:ext uri="{FF2B5EF4-FFF2-40B4-BE49-F238E27FC236}">
              <a16:creationId xmlns:a16="http://schemas.microsoft.com/office/drawing/2014/main" id="{7F41747E-1B5D-41B4-B9D6-C3B98273758D}"/>
            </a:ext>
          </a:extLst>
        </xdr:cNvPr>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571A62AA-9EED-47AB-91F2-5111C8CE1702}"/>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a:extLst>
            <a:ext uri="{FF2B5EF4-FFF2-40B4-BE49-F238E27FC236}">
              <a16:creationId xmlns:a16="http://schemas.microsoft.com/office/drawing/2014/main" id="{713212A2-29FE-4839-8FFD-A7FC2F2D5E2A}"/>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36830</xdr:rowOff>
    </xdr:from>
    <xdr:to>
      <xdr:col>24</xdr:col>
      <xdr:colOff>62865</xdr:colOff>
      <xdr:row>109</xdr:row>
      <xdr:rowOff>29210</xdr:rowOff>
    </xdr:to>
    <xdr:cxnSp macro="">
      <xdr:nvCxnSpPr>
        <xdr:cNvPr id="261" name="直線コネクタ 260">
          <a:extLst>
            <a:ext uri="{FF2B5EF4-FFF2-40B4-BE49-F238E27FC236}">
              <a16:creationId xmlns:a16="http://schemas.microsoft.com/office/drawing/2014/main" id="{AE543193-A5C8-4413-816F-DC82BE511336}"/>
            </a:ext>
          </a:extLst>
        </xdr:cNvPr>
        <xdr:cNvCxnSpPr/>
      </xdr:nvCxnSpPr>
      <xdr:spPr>
        <a:xfrm flipV="1">
          <a:off x="4086225" y="1680083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32385</xdr:rowOff>
    </xdr:from>
    <xdr:ext cx="405130" cy="258445"/>
    <xdr:sp macro="" textlink="">
      <xdr:nvSpPr>
        <xdr:cNvPr id="262" name="【市民会館】&#10;有形固定資産減価償却率最小値テキスト">
          <a:extLst>
            <a:ext uri="{FF2B5EF4-FFF2-40B4-BE49-F238E27FC236}">
              <a16:creationId xmlns:a16="http://schemas.microsoft.com/office/drawing/2014/main" id="{D4B7E86B-9B75-4823-995B-E3619E3237A8}"/>
            </a:ext>
          </a:extLst>
        </xdr:cNvPr>
        <xdr:cNvSpPr txBox="1"/>
      </xdr:nvSpPr>
      <xdr:spPr>
        <a:xfrm>
          <a:off x="4124960" y="18305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29210</xdr:rowOff>
    </xdr:from>
    <xdr:to>
      <xdr:col>24</xdr:col>
      <xdr:colOff>152400</xdr:colOff>
      <xdr:row>109</xdr:row>
      <xdr:rowOff>29210</xdr:rowOff>
    </xdr:to>
    <xdr:cxnSp macro="">
      <xdr:nvCxnSpPr>
        <xdr:cNvPr id="263" name="直線コネクタ 262">
          <a:extLst>
            <a:ext uri="{FF2B5EF4-FFF2-40B4-BE49-F238E27FC236}">
              <a16:creationId xmlns:a16="http://schemas.microsoft.com/office/drawing/2014/main" id="{F54926D8-C49F-438C-A82C-1CCD6625160F}"/>
            </a:ext>
          </a:extLst>
        </xdr:cNvPr>
        <xdr:cNvCxnSpPr/>
      </xdr:nvCxnSpPr>
      <xdr:spPr>
        <a:xfrm>
          <a:off x="4020820" y="18301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154940</xdr:rowOff>
    </xdr:from>
    <xdr:ext cx="340360" cy="258445"/>
    <xdr:sp macro="" textlink="">
      <xdr:nvSpPr>
        <xdr:cNvPr id="264" name="【市民会館】&#10;有形固定資産減価償却率最大値テキスト">
          <a:extLst>
            <a:ext uri="{FF2B5EF4-FFF2-40B4-BE49-F238E27FC236}">
              <a16:creationId xmlns:a16="http://schemas.microsoft.com/office/drawing/2014/main" id="{48619D9F-4108-49ED-B1C4-2C6B328174B8}"/>
            </a:ext>
          </a:extLst>
        </xdr:cNvPr>
        <xdr:cNvSpPr txBox="1"/>
      </xdr:nvSpPr>
      <xdr:spPr>
        <a:xfrm>
          <a:off x="4124960" y="165836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36830</xdr:rowOff>
    </xdr:from>
    <xdr:to>
      <xdr:col>24</xdr:col>
      <xdr:colOff>152400</xdr:colOff>
      <xdr:row>100</xdr:row>
      <xdr:rowOff>36830</xdr:rowOff>
    </xdr:to>
    <xdr:cxnSp macro="">
      <xdr:nvCxnSpPr>
        <xdr:cNvPr id="265" name="直線コネクタ 264">
          <a:extLst>
            <a:ext uri="{FF2B5EF4-FFF2-40B4-BE49-F238E27FC236}">
              <a16:creationId xmlns:a16="http://schemas.microsoft.com/office/drawing/2014/main" id="{57D5AAD2-C1BB-45CF-9156-4687DD6C5D70}"/>
            </a:ext>
          </a:extLst>
        </xdr:cNvPr>
        <xdr:cNvCxnSpPr/>
      </xdr:nvCxnSpPr>
      <xdr:spPr>
        <a:xfrm>
          <a:off x="4020820" y="16800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80645</xdr:rowOff>
    </xdr:from>
    <xdr:ext cx="405130" cy="259080"/>
    <xdr:sp macro="" textlink="">
      <xdr:nvSpPr>
        <xdr:cNvPr id="266" name="【市民会館】&#10;有形固定資産減価償却率平均値テキスト">
          <a:extLst>
            <a:ext uri="{FF2B5EF4-FFF2-40B4-BE49-F238E27FC236}">
              <a16:creationId xmlns:a16="http://schemas.microsoft.com/office/drawing/2014/main" id="{C7747DE9-1728-40B3-B934-C99EB439064F}"/>
            </a:ext>
          </a:extLst>
        </xdr:cNvPr>
        <xdr:cNvSpPr txBox="1"/>
      </xdr:nvSpPr>
      <xdr:spPr>
        <a:xfrm>
          <a:off x="4124960" y="1751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102235</xdr:rowOff>
    </xdr:from>
    <xdr:to>
      <xdr:col>24</xdr:col>
      <xdr:colOff>114300</xdr:colOff>
      <xdr:row>105</xdr:row>
      <xdr:rowOff>32385</xdr:rowOff>
    </xdr:to>
    <xdr:sp macro="" textlink="">
      <xdr:nvSpPr>
        <xdr:cNvPr id="267" name="フローチャート: 判断 266">
          <a:extLst>
            <a:ext uri="{FF2B5EF4-FFF2-40B4-BE49-F238E27FC236}">
              <a16:creationId xmlns:a16="http://schemas.microsoft.com/office/drawing/2014/main" id="{E7813E5F-DD9C-43FA-8935-2F259B36A212}"/>
            </a:ext>
          </a:extLst>
        </xdr:cNvPr>
        <xdr:cNvSpPr/>
      </xdr:nvSpPr>
      <xdr:spPr>
        <a:xfrm>
          <a:off x="4036060" y="1753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99060</xdr:rowOff>
    </xdr:from>
    <xdr:to>
      <xdr:col>20</xdr:col>
      <xdr:colOff>38100</xdr:colOff>
      <xdr:row>105</xdr:row>
      <xdr:rowOff>29210</xdr:rowOff>
    </xdr:to>
    <xdr:sp macro="" textlink="">
      <xdr:nvSpPr>
        <xdr:cNvPr id="268" name="フローチャート: 判断 267">
          <a:extLst>
            <a:ext uri="{FF2B5EF4-FFF2-40B4-BE49-F238E27FC236}">
              <a16:creationId xmlns:a16="http://schemas.microsoft.com/office/drawing/2014/main" id="{0BC84AB8-C554-4D8C-BAD8-D5DB3C8E5F88}"/>
            </a:ext>
          </a:extLst>
        </xdr:cNvPr>
        <xdr:cNvSpPr/>
      </xdr:nvSpPr>
      <xdr:spPr>
        <a:xfrm>
          <a:off x="3312160" y="17533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269" name="フローチャート: 判断 268">
          <a:extLst>
            <a:ext uri="{FF2B5EF4-FFF2-40B4-BE49-F238E27FC236}">
              <a16:creationId xmlns:a16="http://schemas.microsoft.com/office/drawing/2014/main" id="{98530144-2E4B-4CB9-AAA0-ECCDC97FFD7E}"/>
            </a:ext>
          </a:extLst>
        </xdr:cNvPr>
        <xdr:cNvSpPr/>
      </xdr:nvSpPr>
      <xdr:spPr>
        <a:xfrm>
          <a:off x="25146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270" name="フローチャート: 判断 269">
          <a:extLst>
            <a:ext uri="{FF2B5EF4-FFF2-40B4-BE49-F238E27FC236}">
              <a16:creationId xmlns:a16="http://schemas.microsoft.com/office/drawing/2014/main" id="{10850A42-C9F6-4F08-B59C-FF5CE516D238}"/>
            </a:ext>
          </a:extLst>
        </xdr:cNvPr>
        <xdr:cNvSpPr/>
      </xdr:nvSpPr>
      <xdr:spPr>
        <a:xfrm>
          <a:off x="173990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271" name="フローチャート: 判断 270">
          <a:extLst>
            <a:ext uri="{FF2B5EF4-FFF2-40B4-BE49-F238E27FC236}">
              <a16:creationId xmlns:a16="http://schemas.microsoft.com/office/drawing/2014/main" id="{D94CE983-265A-4C6A-85F7-77632BCF9E13}"/>
            </a:ext>
          </a:extLst>
        </xdr:cNvPr>
        <xdr:cNvSpPr/>
      </xdr:nvSpPr>
      <xdr:spPr>
        <a:xfrm>
          <a:off x="965200" y="17445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72" name="テキスト ボックス 271">
          <a:extLst>
            <a:ext uri="{FF2B5EF4-FFF2-40B4-BE49-F238E27FC236}">
              <a16:creationId xmlns:a16="http://schemas.microsoft.com/office/drawing/2014/main" id="{173C800F-6D7C-401E-B610-97CF213325F7}"/>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73" name="テキスト ボックス 272">
          <a:extLst>
            <a:ext uri="{FF2B5EF4-FFF2-40B4-BE49-F238E27FC236}">
              <a16:creationId xmlns:a16="http://schemas.microsoft.com/office/drawing/2014/main" id="{55684F7A-6072-4455-963A-F4EE1EE983F2}"/>
            </a:ext>
          </a:extLst>
        </xdr:cNvPr>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74" name="テキスト ボックス 273">
          <a:extLst>
            <a:ext uri="{FF2B5EF4-FFF2-40B4-BE49-F238E27FC236}">
              <a16:creationId xmlns:a16="http://schemas.microsoft.com/office/drawing/2014/main" id="{122782D5-6129-4E32-B1DE-31EF395731DB}"/>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75" name="テキスト ボックス 274">
          <a:extLst>
            <a:ext uri="{FF2B5EF4-FFF2-40B4-BE49-F238E27FC236}">
              <a16:creationId xmlns:a16="http://schemas.microsoft.com/office/drawing/2014/main" id="{B9533863-0402-479A-8C01-7726F4015BEB}"/>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8E157FA9-7EAF-4015-AE8F-C170F18FD714}"/>
            </a:ext>
          </a:extLst>
        </xdr:cNvPr>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159385</xdr:rowOff>
    </xdr:from>
    <xdr:to>
      <xdr:col>24</xdr:col>
      <xdr:colOff>114300</xdr:colOff>
      <xdr:row>101</xdr:row>
      <xdr:rowOff>89535</xdr:rowOff>
    </xdr:to>
    <xdr:sp macro="" textlink="">
      <xdr:nvSpPr>
        <xdr:cNvPr id="277" name="楕円 276">
          <a:extLst>
            <a:ext uri="{FF2B5EF4-FFF2-40B4-BE49-F238E27FC236}">
              <a16:creationId xmlns:a16="http://schemas.microsoft.com/office/drawing/2014/main" id="{B7C45DFB-0D13-41D7-98C0-1D3566BE28AB}"/>
            </a:ext>
          </a:extLst>
        </xdr:cNvPr>
        <xdr:cNvSpPr/>
      </xdr:nvSpPr>
      <xdr:spPr>
        <a:xfrm>
          <a:off x="4036060" y="16923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10795</xdr:rowOff>
    </xdr:from>
    <xdr:ext cx="405130" cy="258445"/>
    <xdr:sp macro="" textlink="">
      <xdr:nvSpPr>
        <xdr:cNvPr id="278" name="【市民会館】&#10;有形固定資産減価償却率該当値テキスト">
          <a:extLst>
            <a:ext uri="{FF2B5EF4-FFF2-40B4-BE49-F238E27FC236}">
              <a16:creationId xmlns:a16="http://schemas.microsoft.com/office/drawing/2014/main" id="{BE5ED9EF-29A0-413D-93AE-4305C3EFE451}"/>
            </a:ext>
          </a:extLst>
        </xdr:cNvPr>
        <xdr:cNvSpPr txBox="1"/>
      </xdr:nvSpPr>
      <xdr:spPr>
        <a:xfrm>
          <a:off x="4124960" y="16774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103</xdr:row>
      <xdr:rowOff>45720</xdr:rowOff>
    </xdr:from>
    <xdr:ext cx="405130" cy="259080"/>
    <xdr:sp macro="" textlink="">
      <xdr:nvSpPr>
        <xdr:cNvPr id="279" name="n_1aveValue【市民会館】&#10;有形固定資産減価償却率">
          <a:extLst>
            <a:ext uri="{FF2B5EF4-FFF2-40B4-BE49-F238E27FC236}">
              <a16:creationId xmlns:a16="http://schemas.microsoft.com/office/drawing/2014/main" id="{76379A5B-4761-4EFE-BE5C-2CDB59FE49A2}"/>
            </a:ext>
          </a:extLst>
        </xdr:cNvPr>
        <xdr:cNvSpPr txBox="1"/>
      </xdr:nvSpPr>
      <xdr:spPr>
        <a:xfrm>
          <a:off x="3170555" y="1731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164465</xdr:rowOff>
    </xdr:from>
    <xdr:ext cx="404495" cy="259080"/>
    <xdr:sp macro="" textlink="">
      <xdr:nvSpPr>
        <xdr:cNvPr id="280" name="n_2aveValue【市民会館】&#10;有形固定資産減価償却率">
          <a:extLst>
            <a:ext uri="{FF2B5EF4-FFF2-40B4-BE49-F238E27FC236}">
              <a16:creationId xmlns:a16="http://schemas.microsoft.com/office/drawing/2014/main" id="{8F9C3280-41C2-47B3-8CC6-21DA1F4FBC91}"/>
            </a:ext>
          </a:extLst>
        </xdr:cNvPr>
        <xdr:cNvSpPr txBox="1"/>
      </xdr:nvSpPr>
      <xdr:spPr>
        <a:xfrm>
          <a:off x="2385695" y="17263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149860</xdr:rowOff>
    </xdr:from>
    <xdr:ext cx="404495" cy="259080"/>
    <xdr:sp macro="" textlink="">
      <xdr:nvSpPr>
        <xdr:cNvPr id="281" name="n_3aveValue【市民会館】&#10;有形固定資産減価償却率">
          <a:extLst>
            <a:ext uri="{FF2B5EF4-FFF2-40B4-BE49-F238E27FC236}">
              <a16:creationId xmlns:a16="http://schemas.microsoft.com/office/drawing/2014/main" id="{A1D79C77-DA0A-4C3D-B282-9D1362384DD1}"/>
            </a:ext>
          </a:extLst>
        </xdr:cNvPr>
        <xdr:cNvSpPr txBox="1"/>
      </xdr:nvSpPr>
      <xdr:spPr>
        <a:xfrm>
          <a:off x="1610995" y="17249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128905</xdr:rowOff>
    </xdr:from>
    <xdr:ext cx="404495" cy="259080"/>
    <xdr:sp macro="" textlink="">
      <xdr:nvSpPr>
        <xdr:cNvPr id="282" name="n_4aveValue【市民会館】&#10;有形固定資産減価償却率">
          <a:extLst>
            <a:ext uri="{FF2B5EF4-FFF2-40B4-BE49-F238E27FC236}">
              <a16:creationId xmlns:a16="http://schemas.microsoft.com/office/drawing/2014/main" id="{4D0DA3D8-3DCB-4E24-99A8-B3FDF7B080EE}"/>
            </a:ext>
          </a:extLst>
        </xdr:cNvPr>
        <xdr:cNvSpPr txBox="1"/>
      </xdr:nvSpPr>
      <xdr:spPr>
        <a:xfrm>
          <a:off x="836295" y="17228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581BC6C6-27FE-4019-9EFB-46A08A33500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F3FC1599-FC5B-4563-B207-158A9CB7DF77}"/>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4DFFD423-118F-4208-A5DA-B135B68BEE18}"/>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9C2BDB3D-3579-452F-BB6F-128B551461E2}"/>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F12B6175-31F8-4977-A888-E301534ED15C}"/>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74B66E5-8254-4294-A079-B40703454D43}"/>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5FF39188-9B91-45CB-9485-ECB697F2BF5A}"/>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1F748654-3702-4834-9EC2-57D702890DB7}"/>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291" name="テキスト ボックス 290">
          <a:extLst>
            <a:ext uri="{FF2B5EF4-FFF2-40B4-BE49-F238E27FC236}">
              <a16:creationId xmlns:a16="http://schemas.microsoft.com/office/drawing/2014/main" id="{50264C8E-DD48-4807-8258-C060317DFE2F}"/>
            </a:ext>
          </a:extLst>
        </xdr:cNvPr>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50995136-0F17-4085-8948-679C1717E8A2}"/>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a:extLst>
            <a:ext uri="{FF2B5EF4-FFF2-40B4-BE49-F238E27FC236}">
              <a16:creationId xmlns:a16="http://schemas.microsoft.com/office/drawing/2014/main" id="{DFB589C6-BFC3-48C9-A37D-9185018C5DA6}"/>
            </a:ext>
          </a:extLst>
        </xdr:cNvPr>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294" name="テキスト ボックス 293">
          <a:extLst>
            <a:ext uri="{FF2B5EF4-FFF2-40B4-BE49-F238E27FC236}">
              <a16:creationId xmlns:a16="http://schemas.microsoft.com/office/drawing/2014/main" id="{C8CB0EFD-D443-4FDB-B3A8-6FC3B215B1E0}"/>
            </a:ext>
          </a:extLst>
        </xdr:cNvPr>
        <xdr:cNvSpPr txBox="1"/>
      </xdr:nvSpPr>
      <xdr:spPr>
        <a:xfrm>
          <a:off x="540512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a:extLst>
            <a:ext uri="{FF2B5EF4-FFF2-40B4-BE49-F238E27FC236}">
              <a16:creationId xmlns:a16="http://schemas.microsoft.com/office/drawing/2014/main" id="{F1272C41-39CB-412C-A1EB-009A6C2FF620}"/>
            </a:ext>
          </a:extLst>
        </xdr:cNvPr>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296" name="テキスト ボックス 295">
          <a:extLst>
            <a:ext uri="{FF2B5EF4-FFF2-40B4-BE49-F238E27FC236}">
              <a16:creationId xmlns:a16="http://schemas.microsoft.com/office/drawing/2014/main" id="{0BD15766-79E4-4EAA-B535-4DB6E61BFB3B}"/>
            </a:ext>
          </a:extLst>
        </xdr:cNvPr>
        <xdr:cNvSpPr txBox="1"/>
      </xdr:nvSpPr>
      <xdr:spPr>
        <a:xfrm>
          <a:off x="5405120" y="17745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a:extLst>
            <a:ext uri="{FF2B5EF4-FFF2-40B4-BE49-F238E27FC236}">
              <a16:creationId xmlns:a16="http://schemas.microsoft.com/office/drawing/2014/main" id="{AFF6507F-D139-4FCC-8223-14350BF6FF67}"/>
            </a:ext>
          </a:extLst>
        </xdr:cNvPr>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298" name="テキスト ボックス 297">
          <a:extLst>
            <a:ext uri="{FF2B5EF4-FFF2-40B4-BE49-F238E27FC236}">
              <a16:creationId xmlns:a16="http://schemas.microsoft.com/office/drawing/2014/main" id="{CE12D889-0893-43B6-ADD7-B3E6391A10EB}"/>
            </a:ext>
          </a:extLst>
        </xdr:cNvPr>
        <xdr:cNvSpPr txBox="1"/>
      </xdr:nvSpPr>
      <xdr:spPr>
        <a:xfrm>
          <a:off x="5405120" y="17372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a:extLst>
            <a:ext uri="{FF2B5EF4-FFF2-40B4-BE49-F238E27FC236}">
              <a16:creationId xmlns:a16="http://schemas.microsoft.com/office/drawing/2014/main" id="{B9F9741E-A425-4E8F-83BA-E650C5BAF334}"/>
            </a:ext>
          </a:extLst>
        </xdr:cNvPr>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300" name="テキスト ボックス 299">
          <a:extLst>
            <a:ext uri="{FF2B5EF4-FFF2-40B4-BE49-F238E27FC236}">
              <a16:creationId xmlns:a16="http://schemas.microsoft.com/office/drawing/2014/main" id="{A789DA5A-C6BE-496D-8FDC-E7FEDDCE3F52}"/>
            </a:ext>
          </a:extLst>
        </xdr:cNvPr>
        <xdr:cNvSpPr txBox="1"/>
      </xdr:nvSpPr>
      <xdr:spPr>
        <a:xfrm>
          <a:off x="5405120" y="1699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a:extLst>
            <a:ext uri="{FF2B5EF4-FFF2-40B4-BE49-F238E27FC236}">
              <a16:creationId xmlns:a16="http://schemas.microsoft.com/office/drawing/2014/main" id="{C6848228-9C73-4DF9-A57F-B02D55453963}"/>
            </a:ext>
          </a:extLst>
        </xdr:cNvPr>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302" name="テキスト ボックス 301">
          <a:extLst>
            <a:ext uri="{FF2B5EF4-FFF2-40B4-BE49-F238E27FC236}">
              <a16:creationId xmlns:a16="http://schemas.microsoft.com/office/drawing/2014/main" id="{4FA9290F-05C7-4B9E-A92C-C7D639C0D6C5}"/>
            </a:ext>
          </a:extLst>
        </xdr:cNvPr>
        <xdr:cNvSpPr txBox="1"/>
      </xdr:nvSpPr>
      <xdr:spPr>
        <a:xfrm>
          <a:off x="5405120" y="1662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a:extLst>
            <a:ext uri="{FF2B5EF4-FFF2-40B4-BE49-F238E27FC236}">
              <a16:creationId xmlns:a16="http://schemas.microsoft.com/office/drawing/2014/main" id="{880074E5-971B-4F8F-95A6-6493C2FB217C}"/>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04" name="テキスト ボックス 303">
          <a:extLst>
            <a:ext uri="{FF2B5EF4-FFF2-40B4-BE49-F238E27FC236}">
              <a16:creationId xmlns:a16="http://schemas.microsoft.com/office/drawing/2014/main" id="{8325FB87-20A3-4EE8-B6EA-497D532471D2}"/>
            </a:ext>
          </a:extLst>
        </xdr:cNvPr>
        <xdr:cNvSpPr txBox="1"/>
      </xdr:nvSpPr>
      <xdr:spPr>
        <a:xfrm>
          <a:off x="540512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a:extLst>
            <a:ext uri="{FF2B5EF4-FFF2-40B4-BE49-F238E27FC236}">
              <a16:creationId xmlns:a16="http://schemas.microsoft.com/office/drawing/2014/main" id="{09AD7D9D-60E0-4778-B9E3-3B0FD148F4BF}"/>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123190</xdr:rowOff>
    </xdr:to>
    <xdr:cxnSp macro="">
      <xdr:nvCxnSpPr>
        <xdr:cNvPr id="306" name="直線コネクタ 305">
          <a:extLst>
            <a:ext uri="{FF2B5EF4-FFF2-40B4-BE49-F238E27FC236}">
              <a16:creationId xmlns:a16="http://schemas.microsoft.com/office/drawing/2014/main" id="{0E8075E8-51CE-4403-9BCF-3D221E1AA365}"/>
            </a:ext>
          </a:extLst>
        </xdr:cNvPr>
        <xdr:cNvCxnSpPr/>
      </xdr:nvCxnSpPr>
      <xdr:spPr>
        <a:xfrm flipV="1">
          <a:off x="9219565" y="1692275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127000</xdr:rowOff>
    </xdr:from>
    <xdr:ext cx="469900" cy="259080"/>
    <xdr:sp macro="" textlink="">
      <xdr:nvSpPr>
        <xdr:cNvPr id="307" name="【市民会館】&#10;一人当たり面積最小値テキスト">
          <a:extLst>
            <a:ext uri="{FF2B5EF4-FFF2-40B4-BE49-F238E27FC236}">
              <a16:creationId xmlns:a16="http://schemas.microsoft.com/office/drawing/2014/main" id="{C5DA3CD6-4F05-40DD-8A17-1CF135CC7C35}"/>
            </a:ext>
          </a:extLst>
        </xdr:cNvPr>
        <xdr:cNvSpPr txBox="1"/>
      </xdr:nvSpPr>
      <xdr:spPr>
        <a:xfrm>
          <a:off x="9258300" y="1823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123190</xdr:rowOff>
    </xdr:from>
    <xdr:to>
      <xdr:col>55</xdr:col>
      <xdr:colOff>88900</xdr:colOff>
      <xdr:row>108</xdr:row>
      <xdr:rowOff>123190</xdr:rowOff>
    </xdr:to>
    <xdr:cxnSp macro="">
      <xdr:nvCxnSpPr>
        <xdr:cNvPr id="308" name="直線コネクタ 307">
          <a:extLst>
            <a:ext uri="{FF2B5EF4-FFF2-40B4-BE49-F238E27FC236}">
              <a16:creationId xmlns:a16="http://schemas.microsoft.com/office/drawing/2014/main" id="{8C2AE622-1A62-44DC-AECC-5979631F4244}"/>
            </a:ext>
          </a:extLst>
        </xdr:cNvPr>
        <xdr:cNvCxnSpPr/>
      </xdr:nvCxnSpPr>
      <xdr:spPr>
        <a:xfrm>
          <a:off x="9154160" y="1822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105410</xdr:rowOff>
    </xdr:from>
    <xdr:ext cx="469900" cy="259080"/>
    <xdr:sp macro="" textlink="">
      <xdr:nvSpPr>
        <xdr:cNvPr id="309" name="【市民会館】&#10;一人当たり面積最大値テキスト">
          <a:extLst>
            <a:ext uri="{FF2B5EF4-FFF2-40B4-BE49-F238E27FC236}">
              <a16:creationId xmlns:a16="http://schemas.microsoft.com/office/drawing/2014/main" id="{49599A7B-3A3C-41A0-857F-937ACDD285E7}"/>
            </a:ext>
          </a:extLst>
        </xdr:cNvPr>
        <xdr:cNvSpPr txBox="1"/>
      </xdr:nvSpPr>
      <xdr:spPr>
        <a:xfrm>
          <a:off x="9258300" y="1670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10" name="直線コネクタ 309">
          <a:extLst>
            <a:ext uri="{FF2B5EF4-FFF2-40B4-BE49-F238E27FC236}">
              <a16:creationId xmlns:a16="http://schemas.microsoft.com/office/drawing/2014/main" id="{67EFCE88-16BC-4F5D-9BC2-E72DF3826128}"/>
            </a:ext>
          </a:extLst>
        </xdr:cNvPr>
        <xdr:cNvCxnSpPr/>
      </xdr:nvCxnSpPr>
      <xdr:spPr>
        <a:xfrm>
          <a:off x="9154160" y="169227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21590</xdr:rowOff>
    </xdr:from>
    <xdr:ext cx="469900" cy="259080"/>
    <xdr:sp macro="" textlink="">
      <xdr:nvSpPr>
        <xdr:cNvPr id="311" name="【市民会館】&#10;一人当たり面積平均値テキスト">
          <a:extLst>
            <a:ext uri="{FF2B5EF4-FFF2-40B4-BE49-F238E27FC236}">
              <a16:creationId xmlns:a16="http://schemas.microsoft.com/office/drawing/2014/main" id="{DCF8591D-4B79-4431-BF54-B9A4391F73D9}"/>
            </a:ext>
          </a:extLst>
        </xdr:cNvPr>
        <xdr:cNvSpPr txBox="1"/>
      </xdr:nvSpPr>
      <xdr:spPr>
        <a:xfrm>
          <a:off x="9258300" y="1795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312" name="フローチャート: 判断 311">
          <a:extLst>
            <a:ext uri="{FF2B5EF4-FFF2-40B4-BE49-F238E27FC236}">
              <a16:creationId xmlns:a16="http://schemas.microsoft.com/office/drawing/2014/main" id="{948F23A2-4416-444E-B60E-315029F58017}"/>
            </a:ext>
          </a:extLst>
        </xdr:cNvPr>
        <xdr:cNvSpPr/>
      </xdr:nvSpPr>
      <xdr:spPr>
        <a:xfrm>
          <a:off x="9192260" y="1798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41910</xdr:rowOff>
    </xdr:from>
    <xdr:to>
      <xdr:col>50</xdr:col>
      <xdr:colOff>165100</xdr:colOff>
      <xdr:row>107</xdr:row>
      <xdr:rowOff>143510</xdr:rowOff>
    </xdr:to>
    <xdr:sp macro="" textlink="">
      <xdr:nvSpPr>
        <xdr:cNvPr id="313" name="フローチャート: 判断 312">
          <a:extLst>
            <a:ext uri="{FF2B5EF4-FFF2-40B4-BE49-F238E27FC236}">
              <a16:creationId xmlns:a16="http://schemas.microsoft.com/office/drawing/2014/main" id="{4794F878-9712-4BB4-92DF-40C7D4EA6102}"/>
            </a:ext>
          </a:extLst>
        </xdr:cNvPr>
        <xdr:cNvSpPr/>
      </xdr:nvSpPr>
      <xdr:spPr>
        <a:xfrm>
          <a:off x="8445500" y="17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314" name="フローチャート: 判断 313">
          <a:extLst>
            <a:ext uri="{FF2B5EF4-FFF2-40B4-BE49-F238E27FC236}">
              <a16:creationId xmlns:a16="http://schemas.microsoft.com/office/drawing/2014/main" id="{57F51C7F-5146-4DBD-BA46-455724216B03}"/>
            </a:ext>
          </a:extLst>
        </xdr:cNvPr>
        <xdr:cNvSpPr/>
      </xdr:nvSpPr>
      <xdr:spPr>
        <a:xfrm>
          <a:off x="7670800" y="1797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315" name="フローチャート: 判断 314">
          <a:extLst>
            <a:ext uri="{FF2B5EF4-FFF2-40B4-BE49-F238E27FC236}">
              <a16:creationId xmlns:a16="http://schemas.microsoft.com/office/drawing/2014/main" id="{76132D85-760B-4243-9B05-057E98FC8192}"/>
            </a:ext>
          </a:extLst>
        </xdr:cNvPr>
        <xdr:cNvSpPr/>
      </xdr:nvSpPr>
      <xdr:spPr>
        <a:xfrm>
          <a:off x="687324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316" name="フローチャート: 判断 315">
          <a:extLst>
            <a:ext uri="{FF2B5EF4-FFF2-40B4-BE49-F238E27FC236}">
              <a16:creationId xmlns:a16="http://schemas.microsoft.com/office/drawing/2014/main" id="{C499F2A2-96D9-4766-BC34-3142B772D6BC}"/>
            </a:ext>
          </a:extLst>
        </xdr:cNvPr>
        <xdr:cNvSpPr/>
      </xdr:nvSpPr>
      <xdr:spPr>
        <a:xfrm>
          <a:off x="609854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3BD4A1E9-831B-4287-B3C9-D8F06B677BAD}"/>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FA20C591-9A65-42B7-B719-EB91B8BBB2BB}"/>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B1A9F724-2DE5-4A5C-8BFA-967B14C31560}"/>
            </a:ext>
          </a:extLst>
        </xdr:cNvPr>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20" name="テキスト ボックス 319">
          <a:extLst>
            <a:ext uri="{FF2B5EF4-FFF2-40B4-BE49-F238E27FC236}">
              <a16:creationId xmlns:a16="http://schemas.microsoft.com/office/drawing/2014/main" id="{817AA07F-8C46-4E20-A804-7001D479D974}"/>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21" name="テキスト ボックス 320">
          <a:extLst>
            <a:ext uri="{FF2B5EF4-FFF2-40B4-BE49-F238E27FC236}">
              <a16:creationId xmlns:a16="http://schemas.microsoft.com/office/drawing/2014/main" id="{3E599A94-505C-45F0-ACF0-DB0F059AE436}"/>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58420</xdr:rowOff>
    </xdr:from>
    <xdr:to>
      <xdr:col>55</xdr:col>
      <xdr:colOff>50800</xdr:colOff>
      <xdr:row>106</xdr:row>
      <xdr:rowOff>160020</xdr:rowOff>
    </xdr:to>
    <xdr:sp macro="" textlink="">
      <xdr:nvSpPr>
        <xdr:cNvPr id="322" name="楕円 321">
          <a:extLst>
            <a:ext uri="{FF2B5EF4-FFF2-40B4-BE49-F238E27FC236}">
              <a16:creationId xmlns:a16="http://schemas.microsoft.com/office/drawing/2014/main" id="{C6843773-5950-4C8C-82C0-EFE516D512E4}"/>
            </a:ext>
          </a:extLst>
        </xdr:cNvPr>
        <xdr:cNvSpPr/>
      </xdr:nvSpPr>
      <xdr:spPr>
        <a:xfrm>
          <a:off x="9192260" y="17828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81280</xdr:rowOff>
    </xdr:from>
    <xdr:ext cx="469900" cy="259080"/>
    <xdr:sp macro="" textlink="">
      <xdr:nvSpPr>
        <xdr:cNvPr id="323" name="【市民会館】&#10;一人当たり面積該当値テキスト">
          <a:extLst>
            <a:ext uri="{FF2B5EF4-FFF2-40B4-BE49-F238E27FC236}">
              <a16:creationId xmlns:a16="http://schemas.microsoft.com/office/drawing/2014/main" id="{EF8A3CA3-4ECC-426B-9827-351AF6A107DD}"/>
            </a:ext>
          </a:extLst>
        </xdr:cNvPr>
        <xdr:cNvSpPr txBox="1"/>
      </xdr:nvSpPr>
      <xdr:spPr>
        <a:xfrm>
          <a:off x="9258300" y="1768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105</xdr:row>
      <xdr:rowOff>160020</xdr:rowOff>
    </xdr:from>
    <xdr:ext cx="469900" cy="259080"/>
    <xdr:sp macro="" textlink="">
      <xdr:nvSpPr>
        <xdr:cNvPr id="324" name="n_1aveValue【市民会館】&#10;一人当たり面積">
          <a:extLst>
            <a:ext uri="{FF2B5EF4-FFF2-40B4-BE49-F238E27FC236}">
              <a16:creationId xmlns:a16="http://schemas.microsoft.com/office/drawing/2014/main" id="{D71FD916-7892-4511-A0EF-ADFEC8420177}"/>
            </a:ext>
          </a:extLst>
        </xdr:cNvPr>
        <xdr:cNvSpPr txBox="1"/>
      </xdr:nvSpPr>
      <xdr:spPr>
        <a:xfrm>
          <a:off x="8271510" y="177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154940</xdr:rowOff>
    </xdr:from>
    <xdr:ext cx="469265" cy="258445"/>
    <xdr:sp macro="" textlink="">
      <xdr:nvSpPr>
        <xdr:cNvPr id="325" name="n_2aveValue【市民会館】&#10;一人当たり面積">
          <a:extLst>
            <a:ext uri="{FF2B5EF4-FFF2-40B4-BE49-F238E27FC236}">
              <a16:creationId xmlns:a16="http://schemas.microsoft.com/office/drawing/2014/main" id="{48A84E72-D7D5-47C0-B5FD-33F54815DDDD}"/>
            </a:ext>
          </a:extLst>
        </xdr:cNvPr>
        <xdr:cNvSpPr txBox="1"/>
      </xdr:nvSpPr>
      <xdr:spPr>
        <a:xfrm>
          <a:off x="7509510" y="1775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163830</xdr:rowOff>
    </xdr:from>
    <xdr:ext cx="469265" cy="259080"/>
    <xdr:sp macro="" textlink="">
      <xdr:nvSpPr>
        <xdr:cNvPr id="326" name="n_3aveValue【市民会館】&#10;一人当たり面積">
          <a:extLst>
            <a:ext uri="{FF2B5EF4-FFF2-40B4-BE49-F238E27FC236}">
              <a16:creationId xmlns:a16="http://schemas.microsoft.com/office/drawing/2014/main" id="{180F2425-EF99-4A05-9F0F-226EAA2BBB10}"/>
            </a:ext>
          </a:extLst>
        </xdr:cNvPr>
        <xdr:cNvSpPr txBox="1"/>
      </xdr:nvSpPr>
      <xdr:spPr>
        <a:xfrm>
          <a:off x="6711950" y="1776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170180</xdr:rowOff>
    </xdr:from>
    <xdr:ext cx="469265" cy="259080"/>
    <xdr:sp macro="" textlink="">
      <xdr:nvSpPr>
        <xdr:cNvPr id="327" name="n_4aveValue【市民会館】&#10;一人当たり面積">
          <a:extLst>
            <a:ext uri="{FF2B5EF4-FFF2-40B4-BE49-F238E27FC236}">
              <a16:creationId xmlns:a16="http://schemas.microsoft.com/office/drawing/2014/main" id="{3F1CA929-3D71-4257-8855-3CB31D44EED9}"/>
            </a:ext>
          </a:extLst>
        </xdr:cNvPr>
        <xdr:cNvSpPr txBox="1"/>
      </xdr:nvSpPr>
      <xdr:spPr>
        <a:xfrm>
          <a:off x="5937250" y="1777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27211E3A-CE46-4930-9F8E-D0A369C4430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a:extLst>
            <a:ext uri="{FF2B5EF4-FFF2-40B4-BE49-F238E27FC236}">
              <a16:creationId xmlns:a16="http://schemas.microsoft.com/office/drawing/2014/main" id="{379A2845-30EA-46A9-829F-1C3EAA4D71D5}"/>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a:extLst>
            <a:ext uri="{FF2B5EF4-FFF2-40B4-BE49-F238E27FC236}">
              <a16:creationId xmlns:a16="http://schemas.microsoft.com/office/drawing/2014/main" id="{C264C440-26C6-4C19-94BB-ED6AA827BAE3}"/>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a:extLst>
            <a:ext uri="{FF2B5EF4-FFF2-40B4-BE49-F238E27FC236}">
              <a16:creationId xmlns:a16="http://schemas.microsoft.com/office/drawing/2014/main" id="{88496B9E-9F01-4C9A-B2FF-BB9266E9C925}"/>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a:extLst>
            <a:ext uri="{FF2B5EF4-FFF2-40B4-BE49-F238E27FC236}">
              <a16:creationId xmlns:a16="http://schemas.microsoft.com/office/drawing/2014/main" id="{C52029F1-C860-4E55-81AA-34F4880ABDC6}"/>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a:extLst>
            <a:ext uri="{FF2B5EF4-FFF2-40B4-BE49-F238E27FC236}">
              <a16:creationId xmlns:a16="http://schemas.microsoft.com/office/drawing/2014/main" id="{69540CEE-6645-48DF-83B3-5AFCE49562EF}"/>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a:extLst>
            <a:ext uri="{FF2B5EF4-FFF2-40B4-BE49-F238E27FC236}">
              <a16:creationId xmlns:a16="http://schemas.microsoft.com/office/drawing/2014/main" id="{65A7BCEE-9A1C-4B44-95D1-021CF6370B7C}"/>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852AFB9A-9033-4BD7-BCEF-A8A484D331ED}"/>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36" name="テキスト ボックス 335">
          <a:extLst>
            <a:ext uri="{FF2B5EF4-FFF2-40B4-BE49-F238E27FC236}">
              <a16:creationId xmlns:a16="http://schemas.microsoft.com/office/drawing/2014/main" id="{BB1E2021-32B1-42B8-8F63-1EDEAB06AC09}"/>
            </a:ext>
          </a:extLst>
        </xdr:cNvPr>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5E0453FD-6A27-4108-B4A8-99D18F1CF894}"/>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38" name="テキスト ボックス 337">
          <a:extLst>
            <a:ext uri="{FF2B5EF4-FFF2-40B4-BE49-F238E27FC236}">
              <a16:creationId xmlns:a16="http://schemas.microsoft.com/office/drawing/2014/main" id="{436B34D5-DA5F-44C9-B948-0C24F060FCF1}"/>
            </a:ext>
          </a:extLst>
        </xdr:cNvPr>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a16="http://schemas.microsoft.com/office/drawing/2014/main" id="{11437262-9DB4-4F60-B9F3-17E5D5FED7F7}"/>
            </a:ext>
          </a:extLst>
        </xdr:cNvPr>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340" name="テキスト ボックス 339">
          <a:extLst>
            <a:ext uri="{FF2B5EF4-FFF2-40B4-BE49-F238E27FC236}">
              <a16:creationId xmlns:a16="http://schemas.microsoft.com/office/drawing/2014/main" id="{5C91433E-2151-46BB-9128-94E34E69C669}"/>
            </a:ext>
          </a:extLst>
        </xdr:cNvPr>
        <xdr:cNvSpPr txBox="1"/>
      </xdr:nvSpPr>
      <xdr:spPr>
        <a:xfrm>
          <a:off x="105613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a16="http://schemas.microsoft.com/office/drawing/2014/main" id="{FC174DF7-4BDC-4E54-B02F-829B9FF582C4}"/>
            </a:ext>
          </a:extLst>
        </xdr:cNvPr>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42" name="テキスト ボックス 341">
          <a:extLst>
            <a:ext uri="{FF2B5EF4-FFF2-40B4-BE49-F238E27FC236}">
              <a16:creationId xmlns:a16="http://schemas.microsoft.com/office/drawing/2014/main" id="{CB7BB20A-1BB9-409A-9BED-E1477AC567CE}"/>
            </a:ext>
          </a:extLst>
        </xdr:cNvPr>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a16="http://schemas.microsoft.com/office/drawing/2014/main" id="{4A1FD8EA-E87A-483B-8B31-B95DE2493449}"/>
            </a:ext>
          </a:extLst>
        </xdr:cNvPr>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44" name="テキスト ボックス 343">
          <a:extLst>
            <a:ext uri="{FF2B5EF4-FFF2-40B4-BE49-F238E27FC236}">
              <a16:creationId xmlns:a16="http://schemas.microsoft.com/office/drawing/2014/main" id="{B8A0E55A-1CA5-4C90-9EA4-5C3FA30686CF}"/>
            </a:ext>
          </a:extLst>
        </xdr:cNvPr>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a16="http://schemas.microsoft.com/office/drawing/2014/main" id="{00344C4F-B199-4E53-80C5-B3CEA88DB000}"/>
            </a:ext>
          </a:extLst>
        </xdr:cNvPr>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46" name="テキスト ボックス 345">
          <a:extLst>
            <a:ext uri="{FF2B5EF4-FFF2-40B4-BE49-F238E27FC236}">
              <a16:creationId xmlns:a16="http://schemas.microsoft.com/office/drawing/2014/main" id="{56FAD86A-B5E5-415E-A878-500D4535851D}"/>
            </a:ext>
          </a:extLst>
        </xdr:cNvPr>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a16="http://schemas.microsoft.com/office/drawing/2014/main" id="{8E8CFA56-C5D1-4A60-9238-115569EA618C}"/>
            </a:ext>
          </a:extLst>
        </xdr:cNvPr>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348" name="テキスト ボックス 347">
          <a:extLst>
            <a:ext uri="{FF2B5EF4-FFF2-40B4-BE49-F238E27FC236}">
              <a16:creationId xmlns:a16="http://schemas.microsoft.com/office/drawing/2014/main" id="{3074011F-1ABE-4574-9D23-AFC93038DB22}"/>
            </a:ext>
          </a:extLst>
        </xdr:cNvPr>
        <xdr:cNvSpPr txBox="1"/>
      </xdr:nvSpPr>
      <xdr:spPr>
        <a:xfrm>
          <a:off x="1060259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6865EDC2-56D1-4C52-BE78-F7EF129F0E8D}"/>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350" name="テキスト ボックス 349">
          <a:extLst>
            <a:ext uri="{FF2B5EF4-FFF2-40B4-BE49-F238E27FC236}">
              <a16:creationId xmlns:a16="http://schemas.microsoft.com/office/drawing/2014/main" id="{B6E1B499-EEE2-43B2-B7A7-172F98F2527F}"/>
            </a:ext>
          </a:extLst>
        </xdr:cNvPr>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C39C9BD0-5B69-4B42-9CF6-1974CEF86327}"/>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148590</xdr:rowOff>
    </xdr:from>
    <xdr:to>
      <xdr:col>85</xdr:col>
      <xdr:colOff>126365</xdr:colOff>
      <xdr:row>42</xdr:row>
      <xdr:rowOff>38100</xdr:rowOff>
    </xdr:to>
    <xdr:cxnSp macro="">
      <xdr:nvCxnSpPr>
        <xdr:cNvPr id="352" name="直線コネクタ 351">
          <a:extLst>
            <a:ext uri="{FF2B5EF4-FFF2-40B4-BE49-F238E27FC236}">
              <a16:creationId xmlns:a16="http://schemas.microsoft.com/office/drawing/2014/main" id="{2FB9C982-3DE2-4F9B-9A77-228DD2D83AB4}"/>
            </a:ext>
          </a:extLst>
        </xdr:cNvPr>
        <xdr:cNvCxnSpPr/>
      </xdr:nvCxnSpPr>
      <xdr:spPr>
        <a:xfrm flipV="1">
          <a:off x="14375765" y="568071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353" name="【一般廃棄物処理施設】&#10;有形固定資産減価償却率最小値テキスト">
          <a:extLst>
            <a:ext uri="{FF2B5EF4-FFF2-40B4-BE49-F238E27FC236}">
              <a16:creationId xmlns:a16="http://schemas.microsoft.com/office/drawing/2014/main" id="{D95CEAD2-84B5-4A03-A892-FD454345D198}"/>
            </a:ext>
          </a:extLst>
        </xdr:cNvPr>
        <xdr:cNvSpPr txBox="1"/>
      </xdr:nvSpPr>
      <xdr:spPr>
        <a:xfrm>
          <a:off x="14414500" y="7082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4" name="直線コネクタ 353">
          <a:extLst>
            <a:ext uri="{FF2B5EF4-FFF2-40B4-BE49-F238E27FC236}">
              <a16:creationId xmlns:a16="http://schemas.microsoft.com/office/drawing/2014/main" id="{1A80F05A-DB4D-4281-8023-A45830A7F779}"/>
            </a:ext>
          </a:extLst>
        </xdr:cNvPr>
        <xdr:cNvCxnSpPr/>
      </xdr:nvCxnSpPr>
      <xdr:spPr>
        <a:xfrm>
          <a:off x="14287500" y="7078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95250</xdr:rowOff>
    </xdr:from>
    <xdr:ext cx="405130" cy="259080"/>
    <xdr:sp macro="" textlink="">
      <xdr:nvSpPr>
        <xdr:cNvPr id="355" name="【一般廃棄物処理施設】&#10;有形固定資産減価償却率最大値テキスト">
          <a:extLst>
            <a:ext uri="{FF2B5EF4-FFF2-40B4-BE49-F238E27FC236}">
              <a16:creationId xmlns:a16="http://schemas.microsoft.com/office/drawing/2014/main" id="{98328B0F-0165-4272-9E0C-A0FC84B9BCEF}"/>
            </a:ext>
          </a:extLst>
        </xdr:cNvPr>
        <xdr:cNvSpPr txBox="1"/>
      </xdr:nvSpPr>
      <xdr:spPr>
        <a:xfrm>
          <a:off x="14414500" y="545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56" name="直線コネクタ 355">
          <a:extLst>
            <a:ext uri="{FF2B5EF4-FFF2-40B4-BE49-F238E27FC236}">
              <a16:creationId xmlns:a16="http://schemas.microsoft.com/office/drawing/2014/main" id="{503024EA-C610-4B53-A209-2BA241CEB3C2}"/>
            </a:ext>
          </a:extLst>
        </xdr:cNvPr>
        <xdr:cNvCxnSpPr/>
      </xdr:nvCxnSpPr>
      <xdr:spPr>
        <a:xfrm>
          <a:off x="14287500" y="568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143510</xdr:rowOff>
    </xdr:from>
    <xdr:ext cx="405130" cy="258445"/>
    <xdr:sp macro="" textlink="">
      <xdr:nvSpPr>
        <xdr:cNvPr id="357" name="【一般廃棄物処理施設】&#10;有形固定資産減価償却率平均値テキスト">
          <a:extLst>
            <a:ext uri="{FF2B5EF4-FFF2-40B4-BE49-F238E27FC236}">
              <a16:creationId xmlns:a16="http://schemas.microsoft.com/office/drawing/2014/main" id="{97C1C872-1849-471B-95D4-1A7EF59A7497}"/>
            </a:ext>
          </a:extLst>
        </xdr:cNvPr>
        <xdr:cNvSpPr txBox="1"/>
      </xdr:nvSpPr>
      <xdr:spPr>
        <a:xfrm>
          <a:off x="14414500" y="63461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58" name="フローチャート: 判断 357">
          <a:extLst>
            <a:ext uri="{FF2B5EF4-FFF2-40B4-BE49-F238E27FC236}">
              <a16:creationId xmlns:a16="http://schemas.microsoft.com/office/drawing/2014/main" id="{FBD189CC-38A6-41E1-A809-7A9CA2E8A09F}"/>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59" name="フローチャート: 判断 358">
          <a:extLst>
            <a:ext uri="{FF2B5EF4-FFF2-40B4-BE49-F238E27FC236}">
              <a16:creationId xmlns:a16="http://schemas.microsoft.com/office/drawing/2014/main" id="{277A02E2-5548-430E-9D11-D071AD603E7A}"/>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60" name="フローチャート: 判断 359">
          <a:extLst>
            <a:ext uri="{FF2B5EF4-FFF2-40B4-BE49-F238E27FC236}">
              <a16:creationId xmlns:a16="http://schemas.microsoft.com/office/drawing/2014/main" id="{7EEABECA-23E3-45E9-8454-E7B05931D378}"/>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61" name="フローチャート: 判断 360">
          <a:extLst>
            <a:ext uri="{FF2B5EF4-FFF2-40B4-BE49-F238E27FC236}">
              <a16:creationId xmlns:a16="http://schemas.microsoft.com/office/drawing/2014/main" id="{BC993E4F-D610-4D5C-BBF6-1E3CB334C689}"/>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362" name="フローチャート: 判断 361">
          <a:extLst>
            <a:ext uri="{FF2B5EF4-FFF2-40B4-BE49-F238E27FC236}">
              <a16:creationId xmlns:a16="http://schemas.microsoft.com/office/drawing/2014/main" id="{00BD1C32-FAA9-4A14-94EB-E81A754584D2}"/>
            </a:ext>
          </a:extLst>
        </xdr:cNvPr>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3" name="テキスト ボックス 362">
          <a:extLst>
            <a:ext uri="{FF2B5EF4-FFF2-40B4-BE49-F238E27FC236}">
              <a16:creationId xmlns:a16="http://schemas.microsoft.com/office/drawing/2014/main" id="{51C9212C-B858-42FF-9029-CD2EBEE7C68B}"/>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4" name="テキスト ボックス 363">
          <a:extLst>
            <a:ext uri="{FF2B5EF4-FFF2-40B4-BE49-F238E27FC236}">
              <a16:creationId xmlns:a16="http://schemas.microsoft.com/office/drawing/2014/main" id="{83AA887B-F75A-4D24-87C6-E3FC531FD3A7}"/>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5" name="テキスト ボックス 364">
          <a:extLst>
            <a:ext uri="{FF2B5EF4-FFF2-40B4-BE49-F238E27FC236}">
              <a16:creationId xmlns:a16="http://schemas.microsoft.com/office/drawing/2014/main" id="{0ABF482D-1D96-44D0-BDBE-0D5D12A9374C}"/>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6" name="テキスト ボックス 365">
          <a:extLst>
            <a:ext uri="{FF2B5EF4-FFF2-40B4-BE49-F238E27FC236}">
              <a16:creationId xmlns:a16="http://schemas.microsoft.com/office/drawing/2014/main" id="{5DB404D8-CF86-4914-A5A4-D8381B84D3A3}"/>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7" name="テキスト ボックス 366">
          <a:extLst>
            <a:ext uri="{FF2B5EF4-FFF2-40B4-BE49-F238E27FC236}">
              <a16:creationId xmlns:a16="http://schemas.microsoft.com/office/drawing/2014/main" id="{FECF1079-EBA5-46C8-BBCC-88216C0CFE57}"/>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368" name="楕円 367">
          <a:extLst>
            <a:ext uri="{FF2B5EF4-FFF2-40B4-BE49-F238E27FC236}">
              <a16:creationId xmlns:a16="http://schemas.microsoft.com/office/drawing/2014/main" id="{069089DD-596E-480F-B11E-C2552E7FF522}"/>
            </a:ext>
          </a:extLst>
        </xdr:cNvPr>
        <xdr:cNvSpPr/>
      </xdr:nvSpPr>
      <xdr:spPr>
        <a:xfrm>
          <a:off x="14325600" y="62033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23495</xdr:rowOff>
    </xdr:from>
    <xdr:ext cx="405130" cy="259080"/>
    <xdr:sp macro="" textlink="">
      <xdr:nvSpPr>
        <xdr:cNvPr id="369" name="【一般廃棄物処理施設】&#10;有形固定資産減価償却率該当値テキスト">
          <a:extLst>
            <a:ext uri="{FF2B5EF4-FFF2-40B4-BE49-F238E27FC236}">
              <a16:creationId xmlns:a16="http://schemas.microsoft.com/office/drawing/2014/main" id="{F4FF0A9C-3AFE-4A12-9E03-102A8E33A397}"/>
            </a:ext>
          </a:extLst>
        </xdr:cNvPr>
        <xdr:cNvSpPr txBox="1"/>
      </xdr:nvSpPr>
      <xdr:spPr>
        <a:xfrm>
          <a:off x="14414500" y="605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122555</xdr:rowOff>
    </xdr:from>
    <xdr:to>
      <xdr:col>67</xdr:col>
      <xdr:colOff>101600</xdr:colOff>
      <xdr:row>38</xdr:row>
      <xdr:rowOff>52705</xdr:rowOff>
    </xdr:to>
    <xdr:sp macro="" textlink="">
      <xdr:nvSpPr>
        <xdr:cNvPr id="370" name="楕円 369">
          <a:extLst>
            <a:ext uri="{FF2B5EF4-FFF2-40B4-BE49-F238E27FC236}">
              <a16:creationId xmlns:a16="http://schemas.microsoft.com/office/drawing/2014/main" id="{BA6C7878-6622-4962-A88C-DAB4FDEEF086}"/>
            </a:ext>
          </a:extLst>
        </xdr:cNvPr>
        <xdr:cNvSpPr/>
      </xdr:nvSpPr>
      <xdr:spPr>
        <a:xfrm>
          <a:off x="11231880" y="632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109220</xdr:rowOff>
    </xdr:from>
    <xdr:ext cx="405130" cy="258445"/>
    <xdr:sp macro="" textlink="">
      <xdr:nvSpPr>
        <xdr:cNvPr id="371" name="n_1aveValue【一般廃棄物処理施設】&#10;有形固定資産減価償却率">
          <a:extLst>
            <a:ext uri="{FF2B5EF4-FFF2-40B4-BE49-F238E27FC236}">
              <a16:creationId xmlns:a16="http://schemas.microsoft.com/office/drawing/2014/main" id="{A12BE37A-660B-4E55-BBBD-B960AAE857EB}"/>
            </a:ext>
          </a:extLst>
        </xdr:cNvPr>
        <xdr:cNvSpPr txBox="1"/>
      </xdr:nvSpPr>
      <xdr:spPr>
        <a:xfrm>
          <a:off x="13437235" y="6144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170180</xdr:rowOff>
    </xdr:from>
    <xdr:ext cx="404495" cy="259080"/>
    <xdr:sp macro="" textlink="">
      <xdr:nvSpPr>
        <xdr:cNvPr id="372" name="n_2aveValue【一般廃棄物処理施設】&#10;有形固定資産減価償却率">
          <a:extLst>
            <a:ext uri="{FF2B5EF4-FFF2-40B4-BE49-F238E27FC236}">
              <a16:creationId xmlns:a16="http://schemas.microsoft.com/office/drawing/2014/main" id="{AA466686-B51D-49B9-A042-776C0BD0498B}"/>
            </a:ext>
          </a:extLst>
        </xdr:cNvPr>
        <xdr:cNvSpPr txBox="1"/>
      </xdr:nvSpPr>
      <xdr:spPr>
        <a:xfrm>
          <a:off x="12675235" y="603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170180</xdr:rowOff>
    </xdr:from>
    <xdr:ext cx="404495" cy="259080"/>
    <xdr:sp macro="" textlink="">
      <xdr:nvSpPr>
        <xdr:cNvPr id="373" name="n_3aveValue【一般廃棄物処理施設】&#10;有形固定資産減価償却率">
          <a:extLst>
            <a:ext uri="{FF2B5EF4-FFF2-40B4-BE49-F238E27FC236}">
              <a16:creationId xmlns:a16="http://schemas.microsoft.com/office/drawing/2014/main" id="{735C4250-A8CA-4143-8F45-ECC27DD931C0}"/>
            </a:ext>
          </a:extLst>
        </xdr:cNvPr>
        <xdr:cNvSpPr txBox="1"/>
      </xdr:nvSpPr>
      <xdr:spPr>
        <a:xfrm>
          <a:off x="11900535" y="603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156845</xdr:rowOff>
    </xdr:from>
    <xdr:ext cx="404495" cy="258445"/>
    <xdr:sp macro="" textlink="">
      <xdr:nvSpPr>
        <xdr:cNvPr id="374" name="n_4aveValue【一般廃棄物処理施設】&#10;有形固定資産減価償却率">
          <a:extLst>
            <a:ext uri="{FF2B5EF4-FFF2-40B4-BE49-F238E27FC236}">
              <a16:creationId xmlns:a16="http://schemas.microsoft.com/office/drawing/2014/main" id="{7E4F53C3-8B76-4B8F-81A3-E2D16E3B9590}"/>
            </a:ext>
          </a:extLst>
        </xdr:cNvPr>
        <xdr:cNvSpPr txBox="1"/>
      </xdr:nvSpPr>
      <xdr:spPr>
        <a:xfrm>
          <a:off x="11102975" y="6024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43815</xdr:rowOff>
    </xdr:from>
    <xdr:ext cx="404495" cy="258445"/>
    <xdr:sp macro="" textlink="">
      <xdr:nvSpPr>
        <xdr:cNvPr id="375" name="n_4mainValue【一般廃棄物処理施設】&#10;有形固定資産減価償却率">
          <a:extLst>
            <a:ext uri="{FF2B5EF4-FFF2-40B4-BE49-F238E27FC236}">
              <a16:creationId xmlns:a16="http://schemas.microsoft.com/office/drawing/2014/main" id="{0E3D0BB7-4AC2-4E80-A199-E4384D3BD85F}"/>
            </a:ext>
          </a:extLst>
        </xdr:cNvPr>
        <xdr:cNvSpPr txBox="1"/>
      </xdr:nvSpPr>
      <xdr:spPr>
        <a:xfrm>
          <a:off x="11102975" y="6414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10515931-AD09-4C9E-8789-895131A1DAE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CE678882-8BBD-4686-B0D0-B03F41BC6AA1}"/>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28F30B67-1E05-4626-AC4D-14EB7EC3F8C1}"/>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E31EA9DF-34CE-491B-8F05-990F45998B43}"/>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CF2C3FE8-37D4-493D-A03D-17529B94D83D}"/>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0CA81FFB-967F-4A01-8223-B3D10F260035}"/>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53651466-6D53-49C3-8267-A249774071D0}"/>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ED734D51-FE23-479A-9AC9-7DA0A231C968}"/>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84" name="テキスト ボックス 383">
          <a:extLst>
            <a:ext uri="{FF2B5EF4-FFF2-40B4-BE49-F238E27FC236}">
              <a16:creationId xmlns:a16="http://schemas.microsoft.com/office/drawing/2014/main" id="{1ED77EDF-3F52-4D69-B920-56C828FED45C}"/>
            </a:ext>
          </a:extLst>
        </xdr:cNvPr>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82641C5A-C22C-4FAD-8BE3-CD002BDD1AEA}"/>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a:extLst>
            <a:ext uri="{FF2B5EF4-FFF2-40B4-BE49-F238E27FC236}">
              <a16:creationId xmlns:a16="http://schemas.microsoft.com/office/drawing/2014/main" id="{85DAE655-0FE3-45CD-A20E-4ABB6E59A5E1}"/>
            </a:ext>
          </a:extLst>
        </xdr:cNvPr>
        <xdr:cNvCxnSpPr/>
      </xdr:nvCxnSpPr>
      <xdr:spPr>
        <a:xfrm>
          <a:off x="1609344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387" name="テキスト ボックス 386">
          <a:extLst>
            <a:ext uri="{FF2B5EF4-FFF2-40B4-BE49-F238E27FC236}">
              <a16:creationId xmlns:a16="http://schemas.microsoft.com/office/drawing/2014/main" id="{0759193A-F794-4755-BC77-D7131CEBF2F1}"/>
            </a:ext>
          </a:extLst>
        </xdr:cNvPr>
        <xdr:cNvSpPr txBox="1"/>
      </xdr:nvSpPr>
      <xdr:spPr>
        <a:xfrm>
          <a:off x="15890240" y="69405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a:extLst>
            <a:ext uri="{FF2B5EF4-FFF2-40B4-BE49-F238E27FC236}">
              <a16:creationId xmlns:a16="http://schemas.microsoft.com/office/drawing/2014/main" id="{8B32700E-6435-4FB8-A63B-24D21C75730E}"/>
            </a:ext>
          </a:extLst>
        </xdr:cNvPr>
        <xdr:cNvCxnSpPr/>
      </xdr:nvCxnSpPr>
      <xdr:spPr>
        <a:xfrm>
          <a:off x="1609344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389" name="テキスト ボックス 388">
          <a:extLst>
            <a:ext uri="{FF2B5EF4-FFF2-40B4-BE49-F238E27FC236}">
              <a16:creationId xmlns:a16="http://schemas.microsoft.com/office/drawing/2014/main" id="{D3BE8FC7-9F10-4B00-8E05-C73ED04AF64E}"/>
            </a:ext>
          </a:extLst>
        </xdr:cNvPr>
        <xdr:cNvSpPr txBox="1"/>
      </xdr:nvSpPr>
      <xdr:spPr>
        <a:xfrm>
          <a:off x="15589250" y="65671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a:extLst>
            <a:ext uri="{FF2B5EF4-FFF2-40B4-BE49-F238E27FC236}">
              <a16:creationId xmlns:a16="http://schemas.microsoft.com/office/drawing/2014/main" id="{15232D96-E2EE-4C5F-AD44-8847B3C549F8}"/>
            </a:ext>
          </a:extLst>
        </xdr:cNvPr>
        <xdr:cNvCxnSpPr/>
      </xdr:nvCxnSpPr>
      <xdr:spPr>
        <a:xfrm>
          <a:off x="1609344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391" name="テキスト ボックス 390">
          <a:extLst>
            <a:ext uri="{FF2B5EF4-FFF2-40B4-BE49-F238E27FC236}">
              <a16:creationId xmlns:a16="http://schemas.microsoft.com/office/drawing/2014/main" id="{360971B7-21D4-4BF6-BEED-6AB6E0BEB271}"/>
            </a:ext>
          </a:extLst>
        </xdr:cNvPr>
        <xdr:cNvSpPr txBox="1"/>
      </xdr:nvSpPr>
      <xdr:spPr>
        <a:xfrm>
          <a:off x="15589250" y="6197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a:extLst>
            <a:ext uri="{FF2B5EF4-FFF2-40B4-BE49-F238E27FC236}">
              <a16:creationId xmlns:a16="http://schemas.microsoft.com/office/drawing/2014/main" id="{786AD304-20CE-4E1D-9416-B70A9810081A}"/>
            </a:ext>
          </a:extLst>
        </xdr:cNvPr>
        <xdr:cNvCxnSpPr/>
      </xdr:nvCxnSpPr>
      <xdr:spPr>
        <a:xfrm>
          <a:off x="1609344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393" name="テキスト ボックス 392">
          <a:extLst>
            <a:ext uri="{FF2B5EF4-FFF2-40B4-BE49-F238E27FC236}">
              <a16:creationId xmlns:a16="http://schemas.microsoft.com/office/drawing/2014/main" id="{8046E04E-3951-4E66-8E95-C4400156083F}"/>
            </a:ext>
          </a:extLst>
        </xdr:cNvPr>
        <xdr:cNvSpPr txBox="1"/>
      </xdr:nvSpPr>
      <xdr:spPr>
        <a:xfrm>
          <a:off x="15589250" y="5824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a:extLst>
            <a:ext uri="{FF2B5EF4-FFF2-40B4-BE49-F238E27FC236}">
              <a16:creationId xmlns:a16="http://schemas.microsoft.com/office/drawing/2014/main" id="{9E87C41B-8F6E-41AF-9D2C-F26D8F55093A}"/>
            </a:ext>
          </a:extLst>
        </xdr:cNvPr>
        <xdr:cNvCxnSpPr/>
      </xdr:nvCxnSpPr>
      <xdr:spPr>
        <a:xfrm>
          <a:off x="1609344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395" name="テキスト ボックス 394">
          <a:extLst>
            <a:ext uri="{FF2B5EF4-FFF2-40B4-BE49-F238E27FC236}">
              <a16:creationId xmlns:a16="http://schemas.microsoft.com/office/drawing/2014/main" id="{32F7C5E6-AB5F-4F84-B888-E8E348013D34}"/>
            </a:ext>
          </a:extLst>
        </xdr:cNvPr>
        <xdr:cNvSpPr txBox="1"/>
      </xdr:nvSpPr>
      <xdr:spPr>
        <a:xfrm>
          <a:off x="15589250" y="545084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7ECCE73A-5114-4ED9-91D1-85A0C32BC019}"/>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397" name="テキスト ボックス 396">
          <a:extLst>
            <a:ext uri="{FF2B5EF4-FFF2-40B4-BE49-F238E27FC236}">
              <a16:creationId xmlns:a16="http://schemas.microsoft.com/office/drawing/2014/main" id="{EA021959-6B4C-4039-B0CB-E7786D6BA68F}"/>
            </a:ext>
          </a:extLst>
        </xdr:cNvPr>
        <xdr:cNvSpPr txBox="1"/>
      </xdr:nvSpPr>
      <xdr:spPr>
        <a:xfrm>
          <a:off x="15499080" y="50774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a:extLst>
            <a:ext uri="{FF2B5EF4-FFF2-40B4-BE49-F238E27FC236}">
              <a16:creationId xmlns:a16="http://schemas.microsoft.com/office/drawing/2014/main" id="{1504E301-3047-4F7C-AC9F-D1A3CB7CE240}"/>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145415</xdr:rowOff>
    </xdr:from>
    <xdr:to>
      <xdr:col>116</xdr:col>
      <xdr:colOff>62865</xdr:colOff>
      <xdr:row>42</xdr:row>
      <xdr:rowOff>34925</xdr:rowOff>
    </xdr:to>
    <xdr:cxnSp macro="">
      <xdr:nvCxnSpPr>
        <xdr:cNvPr id="399" name="直線コネクタ 398">
          <a:extLst>
            <a:ext uri="{FF2B5EF4-FFF2-40B4-BE49-F238E27FC236}">
              <a16:creationId xmlns:a16="http://schemas.microsoft.com/office/drawing/2014/main" id="{4D88AC0B-71B9-48B3-82CA-95CBDBE535F8}"/>
            </a:ext>
          </a:extLst>
        </xdr:cNvPr>
        <xdr:cNvCxnSpPr/>
      </xdr:nvCxnSpPr>
      <xdr:spPr>
        <a:xfrm flipV="1">
          <a:off x="19509105" y="584517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38735</xdr:rowOff>
    </xdr:from>
    <xdr:ext cx="469900" cy="259080"/>
    <xdr:sp macro="" textlink="">
      <xdr:nvSpPr>
        <xdr:cNvPr id="400" name="【一般廃棄物処理施設】&#10;一人当たり有形固定資産（償却資産）額最小値テキスト">
          <a:extLst>
            <a:ext uri="{FF2B5EF4-FFF2-40B4-BE49-F238E27FC236}">
              <a16:creationId xmlns:a16="http://schemas.microsoft.com/office/drawing/2014/main" id="{A3663A98-4AF6-49F5-8C1B-80C333561563}"/>
            </a:ext>
          </a:extLst>
        </xdr:cNvPr>
        <xdr:cNvSpPr txBox="1"/>
      </xdr:nvSpPr>
      <xdr:spPr>
        <a:xfrm>
          <a:off x="19547840" y="707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34925</xdr:rowOff>
    </xdr:from>
    <xdr:to>
      <xdr:col>116</xdr:col>
      <xdr:colOff>152400</xdr:colOff>
      <xdr:row>42</xdr:row>
      <xdr:rowOff>34925</xdr:rowOff>
    </xdr:to>
    <xdr:cxnSp macro="">
      <xdr:nvCxnSpPr>
        <xdr:cNvPr id="401" name="直線コネクタ 400">
          <a:extLst>
            <a:ext uri="{FF2B5EF4-FFF2-40B4-BE49-F238E27FC236}">
              <a16:creationId xmlns:a16="http://schemas.microsoft.com/office/drawing/2014/main" id="{CB0B766F-519E-44FE-9160-5B7EE6F728D5}"/>
            </a:ext>
          </a:extLst>
        </xdr:cNvPr>
        <xdr:cNvCxnSpPr/>
      </xdr:nvCxnSpPr>
      <xdr:spPr>
        <a:xfrm>
          <a:off x="19443700" y="70758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92075</xdr:rowOff>
    </xdr:from>
    <xdr:ext cx="598805" cy="259080"/>
    <xdr:sp macro="" textlink="">
      <xdr:nvSpPr>
        <xdr:cNvPr id="402" name="【一般廃棄物処理施設】&#10;一人当たり有形固定資産（償却資産）額最大値テキスト">
          <a:extLst>
            <a:ext uri="{FF2B5EF4-FFF2-40B4-BE49-F238E27FC236}">
              <a16:creationId xmlns:a16="http://schemas.microsoft.com/office/drawing/2014/main" id="{963960DE-47F9-4C9D-A235-3E3A7CF6FCC4}"/>
            </a:ext>
          </a:extLst>
        </xdr:cNvPr>
        <xdr:cNvSpPr txBox="1"/>
      </xdr:nvSpPr>
      <xdr:spPr>
        <a:xfrm>
          <a:off x="19547840" y="5624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663,738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145415</xdr:rowOff>
    </xdr:from>
    <xdr:to>
      <xdr:col>116</xdr:col>
      <xdr:colOff>152400</xdr:colOff>
      <xdr:row>34</xdr:row>
      <xdr:rowOff>145415</xdr:rowOff>
    </xdr:to>
    <xdr:cxnSp macro="">
      <xdr:nvCxnSpPr>
        <xdr:cNvPr id="403" name="直線コネクタ 402">
          <a:extLst>
            <a:ext uri="{FF2B5EF4-FFF2-40B4-BE49-F238E27FC236}">
              <a16:creationId xmlns:a16="http://schemas.microsoft.com/office/drawing/2014/main" id="{6B9E511C-88D6-403B-95BC-6886C0B1A856}"/>
            </a:ext>
          </a:extLst>
        </xdr:cNvPr>
        <xdr:cNvCxnSpPr/>
      </xdr:nvCxnSpPr>
      <xdr:spPr>
        <a:xfrm>
          <a:off x="19443700" y="5845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112395</xdr:rowOff>
    </xdr:from>
    <xdr:ext cx="598805" cy="258445"/>
    <xdr:sp macro="" textlink="">
      <xdr:nvSpPr>
        <xdr:cNvPr id="404" name="【一般廃棄物処理施設】&#10;一人当たり有形固定資産（償却資産）額平均値テキスト">
          <a:extLst>
            <a:ext uri="{FF2B5EF4-FFF2-40B4-BE49-F238E27FC236}">
              <a16:creationId xmlns:a16="http://schemas.microsoft.com/office/drawing/2014/main" id="{9150D9B0-7A26-4AFE-A09D-74FA2F622459}"/>
            </a:ext>
          </a:extLst>
        </xdr:cNvPr>
        <xdr:cNvSpPr txBox="1"/>
      </xdr:nvSpPr>
      <xdr:spPr>
        <a:xfrm>
          <a:off x="19547840" y="66503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89535</xdr:rowOff>
    </xdr:from>
    <xdr:to>
      <xdr:col>116</xdr:col>
      <xdr:colOff>114300</xdr:colOff>
      <xdr:row>41</xdr:row>
      <xdr:rowOff>19685</xdr:rowOff>
    </xdr:to>
    <xdr:sp macro="" textlink="">
      <xdr:nvSpPr>
        <xdr:cNvPr id="405" name="フローチャート: 判断 404">
          <a:extLst>
            <a:ext uri="{FF2B5EF4-FFF2-40B4-BE49-F238E27FC236}">
              <a16:creationId xmlns:a16="http://schemas.microsoft.com/office/drawing/2014/main" id="{5DFAF50E-5101-4AB8-8B5E-CBDC20B5246E}"/>
            </a:ext>
          </a:extLst>
        </xdr:cNvPr>
        <xdr:cNvSpPr/>
      </xdr:nvSpPr>
      <xdr:spPr>
        <a:xfrm>
          <a:off x="19458940" y="67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104775</xdr:rowOff>
    </xdr:from>
    <xdr:to>
      <xdr:col>112</xdr:col>
      <xdr:colOff>38100</xdr:colOff>
      <xdr:row>41</xdr:row>
      <xdr:rowOff>34925</xdr:rowOff>
    </xdr:to>
    <xdr:sp macro="" textlink="">
      <xdr:nvSpPr>
        <xdr:cNvPr id="406" name="フローチャート: 判断 405">
          <a:extLst>
            <a:ext uri="{FF2B5EF4-FFF2-40B4-BE49-F238E27FC236}">
              <a16:creationId xmlns:a16="http://schemas.microsoft.com/office/drawing/2014/main" id="{99EC056E-E42B-48FF-8001-42584705AC94}"/>
            </a:ext>
          </a:extLst>
        </xdr:cNvPr>
        <xdr:cNvSpPr/>
      </xdr:nvSpPr>
      <xdr:spPr>
        <a:xfrm>
          <a:off x="18735040" y="68103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111760</xdr:rowOff>
    </xdr:from>
    <xdr:to>
      <xdr:col>107</xdr:col>
      <xdr:colOff>101600</xdr:colOff>
      <xdr:row>41</xdr:row>
      <xdr:rowOff>41910</xdr:rowOff>
    </xdr:to>
    <xdr:sp macro="" textlink="">
      <xdr:nvSpPr>
        <xdr:cNvPr id="407" name="フローチャート: 判断 406">
          <a:extLst>
            <a:ext uri="{FF2B5EF4-FFF2-40B4-BE49-F238E27FC236}">
              <a16:creationId xmlns:a16="http://schemas.microsoft.com/office/drawing/2014/main" id="{620B4163-99AF-4E62-910E-E5BAFAC39992}"/>
            </a:ext>
          </a:extLst>
        </xdr:cNvPr>
        <xdr:cNvSpPr/>
      </xdr:nvSpPr>
      <xdr:spPr>
        <a:xfrm>
          <a:off x="17937480" y="6817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117475</xdr:rowOff>
    </xdr:from>
    <xdr:to>
      <xdr:col>102</xdr:col>
      <xdr:colOff>165100</xdr:colOff>
      <xdr:row>41</xdr:row>
      <xdr:rowOff>47625</xdr:rowOff>
    </xdr:to>
    <xdr:sp macro="" textlink="">
      <xdr:nvSpPr>
        <xdr:cNvPr id="408" name="フローチャート: 判断 407">
          <a:extLst>
            <a:ext uri="{FF2B5EF4-FFF2-40B4-BE49-F238E27FC236}">
              <a16:creationId xmlns:a16="http://schemas.microsoft.com/office/drawing/2014/main" id="{4CFE9A19-63C4-471E-9CE3-958BEA206CA5}"/>
            </a:ext>
          </a:extLst>
        </xdr:cNvPr>
        <xdr:cNvSpPr/>
      </xdr:nvSpPr>
      <xdr:spPr>
        <a:xfrm>
          <a:off x="17162780" y="6823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124460</xdr:rowOff>
    </xdr:from>
    <xdr:to>
      <xdr:col>98</xdr:col>
      <xdr:colOff>38100</xdr:colOff>
      <xdr:row>41</xdr:row>
      <xdr:rowOff>54610</xdr:rowOff>
    </xdr:to>
    <xdr:sp macro="" textlink="">
      <xdr:nvSpPr>
        <xdr:cNvPr id="409" name="フローチャート: 判断 408">
          <a:extLst>
            <a:ext uri="{FF2B5EF4-FFF2-40B4-BE49-F238E27FC236}">
              <a16:creationId xmlns:a16="http://schemas.microsoft.com/office/drawing/2014/main" id="{24F7FCD9-660D-478F-A9FE-FEA459E4D213}"/>
            </a:ext>
          </a:extLst>
        </xdr:cNvPr>
        <xdr:cNvSpPr/>
      </xdr:nvSpPr>
      <xdr:spPr>
        <a:xfrm>
          <a:off x="16388080" y="6830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10" name="テキスト ボックス 409">
          <a:extLst>
            <a:ext uri="{FF2B5EF4-FFF2-40B4-BE49-F238E27FC236}">
              <a16:creationId xmlns:a16="http://schemas.microsoft.com/office/drawing/2014/main" id="{28FE954F-B6C2-4D44-B9AA-3544DB1938DB}"/>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1" name="テキスト ボックス 410">
          <a:extLst>
            <a:ext uri="{FF2B5EF4-FFF2-40B4-BE49-F238E27FC236}">
              <a16:creationId xmlns:a16="http://schemas.microsoft.com/office/drawing/2014/main" id="{C47BAAEC-6A90-4800-A322-47B6B07A79F3}"/>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12" name="テキスト ボックス 411">
          <a:extLst>
            <a:ext uri="{FF2B5EF4-FFF2-40B4-BE49-F238E27FC236}">
              <a16:creationId xmlns:a16="http://schemas.microsoft.com/office/drawing/2014/main" id="{05C43EF2-9ABD-4175-ACE9-0DB9131EFF76}"/>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6DA9CF25-2D05-4488-A205-D95CA153F4FB}"/>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12CCA66E-AEF2-49D2-AA3F-A5205ED2E423}"/>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73025</xdr:rowOff>
    </xdr:from>
    <xdr:to>
      <xdr:col>116</xdr:col>
      <xdr:colOff>114300</xdr:colOff>
      <xdr:row>42</xdr:row>
      <xdr:rowOff>3175</xdr:rowOff>
    </xdr:to>
    <xdr:sp macro="" textlink="">
      <xdr:nvSpPr>
        <xdr:cNvPr id="415" name="楕円 414">
          <a:extLst>
            <a:ext uri="{FF2B5EF4-FFF2-40B4-BE49-F238E27FC236}">
              <a16:creationId xmlns:a16="http://schemas.microsoft.com/office/drawing/2014/main" id="{DBC98A8D-080F-4092-9D6F-4F8B0E986FB6}"/>
            </a:ext>
          </a:extLst>
        </xdr:cNvPr>
        <xdr:cNvSpPr/>
      </xdr:nvSpPr>
      <xdr:spPr>
        <a:xfrm>
          <a:off x="19458940" y="6946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159385</xdr:rowOff>
    </xdr:from>
    <xdr:ext cx="534670" cy="258445"/>
    <xdr:sp macro="" textlink="">
      <xdr:nvSpPr>
        <xdr:cNvPr id="416" name="【一般廃棄物処理施設】&#10;一人当たり有形固定資産（償却資産）額該当値テキスト">
          <a:extLst>
            <a:ext uri="{FF2B5EF4-FFF2-40B4-BE49-F238E27FC236}">
              <a16:creationId xmlns:a16="http://schemas.microsoft.com/office/drawing/2014/main" id="{B5E23800-B008-463A-AB27-0D32ABD44E7F}"/>
            </a:ext>
          </a:extLst>
        </xdr:cNvPr>
        <xdr:cNvSpPr txBox="1"/>
      </xdr:nvSpPr>
      <xdr:spPr>
        <a:xfrm>
          <a:off x="19547840" y="6864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41</xdr:row>
      <xdr:rowOff>86360</xdr:rowOff>
    </xdr:from>
    <xdr:to>
      <xdr:col>98</xdr:col>
      <xdr:colOff>38100</xdr:colOff>
      <xdr:row>42</xdr:row>
      <xdr:rowOff>15875</xdr:rowOff>
    </xdr:to>
    <xdr:sp macro="" textlink="">
      <xdr:nvSpPr>
        <xdr:cNvPr id="417" name="楕円 416">
          <a:extLst>
            <a:ext uri="{FF2B5EF4-FFF2-40B4-BE49-F238E27FC236}">
              <a16:creationId xmlns:a16="http://schemas.microsoft.com/office/drawing/2014/main" id="{2D37BB45-9CFB-48DC-8962-4488CB3F2397}"/>
            </a:ext>
          </a:extLst>
        </xdr:cNvPr>
        <xdr:cNvSpPr/>
      </xdr:nvSpPr>
      <xdr:spPr>
        <a:xfrm>
          <a:off x="16388080" y="695960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39</xdr:row>
      <xdr:rowOff>52070</xdr:rowOff>
    </xdr:from>
    <xdr:ext cx="598170" cy="258445"/>
    <xdr:sp macro="" textlink="">
      <xdr:nvSpPr>
        <xdr:cNvPr id="418" name="n_1aveValue【一般廃棄物処理施設】&#10;一人当たり有形固定資産（償却資産）額">
          <a:extLst>
            <a:ext uri="{FF2B5EF4-FFF2-40B4-BE49-F238E27FC236}">
              <a16:creationId xmlns:a16="http://schemas.microsoft.com/office/drawing/2014/main" id="{803EA9C5-0513-44CB-A9BE-D8D139780F33}"/>
            </a:ext>
          </a:extLst>
        </xdr:cNvPr>
        <xdr:cNvSpPr txBox="1"/>
      </xdr:nvSpPr>
      <xdr:spPr>
        <a:xfrm>
          <a:off x="18496280" y="6590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118,267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58420</xdr:rowOff>
    </xdr:from>
    <xdr:ext cx="598170" cy="259080"/>
    <xdr:sp macro="" textlink="">
      <xdr:nvSpPr>
        <xdr:cNvPr id="419" name="n_2aveValue【一般廃棄物処理施設】&#10;一人当たり有形固定資産（償却資産）額">
          <a:extLst>
            <a:ext uri="{FF2B5EF4-FFF2-40B4-BE49-F238E27FC236}">
              <a16:creationId xmlns:a16="http://schemas.microsoft.com/office/drawing/2014/main" id="{8606A99F-8165-42AC-A717-601304425582}"/>
            </a:ext>
          </a:extLst>
        </xdr:cNvPr>
        <xdr:cNvSpPr txBox="1"/>
      </xdr:nvSpPr>
      <xdr:spPr>
        <a:xfrm>
          <a:off x="17734280" y="659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64135</xdr:rowOff>
    </xdr:from>
    <xdr:ext cx="598170" cy="258445"/>
    <xdr:sp macro="" textlink="">
      <xdr:nvSpPr>
        <xdr:cNvPr id="420" name="n_3aveValue【一般廃棄物処理施設】&#10;一人当たり有形固定資産（償却資産）額">
          <a:extLst>
            <a:ext uri="{FF2B5EF4-FFF2-40B4-BE49-F238E27FC236}">
              <a16:creationId xmlns:a16="http://schemas.microsoft.com/office/drawing/2014/main" id="{AB793307-C0AB-4195-88AA-B6CAB6766BB3}"/>
            </a:ext>
          </a:extLst>
        </xdr:cNvPr>
        <xdr:cNvSpPr txBox="1"/>
      </xdr:nvSpPr>
      <xdr:spPr>
        <a:xfrm>
          <a:off x="16936720" y="6602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71120</xdr:rowOff>
    </xdr:from>
    <xdr:ext cx="598170" cy="259080"/>
    <xdr:sp macro="" textlink="">
      <xdr:nvSpPr>
        <xdr:cNvPr id="421" name="n_4aveValue【一般廃棄物処理施設】&#10;一人当たり有形固定資産（償却資産）額">
          <a:extLst>
            <a:ext uri="{FF2B5EF4-FFF2-40B4-BE49-F238E27FC236}">
              <a16:creationId xmlns:a16="http://schemas.microsoft.com/office/drawing/2014/main" id="{5E78000C-FD75-433F-808B-3D18BCD9F77E}"/>
            </a:ext>
          </a:extLst>
        </xdr:cNvPr>
        <xdr:cNvSpPr txBox="1"/>
      </xdr:nvSpPr>
      <xdr:spPr>
        <a:xfrm>
          <a:off x="16162020" y="6609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42</xdr:row>
      <xdr:rowOff>6985</xdr:rowOff>
    </xdr:from>
    <xdr:ext cx="534035" cy="258445"/>
    <xdr:sp macro="" textlink="">
      <xdr:nvSpPr>
        <xdr:cNvPr id="422" name="n_4mainValue【一般廃棄物処理施設】&#10;一人当たり有形固定資産（償却資産）額">
          <a:extLst>
            <a:ext uri="{FF2B5EF4-FFF2-40B4-BE49-F238E27FC236}">
              <a16:creationId xmlns:a16="http://schemas.microsoft.com/office/drawing/2014/main" id="{88B5DAB1-4D77-4857-ADF9-14E10F5948DA}"/>
            </a:ext>
          </a:extLst>
        </xdr:cNvPr>
        <xdr:cNvSpPr txBox="1"/>
      </xdr:nvSpPr>
      <xdr:spPr>
        <a:xfrm>
          <a:off x="16194405" y="7047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FD7C6A12-4341-4F09-83B0-858E8AC3C00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79A9FC03-C57C-4539-B290-6D565B4EF68E}"/>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0412AD85-838A-4845-A383-E4E7671BBAB7}"/>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6F040CD2-5706-4037-8EE1-481A688AFBE6}"/>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E5031761-42CB-44B8-90E8-A9416FD802A2}"/>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28B6C61B-9F46-4E16-9A44-0252BDF59FE2}"/>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FBDC2280-6B9E-4FCA-8FDE-76623064B34D}"/>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B799D370-EF78-4F01-BF1A-952B0AF62325}"/>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31" name="テキスト ボックス 430">
          <a:extLst>
            <a:ext uri="{FF2B5EF4-FFF2-40B4-BE49-F238E27FC236}">
              <a16:creationId xmlns:a16="http://schemas.microsoft.com/office/drawing/2014/main" id="{2AA6FC0E-35A7-4DF8-935F-F631648712DB}"/>
            </a:ext>
          </a:extLst>
        </xdr:cNvPr>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13F18CB4-B4D8-451C-B1B0-7C75E2C87719}"/>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33" name="テキスト ボックス 432">
          <a:extLst>
            <a:ext uri="{FF2B5EF4-FFF2-40B4-BE49-F238E27FC236}">
              <a16:creationId xmlns:a16="http://schemas.microsoft.com/office/drawing/2014/main" id="{A1246A6B-7D80-48B0-B5AE-50A300DCB3BD}"/>
            </a:ext>
          </a:extLst>
        </xdr:cNvPr>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34" name="直線コネクタ 433">
          <a:extLst>
            <a:ext uri="{FF2B5EF4-FFF2-40B4-BE49-F238E27FC236}">
              <a16:creationId xmlns:a16="http://schemas.microsoft.com/office/drawing/2014/main" id="{45515D6A-9364-4286-AD38-4C150B2EA328}"/>
            </a:ext>
          </a:extLst>
        </xdr:cNvPr>
        <xdr:cNvCxnSpPr/>
      </xdr:nvCxnSpPr>
      <xdr:spPr>
        <a:xfrm>
          <a:off x="10960100" y="108597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435" name="テキスト ボックス 434">
          <a:extLst>
            <a:ext uri="{FF2B5EF4-FFF2-40B4-BE49-F238E27FC236}">
              <a16:creationId xmlns:a16="http://schemas.microsoft.com/office/drawing/2014/main" id="{F4027882-B834-4230-87B7-2084692A4628}"/>
            </a:ext>
          </a:extLst>
        </xdr:cNvPr>
        <xdr:cNvSpPr txBox="1"/>
      </xdr:nvSpPr>
      <xdr:spPr>
        <a:xfrm>
          <a:off x="1056132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6" name="直線コネクタ 435">
          <a:extLst>
            <a:ext uri="{FF2B5EF4-FFF2-40B4-BE49-F238E27FC236}">
              <a16:creationId xmlns:a16="http://schemas.microsoft.com/office/drawing/2014/main" id="{954EFB4A-AF0F-46AD-BE43-7D7F46E7BCF0}"/>
            </a:ext>
          </a:extLst>
        </xdr:cNvPr>
        <xdr:cNvCxnSpPr/>
      </xdr:nvCxnSpPr>
      <xdr:spPr>
        <a:xfrm>
          <a:off x="10960100" y="10540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7" name="テキスト ボックス 436">
          <a:extLst>
            <a:ext uri="{FF2B5EF4-FFF2-40B4-BE49-F238E27FC236}">
              <a16:creationId xmlns:a16="http://schemas.microsoft.com/office/drawing/2014/main" id="{273955A2-9ACB-47A6-93DD-219B43D35AE2}"/>
            </a:ext>
          </a:extLst>
        </xdr:cNvPr>
        <xdr:cNvSpPr txBox="1"/>
      </xdr:nvSpPr>
      <xdr:spPr>
        <a:xfrm>
          <a:off x="1060259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8" name="直線コネクタ 437">
          <a:extLst>
            <a:ext uri="{FF2B5EF4-FFF2-40B4-BE49-F238E27FC236}">
              <a16:creationId xmlns:a16="http://schemas.microsoft.com/office/drawing/2014/main" id="{2E6B9165-0E18-4B46-B70E-D2A298F45302}"/>
            </a:ext>
          </a:extLst>
        </xdr:cNvPr>
        <xdr:cNvCxnSpPr/>
      </xdr:nvCxnSpPr>
      <xdr:spPr>
        <a:xfrm>
          <a:off x="10960100" y="102215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439" name="テキスト ボックス 438">
          <a:extLst>
            <a:ext uri="{FF2B5EF4-FFF2-40B4-BE49-F238E27FC236}">
              <a16:creationId xmlns:a16="http://schemas.microsoft.com/office/drawing/2014/main" id="{0DCE3F19-E7C8-4E3C-BD79-E1388DAED90E}"/>
            </a:ext>
          </a:extLst>
        </xdr:cNvPr>
        <xdr:cNvSpPr txBox="1"/>
      </xdr:nvSpPr>
      <xdr:spPr>
        <a:xfrm>
          <a:off x="1060259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40" name="直線コネクタ 439">
          <a:extLst>
            <a:ext uri="{FF2B5EF4-FFF2-40B4-BE49-F238E27FC236}">
              <a16:creationId xmlns:a16="http://schemas.microsoft.com/office/drawing/2014/main" id="{0522264A-126B-4E96-9665-45F1F62098BA}"/>
            </a:ext>
          </a:extLst>
        </xdr:cNvPr>
        <xdr:cNvCxnSpPr/>
      </xdr:nvCxnSpPr>
      <xdr:spPr>
        <a:xfrm>
          <a:off x="10960100" y="9899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41" name="テキスト ボックス 440">
          <a:extLst>
            <a:ext uri="{FF2B5EF4-FFF2-40B4-BE49-F238E27FC236}">
              <a16:creationId xmlns:a16="http://schemas.microsoft.com/office/drawing/2014/main" id="{3DB3BEB4-B564-4E70-AED6-9DEEFCDCF63D}"/>
            </a:ext>
          </a:extLst>
        </xdr:cNvPr>
        <xdr:cNvSpPr txBox="1"/>
      </xdr:nvSpPr>
      <xdr:spPr>
        <a:xfrm>
          <a:off x="1060259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42" name="直線コネクタ 441">
          <a:extLst>
            <a:ext uri="{FF2B5EF4-FFF2-40B4-BE49-F238E27FC236}">
              <a16:creationId xmlns:a16="http://schemas.microsoft.com/office/drawing/2014/main" id="{E56C9BE1-FADC-441D-A9C0-1DBA3BF4CFBC}"/>
            </a:ext>
          </a:extLst>
        </xdr:cNvPr>
        <xdr:cNvCxnSpPr/>
      </xdr:nvCxnSpPr>
      <xdr:spPr>
        <a:xfrm>
          <a:off x="10960100" y="9580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443" name="テキスト ボックス 442">
          <a:extLst>
            <a:ext uri="{FF2B5EF4-FFF2-40B4-BE49-F238E27FC236}">
              <a16:creationId xmlns:a16="http://schemas.microsoft.com/office/drawing/2014/main" id="{32D85E3D-6137-4416-A872-56F09836A3A3}"/>
            </a:ext>
          </a:extLst>
        </xdr:cNvPr>
        <xdr:cNvSpPr txBox="1"/>
      </xdr:nvSpPr>
      <xdr:spPr>
        <a:xfrm>
          <a:off x="1060259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44" name="直線コネクタ 443">
          <a:extLst>
            <a:ext uri="{FF2B5EF4-FFF2-40B4-BE49-F238E27FC236}">
              <a16:creationId xmlns:a16="http://schemas.microsoft.com/office/drawing/2014/main" id="{5E79B89C-66E7-4F39-A4E3-78D1E28668AE}"/>
            </a:ext>
          </a:extLst>
        </xdr:cNvPr>
        <xdr:cNvCxnSpPr/>
      </xdr:nvCxnSpPr>
      <xdr:spPr>
        <a:xfrm>
          <a:off x="10960100" y="9260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445" name="テキスト ボックス 444">
          <a:extLst>
            <a:ext uri="{FF2B5EF4-FFF2-40B4-BE49-F238E27FC236}">
              <a16:creationId xmlns:a16="http://schemas.microsoft.com/office/drawing/2014/main" id="{6FA4B06F-13AB-48E5-A6B1-896B9ADE4819}"/>
            </a:ext>
          </a:extLst>
        </xdr:cNvPr>
        <xdr:cNvSpPr txBox="1"/>
      </xdr:nvSpPr>
      <xdr:spPr>
        <a:xfrm>
          <a:off x="1066673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182DDDAD-CCE4-4ACA-9DF0-DA4935C5E5EC}"/>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852FC98A-77A5-4AF9-A2E3-E64B66282E4B}"/>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139065</xdr:rowOff>
    </xdr:from>
    <xdr:to>
      <xdr:col>85</xdr:col>
      <xdr:colOff>126365</xdr:colOff>
      <xdr:row>64</xdr:row>
      <xdr:rowOff>96520</xdr:rowOff>
    </xdr:to>
    <xdr:cxnSp macro="">
      <xdr:nvCxnSpPr>
        <xdr:cNvPr id="448" name="直線コネクタ 447">
          <a:extLst>
            <a:ext uri="{FF2B5EF4-FFF2-40B4-BE49-F238E27FC236}">
              <a16:creationId xmlns:a16="http://schemas.microsoft.com/office/drawing/2014/main" id="{EB14D84C-90FD-4717-9DEA-9FCAD74063BE}"/>
            </a:ext>
          </a:extLst>
        </xdr:cNvPr>
        <xdr:cNvCxnSpPr/>
      </xdr:nvCxnSpPr>
      <xdr:spPr>
        <a:xfrm flipV="1">
          <a:off x="14375765" y="935926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100330</xdr:rowOff>
    </xdr:from>
    <xdr:ext cx="405130" cy="258445"/>
    <xdr:sp macro="" textlink="">
      <xdr:nvSpPr>
        <xdr:cNvPr id="449" name="【保健センター・保健所】&#10;有形固定資産減価償却率最小値テキスト">
          <a:extLst>
            <a:ext uri="{FF2B5EF4-FFF2-40B4-BE49-F238E27FC236}">
              <a16:creationId xmlns:a16="http://schemas.microsoft.com/office/drawing/2014/main" id="{E0A5FE99-C9EA-4E4D-A0C3-6F32EBABF5BE}"/>
            </a:ext>
          </a:extLst>
        </xdr:cNvPr>
        <xdr:cNvSpPr txBox="1"/>
      </xdr:nvSpPr>
      <xdr:spPr>
        <a:xfrm>
          <a:off x="14414500" y="10829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96520</xdr:rowOff>
    </xdr:from>
    <xdr:to>
      <xdr:col>86</xdr:col>
      <xdr:colOff>25400</xdr:colOff>
      <xdr:row>64</xdr:row>
      <xdr:rowOff>96520</xdr:rowOff>
    </xdr:to>
    <xdr:cxnSp macro="">
      <xdr:nvCxnSpPr>
        <xdr:cNvPr id="450" name="直線コネクタ 449">
          <a:extLst>
            <a:ext uri="{FF2B5EF4-FFF2-40B4-BE49-F238E27FC236}">
              <a16:creationId xmlns:a16="http://schemas.microsoft.com/office/drawing/2014/main" id="{6E579995-C50D-4839-9335-4BF341726826}"/>
            </a:ext>
          </a:extLst>
        </xdr:cNvPr>
        <xdr:cNvCxnSpPr/>
      </xdr:nvCxnSpPr>
      <xdr:spPr>
        <a:xfrm>
          <a:off x="14287500" y="10825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86360</xdr:rowOff>
    </xdr:from>
    <xdr:ext cx="340360" cy="258445"/>
    <xdr:sp macro="" textlink="">
      <xdr:nvSpPr>
        <xdr:cNvPr id="451" name="【保健センター・保健所】&#10;有形固定資産減価償却率最大値テキスト">
          <a:extLst>
            <a:ext uri="{FF2B5EF4-FFF2-40B4-BE49-F238E27FC236}">
              <a16:creationId xmlns:a16="http://schemas.microsoft.com/office/drawing/2014/main" id="{E55B5AF0-2F7D-47E5-83E6-085D0259E30B}"/>
            </a:ext>
          </a:extLst>
        </xdr:cNvPr>
        <xdr:cNvSpPr txBox="1"/>
      </xdr:nvSpPr>
      <xdr:spPr>
        <a:xfrm>
          <a:off x="14414500" y="91389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139065</xdr:rowOff>
    </xdr:from>
    <xdr:to>
      <xdr:col>86</xdr:col>
      <xdr:colOff>25400</xdr:colOff>
      <xdr:row>55</xdr:row>
      <xdr:rowOff>139065</xdr:rowOff>
    </xdr:to>
    <xdr:cxnSp macro="">
      <xdr:nvCxnSpPr>
        <xdr:cNvPr id="452" name="直線コネクタ 451">
          <a:extLst>
            <a:ext uri="{FF2B5EF4-FFF2-40B4-BE49-F238E27FC236}">
              <a16:creationId xmlns:a16="http://schemas.microsoft.com/office/drawing/2014/main" id="{370C298B-E52F-4649-A013-CC214E482F5A}"/>
            </a:ext>
          </a:extLst>
        </xdr:cNvPr>
        <xdr:cNvCxnSpPr/>
      </xdr:nvCxnSpPr>
      <xdr:spPr>
        <a:xfrm>
          <a:off x="14287500" y="93592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4445</xdr:rowOff>
    </xdr:from>
    <xdr:ext cx="405130" cy="259080"/>
    <xdr:sp macro="" textlink="">
      <xdr:nvSpPr>
        <xdr:cNvPr id="453" name="【保健センター・保健所】&#10;有形固定資産減価償却率平均値テキスト">
          <a:extLst>
            <a:ext uri="{FF2B5EF4-FFF2-40B4-BE49-F238E27FC236}">
              <a16:creationId xmlns:a16="http://schemas.microsoft.com/office/drawing/2014/main" id="{933BEAB7-00DF-4E34-8A25-6A48C6991A78}"/>
            </a:ext>
          </a:extLst>
        </xdr:cNvPr>
        <xdr:cNvSpPr txBox="1"/>
      </xdr:nvSpPr>
      <xdr:spPr>
        <a:xfrm>
          <a:off x="14414500" y="989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54" name="フローチャート: 判断 453">
          <a:extLst>
            <a:ext uri="{FF2B5EF4-FFF2-40B4-BE49-F238E27FC236}">
              <a16:creationId xmlns:a16="http://schemas.microsoft.com/office/drawing/2014/main" id="{B5DF7640-EC44-40D1-8848-9301EA5DE407}"/>
            </a:ext>
          </a:extLst>
        </xdr:cNvPr>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128905</xdr:rowOff>
    </xdr:from>
    <xdr:to>
      <xdr:col>81</xdr:col>
      <xdr:colOff>101600</xdr:colOff>
      <xdr:row>60</xdr:row>
      <xdr:rowOff>59055</xdr:rowOff>
    </xdr:to>
    <xdr:sp macro="" textlink="">
      <xdr:nvSpPr>
        <xdr:cNvPr id="455" name="フローチャート: 判断 454">
          <a:extLst>
            <a:ext uri="{FF2B5EF4-FFF2-40B4-BE49-F238E27FC236}">
              <a16:creationId xmlns:a16="http://schemas.microsoft.com/office/drawing/2014/main" id="{0BFABA6F-FBCA-4FAF-A006-D95A157D53E3}"/>
            </a:ext>
          </a:extLst>
        </xdr:cNvPr>
        <xdr:cNvSpPr/>
      </xdr:nvSpPr>
      <xdr:spPr>
        <a:xfrm>
          <a:off x="13578840" y="10019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56" name="フローチャート: 判断 455">
          <a:extLst>
            <a:ext uri="{FF2B5EF4-FFF2-40B4-BE49-F238E27FC236}">
              <a16:creationId xmlns:a16="http://schemas.microsoft.com/office/drawing/2014/main" id="{E441C1E8-5B13-4F77-812F-ACF2D6C47D1B}"/>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81280</xdr:rowOff>
    </xdr:from>
    <xdr:to>
      <xdr:col>72</xdr:col>
      <xdr:colOff>38100</xdr:colOff>
      <xdr:row>60</xdr:row>
      <xdr:rowOff>11430</xdr:rowOff>
    </xdr:to>
    <xdr:sp macro="" textlink="">
      <xdr:nvSpPr>
        <xdr:cNvPr id="457" name="フローチャート: 判断 456">
          <a:extLst>
            <a:ext uri="{FF2B5EF4-FFF2-40B4-BE49-F238E27FC236}">
              <a16:creationId xmlns:a16="http://schemas.microsoft.com/office/drawing/2014/main" id="{D2D1BDCA-50AB-409C-B504-F8BCDC3EB4B7}"/>
            </a:ext>
          </a:extLst>
        </xdr:cNvPr>
        <xdr:cNvSpPr/>
      </xdr:nvSpPr>
      <xdr:spPr>
        <a:xfrm>
          <a:off x="12029440" y="9972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458" name="フローチャート: 判断 457">
          <a:extLst>
            <a:ext uri="{FF2B5EF4-FFF2-40B4-BE49-F238E27FC236}">
              <a16:creationId xmlns:a16="http://schemas.microsoft.com/office/drawing/2014/main" id="{E59A3433-1D67-4C95-BC77-450E753B6878}"/>
            </a:ext>
          </a:extLst>
        </xdr:cNvPr>
        <xdr:cNvSpPr/>
      </xdr:nvSpPr>
      <xdr:spPr>
        <a:xfrm>
          <a:off x="1123188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59" name="テキスト ボックス 458">
          <a:extLst>
            <a:ext uri="{FF2B5EF4-FFF2-40B4-BE49-F238E27FC236}">
              <a16:creationId xmlns:a16="http://schemas.microsoft.com/office/drawing/2014/main" id="{7F4C8E5F-5FF0-4B48-A199-B9FDF39BB4DB}"/>
            </a:ext>
          </a:extLst>
        </xdr:cNvPr>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60" name="テキスト ボックス 459">
          <a:extLst>
            <a:ext uri="{FF2B5EF4-FFF2-40B4-BE49-F238E27FC236}">
              <a16:creationId xmlns:a16="http://schemas.microsoft.com/office/drawing/2014/main" id="{EA942189-7A75-4D00-912E-011E4DCCEA34}"/>
            </a:ext>
          </a:extLst>
        </xdr:cNvPr>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61" name="テキスト ボックス 460">
          <a:extLst>
            <a:ext uri="{FF2B5EF4-FFF2-40B4-BE49-F238E27FC236}">
              <a16:creationId xmlns:a16="http://schemas.microsoft.com/office/drawing/2014/main" id="{8A5CBC8A-43D1-46F3-9EB8-923148D052C8}"/>
            </a:ext>
          </a:extLst>
        </xdr:cNvPr>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62" name="テキスト ボックス 461">
          <a:extLst>
            <a:ext uri="{FF2B5EF4-FFF2-40B4-BE49-F238E27FC236}">
              <a16:creationId xmlns:a16="http://schemas.microsoft.com/office/drawing/2014/main" id="{A3ECD67D-D9F8-474C-AA99-DEDDCE3C8379}"/>
            </a:ext>
          </a:extLst>
        </xdr:cNvPr>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63" name="テキスト ボックス 462">
          <a:extLst>
            <a:ext uri="{FF2B5EF4-FFF2-40B4-BE49-F238E27FC236}">
              <a16:creationId xmlns:a16="http://schemas.microsoft.com/office/drawing/2014/main" id="{E4B65F6C-C345-449E-9961-13E50194A7E4}"/>
            </a:ext>
          </a:extLst>
        </xdr:cNvPr>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64" name="楕円 463">
          <a:extLst>
            <a:ext uri="{FF2B5EF4-FFF2-40B4-BE49-F238E27FC236}">
              <a16:creationId xmlns:a16="http://schemas.microsoft.com/office/drawing/2014/main" id="{677DC36F-B291-44A3-B71A-D4D3FF99DEE7}"/>
            </a:ext>
          </a:extLst>
        </xdr:cNvPr>
        <xdr:cNvSpPr/>
      </xdr:nvSpPr>
      <xdr:spPr>
        <a:xfrm>
          <a:off x="14325600" y="100437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132080</xdr:rowOff>
    </xdr:from>
    <xdr:ext cx="405130" cy="258445"/>
    <xdr:sp macro="" textlink="">
      <xdr:nvSpPr>
        <xdr:cNvPr id="465" name="【保健センター・保健所】&#10;有形固定資産減価償却率該当値テキスト">
          <a:extLst>
            <a:ext uri="{FF2B5EF4-FFF2-40B4-BE49-F238E27FC236}">
              <a16:creationId xmlns:a16="http://schemas.microsoft.com/office/drawing/2014/main" id="{8BB082E3-6799-4FC9-94C4-09ACF874D63E}"/>
            </a:ext>
          </a:extLst>
        </xdr:cNvPr>
        <xdr:cNvSpPr txBox="1"/>
      </xdr:nvSpPr>
      <xdr:spPr>
        <a:xfrm>
          <a:off x="14414500" y="1002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22860</xdr:rowOff>
    </xdr:from>
    <xdr:to>
      <xdr:col>67</xdr:col>
      <xdr:colOff>101600</xdr:colOff>
      <xdr:row>59</xdr:row>
      <xdr:rowOff>124460</xdr:rowOff>
    </xdr:to>
    <xdr:sp macro="" textlink="">
      <xdr:nvSpPr>
        <xdr:cNvPr id="466" name="楕円 465">
          <a:extLst>
            <a:ext uri="{FF2B5EF4-FFF2-40B4-BE49-F238E27FC236}">
              <a16:creationId xmlns:a16="http://schemas.microsoft.com/office/drawing/2014/main" id="{FE1EC721-EBD9-405C-8F5E-FFC751947832}"/>
            </a:ext>
          </a:extLst>
        </xdr:cNvPr>
        <xdr:cNvSpPr/>
      </xdr:nvSpPr>
      <xdr:spPr>
        <a:xfrm>
          <a:off x="1123188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75565</xdr:rowOff>
    </xdr:from>
    <xdr:ext cx="405130" cy="258445"/>
    <xdr:sp macro="" textlink="">
      <xdr:nvSpPr>
        <xdr:cNvPr id="467" name="n_1aveValue【保健センター・保健所】&#10;有形固定資産減価償却率">
          <a:extLst>
            <a:ext uri="{FF2B5EF4-FFF2-40B4-BE49-F238E27FC236}">
              <a16:creationId xmlns:a16="http://schemas.microsoft.com/office/drawing/2014/main" id="{2C353C32-1972-4379-A5E7-0B340F278812}"/>
            </a:ext>
          </a:extLst>
        </xdr:cNvPr>
        <xdr:cNvSpPr txBox="1"/>
      </xdr:nvSpPr>
      <xdr:spPr>
        <a:xfrm>
          <a:off x="13437235" y="9798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78740</xdr:rowOff>
    </xdr:from>
    <xdr:ext cx="404495" cy="259080"/>
    <xdr:sp macro="" textlink="">
      <xdr:nvSpPr>
        <xdr:cNvPr id="468" name="n_2aveValue【保健センター・保健所】&#10;有形固定資産減価償却率">
          <a:extLst>
            <a:ext uri="{FF2B5EF4-FFF2-40B4-BE49-F238E27FC236}">
              <a16:creationId xmlns:a16="http://schemas.microsoft.com/office/drawing/2014/main" id="{D4BDA1D2-04C7-4130-9A58-2866FBB0DF41}"/>
            </a:ext>
          </a:extLst>
        </xdr:cNvPr>
        <xdr:cNvSpPr txBox="1"/>
      </xdr:nvSpPr>
      <xdr:spPr>
        <a:xfrm>
          <a:off x="12675235" y="9801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27940</xdr:rowOff>
    </xdr:from>
    <xdr:ext cx="404495" cy="259080"/>
    <xdr:sp macro="" textlink="">
      <xdr:nvSpPr>
        <xdr:cNvPr id="469" name="n_3aveValue【保健センター・保健所】&#10;有形固定資産減価償却率">
          <a:extLst>
            <a:ext uri="{FF2B5EF4-FFF2-40B4-BE49-F238E27FC236}">
              <a16:creationId xmlns:a16="http://schemas.microsoft.com/office/drawing/2014/main" id="{7640EED1-664B-4A41-9D99-B980EA9FC61C}"/>
            </a:ext>
          </a:extLst>
        </xdr:cNvPr>
        <xdr:cNvSpPr txBox="1"/>
      </xdr:nvSpPr>
      <xdr:spPr>
        <a:xfrm>
          <a:off x="11900535" y="9751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161290</xdr:rowOff>
    </xdr:from>
    <xdr:ext cx="404495" cy="259080"/>
    <xdr:sp macro="" textlink="">
      <xdr:nvSpPr>
        <xdr:cNvPr id="470" name="n_4aveValue【保健センター・保健所】&#10;有形固定資産減価償却率">
          <a:extLst>
            <a:ext uri="{FF2B5EF4-FFF2-40B4-BE49-F238E27FC236}">
              <a16:creationId xmlns:a16="http://schemas.microsoft.com/office/drawing/2014/main" id="{5630525E-0BE5-4AA0-81FA-317E1505EBE3}"/>
            </a:ext>
          </a:extLst>
        </xdr:cNvPr>
        <xdr:cNvSpPr txBox="1"/>
      </xdr:nvSpPr>
      <xdr:spPr>
        <a:xfrm>
          <a:off x="11102975" y="1005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140970</xdr:rowOff>
    </xdr:from>
    <xdr:ext cx="404495" cy="259080"/>
    <xdr:sp macro="" textlink="">
      <xdr:nvSpPr>
        <xdr:cNvPr id="471" name="n_4mainValue【保健センター・保健所】&#10;有形固定資産減価償却率">
          <a:extLst>
            <a:ext uri="{FF2B5EF4-FFF2-40B4-BE49-F238E27FC236}">
              <a16:creationId xmlns:a16="http://schemas.microsoft.com/office/drawing/2014/main" id="{11435AC0-3D45-4350-9360-FC4BC949998C}"/>
            </a:ext>
          </a:extLst>
        </xdr:cNvPr>
        <xdr:cNvSpPr txBox="1"/>
      </xdr:nvSpPr>
      <xdr:spPr>
        <a:xfrm>
          <a:off x="11102975" y="9696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32A27DA9-A147-45FA-833F-2B943618BD6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8E9C2C99-9284-40EA-B99D-EA443C5DAD35}"/>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42A161EC-85B9-4903-B7CF-DE529838D59F}"/>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7246DCC1-119B-4C47-972E-9524A9C53941}"/>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C55D3FF6-3CD5-44A6-AEAA-4166D1AF475D}"/>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C2543A2E-237B-406D-8903-7FC8FC9C0DB9}"/>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42B6DC66-76DF-46BC-AA9B-ED085F9B9473}"/>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D283E9DA-05E6-431D-9BF7-4C1B27242F44}"/>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80" name="テキスト ボックス 479">
          <a:extLst>
            <a:ext uri="{FF2B5EF4-FFF2-40B4-BE49-F238E27FC236}">
              <a16:creationId xmlns:a16="http://schemas.microsoft.com/office/drawing/2014/main" id="{2D6721E8-D7C5-4E18-82A4-ABCAE224CA8E}"/>
            </a:ext>
          </a:extLst>
        </xdr:cNvPr>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14E90805-FCCB-4047-8D51-D39765D7E4A0}"/>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2" name="直線コネクタ 481">
          <a:extLst>
            <a:ext uri="{FF2B5EF4-FFF2-40B4-BE49-F238E27FC236}">
              <a16:creationId xmlns:a16="http://schemas.microsoft.com/office/drawing/2014/main" id="{2D970D0D-8E70-44A1-8B61-CE2712ED4BBA}"/>
            </a:ext>
          </a:extLst>
        </xdr:cNvPr>
        <xdr:cNvCxnSpPr/>
      </xdr:nvCxnSpPr>
      <xdr:spPr>
        <a:xfrm>
          <a:off x="16093440" y="10728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483" name="テキスト ボックス 482">
          <a:extLst>
            <a:ext uri="{FF2B5EF4-FFF2-40B4-BE49-F238E27FC236}">
              <a16:creationId xmlns:a16="http://schemas.microsoft.com/office/drawing/2014/main" id="{0A7E1F68-CB9C-46FB-8248-064EBFEA0890}"/>
            </a:ext>
          </a:extLst>
        </xdr:cNvPr>
        <xdr:cNvSpPr txBox="1"/>
      </xdr:nvSpPr>
      <xdr:spPr>
        <a:xfrm>
          <a:off x="15694660" y="10590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a:extLst>
            <a:ext uri="{FF2B5EF4-FFF2-40B4-BE49-F238E27FC236}">
              <a16:creationId xmlns:a16="http://schemas.microsoft.com/office/drawing/2014/main" id="{48948F42-3D20-4B79-9BA6-2F2738A46A3A}"/>
            </a:ext>
          </a:extLst>
        </xdr:cNvPr>
        <xdr:cNvCxnSpPr/>
      </xdr:nvCxnSpPr>
      <xdr:spPr>
        <a:xfrm>
          <a:off x="16093440" y="10283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485" name="テキスト ボックス 484">
          <a:extLst>
            <a:ext uri="{FF2B5EF4-FFF2-40B4-BE49-F238E27FC236}">
              <a16:creationId xmlns:a16="http://schemas.microsoft.com/office/drawing/2014/main" id="{B437D759-F8A7-4620-8E85-0E75688E1295}"/>
            </a:ext>
          </a:extLst>
        </xdr:cNvPr>
        <xdr:cNvSpPr txBox="1"/>
      </xdr:nvSpPr>
      <xdr:spPr>
        <a:xfrm>
          <a:off x="1569466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a:extLst>
            <a:ext uri="{FF2B5EF4-FFF2-40B4-BE49-F238E27FC236}">
              <a16:creationId xmlns:a16="http://schemas.microsoft.com/office/drawing/2014/main" id="{767DFB72-7C95-436C-81F0-6C3983551B8C}"/>
            </a:ext>
          </a:extLst>
        </xdr:cNvPr>
        <xdr:cNvCxnSpPr/>
      </xdr:nvCxnSpPr>
      <xdr:spPr>
        <a:xfrm>
          <a:off x="16093440" y="9837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487" name="テキスト ボックス 486">
          <a:extLst>
            <a:ext uri="{FF2B5EF4-FFF2-40B4-BE49-F238E27FC236}">
              <a16:creationId xmlns:a16="http://schemas.microsoft.com/office/drawing/2014/main" id="{BBC06009-9480-47FD-ACE7-DF482ADEE8F4}"/>
            </a:ext>
          </a:extLst>
        </xdr:cNvPr>
        <xdr:cNvSpPr txBox="1"/>
      </xdr:nvSpPr>
      <xdr:spPr>
        <a:xfrm>
          <a:off x="15694660" y="9698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a:extLst>
            <a:ext uri="{FF2B5EF4-FFF2-40B4-BE49-F238E27FC236}">
              <a16:creationId xmlns:a16="http://schemas.microsoft.com/office/drawing/2014/main" id="{FC41D8BA-E9D2-40D2-8D44-C436BCDC7799}"/>
            </a:ext>
          </a:extLst>
        </xdr:cNvPr>
        <xdr:cNvCxnSpPr/>
      </xdr:nvCxnSpPr>
      <xdr:spPr>
        <a:xfrm>
          <a:off x="16093440" y="9387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489" name="テキスト ボックス 488">
          <a:extLst>
            <a:ext uri="{FF2B5EF4-FFF2-40B4-BE49-F238E27FC236}">
              <a16:creationId xmlns:a16="http://schemas.microsoft.com/office/drawing/2014/main" id="{49A80A8C-2D79-4984-8E52-C7030FCCF96E}"/>
            </a:ext>
          </a:extLst>
        </xdr:cNvPr>
        <xdr:cNvSpPr txBox="1"/>
      </xdr:nvSpPr>
      <xdr:spPr>
        <a:xfrm>
          <a:off x="15694660" y="9249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7EFE3721-6A36-4199-A623-8F9162E86ECB}"/>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91" name="テキスト ボックス 490">
          <a:extLst>
            <a:ext uri="{FF2B5EF4-FFF2-40B4-BE49-F238E27FC236}">
              <a16:creationId xmlns:a16="http://schemas.microsoft.com/office/drawing/2014/main" id="{1A87FEF0-5AB8-43EB-A1AC-A0D6DF529335}"/>
            </a:ext>
          </a:extLst>
        </xdr:cNvPr>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595AFEA3-DCF0-45C6-928F-A564EFEC756B}"/>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125730</xdr:rowOff>
    </xdr:to>
    <xdr:cxnSp macro="">
      <xdr:nvCxnSpPr>
        <xdr:cNvPr id="493" name="直線コネクタ 492">
          <a:extLst>
            <a:ext uri="{FF2B5EF4-FFF2-40B4-BE49-F238E27FC236}">
              <a16:creationId xmlns:a16="http://schemas.microsoft.com/office/drawing/2014/main" id="{BDA3C6AB-B3A9-4377-819D-BA92D59BAC04}"/>
            </a:ext>
          </a:extLst>
        </xdr:cNvPr>
        <xdr:cNvCxnSpPr/>
      </xdr:nvCxnSpPr>
      <xdr:spPr>
        <a:xfrm flipV="1">
          <a:off x="19509105" y="935482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94" name="【保健センター・保健所】&#10;一人当たり面積最小値テキスト">
          <a:extLst>
            <a:ext uri="{FF2B5EF4-FFF2-40B4-BE49-F238E27FC236}">
              <a16:creationId xmlns:a16="http://schemas.microsoft.com/office/drawing/2014/main" id="{99D76011-33BE-43A5-A722-949BF5EF31F3}"/>
            </a:ext>
          </a:extLst>
        </xdr:cNvPr>
        <xdr:cNvSpPr txBox="1"/>
      </xdr:nvSpPr>
      <xdr:spPr>
        <a:xfrm>
          <a:off x="19547840" y="1069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5" name="直線コネクタ 494">
          <a:extLst>
            <a:ext uri="{FF2B5EF4-FFF2-40B4-BE49-F238E27FC236}">
              <a16:creationId xmlns:a16="http://schemas.microsoft.com/office/drawing/2014/main" id="{E19DED61-496F-4FE3-B3A6-4B8F935DF7CF}"/>
            </a:ext>
          </a:extLst>
        </xdr:cNvPr>
        <xdr:cNvCxnSpPr/>
      </xdr:nvCxnSpPr>
      <xdr:spPr>
        <a:xfrm>
          <a:off x="19443700" y="10687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81280</xdr:rowOff>
    </xdr:from>
    <xdr:ext cx="469900" cy="259080"/>
    <xdr:sp macro="" textlink="">
      <xdr:nvSpPr>
        <xdr:cNvPr id="496" name="【保健センター・保健所】&#10;一人当たり面積最大値テキスト">
          <a:extLst>
            <a:ext uri="{FF2B5EF4-FFF2-40B4-BE49-F238E27FC236}">
              <a16:creationId xmlns:a16="http://schemas.microsoft.com/office/drawing/2014/main" id="{069B714F-8E8B-4DD4-9778-B8FB90A93131}"/>
            </a:ext>
          </a:extLst>
        </xdr:cNvPr>
        <xdr:cNvSpPr txBox="1"/>
      </xdr:nvSpPr>
      <xdr:spPr>
        <a:xfrm>
          <a:off x="19547840" y="913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497" name="直線コネクタ 496">
          <a:extLst>
            <a:ext uri="{FF2B5EF4-FFF2-40B4-BE49-F238E27FC236}">
              <a16:creationId xmlns:a16="http://schemas.microsoft.com/office/drawing/2014/main" id="{34C1251E-435E-41AC-BFC4-A70836A88026}"/>
            </a:ext>
          </a:extLst>
        </xdr:cNvPr>
        <xdr:cNvCxnSpPr/>
      </xdr:nvCxnSpPr>
      <xdr:spPr>
        <a:xfrm>
          <a:off x="19443700" y="93548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152400</xdr:rowOff>
    </xdr:from>
    <xdr:ext cx="469900" cy="259080"/>
    <xdr:sp macro="" textlink="">
      <xdr:nvSpPr>
        <xdr:cNvPr id="498" name="【保健センター・保健所】&#10;一人当たり面積平均値テキスト">
          <a:extLst>
            <a:ext uri="{FF2B5EF4-FFF2-40B4-BE49-F238E27FC236}">
              <a16:creationId xmlns:a16="http://schemas.microsoft.com/office/drawing/2014/main" id="{130E3C28-4177-4599-A2F3-1AA295CBEEEC}"/>
            </a:ext>
          </a:extLst>
        </xdr:cNvPr>
        <xdr:cNvSpPr txBox="1"/>
      </xdr:nvSpPr>
      <xdr:spPr>
        <a:xfrm>
          <a:off x="19547840" y="10210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499" name="フローチャート: 判断 498">
          <a:extLst>
            <a:ext uri="{FF2B5EF4-FFF2-40B4-BE49-F238E27FC236}">
              <a16:creationId xmlns:a16="http://schemas.microsoft.com/office/drawing/2014/main" id="{5153CEE5-B6E7-4B64-BE4A-9BDD439BD244}"/>
            </a:ext>
          </a:extLst>
        </xdr:cNvPr>
        <xdr:cNvSpPr/>
      </xdr:nvSpPr>
      <xdr:spPr>
        <a:xfrm>
          <a:off x="19458940" y="10355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00" name="フローチャート: 判断 499">
          <a:extLst>
            <a:ext uri="{FF2B5EF4-FFF2-40B4-BE49-F238E27FC236}">
              <a16:creationId xmlns:a16="http://schemas.microsoft.com/office/drawing/2014/main" id="{22299DBF-FED1-4EE7-93E6-0CCE04DFEEB2}"/>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111760</xdr:rowOff>
    </xdr:from>
    <xdr:to>
      <xdr:col>107</xdr:col>
      <xdr:colOff>101600</xdr:colOff>
      <xdr:row>62</xdr:row>
      <xdr:rowOff>41910</xdr:rowOff>
    </xdr:to>
    <xdr:sp macro="" textlink="">
      <xdr:nvSpPr>
        <xdr:cNvPr id="501" name="フローチャート: 判断 500">
          <a:extLst>
            <a:ext uri="{FF2B5EF4-FFF2-40B4-BE49-F238E27FC236}">
              <a16:creationId xmlns:a16="http://schemas.microsoft.com/office/drawing/2014/main" id="{611F44E5-389A-4BBD-8D40-36BDE7A8AB92}"/>
            </a:ext>
          </a:extLst>
        </xdr:cNvPr>
        <xdr:cNvSpPr/>
      </xdr:nvSpPr>
      <xdr:spPr>
        <a:xfrm>
          <a:off x="17937480" y="1033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79375</xdr:rowOff>
    </xdr:from>
    <xdr:to>
      <xdr:col>102</xdr:col>
      <xdr:colOff>165100</xdr:colOff>
      <xdr:row>62</xdr:row>
      <xdr:rowOff>9525</xdr:rowOff>
    </xdr:to>
    <xdr:sp macro="" textlink="">
      <xdr:nvSpPr>
        <xdr:cNvPr id="502" name="フローチャート: 判断 501">
          <a:extLst>
            <a:ext uri="{FF2B5EF4-FFF2-40B4-BE49-F238E27FC236}">
              <a16:creationId xmlns:a16="http://schemas.microsoft.com/office/drawing/2014/main" id="{575E8E0A-9630-4878-BB4B-0C1CC5B29DA2}"/>
            </a:ext>
          </a:extLst>
        </xdr:cNvPr>
        <xdr:cNvSpPr/>
      </xdr:nvSpPr>
      <xdr:spPr>
        <a:xfrm>
          <a:off x="17162780" y="1030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134620</xdr:rowOff>
    </xdr:from>
    <xdr:to>
      <xdr:col>98</xdr:col>
      <xdr:colOff>38100</xdr:colOff>
      <xdr:row>62</xdr:row>
      <xdr:rowOff>64770</xdr:rowOff>
    </xdr:to>
    <xdr:sp macro="" textlink="">
      <xdr:nvSpPr>
        <xdr:cNvPr id="503" name="フローチャート: 判断 502">
          <a:extLst>
            <a:ext uri="{FF2B5EF4-FFF2-40B4-BE49-F238E27FC236}">
              <a16:creationId xmlns:a16="http://schemas.microsoft.com/office/drawing/2014/main" id="{4821EA09-C689-46E2-B55B-00FEF0DEB7D7}"/>
            </a:ext>
          </a:extLst>
        </xdr:cNvPr>
        <xdr:cNvSpPr/>
      </xdr:nvSpPr>
      <xdr:spPr>
        <a:xfrm>
          <a:off x="16388080" y="10360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04" name="テキスト ボックス 503">
          <a:extLst>
            <a:ext uri="{FF2B5EF4-FFF2-40B4-BE49-F238E27FC236}">
              <a16:creationId xmlns:a16="http://schemas.microsoft.com/office/drawing/2014/main" id="{DDB8CCDA-44B9-45D8-82C7-F4A4A59CECED}"/>
            </a:ext>
          </a:extLst>
        </xdr:cNvPr>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05" name="テキスト ボックス 504">
          <a:extLst>
            <a:ext uri="{FF2B5EF4-FFF2-40B4-BE49-F238E27FC236}">
              <a16:creationId xmlns:a16="http://schemas.microsoft.com/office/drawing/2014/main" id="{E560E056-929C-4947-A3DD-4288FA499955}"/>
            </a:ext>
          </a:extLst>
        </xdr:cNvPr>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06" name="テキスト ボックス 505">
          <a:extLst>
            <a:ext uri="{FF2B5EF4-FFF2-40B4-BE49-F238E27FC236}">
              <a16:creationId xmlns:a16="http://schemas.microsoft.com/office/drawing/2014/main" id="{894BBAA5-893B-4A6D-A36A-1752DA5FBEC7}"/>
            </a:ext>
          </a:extLst>
        </xdr:cNvPr>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07" name="テキスト ボックス 506">
          <a:extLst>
            <a:ext uri="{FF2B5EF4-FFF2-40B4-BE49-F238E27FC236}">
              <a16:creationId xmlns:a16="http://schemas.microsoft.com/office/drawing/2014/main" id="{5C0CA3DC-978C-41C4-9B7B-792FC93F6697}"/>
            </a:ext>
          </a:extLst>
        </xdr:cNvPr>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8" name="テキスト ボックス 507">
          <a:extLst>
            <a:ext uri="{FF2B5EF4-FFF2-40B4-BE49-F238E27FC236}">
              <a16:creationId xmlns:a16="http://schemas.microsoft.com/office/drawing/2014/main" id="{3D0559C3-C1DA-4007-853E-D1DEBD8B0FB4}"/>
            </a:ext>
          </a:extLst>
        </xdr:cNvPr>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90805</xdr:rowOff>
    </xdr:from>
    <xdr:to>
      <xdr:col>116</xdr:col>
      <xdr:colOff>114300</xdr:colOff>
      <xdr:row>63</xdr:row>
      <xdr:rowOff>20955</xdr:rowOff>
    </xdr:to>
    <xdr:sp macro="" textlink="">
      <xdr:nvSpPr>
        <xdr:cNvPr id="509" name="楕円 508">
          <a:extLst>
            <a:ext uri="{FF2B5EF4-FFF2-40B4-BE49-F238E27FC236}">
              <a16:creationId xmlns:a16="http://schemas.microsoft.com/office/drawing/2014/main" id="{B2D9816B-AB0F-4EA8-83F3-A1DBDC3E7663}"/>
            </a:ext>
          </a:extLst>
        </xdr:cNvPr>
        <xdr:cNvSpPr/>
      </xdr:nvSpPr>
      <xdr:spPr>
        <a:xfrm>
          <a:off x="19458940" y="10484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69215</xdr:rowOff>
    </xdr:from>
    <xdr:ext cx="469900" cy="259080"/>
    <xdr:sp macro="" textlink="">
      <xdr:nvSpPr>
        <xdr:cNvPr id="510" name="【保健センター・保健所】&#10;一人当たり面積該当値テキスト">
          <a:extLst>
            <a:ext uri="{FF2B5EF4-FFF2-40B4-BE49-F238E27FC236}">
              <a16:creationId xmlns:a16="http://schemas.microsoft.com/office/drawing/2014/main" id="{FC5E8E7A-E3B1-4BFF-A07A-228BEAB3C7F0}"/>
            </a:ext>
          </a:extLst>
        </xdr:cNvPr>
        <xdr:cNvSpPr txBox="1"/>
      </xdr:nvSpPr>
      <xdr:spPr>
        <a:xfrm>
          <a:off x="19547840" y="10462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62</xdr:row>
      <xdr:rowOff>109220</xdr:rowOff>
    </xdr:from>
    <xdr:to>
      <xdr:col>98</xdr:col>
      <xdr:colOff>38100</xdr:colOff>
      <xdr:row>63</xdr:row>
      <xdr:rowOff>39370</xdr:rowOff>
    </xdr:to>
    <xdr:sp macro="" textlink="">
      <xdr:nvSpPr>
        <xdr:cNvPr id="511" name="楕円 510">
          <a:extLst>
            <a:ext uri="{FF2B5EF4-FFF2-40B4-BE49-F238E27FC236}">
              <a16:creationId xmlns:a16="http://schemas.microsoft.com/office/drawing/2014/main" id="{3EDFA1F6-310A-487D-A84C-607B073BD314}"/>
            </a:ext>
          </a:extLst>
        </xdr:cNvPr>
        <xdr:cNvSpPr/>
      </xdr:nvSpPr>
      <xdr:spPr>
        <a:xfrm>
          <a:off x="1638808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90170</xdr:rowOff>
    </xdr:from>
    <xdr:ext cx="469900" cy="259080"/>
    <xdr:sp macro="" textlink="">
      <xdr:nvSpPr>
        <xdr:cNvPr id="512" name="n_1aveValue【保健センター・保健所】&#10;一人当たり面積">
          <a:extLst>
            <a:ext uri="{FF2B5EF4-FFF2-40B4-BE49-F238E27FC236}">
              <a16:creationId xmlns:a16="http://schemas.microsoft.com/office/drawing/2014/main" id="{A1B15F50-14FB-4474-97B2-9E3E5FB396C1}"/>
            </a:ext>
          </a:extLst>
        </xdr:cNvPr>
        <xdr:cNvSpPr txBox="1"/>
      </xdr:nvSpPr>
      <xdr:spPr>
        <a:xfrm>
          <a:off x="1856105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58420</xdr:rowOff>
    </xdr:from>
    <xdr:ext cx="469265" cy="259080"/>
    <xdr:sp macro="" textlink="">
      <xdr:nvSpPr>
        <xdr:cNvPr id="513" name="n_2aveValue【保健センター・保健所】&#10;一人当たり面積">
          <a:extLst>
            <a:ext uri="{FF2B5EF4-FFF2-40B4-BE49-F238E27FC236}">
              <a16:creationId xmlns:a16="http://schemas.microsoft.com/office/drawing/2014/main" id="{5736F660-B0C1-4B5D-9368-1EFA74330425}"/>
            </a:ext>
          </a:extLst>
        </xdr:cNvPr>
        <xdr:cNvSpPr txBox="1"/>
      </xdr:nvSpPr>
      <xdr:spPr>
        <a:xfrm>
          <a:off x="17776190" y="10116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26035</xdr:rowOff>
    </xdr:from>
    <xdr:ext cx="469265" cy="259080"/>
    <xdr:sp macro="" textlink="">
      <xdr:nvSpPr>
        <xdr:cNvPr id="514" name="n_3aveValue【保健センター・保健所】&#10;一人当たり面積">
          <a:extLst>
            <a:ext uri="{FF2B5EF4-FFF2-40B4-BE49-F238E27FC236}">
              <a16:creationId xmlns:a16="http://schemas.microsoft.com/office/drawing/2014/main" id="{4C209CD3-F820-4885-B4E4-D65793552C6C}"/>
            </a:ext>
          </a:extLst>
        </xdr:cNvPr>
        <xdr:cNvSpPr txBox="1"/>
      </xdr:nvSpPr>
      <xdr:spPr>
        <a:xfrm>
          <a:off x="17001490" y="10084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81280</xdr:rowOff>
    </xdr:from>
    <xdr:ext cx="469265" cy="259080"/>
    <xdr:sp macro="" textlink="">
      <xdr:nvSpPr>
        <xdr:cNvPr id="515" name="n_4aveValue【保健センター・保健所】&#10;一人当たり面積">
          <a:extLst>
            <a:ext uri="{FF2B5EF4-FFF2-40B4-BE49-F238E27FC236}">
              <a16:creationId xmlns:a16="http://schemas.microsoft.com/office/drawing/2014/main" id="{E3A7EB94-9164-4B41-8A90-73C9BD829A4A}"/>
            </a:ext>
          </a:extLst>
        </xdr:cNvPr>
        <xdr:cNvSpPr txBox="1"/>
      </xdr:nvSpPr>
      <xdr:spPr>
        <a:xfrm>
          <a:off x="16226790" y="10139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30480</xdr:rowOff>
    </xdr:from>
    <xdr:ext cx="469265" cy="258445"/>
    <xdr:sp macro="" textlink="">
      <xdr:nvSpPr>
        <xdr:cNvPr id="516" name="n_4mainValue【保健センター・保健所】&#10;一人当たり面積">
          <a:extLst>
            <a:ext uri="{FF2B5EF4-FFF2-40B4-BE49-F238E27FC236}">
              <a16:creationId xmlns:a16="http://schemas.microsoft.com/office/drawing/2014/main" id="{E6CAC09E-4534-4980-9824-89F2CB441B10}"/>
            </a:ext>
          </a:extLst>
        </xdr:cNvPr>
        <xdr:cNvSpPr txBox="1"/>
      </xdr:nvSpPr>
      <xdr:spPr>
        <a:xfrm>
          <a:off x="16226790" y="1059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E7F89ABB-DD0E-4BC9-B037-9D9C66049D9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A618A783-4235-469D-9198-211A8D3BF51F}"/>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7F62A872-4336-472A-AEB7-50BB3FE234A3}"/>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934B53AB-DB1E-4597-A141-47AB57F6B1E1}"/>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4029E46C-81DB-4F1A-96FC-E4A6441015CE}"/>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6D5B3B90-1BCA-4455-99A7-257EA732E105}"/>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B34382A2-A354-4820-93F8-706DBE3AE40C}"/>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76ABE194-DE8E-44AD-A274-2CB64214292C}"/>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25" name="テキスト ボックス 524">
          <a:extLst>
            <a:ext uri="{FF2B5EF4-FFF2-40B4-BE49-F238E27FC236}">
              <a16:creationId xmlns:a16="http://schemas.microsoft.com/office/drawing/2014/main" id="{5296ED25-8A0F-4395-B785-6D453E45492A}"/>
            </a:ext>
          </a:extLst>
        </xdr:cNvPr>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B610806B-92CF-470E-BF36-23E0C32BF8AA}"/>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27" name="テキスト ボックス 526">
          <a:extLst>
            <a:ext uri="{FF2B5EF4-FFF2-40B4-BE49-F238E27FC236}">
              <a16:creationId xmlns:a16="http://schemas.microsoft.com/office/drawing/2014/main" id="{C72E915D-11D4-49E8-910C-32AF86A14A3B}"/>
            </a:ext>
          </a:extLst>
        </xdr:cNvPr>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28" name="直線コネクタ 527">
          <a:extLst>
            <a:ext uri="{FF2B5EF4-FFF2-40B4-BE49-F238E27FC236}">
              <a16:creationId xmlns:a16="http://schemas.microsoft.com/office/drawing/2014/main" id="{33D6E1A3-B39C-4F55-BFB2-BFCD3FEAA10B}"/>
            </a:ext>
          </a:extLst>
        </xdr:cNvPr>
        <xdr:cNvCxnSpPr/>
      </xdr:nvCxnSpPr>
      <xdr:spPr>
        <a:xfrm>
          <a:off x="10960100" y="145859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529" name="テキスト ボックス 528">
          <a:extLst>
            <a:ext uri="{FF2B5EF4-FFF2-40B4-BE49-F238E27FC236}">
              <a16:creationId xmlns:a16="http://schemas.microsoft.com/office/drawing/2014/main" id="{519AE7DE-ECD7-4F6C-93AD-97F521882C16}"/>
            </a:ext>
          </a:extLst>
        </xdr:cNvPr>
        <xdr:cNvSpPr txBox="1"/>
      </xdr:nvSpPr>
      <xdr:spPr>
        <a:xfrm>
          <a:off x="105613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0" name="直線コネクタ 529">
          <a:extLst>
            <a:ext uri="{FF2B5EF4-FFF2-40B4-BE49-F238E27FC236}">
              <a16:creationId xmlns:a16="http://schemas.microsoft.com/office/drawing/2014/main" id="{6AE6230D-0407-418D-A4D9-A52CCA894783}"/>
            </a:ext>
          </a:extLst>
        </xdr:cNvPr>
        <xdr:cNvCxnSpPr/>
      </xdr:nvCxnSpPr>
      <xdr:spPr>
        <a:xfrm>
          <a:off x="10960100" y="14262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531" name="テキスト ボックス 530">
          <a:extLst>
            <a:ext uri="{FF2B5EF4-FFF2-40B4-BE49-F238E27FC236}">
              <a16:creationId xmlns:a16="http://schemas.microsoft.com/office/drawing/2014/main" id="{C4057F82-835A-4252-9BB4-43B95868CA6B}"/>
            </a:ext>
          </a:extLst>
        </xdr:cNvPr>
        <xdr:cNvSpPr txBox="1"/>
      </xdr:nvSpPr>
      <xdr:spPr>
        <a:xfrm>
          <a:off x="10602595" y="14124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2" name="直線コネクタ 531">
          <a:extLst>
            <a:ext uri="{FF2B5EF4-FFF2-40B4-BE49-F238E27FC236}">
              <a16:creationId xmlns:a16="http://schemas.microsoft.com/office/drawing/2014/main" id="{81B7EE4E-E952-4246-A63C-401D50DEF705}"/>
            </a:ext>
          </a:extLst>
        </xdr:cNvPr>
        <xdr:cNvCxnSpPr/>
      </xdr:nvCxnSpPr>
      <xdr:spPr>
        <a:xfrm>
          <a:off x="10960100" y="139439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3" name="テキスト ボックス 532">
          <a:extLst>
            <a:ext uri="{FF2B5EF4-FFF2-40B4-BE49-F238E27FC236}">
              <a16:creationId xmlns:a16="http://schemas.microsoft.com/office/drawing/2014/main" id="{D7E4E3AF-7A6E-49D7-9E44-7AB462BF1C7B}"/>
            </a:ext>
          </a:extLst>
        </xdr:cNvPr>
        <xdr:cNvSpPr txBox="1"/>
      </xdr:nvSpPr>
      <xdr:spPr>
        <a:xfrm>
          <a:off x="1060259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4" name="直線コネクタ 533">
          <a:extLst>
            <a:ext uri="{FF2B5EF4-FFF2-40B4-BE49-F238E27FC236}">
              <a16:creationId xmlns:a16="http://schemas.microsoft.com/office/drawing/2014/main" id="{1D036917-9025-469A-BD5C-BE1BBCFE489E}"/>
            </a:ext>
          </a:extLst>
        </xdr:cNvPr>
        <xdr:cNvCxnSpPr/>
      </xdr:nvCxnSpPr>
      <xdr:spPr>
        <a:xfrm>
          <a:off x="10960100" y="13625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535" name="テキスト ボックス 534">
          <a:extLst>
            <a:ext uri="{FF2B5EF4-FFF2-40B4-BE49-F238E27FC236}">
              <a16:creationId xmlns:a16="http://schemas.microsoft.com/office/drawing/2014/main" id="{DB4FBA87-D7EF-4A69-8C0B-4B4241D0395C}"/>
            </a:ext>
          </a:extLst>
        </xdr:cNvPr>
        <xdr:cNvSpPr txBox="1"/>
      </xdr:nvSpPr>
      <xdr:spPr>
        <a:xfrm>
          <a:off x="10602595" y="134867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6" name="直線コネクタ 535">
          <a:extLst>
            <a:ext uri="{FF2B5EF4-FFF2-40B4-BE49-F238E27FC236}">
              <a16:creationId xmlns:a16="http://schemas.microsoft.com/office/drawing/2014/main" id="{81E37110-27B1-4E2B-8C4E-093CBA97F299}"/>
            </a:ext>
          </a:extLst>
        </xdr:cNvPr>
        <xdr:cNvCxnSpPr/>
      </xdr:nvCxnSpPr>
      <xdr:spPr>
        <a:xfrm>
          <a:off x="10960100" y="133070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7" name="テキスト ボックス 536">
          <a:extLst>
            <a:ext uri="{FF2B5EF4-FFF2-40B4-BE49-F238E27FC236}">
              <a16:creationId xmlns:a16="http://schemas.microsoft.com/office/drawing/2014/main" id="{42E8602D-021B-4439-A5D2-F4188930B161}"/>
            </a:ext>
          </a:extLst>
        </xdr:cNvPr>
        <xdr:cNvSpPr txBox="1"/>
      </xdr:nvSpPr>
      <xdr:spPr>
        <a:xfrm>
          <a:off x="10602595" y="1316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38" name="直線コネクタ 537">
          <a:extLst>
            <a:ext uri="{FF2B5EF4-FFF2-40B4-BE49-F238E27FC236}">
              <a16:creationId xmlns:a16="http://schemas.microsoft.com/office/drawing/2014/main" id="{7938D0A1-DC3B-4A80-AE92-E59F6C60296B}"/>
            </a:ext>
          </a:extLst>
        </xdr:cNvPr>
        <xdr:cNvCxnSpPr/>
      </xdr:nvCxnSpPr>
      <xdr:spPr>
        <a:xfrm>
          <a:off x="10960100" y="129870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539" name="テキスト ボックス 538">
          <a:extLst>
            <a:ext uri="{FF2B5EF4-FFF2-40B4-BE49-F238E27FC236}">
              <a16:creationId xmlns:a16="http://schemas.microsoft.com/office/drawing/2014/main" id="{B08AADAF-6584-4CF2-A42D-86D7BD8DEC27}"/>
            </a:ext>
          </a:extLst>
        </xdr:cNvPr>
        <xdr:cNvSpPr txBox="1"/>
      </xdr:nvSpPr>
      <xdr:spPr>
        <a:xfrm>
          <a:off x="10666730" y="1284859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47FD99D5-7DAC-47F2-B03C-F1F41354EF21}"/>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5737B20A-16B5-4914-982D-09E0005F0E06}"/>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109855</xdr:rowOff>
    </xdr:from>
    <xdr:to>
      <xdr:col>85</xdr:col>
      <xdr:colOff>126365</xdr:colOff>
      <xdr:row>86</xdr:row>
      <xdr:rowOff>168910</xdr:rowOff>
    </xdr:to>
    <xdr:cxnSp macro="">
      <xdr:nvCxnSpPr>
        <xdr:cNvPr id="542" name="直線コネクタ 541">
          <a:extLst>
            <a:ext uri="{FF2B5EF4-FFF2-40B4-BE49-F238E27FC236}">
              <a16:creationId xmlns:a16="http://schemas.microsoft.com/office/drawing/2014/main" id="{82BFBDCC-940B-4884-BCB7-549CD48494CC}"/>
            </a:ext>
          </a:extLst>
        </xdr:cNvPr>
        <xdr:cNvCxnSpPr/>
      </xdr:nvCxnSpPr>
      <xdr:spPr>
        <a:xfrm flipV="1">
          <a:off x="14375765" y="1318577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43" name="【消防施設】&#10;有形固定資産減価償却率最小値テキスト">
          <a:extLst>
            <a:ext uri="{FF2B5EF4-FFF2-40B4-BE49-F238E27FC236}">
              <a16:creationId xmlns:a16="http://schemas.microsoft.com/office/drawing/2014/main" id="{DEBA4104-B903-49E2-B338-50FFFA43D2F4}"/>
            </a:ext>
          </a:extLst>
        </xdr:cNvPr>
        <xdr:cNvSpPr txBox="1"/>
      </xdr:nvSpPr>
      <xdr:spPr>
        <a:xfrm>
          <a:off x="144145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44" name="直線コネクタ 543">
          <a:extLst>
            <a:ext uri="{FF2B5EF4-FFF2-40B4-BE49-F238E27FC236}">
              <a16:creationId xmlns:a16="http://schemas.microsoft.com/office/drawing/2014/main" id="{153C1221-D888-49B7-9A74-77BFF15E6603}"/>
            </a:ext>
          </a:extLst>
        </xdr:cNvPr>
        <xdr:cNvCxnSpPr/>
      </xdr:nvCxnSpPr>
      <xdr:spPr>
        <a:xfrm>
          <a:off x="14287500" y="1458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56515</xdr:rowOff>
    </xdr:from>
    <xdr:ext cx="405130" cy="258445"/>
    <xdr:sp macro="" textlink="">
      <xdr:nvSpPr>
        <xdr:cNvPr id="545" name="【消防施設】&#10;有形固定資産減価償却率最大値テキスト">
          <a:extLst>
            <a:ext uri="{FF2B5EF4-FFF2-40B4-BE49-F238E27FC236}">
              <a16:creationId xmlns:a16="http://schemas.microsoft.com/office/drawing/2014/main" id="{99DA8810-DD3A-41EE-B424-D8E95DBA8C75}"/>
            </a:ext>
          </a:extLst>
        </xdr:cNvPr>
        <xdr:cNvSpPr txBox="1"/>
      </xdr:nvSpPr>
      <xdr:spPr>
        <a:xfrm>
          <a:off x="14414500" y="12964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109855</xdr:rowOff>
    </xdr:from>
    <xdr:to>
      <xdr:col>86</xdr:col>
      <xdr:colOff>25400</xdr:colOff>
      <xdr:row>78</xdr:row>
      <xdr:rowOff>109855</xdr:rowOff>
    </xdr:to>
    <xdr:cxnSp macro="">
      <xdr:nvCxnSpPr>
        <xdr:cNvPr id="546" name="直線コネクタ 545">
          <a:extLst>
            <a:ext uri="{FF2B5EF4-FFF2-40B4-BE49-F238E27FC236}">
              <a16:creationId xmlns:a16="http://schemas.microsoft.com/office/drawing/2014/main" id="{011358EE-C1B1-4CE1-B8EB-A30A2544B64B}"/>
            </a:ext>
          </a:extLst>
        </xdr:cNvPr>
        <xdr:cNvCxnSpPr/>
      </xdr:nvCxnSpPr>
      <xdr:spPr>
        <a:xfrm>
          <a:off x="14287500" y="13185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112395</xdr:rowOff>
    </xdr:from>
    <xdr:ext cx="405130" cy="258445"/>
    <xdr:sp macro="" textlink="">
      <xdr:nvSpPr>
        <xdr:cNvPr id="547" name="【消防施設】&#10;有形固定資産減価償却率平均値テキスト">
          <a:extLst>
            <a:ext uri="{FF2B5EF4-FFF2-40B4-BE49-F238E27FC236}">
              <a16:creationId xmlns:a16="http://schemas.microsoft.com/office/drawing/2014/main" id="{DA0F82C0-460C-49B5-957E-844162FE5A94}"/>
            </a:ext>
          </a:extLst>
        </xdr:cNvPr>
        <xdr:cNvSpPr txBox="1"/>
      </xdr:nvSpPr>
      <xdr:spPr>
        <a:xfrm>
          <a:off x="14414500" y="13858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133985</xdr:rowOff>
    </xdr:from>
    <xdr:to>
      <xdr:col>85</xdr:col>
      <xdr:colOff>177800</xdr:colOff>
      <xdr:row>83</xdr:row>
      <xdr:rowOff>64135</xdr:rowOff>
    </xdr:to>
    <xdr:sp macro="" textlink="">
      <xdr:nvSpPr>
        <xdr:cNvPr id="548" name="フローチャート: 判断 547">
          <a:extLst>
            <a:ext uri="{FF2B5EF4-FFF2-40B4-BE49-F238E27FC236}">
              <a16:creationId xmlns:a16="http://schemas.microsoft.com/office/drawing/2014/main" id="{1CB14658-03D5-43BA-80E0-7B2A1D1D6821}"/>
            </a:ext>
          </a:extLst>
        </xdr:cNvPr>
        <xdr:cNvSpPr/>
      </xdr:nvSpPr>
      <xdr:spPr>
        <a:xfrm>
          <a:off x="14325600" y="138804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98425</xdr:rowOff>
    </xdr:from>
    <xdr:to>
      <xdr:col>81</xdr:col>
      <xdr:colOff>101600</xdr:colOff>
      <xdr:row>83</xdr:row>
      <xdr:rowOff>29210</xdr:rowOff>
    </xdr:to>
    <xdr:sp macro="" textlink="">
      <xdr:nvSpPr>
        <xdr:cNvPr id="549" name="フローチャート: 判断 548">
          <a:extLst>
            <a:ext uri="{FF2B5EF4-FFF2-40B4-BE49-F238E27FC236}">
              <a16:creationId xmlns:a16="http://schemas.microsoft.com/office/drawing/2014/main" id="{98D4440B-3E0C-41BC-BB9D-8E54D0E67CFB}"/>
            </a:ext>
          </a:extLst>
        </xdr:cNvPr>
        <xdr:cNvSpPr/>
      </xdr:nvSpPr>
      <xdr:spPr>
        <a:xfrm>
          <a:off x="13578840" y="138449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161925</xdr:rowOff>
    </xdr:from>
    <xdr:to>
      <xdr:col>76</xdr:col>
      <xdr:colOff>165100</xdr:colOff>
      <xdr:row>83</xdr:row>
      <xdr:rowOff>92075</xdr:rowOff>
    </xdr:to>
    <xdr:sp macro="" textlink="">
      <xdr:nvSpPr>
        <xdr:cNvPr id="550" name="フローチャート: 判断 549">
          <a:extLst>
            <a:ext uri="{FF2B5EF4-FFF2-40B4-BE49-F238E27FC236}">
              <a16:creationId xmlns:a16="http://schemas.microsoft.com/office/drawing/2014/main" id="{C15926B8-5567-4B82-B2A5-91BA9762224A}"/>
            </a:ext>
          </a:extLst>
        </xdr:cNvPr>
        <xdr:cNvSpPr/>
      </xdr:nvSpPr>
      <xdr:spPr>
        <a:xfrm>
          <a:off x="12804140" y="13908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5080</xdr:rowOff>
    </xdr:from>
    <xdr:to>
      <xdr:col>72</xdr:col>
      <xdr:colOff>38100</xdr:colOff>
      <xdr:row>83</xdr:row>
      <xdr:rowOff>106680</xdr:rowOff>
    </xdr:to>
    <xdr:sp macro="" textlink="">
      <xdr:nvSpPr>
        <xdr:cNvPr id="551" name="フローチャート: 判断 550">
          <a:extLst>
            <a:ext uri="{FF2B5EF4-FFF2-40B4-BE49-F238E27FC236}">
              <a16:creationId xmlns:a16="http://schemas.microsoft.com/office/drawing/2014/main" id="{78626AB9-19B4-4723-B5A7-44B7BFA73960}"/>
            </a:ext>
          </a:extLst>
        </xdr:cNvPr>
        <xdr:cNvSpPr/>
      </xdr:nvSpPr>
      <xdr:spPr>
        <a:xfrm>
          <a:off x="12029440" y="13919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552" name="フローチャート: 判断 551">
          <a:extLst>
            <a:ext uri="{FF2B5EF4-FFF2-40B4-BE49-F238E27FC236}">
              <a16:creationId xmlns:a16="http://schemas.microsoft.com/office/drawing/2014/main" id="{3E78D685-6094-4329-86CE-6ECAF89E498F}"/>
            </a:ext>
          </a:extLst>
        </xdr:cNvPr>
        <xdr:cNvSpPr/>
      </xdr:nvSpPr>
      <xdr:spPr>
        <a:xfrm>
          <a:off x="1123188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3" name="テキスト ボックス 552">
          <a:extLst>
            <a:ext uri="{FF2B5EF4-FFF2-40B4-BE49-F238E27FC236}">
              <a16:creationId xmlns:a16="http://schemas.microsoft.com/office/drawing/2014/main" id="{F8F89CB1-467F-4BFE-A0DF-334DBA883A4B}"/>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FE3BABB5-3560-49D3-A880-082557F7EBEC}"/>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CA1B9A87-8B40-4630-87CE-56A8C235B4AE}"/>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CD5CB717-4F6B-40A5-82A5-610C7C3F7287}"/>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7" name="テキスト ボックス 556">
          <a:extLst>
            <a:ext uri="{FF2B5EF4-FFF2-40B4-BE49-F238E27FC236}">
              <a16:creationId xmlns:a16="http://schemas.microsoft.com/office/drawing/2014/main" id="{25EB6FF2-09AA-4348-8722-E9C128C2A876}"/>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122555</xdr:rowOff>
    </xdr:from>
    <xdr:to>
      <xdr:col>85</xdr:col>
      <xdr:colOff>177800</xdr:colOff>
      <xdr:row>83</xdr:row>
      <xdr:rowOff>52705</xdr:rowOff>
    </xdr:to>
    <xdr:sp macro="" textlink="">
      <xdr:nvSpPr>
        <xdr:cNvPr id="558" name="楕円 557">
          <a:extLst>
            <a:ext uri="{FF2B5EF4-FFF2-40B4-BE49-F238E27FC236}">
              <a16:creationId xmlns:a16="http://schemas.microsoft.com/office/drawing/2014/main" id="{779B1254-5B0B-4281-AFC2-07144B2A5E28}"/>
            </a:ext>
          </a:extLst>
        </xdr:cNvPr>
        <xdr:cNvSpPr/>
      </xdr:nvSpPr>
      <xdr:spPr>
        <a:xfrm>
          <a:off x="14325600" y="13869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145415</xdr:rowOff>
    </xdr:from>
    <xdr:ext cx="405130" cy="258445"/>
    <xdr:sp macro="" textlink="">
      <xdr:nvSpPr>
        <xdr:cNvPr id="559" name="【消防施設】&#10;有形固定資産減価償却率該当値テキスト">
          <a:extLst>
            <a:ext uri="{FF2B5EF4-FFF2-40B4-BE49-F238E27FC236}">
              <a16:creationId xmlns:a16="http://schemas.microsoft.com/office/drawing/2014/main" id="{44D28DA3-F0FD-4E13-810A-8DFEC0817E98}"/>
            </a:ext>
          </a:extLst>
        </xdr:cNvPr>
        <xdr:cNvSpPr txBox="1"/>
      </xdr:nvSpPr>
      <xdr:spPr>
        <a:xfrm>
          <a:off x="14414500" y="13724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84</xdr:row>
      <xdr:rowOff>24765</xdr:rowOff>
    </xdr:from>
    <xdr:to>
      <xdr:col>67</xdr:col>
      <xdr:colOff>101600</xdr:colOff>
      <xdr:row>84</xdr:row>
      <xdr:rowOff>126365</xdr:rowOff>
    </xdr:to>
    <xdr:sp macro="" textlink="">
      <xdr:nvSpPr>
        <xdr:cNvPr id="560" name="楕円 559">
          <a:extLst>
            <a:ext uri="{FF2B5EF4-FFF2-40B4-BE49-F238E27FC236}">
              <a16:creationId xmlns:a16="http://schemas.microsoft.com/office/drawing/2014/main" id="{F2BC4128-7290-463B-BE6A-04AD91F5F788}"/>
            </a:ext>
          </a:extLst>
        </xdr:cNvPr>
        <xdr:cNvSpPr/>
      </xdr:nvSpPr>
      <xdr:spPr>
        <a:xfrm>
          <a:off x="11231880" y="141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45085</xdr:rowOff>
    </xdr:from>
    <xdr:ext cx="405130" cy="258445"/>
    <xdr:sp macro="" textlink="">
      <xdr:nvSpPr>
        <xdr:cNvPr id="561" name="n_1aveValue【消防施設】&#10;有形固定資産減価償却率">
          <a:extLst>
            <a:ext uri="{FF2B5EF4-FFF2-40B4-BE49-F238E27FC236}">
              <a16:creationId xmlns:a16="http://schemas.microsoft.com/office/drawing/2014/main" id="{18878C2F-D46C-4C7C-8D2B-797D3A37235E}"/>
            </a:ext>
          </a:extLst>
        </xdr:cNvPr>
        <xdr:cNvSpPr txBox="1"/>
      </xdr:nvSpPr>
      <xdr:spPr>
        <a:xfrm>
          <a:off x="13437235" y="13623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109220</xdr:rowOff>
    </xdr:from>
    <xdr:ext cx="404495" cy="258445"/>
    <xdr:sp macro="" textlink="">
      <xdr:nvSpPr>
        <xdr:cNvPr id="562" name="n_2aveValue【消防施設】&#10;有形固定資産減価償却率">
          <a:extLst>
            <a:ext uri="{FF2B5EF4-FFF2-40B4-BE49-F238E27FC236}">
              <a16:creationId xmlns:a16="http://schemas.microsoft.com/office/drawing/2014/main" id="{D101ACFF-352F-4534-BFA4-08EC9D3D3EF4}"/>
            </a:ext>
          </a:extLst>
        </xdr:cNvPr>
        <xdr:cNvSpPr txBox="1"/>
      </xdr:nvSpPr>
      <xdr:spPr>
        <a:xfrm>
          <a:off x="12675235" y="1368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123190</xdr:rowOff>
    </xdr:from>
    <xdr:ext cx="404495" cy="258445"/>
    <xdr:sp macro="" textlink="">
      <xdr:nvSpPr>
        <xdr:cNvPr id="563" name="n_3aveValue【消防施設】&#10;有形固定資産減価償却率">
          <a:extLst>
            <a:ext uri="{FF2B5EF4-FFF2-40B4-BE49-F238E27FC236}">
              <a16:creationId xmlns:a16="http://schemas.microsoft.com/office/drawing/2014/main" id="{042F5A3F-A45F-44C5-9452-A6B53ACC9745}"/>
            </a:ext>
          </a:extLst>
        </xdr:cNvPr>
        <xdr:cNvSpPr txBox="1"/>
      </xdr:nvSpPr>
      <xdr:spPr>
        <a:xfrm>
          <a:off x="11900535" y="13702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141605</xdr:rowOff>
    </xdr:from>
    <xdr:ext cx="404495" cy="259080"/>
    <xdr:sp macro="" textlink="">
      <xdr:nvSpPr>
        <xdr:cNvPr id="564" name="n_4aveValue【消防施設】&#10;有形固定資産減価償却率">
          <a:extLst>
            <a:ext uri="{FF2B5EF4-FFF2-40B4-BE49-F238E27FC236}">
              <a16:creationId xmlns:a16="http://schemas.microsoft.com/office/drawing/2014/main" id="{DCC9D573-99D1-4E17-92E1-537F6611E1E0}"/>
            </a:ext>
          </a:extLst>
        </xdr:cNvPr>
        <xdr:cNvSpPr txBox="1"/>
      </xdr:nvSpPr>
      <xdr:spPr>
        <a:xfrm>
          <a:off x="11102975" y="13720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84</xdr:row>
      <xdr:rowOff>117475</xdr:rowOff>
    </xdr:from>
    <xdr:ext cx="404495" cy="259080"/>
    <xdr:sp macro="" textlink="">
      <xdr:nvSpPr>
        <xdr:cNvPr id="565" name="n_4mainValue【消防施設】&#10;有形固定資産減価償却率">
          <a:extLst>
            <a:ext uri="{FF2B5EF4-FFF2-40B4-BE49-F238E27FC236}">
              <a16:creationId xmlns:a16="http://schemas.microsoft.com/office/drawing/2014/main" id="{C5265CEF-CB81-42F4-82A8-CF77DC8CC7D2}"/>
            </a:ext>
          </a:extLst>
        </xdr:cNvPr>
        <xdr:cNvSpPr txBox="1"/>
      </xdr:nvSpPr>
      <xdr:spPr>
        <a:xfrm>
          <a:off x="11102975" y="14199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33C49C45-CEB1-45DC-9339-FC53BF58D7C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F15F4BAA-F922-4C30-A352-AC97A13C0EFE}"/>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F57D4B51-FEC0-4B94-A5EC-32B2DB497AD2}"/>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21BCD946-0D50-42D7-A0DA-A7C1E8EADEE7}"/>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2CAEDCB1-6DB8-44A2-BDF8-767B989C035E}"/>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0D62896F-71C5-46A0-B094-FFCEC328DE54}"/>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6E87755E-748D-400B-A867-73D69ABD1ED8}"/>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CD7C8EAF-386F-4284-AD6D-6544E2C2CB37}"/>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74" name="テキスト ボックス 573">
          <a:extLst>
            <a:ext uri="{FF2B5EF4-FFF2-40B4-BE49-F238E27FC236}">
              <a16:creationId xmlns:a16="http://schemas.microsoft.com/office/drawing/2014/main" id="{6C1039C8-536D-41A7-8E44-FF12AE27D3A9}"/>
            </a:ext>
          </a:extLst>
        </xdr:cNvPr>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E2984140-9B19-4575-9414-A0E60ECEEE85}"/>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a:extLst>
            <a:ext uri="{FF2B5EF4-FFF2-40B4-BE49-F238E27FC236}">
              <a16:creationId xmlns:a16="http://schemas.microsoft.com/office/drawing/2014/main" id="{C6E44858-006D-4E32-9A8B-2C207F1860D9}"/>
            </a:ext>
          </a:extLst>
        </xdr:cNvPr>
        <xdr:cNvCxnSpPr/>
      </xdr:nvCxnSpPr>
      <xdr:spPr>
        <a:xfrm>
          <a:off x="1609344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77" name="テキスト ボックス 576">
          <a:extLst>
            <a:ext uri="{FF2B5EF4-FFF2-40B4-BE49-F238E27FC236}">
              <a16:creationId xmlns:a16="http://schemas.microsoft.com/office/drawing/2014/main" id="{46060110-6FC9-4630-A059-2E67C8DFAA76}"/>
            </a:ext>
          </a:extLst>
        </xdr:cNvPr>
        <xdr:cNvSpPr txBox="1"/>
      </xdr:nvSpPr>
      <xdr:spPr>
        <a:xfrm>
          <a:off x="1569466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a:extLst>
            <a:ext uri="{FF2B5EF4-FFF2-40B4-BE49-F238E27FC236}">
              <a16:creationId xmlns:a16="http://schemas.microsoft.com/office/drawing/2014/main" id="{F4DB0080-34F3-4531-8997-10C0C762C32B}"/>
            </a:ext>
          </a:extLst>
        </xdr:cNvPr>
        <xdr:cNvCxnSpPr/>
      </xdr:nvCxnSpPr>
      <xdr:spPr>
        <a:xfrm>
          <a:off x="1609344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79" name="テキスト ボックス 578">
          <a:extLst>
            <a:ext uri="{FF2B5EF4-FFF2-40B4-BE49-F238E27FC236}">
              <a16:creationId xmlns:a16="http://schemas.microsoft.com/office/drawing/2014/main" id="{7CAD4C4B-B388-4826-9D14-0DC15651E1B3}"/>
            </a:ext>
          </a:extLst>
        </xdr:cNvPr>
        <xdr:cNvSpPr txBox="1"/>
      </xdr:nvSpPr>
      <xdr:spPr>
        <a:xfrm>
          <a:off x="15694660" y="1401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a:extLst>
            <a:ext uri="{FF2B5EF4-FFF2-40B4-BE49-F238E27FC236}">
              <a16:creationId xmlns:a16="http://schemas.microsoft.com/office/drawing/2014/main" id="{B780B9CB-9197-4013-B2B4-C3F448057EC2}"/>
            </a:ext>
          </a:extLst>
        </xdr:cNvPr>
        <xdr:cNvCxnSpPr/>
      </xdr:nvCxnSpPr>
      <xdr:spPr>
        <a:xfrm>
          <a:off x="1609344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81" name="テキスト ボックス 580">
          <a:extLst>
            <a:ext uri="{FF2B5EF4-FFF2-40B4-BE49-F238E27FC236}">
              <a16:creationId xmlns:a16="http://schemas.microsoft.com/office/drawing/2014/main" id="{49E33EE9-FA99-46B6-806B-FE08ECCF11EF}"/>
            </a:ext>
          </a:extLst>
        </xdr:cNvPr>
        <xdr:cNvSpPr txBox="1"/>
      </xdr:nvSpPr>
      <xdr:spPr>
        <a:xfrm>
          <a:off x="1569466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a:extLst>
            <a:ext uri="{FF2B5EF4-FFF2-40B4-BE49-F238E27FC236}">
              <a16:creationId xmlns:a16="http://schemas.microsoft.com/office/drawing/2014/main" id="{F93FB0DE-ED75-4772-83E6-EB4D2EBD7001}"/>
            </a:ext>
          </a:extLst>
        </xdr:cNvPr>
        <xdr:cNvCxnSpPr/>
      </xdr:nvCxnSpPr>
      <xdr:spPr>
        <a:xfrm>
          <a:off x="1609344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83" name="テキスト ボックス 582">
          <a:extLst>
            <a:ext uri="{FF2B5EF4-FFF2-40B4-BE49-F238E27FC236}">
              <a16:creationId xmlns:a16="http://schemas.microsoft.com/office/drawing/2014/main" id="{2A7252B8-2753-4AB8-B14A-0EC87A5D0942}"/>
            </a:ext>
          </a:extLst>
        </xdr:cNvPr>
        <xdr:cNvSpPr txBox="1"/>
      </xdr:nvSpPr>
      <xdr:spPr>
        <a:xfrm>
          <a:off x="15694660" y="13272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a:extLst>
            <a:ext uri="{FF2B5EF4-FFF2-40B4-BE49-F238E27FC236}">
              <a16:creationId xmlns:a16="http://schemas.microsoft.com/office/drawing/2014/main" id="{22AC16EE-00C9-4C27-85F7-6F00E75C21BC}"/>
            </a:ext>
          </a:extLst>
        </xdr:cNvPr>
        <xdr:cNvCxnSpPr/>
      </xdr:nvCxnSpPr>
      <xdr:spPr>
        <a:xfrm>
          <a:off x="1609344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85" name="テキスト ボックス 584">
          <a:extLst>
            <a:ext uri="{FF2B5EF4-FFF2-40B4-BE49-F238E27FC236}">
              <a16:creationId xmlns:a16="http://schemas.microsoft.com/office/drawing/2014/main" id="{E89954B7-099B-4E9C-B93D-15BBD98D0040}"/>
            </a:ext>
          </a:extLst>
        </xdr:cNvPr>
        <xdr:cNvSpPr txBox="1"/>
      </xdr:nvSpPr>
      <xdr:spPr>
        <a:xfrm>
          <a:off x="15694660" y="1290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85870F8C-9158-4008-908D-07F28B02F07D}"/>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87" name="テキスト ボックス 586">
          <a:extLst>
            <a:ext uri="{FF2B5EF4-FFF2-40B4-BE49-F238E27FC236}">
              <a16:creationId xmlns:a16="http://schemas.microsoft.com/office/drawing/2014/main" id="{CD6DC5FE-5742-4441-AE0D-C1A5B2A14AF6}"/>
            </a:ext>
          </a:extLst>
        </xdr:cNvPr>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a:extLst>
            <a:ext uri="{FF2B5EF4-FFF2-40B4-BE49-F238E27FC236}">
              <a16:creationId xmlns:a16="http://schemas.microsoft.com/office/drawing/2014/main" id="{23330CFA-B7CD-4482-A43E-AB22B8384E63}"/>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83</xdr:row>
      <xdr:rowOff>124460</xdr:rowOff>
    </xdr:from>
    <xdr:to>
      <xdr:col>116</xdr:col>
      <xdr:colOff>62865</xdr:colOff>
      <xdr:row>86</xdr:row>
      <xdr:rowOff>110490</xdr:rowOff>
    </xdr:to>
    <xdr:cxnSp macro="">
      <xdr:nvCxnSpPr>
        <xdr:cNvPr id="589" name="直線コネクタ 588">
          <a:extLst>
            <a:ext uri="{FF2B5EF4-FFF2-40B4-BE49-F238E27FC236}">
              <a16:creationId xmlns:a16="http://schemas.microsoft.com/office/drawing/2014/main" id="{1E5F0379-4A0E-4BA2-90CD-9062C439EA42}"/>
            </a:ext>
          </a:extLst>
        </xdr:cNvPr>
        <xdr:cNvCxnSpPr/>
      </xdr:nvCxnSpPr>
      <xdr:spPr>
        <a:xfrm flipV="1">
          <a:off x="19509105" y="14038580"/>
          <a:ext cx="0" cy="488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114300</xdr:rowOff>
    </xdr:from>
    <xdr:ext cx="469900" cy="259080"/>
    <xdr:sp macro="" textlink="">
      <xdr:nvSpPr>
        <xdr:cNvPr id="590" name="【消防施設】&#10;一人当たり面積最小値テキスト">
          <a:extLst>
            <a:ext uri="{FF2B5EF4-FFF2-40B4-BE49-F238E27FC236}">
              <a16:creationId xmlns:a16="http://schemas.microsoft.com/office/drawing/2014/main" id="{94571933-58DD-479D-BDD1-7E12463A064E}"/>
            </a:ext>
          </a:extLst>
        </xdr:cNvPr>
        <xdr:cNvSpPr txBox="1"/>
      </xdr:nvSpPr>
      <xdr:spPr>
        <a:xfrm>
          <a:off x="1954784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110490</xdr:rowOff>
    </xdr:from>
    <xdr:to>
      <xdr:col>116</xdr:col>
      <xdr:colOff>152400</xdr:colOff>
      <xdr:row>86</xdr:row>
      <xdr:rowOff>110490</xdr:rowOff>
    </xdr:to>
    <xdr:cxnSp macro="">
      <xdr:nvCxnSpPr>
        <xdr:cNvPr id="591" name="直線コネクタ 590">
          <a:extLst>
            <a:ext uri="{FF2B5EF4-FFF2-40B4-BE49-F238E27FC236}">
              <a16:creationId xmlns:a16="http://schemas.microsoft.com/office/drawing/2014/main" id="{1A336A9F-5AE6-48DC-BAED-21FBBAE21165}"/>
            </a:ext>
          </a:extLst>
        </xdr:cNvPr>
        <xdr:cNvCxnSpPr/>
      </xdr:nvCxnSpPr>
      <xdr:spPr>
        <a:xfrm>
          <a:off x="19443700" y="14527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71120</xdr:rowOff>
    </xdr:from>
    <xdr:ext cx="469900" cy="259080"/>
    <xdr:sp macro="" textlink="">
      <xdr:nvSpPr>
        <xdr:cNvPr id="592" name="【消防施設】&#10;一人当たり面積最大値テキスト">
          <a:extLst>
            <a:ext uri="{FF2B5EF4-FFF2-40B4-BE49-F238E27FC236}">
              <a16:creationId xmlns:a16="http://schemas.microsoft.com/office/drawing/2014/main" id="{BBE1ABD5-308C-4BC6-BB0B-B3E9C3381DC2}"/>
            </a:ext>
          </a:extLst>
        </xdr:cNvPr>
        <xdr:cNvSpPr txBox="1"/>
      </xdr:nvSpPr>
      <xdr:spPr>
        <a:xfrm>
          <a:off x="19547840" y="1381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0.662</a:t>
          </a:r>
          <a:endParaRPr kumimoji="1" lang="ja-JP" altLang="en-US" sz="1000" b="1">
            <a:latin typeface="ＭＳ Ｐゴシック"/>
            <a:ea typeface="ＭＳ Ｐゴシック"/>
          </a:endParaRPr>
        </a:p>
      </xdr:txBody>
    </xdr:sp>
    <xdr:clientData/>
  </xdr:oneCellAnchor>
  <xdr:twoCellAnchor>
    <xdr:from>
      <xdr:col>115</xdr:col>
      <xdr:colOff>165100</xdr:colOff>
      <xdr:row>83</xdr:row>
      <xdr:rowOff>124460</xdr:rowOff>
    </xdr:from>
    <xdr:to>
      <xdr:col>116</xdr:col>
      <xdr:colOff>152400</xdr:colOff>
      <xdr:row>83</xdr:row>
      <xdr:rowOff>124460</xdr:rowOff>
    </xdr:to>
    <xdr:cxnSp macro="">
      <xdr:nvCxnSpPr>
        <xdr:cNvPr id="593" name="直線コネクタ 592">
          <a:extLst>
            <a:ext uri="{FF2B5EF4-FFF2-40B4-BE49-F238E27FC236}">
              <a16:creationId xmlns:a16="http://schemas.microsoft.com/office/drawing/2014/main" id="{0A4D643F-4730-47B5-845E-BD755575ECCC}"/>
            </a:ext>
          </a:extLst>
        </xdr:cNvPr>
        <xdr:cNvCxnSpPr/>
      </xdr:nvCxnSpPr>
      <xdr:spPr>
        <a:xfrm>
          <a:off x="19443700" y="14038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594" name="【消防施設】&#10;一人当たり面積平均値テキスト">
          <a:extLst>
            <a:ext uri="{FF2B5EF4-FFF2-40B4-BE49-F238E27FC236}">
              <a16:creationId xmlns:a16="http://schemas.microsoft.com/office/drawing/2014/main" id="{BFBF86D9-87F1-4BAA-9B26-46132AFBB067}"/>
            </a:ext>
          </a:extLst>
        </xdr:cNvPr>
        <xdr:cNvSpPr txBox="1"/>
      </xdr:nvSpPr>
      <xdr:spPr>
        <a:xfrm>
          <a:off x="19547840" y="14389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161925</xdr:rowOff>
    </xdr:from>
    <xdr:to>
      <xdr:col>116</xdr:col>
      <xdr:colOff>114300</xdr:colOff>
      <xdr:row>86</xdr:row>
      <xdr:rowOff>92075</xdr:rowOff>
    </xdr:to>
    <xdr:sp macro="" textlink="">
      <xdr:nvSpPr>
        <xdr:cNvPr id="595" name="フローチャート: 判断 594">
          <a:extLst>
            <a:ext uri="{FF2B5EF4-FFF2-40B4-BE49-F238E27FC236}">
              <a16:creationId xmlns:a16="http://schemas.microsoft.com/office/drawing/2014/main" id="{1E4915D8-5182-4A59-9B3F-FA46EEEB0A24}"/>
            </a:ext>
          </a:extLst>
        </xdr:cNvPr>
        <xdr:cNvSpPr/>
      </xdr:nvSpPr>
      <xdr:spPr>
        <a:xfrm>
          <a:off x="19458940" y="14411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162560</xdr:rowOff>
    </xdr:from>
    <xdr:to>
      <xdr:col>112</xdr:col>
      <xdr:colOff>38100</xdr:colOff>
      <xdr:row>86</xdr:row>
      <xdr:rowOff>92710</xdr:rowOff>
    </xdr:to>
    <xdr:sp macro="" textlink="">
      <xdr:nvSpPr>
        <xdr:cNvPr id="596" name="フローチャート: 判断 595">
          <a:extLst>
            <a:ext uri="{FF2B5EF4-FFF2-40B4-BE49-F238E27FC236}">
              <a16:creationId xmlns:a16="http://schemas.microsoft.com/office/drawing/2014/main" id="{FDF1FBBD-A701-47D7-8365-E77D0ED60E2B}"/>
            </a:ext>
          </a:extLst>
        </xdr:cNvPr>
        <xdr:cNvSpPr/>
      </xdr:nvSpPr>
      <xdr:spPr>
        <a:xfrm>
          <a:off x="18735040" y="1441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597" name="フローチャート: 判断 596">
          <a:extLst>
            <a:ext uri="{FF2B5EF4-FFF2-40B4-BE49-F238E27FC236}">
              <a16:creationId xmlns:a16="http://schemas.microsoft.com/office/drawing/2014/main" id="{A752729C-9D6C-4172-938C-24BB3A280D2A}"/>
            </a:ext>
          </a:extLst>
        </xdr:cNvPr>
        <xdr:cNvSpPr/>
      </xdr:nvSpPr>
      <xdr:spPr>
        <a:xfrm>
          <a:off x="17937480" y="13054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598" name="フローチャート: 判断 597">
          <a:extLst>
            <a:ext uri="{FF2B5EF4-FFF2-40B4-BE49-F238E27FC236}">
              <a16:creationId xmlns:a16="http://schemas.microsoft.com/office/drawing/2014/main" id="{CCC271F6-26B3-4602-8D30-4CD319CFDA51}"/>
            </a:ext>
          </a:extLst>
        </xdr:cNvPr>
        <xdr:cNvSpPr/>
      </xdr:nvSpPr>
      <xdr:spPr>
        <a:xfrm>
          <a:off x="17162780" y="143814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599" name="フローチャート: 判断 598">
          <a:extLst>
            <a:ext uri="{FF2B5EF4-FFF2-40B4-BE49-F238E27FC236}">
              <a16:creationId xmlns:a16="http://schemas.microsoft.com/office/drawing/2014/main" id="{4A17CDB3-706D-4630-9861-E49B83905D42}"/>
            </a:ext>
          </a:extLst>
        </xdr:cNvPr>
        <xdr:cNvSpPr/>
      </xdr:nvSpPr>
      <xdr:spPr>
        <a:xfrm>
          <a:off x="16388080" y="143821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0" name="テキスト ボックス 599">
          <a:extLst>
            <a:ext uri="{FF2B5EF4-FFF2-40B4-BE49-F238E27FC236}">
              <a16:creationId xmlns:a16="http://schemas.microsoft.com/office/drawing/2014/main" id="{42AB7BA4-F5AF-4C4C-BFF2-E8C03FFB4552}"/>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1" name="テキスト ボックス 600">
          <a:extLst>
            <a:ext uri="{FF2B5EF4-FFF2-40B4-BE49-F238E27FC236}">
              <a16:creationId xmlns:a16="http://schemas.microsoft.com/office/drawing/2014/main" id="{2D7A6C26-A142-473F-A91E-30FA224DE5B6}"/>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2" name="テキスト ボックス 601">
          <a:extLst>
            <a:ext uri="{FF2B5EF4-FFF2-40B4-BE49-F238E27FC236}">
              <a16:creationId xmlns:a16="http://schemas.microsoft.com/office/drawing/2014/main" id="{5E2F5867-A7DE-475B-A26B-676EF38D73CF}"/>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03" name="テキスト ボックス 602">
          <a:extLst>
            <a:ext uri="{FF2B5EF4-FFF2-40B4-BE49-F238E27FC236}">
              <a16:creationId xmlns:a16="http://schemas.microsoft.com/office/drawing/2014/main" id="{A77264C0-7D03-4DC8-AB9F-0FE9C5C37788}"/>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4" name="テキスト ボックス 603">
          <a:extLst>
            <a:ext uri="{FF2B5EF4-FFF2-40B4-BE49-F238E27FC236}">
              <a16:creationId xmlns:a16="http://schemas.microsoft.com/office/drawing/2014/main" id="{D85FEB77-98A3-4BFE-A251-9AD0631E7AB4}"/>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05" name="楕円 604">
          <a:extLst>
            <a:ext uri="{FF2B5EF4-FFF2-40B4-BE49-F238E27FC236}">
              <a16:creationId xmlns:a16="http://schemas.microsoft.com/office/drawing/2014/main" id="{BF08B384-85D3-47D6-9A7B-F96AF9CFE146}"/>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118110</xdr:rowOff>
    </xdr:from>
    <xdr:ext cx="469900" cy="259080"/>
    <xdr:sp macro="" textlink="">
      <xdr:nvSpPr>
        <xdr:cNvPr id="606" name="【消防施設】&#10;一人当たり面積該当値テキスト">
          <a:extLst>
            <a:ext uri="{FF2B5EF4-FFF2-40B4-BE49-F238E27FC236}">
              <a16:creationId xmlns:a16="http://schemas.microsoft.com/office/drawing/2014/main" id="{93C4809E-4037-40BD-9CCA-38D294BA5DAF}"/>
            </a:ext>
          </a:extLst>
        </xdr:cNvPr>
        <xdr:cNvSpPr txBox="1"/>
      </xdr:nvSpPr>
      <xdr:spPr>
        <a:xfrm>
          <a:off x="19547840" y="1419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85</xdr:row>
      <xdr:rowOff>160020</xdr:rowOff>
    </xdr:from>
    <xdr:to>
      <xdr:col>98</xdr:col>
      <xdr:colOff>38100</xdr:colOff>
      <xdr:row>86</xdr:row>
      <xdr:rowOff>90170</xdr:rowOff>
    </xdr:to>
    <xdr:sp macro="" textlink="">
      <xdr:nvSpPr>
        <xdr:cNvPr id="607" name="楕円 606">
          <a:extLst>
            <a:ext uri="{FF2B5EF4-FFF2-40B4-BE49-F238E27FC236}">
              <a16:creationId xmlns:a16="http://schemas.microsoft.com/office/drawing/2014/main" id="{64DCB57F-C7D0-4E54-8249-D18A3F989C6B}"/>
            </a:ext>
          </a:extLst>
        </xdr:cNvPr>
        <xdr:cNvSpPr/>
      </xdr:nvSpPr>
      <xdr:spPr>
        <a:xfrm>
          <a:off x="16388080" y="14409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109220</xdr:rowOff>
    </xdr:from>
    <xdr:ext cx="469900" cy="258445"/>
    <xdr:sp macro="" textlink="">
      <xdr:nvSpPr>
        <xdr:cNvPr id="608" name="n_1aveValue【消防施設】&#10;一人当たり面積">
          <a:extLst>
            <a:ext uri="{FF2B5EF4-FFF2-40B4-BE49-F238E27FC236}">
              <a16:creationId xmlns:a16="http://schemas.microsoft.com/office/drawing/2014/main" id="{E5D6923C-3A6B-4BAB-9A8C-0F0649516DA9}"/>
            </a:ext>
          </a:extLst>
        </xdr:cNvPr>
        <xdr:cNvSpPr txBox="1"/>
      </xdr:nvSpPr>
      <xdr:spPr>
        <a:xfrm>
          <a:off x="18561050" y="14190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9265" cy="259080"/>
    <xdr:sp macro="" textlink="">
      <xdr:nvSpPr>
        <xdr:cNvPr id="609" name="n_2aveValue【消防施設】&#10;一人当たり面積">
          <a:extLst>
            <a:ext uri="{FF2B5EF4-FFF2-40B4-BE49-F238E27FC236}">
              <a16:creationId xmlns:a16="http://schemas.microsoft.com/office/drawing/2014/main" id="{FB6A1445-C718-43DA-9531-23DAA4591E3F}"/>
            </a:ext>
          </a:extLst>
        </xdr:cNvPr>
        <xdr:cNvSpPr txBox="1"/>
      </xdr:nvSpPr>
      <xdr:spPr>
        <a:xfrm>
          <a:off x="17776190" y="12833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78105</xdr:rowOff>
    </xdr:from>
    <xdr:ext cx="469265" cy="258445"/>
    <xdr:sp macro="" textlink="">
      <xdr:nvSpPr>
        <xdr:cNvPr id="610" name="n_3aveValue【消防施設】&#10;一人当たり面積">
          <a:extLst>
            <a:ext uri="{FF2B5EF4-FFF2-40B4-BE49-F238E27FC236}">
              <a16:creationId xmlns:a16="http://schemas.microsoft.com/office/drawing/2014/main" id="{2785BDB2-79D9-45D5-BE37-A5C056822CF6}"/>
            </a:ext>
          </a:extLst>
        </xdr:cNvPr>
        <xdr:cNvSpPr txBox="1"/>
      </xdr:nvSpPr>
      <xdr:spPr>
        <a:xfrm>
          <a:off x="17001490" y="14159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79375</xdr:rowOff>
    </xdr:from>
    <xdr:ext cx="469265" cy="258445"/>
    <xdr:sp macro="" textlink="">
      <xdr:nvSpPr>
        <xdr:cNvPr id="611" name="n_4aveValue【消防施設】&#10;一人当たり面積">
          <a:extLst>
            <a:ext uri="{FF2B5EF4-FFF2-40B4-BE49-F238E27FC236}">
              <a16:creationId xmlns:a16="http://schemas.microsoft.com/office/drawing/2014/main" id="{507316F6-1156-4BA0-B581-E9628DE55990}"/>
            </a:ext>
          </a:extLst>
        </xdr:cNvPr>
        <xdr:cNvSpPr txBox="1"/>
      </xdr:nvSpPr>
      <xdr:spPr>
        <a:xfrm>
          <a:off x="16226790" y="14161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81280</xdr:rowOff>
    </xdr:from>
    <xdr:ext cx="469265" cy="259080"/>
    <xdr:sp macro="" textlink="">
      <xdr:nvSpPr>
        <xdr:cNvPr id="612" name="n_4mainValue【消防施設】&#10;一人当たり面積">
          <a:extLst>
            <a:ext uri="{FF2B5EF4-FFF2-40B4-BE49-F238E27FC236}">
              <a16:creationId xmlns:a16="http://schemas.microsoft.com/office/drawing/2014/main" id="{88DCF8BA-EDA2-4A84-B43B-3244C0CA023E}"/>
            </a:ext>
          </a:extLst>
        </xdr:cNvPr>
        <xdr:cNvSpPr txBox="1"/>
      </xdr:nvSpPr>
      <xdr:spPr>
        <a:xfrm>
          <a:off x="16226790" y="1449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6010F0D-B3E9-435C-B2AD-19251EFD207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4CC5C92B-C7A7-4264-853F-81861CAD39C0}"/>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DFDCD720-CACD-4522-8BBE-6026CC14D6AB}"/>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198D63DB-EA92-4748-99A3-A54450CB8FA7}"/>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87C4248A-3B1E-4C4E-9E37-6A6FD539956F}"/>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611DE401-EABA-4FF0-B308-1BC96713676D}"/>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7DD18D2F-D8E4-4DC3-B5AD-1B33713337FB}"/>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11F524E2-231A-4AAF-9F4F-BADEA659149D}"/>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21" name="テキスト ボックス 620">
          <a:extLst>
            <a:ext uri="{FF2B5EF4-FFF2-40B4-BE49-F238E27FC236}">
              <a16:creationId xmlns:a16="http://schemas.microsoft.com/office/drawing/2014/main" id="{02E6FD8A-AE56-4896-BA4B-E6FF309C3D0F}"/>
            </a:ext>
          </a:extLst>
        </xdr:cNvPr>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CD124843-BE46-4BB5-8E80-05B4A4697794}"/>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23" name="テキスト ボックス 622">
          <a:extLst>
            <a:ext uri="{FF2B5EF4-FFF2-40B4-BE49-F238E27FC236}">
              <a16:creationId xmlns:a16="http://schemas.microsoft.com/office/drawing/2014/main" id="{1A0566B1-92E6-479D-B904-8D82D8F62AB1}"/>
            </a:ext>
          </a:extLst>
        </xdr:cNvPr>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4" name="直線コネクタ 623">
          <a:extLst>
            <a:ext uri="{FF2B5EF4-FFF2-40B4-BE49-F238E27FC236}">
              <a16:creationId xmlns:a16="http://schemas.microsoft.com/office/drawing/2014/main" id="{0A211268-3768-43DD-BEBE-64AF9D086838}"/>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25" name="テキスト ボックス 624">
          <a:extLst>
            <a:ext uri="{FF2B5EF4-FFF2-40B4-BE49-F238E27FC236}">
              <a16:creationId xmlns:a16="http://schemas.microsoft.com/office/drawing/2014/main" id="{2ECF3BBC-1415-417E-9BF1-27193C932007}"/>
            </a:ext>
          </a:extLst>
        </xdr:cNvPr>
        <xdr:cNvSpPr txBox="1"/>
      </xdr:nvSpPr>
      <xdr:spPr>
        <a:xfrm>
          <a:off x="1056132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6" name="直線コネクタ 625">
          <a:extLst>
            <a:ext uri="{FF2B5EF4-FFF2-40B4-BE49-F238E27FC236}">
              <a16:creationId xmlns:a16="http://schemas.microsoft.com/office/drawing/2014/main" id="{5EAD2091-B1D7-46C3-9C67-3D28D55AAA4A}"/>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7" name="テキスト ボックス 626">
          <a:extLst>
            <a:ext uri="{FF2B5EF4-FFF2-40B4-BE49-F238E27FC236}">
              <a16:creationId xmlns:a16="http://schemas.microsoft.com/office/drawing/2014/main" id="{2B7F50B1-7DBC-4251-9880-C438A14C16D3}"/>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8" name="直線コネクタ 627">
          <a:extLst>
            <a:ext uri="{FF2B5EF4-FFF2-40B4-BE49-F238E27FC236}">
              <a16:creationId xmlns:a16="http://schemas.microsoft.com/office/drawing/2014/main" id="{C66DAE3C-E1B1-41DB-A663-7F2CD77B214E}"/>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29" name="テキスト ボックス 628">
          <a:extLst>
            <a:ext uri="{FF2B5EF4-FFF2-40B4-BE49-F238E27FC236}">
              <a16:creationId xmlns:a16="http://schemas.microsoft.com/office/drawing/2014/main" id="{E8C4E7B6-DB80-410D-ACDB-D348B39A90D3}"/>
            </a:ext>
          </a:extLst>
        </xdr:cNvPr>
        <xdr:cNvSpPr txBox="1"/>
      </xdr:nvSpPr>
      <xdr:spPr>
        <a:xfrm>
          <a:off x="1060259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30" name="直線コネクタ 629">
          <a:extLst>
            <a:ext uri="{FF2B5EF4-FFF2-40B4-BE49-F238E27FC236}">
              <a16:creationId xmlns:a16="http://schemas.microsoft.com/office/drawing/2014/main" id="{897D6A89-9300-4BD0-B835-D2A46002615C}"/>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1" name="テキスト ボックス 630">
          <a:extLst>
            <a:ext uri="{FF2B5EF4-FFF2-40B4-BE49-F238E27FC236}">
              <a16:creationId xmlns:a16="http://schemas.microsoft.com/office/drawing/2014/main" id="{1BABBB6F-D115-4D05-8F41-053770CD4151}"/>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2" name="直線コネクタ 631">
          <a:extLst>
            <a:ext uri="{FF2B5EF4-FFF2-40B4-BE49-F238E27FC236}">
              <a16:creationId xmlns:a16="http://schemas.microsoft.com/office/drawing/2014/main" id="{0D7004EB-DBFF-4096-9BD0-EC727F01504F}"/>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3" name="テキスト ボックス 632">
          <a:extLst>
            <a:ext uri="{FF2B5EF4-FFF2-40B4-BE49-F238E27FC236}">
              <a16:creationId xmlns:a16="http://schemas.microsoft.com/office/drawing/2014/main" id="{68C44318-40B1-470C-9C47-325AB6A1FAC6}"/>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4" name="直線コネクタ 633">
          <a:extLst>
            <a:ext uri="{FF2B5EF4-FFF2-40B4-BE49-F238E27FC236}">
              <a16:creationId xmlns:a16="http://schemas.microsoft.com/office/drawing/2014/main" id="{95DB70C2-0C1F-43BD-AE5F-96CC51867691}"/>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35" name="テキスト ボックス 634">
          <a:extLst>
            <a:ext uri="{FF2B5EF4-FFF2-40B4-BE49-F238E27FC236}">
              <a16:creationId xmlns:a16="http://schemas.microsoft.com/office/drawing/2014/main" id="{8C8217C2-B7FF-4242-8BC3-5A57F139F7E9}"/>
            </a:ext>
          </a:extLst>
        </xdr:cNvPr>
        <xdr:cNvSpPr txBox="1"/>
      </xdr:nvSpPr>
      <xdr:spPr>
        <a:xfrm>
          <a:off x="1066673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3C796B0A-A585-49C2-8974-31B32376EA7E}"/>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E27CDEDC-B195-40BE-8E31-DBF45A440803}"/>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162560</xdr:rowOff>
    </xdr:from>
    <xdr:to>
      <xdr:col>85</xdr:col>
      <xdr:colOff>126365</xdr:colOff>
      <xdr:row>108</xdr:row>
      <xdr:rowOff>127000</xdr:rowOff>
    </xdr:to>
    <xdr:cxnSp macro="">
      <xdr:nvCxnSpPr>
        <xdr:cNvPr id="638" name="直線コネクタ 637">
          <a:extLst>
            <a:ext uri="{FF2B5EF4-FFF2-40B4-BE49-F238E27FC236}">
              <a16:creationId xmlns:a16="http://schemas.microsoft.com/office/drawing/2014/main" id="{07DB6C02-06C6-4E19-905C-32CA30964469}"/>
            </a:ext>
          </a:extLst>
        </xdr:cNvPr>
        <xdr:cNvCxnSpPr/>
      </xdr:nvCxnSpPr>
      <xdr:spPr>
        <a:xfrm flipV="1">
          <a:off x="14375765" y="1675892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130810</xdr:rowOff>
    </xdr:from>
    <xdr:ext cx="405130" cy="259080"/>
    <xdr:sp macro="" textlink="">
      <xdr:nvSpPr>
        <xdr:cNvPr id="639" name="【庁舎】&#10;有形固定資産減価償却率最小値テキスト">
          <a:extLst>
            <a:ext uri="{FF2B5EF4-FFF2-40B4-BE49-F238E27FC236}">
              <a16:creationId xmlns:a16="http://schemas.microsoft.com/office/drawing/2014/main" id="{0988A550-DBE5-4937-B095-AB0DFF8B8A86}"/>
            </a:ext>
          </a:extLst>
        </xdr:cNvPr>
        <xdr:cNvSpPr txBox="1"/>
      </xdr:nvSpPr>
      <xdr:spPr>
        <a:xfrm>
          <a:off x="14414500" y="18235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127000</xdr:rowOff>
    </xdr:from>
    <xdr:to>
      <xdr:col>86</xdr:col>
      <xdr:colOff>25400</xdr:colOff>
      <xdr:row>108</xdr:row>
      <xdr:rowOff>127000</xdr:rowOff>
    </xdr:to>
    <xdr:cxnSp macro="">
      <xdr:nvCxnSpPr>
        <xdr:cNvPr id="640" name="直線コネクタ 639">
          <a:extLst>
            <a:ext uri="{FF2B5EF4-FFF2-40B4-BE49-F238E27FC236}">
              <a16:creationId xmlns:a16="http://schemas.microsoft.com/office/drawing/2014/main" id="{D92A27F8-61E1-4DF4-B7FC-07E69A8A9D8D}"/>
            </a:ext>
          </a:extLst>
        </xdr:cNvPr>
        <xdr:cNvCxnSpPr/>
      </xdr:nvCxnSpPr>
      <xdr:spPr>
        <a:xfrm>
          <a:off x="14287500" y="182321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109220</xdr:rowOff>
    </xdr:from>
    <xdr:ext cx="340360" cy="258445"/>
    <xdr:sp macro="" textlink="">
      <xdr:nvSpPr>
        <xdr:cNvPr id="641" name="【庁舎】&#10;有形固定資産減価償却率最大値テキスト">
          <a:extLst>
            <a:ext uri="{FF2B5EF4-FFF2-40B4-BE49-F238E27FC236}">
              <a16:creationId xmlns:a16="http://schemas.microsoft.com/office/drawing/2014/main" id="{91F9064C-B94A-4C48-86FB-D46663B04608}"/>
            </a:ext>
          </a:extLst>
        </xdr:cNvPr>
        <xdr:cNvSpPr txBox="1"/>
      </xdr:nvSpPr>
      <xdr:spPr>
        <a:xfrm>
          <a:off x="14414500" y="165379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162560</xdr:rowOff>
    </xdr:from>
    <xdr:to>
      <xdr:col>86</xdr:col>
      <xdr:colOff>25400</xdr:colOff>
      <xdr:row>99</xdr:row>
      <xdr:rowOff>162560</xdr:rowOff>
    </xdr:to>
    <xdr:cxnSp macro="">
      <xdr:nvCxnSpPr>
        <xdr:cNvPr id="642" name="直線コネクタ 641">
          <a:extLst>
            <a:ext uri="{FF2B5EF4-FFF2-40B4-BE49-F238E27FC236}">
              <a16:creationId xmlns:a16="http://schemas.microsoft.com/office/drawing/2014/main" id="{5F79E11A-4F49-408E-A8CC-329341E269E9}"/>
            </a:ext>
          </a:extLst>
        </xdr:cNvPr>
        <xdr:cNvCxnSpPr/>
      </xdr:nvCxnSpPr>
      <xdr:spPr>
        <a:xfrm>
          <a:off x="14287500" y="167589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125095</xdr:rowOff>
    </xdr:from>
    <xdr:ext cx="405130" cy="258445"/>
    <xdr:sp macro="" textlink="">
      <xdr:nvSpPr>
        <xdr:cNvPr id="643" name="【庁舎】&#10;有形固定資産減価償却率平均値テキスト">
          <a:extLst>
            <a:ext uri="{FF2B5EF4-FFF2-40B4-BE49-F238E27FC236}">
              <a16:creationId xmlns:a16="http://schemas.microsoft.com/office/drawing/2014/main" id="{00B39A6F-DC21-408D-8A20-1CDF7987ABB5}"/>
            </a:ext>
          </a:extLst>
        </xdr:cNvPr>
        <xdr:cNvSpPr txBox="1"/>
      </xdr:nvSpPr>
      <xdr:spPr>
        <a:xfrm>
          <a:off x="14414500" y="172243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102235</xdr:rowOff>
    </xdr:from>
    <xdr:to>
      <xdr:col>85</xdr:col>
      <xdr:colOff>177800</xdr:colOff>
      <xdr:row>104</xdr:row>
      <xdr:rowOff>32385</xdr:rowOff>
    </xdr:to>
    <xdr:sp macro="" textlink="">
      <xdr:nvSpPr>
        <xdr:cNvPr id="644" name="フローチャート: 判断 643">
          <a:extLst>
            <a:ext uri="{FF2B5EF4-FFF2-40B4-BE49-F238E27FC236}">
              <a16:creationId xmlns:a16="http://schemas.microsoft.com/office/drawing/2014/main" id="{02970945-B0D8-44F6-B103-267346A06B5A}"/>
            </a:ext>
          </a:extLst>
        </xdr:cNvPr>
        <xdr:cNvSpPr/>
      </xdr:nvSpPr>
      <xdr:spPr>
        <a:xfrm>
          <a:off x="14325600" y="173691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84455</xdr:rowOff>
    </xdr:from>
    <xdr:to>
      <xdr:col>81</xdr:col>
      <xdr:colOff>101600</xdr:colOff>
      <xdr:row>104</xdr:row>
      <xdr:rowOff>14605</xdr:rowOff>
    </xdr:to>
    <xdr:sp macro="" textlink="">
      <xdr:nvSpPr>
        <xdr:cNvPr id="645" name="フローチャート: 判断 644">
          <a:extLst>
            <a:ext uri="{FF2B5EF4-FFF2-40B4-BE49-F238E27FC236}">
              <a16:creationId xmlns:a16="http://schemas.microsoft.com/office/drawing/2014/main" id="{34C3451E-B6D6-4A57-926D-12C1B35BA7E3}"/>
            </a:ext>
          </a:extLst>
        </xdr:cNvPr>
        <xdr:cNvSpPr/>
      </xdr:nvSpPr>
      <xdr:spPr>
        <a:xfrm>
          <a:off x="13578840" y="1735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646" name="フローチャート: 判断 645">
          <a:extLst>
            <a:ext uri="{FF2B5EF4-FFF2-40B4-BE49-F238E27FC236}">
              <a16:creationId xmlns:a16="http://schemas.microsoft.com/office/drawing/2014/main" id="{6C96A68A-2D33-416D-ACE8-23D88072851E}"/>
            </a:ext>
          </a:extLst>
        </xdr:cNvPr>
        <xdr:cNvSpPr/>
      </xdr:nvSpPr>
      <xdr:spPr>
        <a:xfrm>
          <a:off x="12804140" y="17475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647" name="フローチャート: 判断 646">
          <a:extLst>
            <a:ext uri="{FF2B5EF4-FFF2-40B4-BE49-F238E27FC236}">
              <a16:creationId xmlns:a16="http://schemas.microsoft.com/office/drawing/2014/main" id="{2A45F183-DF1A-498C-AB9D-F9165A03FD8F}"/>
            </a:ext>
          </a:extLst>
        </xdr:cNvPr>
        <xdr:cNvSpPr/>
      </xdr:nvSpPr>
      <xdr:spPr>
        <a:xfrm>
          <a:off x="12029440" y="17482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648" name="フローチャート: 判断 647">
          <a:extLst>
            <a:ext uri="{FF2B5EF4-FFF2-40B4-BE49-F238E27FC236}">
              <a16:creationId xmlns:a16="http://schemas.microsoft.com/office/drawing/2014/main" id="{21F9C333-65DB-4D8E-BC8D-12CCEAD32598}"/>
            </a:ext>
          </a:extLst>
        </xdr:cNvPr>
        <xdr:cNvSpPr/>
      </xdr:nvSpPr>
      <xdr:spPr>
        <a:xfrm>
          <a:off x="11231880" y="17525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E9F8C8AA-E18A-44C2-9D7B-E34181199405}"/>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292D3FD8-9AFD-4447-93D0-4D2849D622BC}"/>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B713AF7F-F2CF-4B93-8A4C-C86EE8A2AD1A}"/>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95011AFF-5C54-426F-A691-F9EE0800760B}"/>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3" name="テキスト ボックス 652">
          <a:extLst>
            <a:ext uri="{FF2B5EF4-FFF2-40B4-BE49-F238E27FC236}">
              <a16:creationId xmlns:a16="http://schemas.microsoft.com/office/drawing/2014/main" id="{BCAD8B25-7009-453A-85E5-24C7F99DF59D}"/>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56515</xdr:rowOff>
    </xdr:from>
    <xdr:to>
      <xdr:col>85</xdr:col>
      <xdr:colOff>177800</xdr:colOff>
      <xdr:row>105</xdr:row>
      <xdr:rowOff>158115</xdr:rowOff>
    </xdr:to>
    <xdr:sp macro="" textlink="">
      <xdr:nvSpPr>
        <xdr:cNvPr id="654" name="楕円 653">
          <a:extLst>
            <a:ext uri="{FF2B5EF4-FFF2-40B4-BE49-F238E27FC236}">
              <a16:creationId xmlns:a16="http://schemas.microsoft.com/office/drawing/2014/main" id="{90C0CD56-721C-4F28-BC63-ECCD08EED279}"/>
            </a:ext>
          </a:extLst>
        </xdr:cNvPr>
        <xdr:cNvSpPr/>
      </xdr:nvSpPr>
      <xdr:spPr>
        <a:xfrm>
          <a:off x="14325600" y="176587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34925</xdr:rowOff>
    </xdr:from>
    <xdr:ext cx="405130" cy="259080"/>
    <xdr:sp macro="" textlink="">
      <xdr:nvSpPr>
        <xdr:cNvPr id="655" name="【庁舎】&#10;有形固定資産減価償却率該当値テキスト">
          <a:extLst>
            <a:ext uri="{FF2B5EF4-FFF2-40B4-BE49-F238E27FC236}">
              <a16:creationId xmlns:a16="http://schemas.microsoft.com/office/drawing/2014/main" id="{469E02A5-7A27-40CA-9716-DA19307F8B16}"/>
            </a:ext>
          </a:extLst>
        </xdr:cNvPr>
        <xdr:cNvSpPr txBox="1"/>
      </xdr:nvSpPr>
      <xdr:spPr>
        <a:xfrm>
          <a:off x="14414500" y="1763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103</xdr:row>
      <xdr:rowOff>166370</xdr:rowOff>
    </xdr:from>
    <xdr:to>
      <xdr:col>67</xdr:col>
      <xdr:colOff>101600</xdr:colOff>
      <xdr:row>104</xdr:row>
      <xdr:rowOff>95885</xdr:rowOff>
    </xdr:to>
    <xdr:sp macro="" textlink="">
      <xdr:nvSpPr>
        <xdr:cNvPr id="656" name="楕円 655">
          <a:extLst>
            <a:ext uri="{FF2B5EF4-FFF2-40B4-BE49-F238E27FC236}">
              <a16:creationId xmlns:a16="http://schemas.microsoft.com/office/drawing/2014/main" id="{65A05971-AEAA-4DA0-BEBA-7A780C6ECFEA}"/>
            </a:ext>
          </a:extLst>
        </xdr:cNvPr>
        <xdr:cNvSpPr/>
      </xdr:nvSpPr>
      <xdr:spPr>
        <a:xfrm>
          <a:off x="11231880" y="174332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102</xdr:row>
      <xdr:rowOff>31115</xdr:rowOff>
    </xdr:from>
    <xdr:ext cx="405130" cy="258445"/>
    <xdr:sp macro="" textlink="">
      <xdr:nvSpPr>
        <xdr:cNvPr id="657" name="n_1aveValue【庁舎】&#10;有形固定資産減価償却率">
          <a:extLst>
            <a:ext uri="{FF2B5EF4-FFF2-40B4-BE49-F238E27FC236}">
              <a16:creationId xmlns:a16="http://schemas.microsoft.com/office/drawing/2014/main" id="{895F2D17-C72D-43AA-81AF-837A0DCAB22F}"/>
            </a:ext>
          </a:extLst>
        </xdr:cNvPr>
        <xdr:cNvSpPr txBox="1"/>
      </xdr:nvSpPr>
      <xdr:spPr>
        <a:xfrm>
          <a:off x="13437235" y="17130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158115</xdr:rowOff>
    </xdr:from>
    <xdr:ext cx="404495" cy="258445"/>
    <xdr:sp macro="" textlink="">
      <xdr:nvSpPr>
        <xdr:cNvPr id="658" name="n_2aveValue【庁舎】&#10;有形固定資産減価償却率">
          <a:extLst>
            <a:ext uri="{FF2B5EF4-FFF2-40B4-BE49-F238E27FC236}">
              <a16:creationId xmlns:a16="http://schemas.microsoft.com/office/drawing/2014/main" id="{AAA6C59E-7CD8-48A6-A5C2-FDD0D1DD2B55}"/>
            </a:ext>
          </a:extLst>
        </xdr:cNvPr>
        <xdr:cNvSpPr txBox="1"/>
      </xdr:nvSpPr>
      <xdr:spPr>
        <a:xfrm>
          <a:off x="12675235" y="17257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4495" cy="258445"/>
    <xdr:sp macro="" textlink="">
      <xdr:nvSpPr>
        <xdr:cNvPr id="659" name="n_3aveValue【庁舎】&#10;有形固定資産減価償却率">
          <a:extLst>
            <a:ext uri="{FF2B5EF4-FFF2-40B4-BE49-F238E27FC236}">
              <a16:creationId xmlns:a16="http://schemas.microsoft.com/office/drawing/2014/main" id="{91380328-5D97-4FDD-B9A9-DA5189FD192C}"/>
            </a:ext>
          </a:extLst>
        </xdr:cNvPr>
        <xdr:cNvSpPr txBox="1"/>
      </xdr:nvSpPr>
      <xdr:spPr>
        <a:xfrm>
          <a:off x="11900535" y="17265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12065</xdr:rowOff>
    </xdr:from>
    <xdr:ext cx="404495" cy="259080"/>
    <xdr:sp macro="" textlink="">
      <xdr:nvSpPr>
        <xdr:cNvPr id="660" name="n_4aveValue【庁舎】&#10;有形固定資産減価償却率">
          <a:extLst>
            <a:ext uri="{FF2B5EF4-FFF2-40B4-BE49-F238E27FC236}">
              <a16:creationId xmlns:a16="http://schemas.microsoft.com/office/drawing/2014/main" id="{2726B1D5-6247-441D-87B4-EC1578691943}"/>
            </a:ext>
          </a:extLst>
        </xdr:cNvPr>
        <xdr:cNvSpPr txBox="1"/>
      </xdr:nvSpPr>
      <xdr:spPr>
        <a:xfrm>
          <a:off x="11102975" y="1761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112395</xdr:rowOff>
    </xdr:from>
    <xdr:ext cx="404495" cy="258445"/>
    <xdr:sp macro="" textlink="">
      <xdr:nvSpPr>
        <xdr:cNvPr id="661" name="n_4mainValue【庁舎】&#10;有形固定資産減価償却率">
          <a:extLst>
            <a:ext uri="{FF2B5EF4-FFF2-40B4-BE49-F238E27FC236}">
              <a16:creationId xmlns:a16="http://schemas.microsoft.com/office/drawing/2014/main" id="{30EB0BFC-AD2E-4D79-B265-C323F78ECEB5}"/>
            </a:ext>
          </a:extLst>
        </xdr:cNvPr>
        <xdr:cNvSpPr txBox="1"/>
      </xdr:nvSpPr>
      <xdr:spPr>
        <a:xfrm>
          <a:off x="11102975" y="17211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3692B51E-1C18-46D3-A7DD-9FD4B7FB6CB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DAC3C750-8EA1-414C-B4AF-E07449604FD4}"/>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9E955D0C-CD63-4A6C-AA47-A62CA0EB9191}"/>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D687453F-1A6B-4858-A40A-50D7FDFF99FD}"/>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0D9728CC-E81B-4E31-AC08-70F114D7C2C0}"/>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C9537C7F-A8C3-45C1-878D-F5BEE02FC919}"/>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77AF3594-8BCD-49BC-ACB4-EDB4FFBB5C6E}"/>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5AD88B1D-9051-45E6-B3B8-10655A16CE2C}"/>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70" name="テキスト ボックス 669">
          <a:extLst>
            <a:ext uri="{FF2B5EF4-FFF2-40B4-BE49-F238E27FC236}">
              <a16:creationId xmlns:a16="http://schemas.microsoft.com/office/drawing/2014/main" id="{717046FE-ECE8-4CD9-B227-44F1E6E167F2}"/>
            </a:ext>
          </a:extLst>
        </xdr:cNvPr>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4941E380-1DAE-4250-8BAF-9A82F4090B79}"/>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2" name="直線コネクタ 671">
          <a:extLst>
            <a:ext uri="{FF2B5EF4-FFF2-40B4-BE49-F238E27FC236}">
              <a16:creationId xmlns:a16="http://schemas.microsoft.com/office/drawing/2014/main" id="{DBFE4A3B-47F6-4203-9000-766CB39FBEFF}"/>
            </a:ext>
          </a:extLst>
        </xdr:cNvPr>
        <xdr:cNvCxnSpPr/>
      </xdr:nvCxnSpPr>
      <xdr:spPr>
        <a:xfrm>
          <a:off x="1609344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673" name="テキスト ボックス 672">
          <a:extLst>
            <a:ext uri="{FF2B5EF4-FFF2-40B4-BE49-F238E27FC236}">
              <a16:creationId xmlns:a16="http://schemas.microsoft.com/office/drawing/2014/main" id="{20A13C53-F9AF-42A8-9E2E-30CDC82791AC}"/>
            </a:ext>
          </a:extLst>
        </xdr:cNvPr>
        <xdr:cNvSpPr txBox="1"/>
      </xdr:nvSpPr>
      <xdr:spPr>
        <a:xfrm>
          <a:off x="1569466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74" name="直線コネクタ 673">
          <a:extLst>
            <a:ext uri="{FF2B5EF4-FFF2-40B4-BE49-F238E27FC236}">
              <a16:creationId xmlns:a16="http://schemas.microsoft.com/office/drawing/2014/main" id="{5E4F62DB-F585-41B0-BFFE-5E0C974FCB8C}"/>
            </a:ext>
          </a:extLst>
        </xdr:cNvPr>
        <xdr:cNvCxnSpPr/>
      </xdr:nvCxnSpPr>
      <xdr:spPr>
        <a:xfrm>
          <a:off x="1609344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675" name="テキスト ボックス 674">
          <a:extLst>
            <a:ext uri="{FF2B5EF4-FFF2-40B4-BE49-F238E27FC236}">
              <a16:creationId xmlns:a16="http://schemas.microsoft.com/office/drawing/2014/main" id="{F30F9ED8-0D16-4547-AD86-DE56FDE892B9}"/>
            </a:ext>
          </a:extLst>
        </xdr:cNvPr>
        <xdr:cNvSpPr txBox="1"/>
      </xdr:nvSpPr>
      <xdr:spPr>
        <a:xfrm>
          <a:off x="15694660" y="17850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76" name="直線コネクタ 675">
          <a:extLst>
            <a:ext uri="{FF2B5EF4-FFF2-40B4-BE49-F238E27FC236}">
              <a16:creationId xmlns:a16="http://schemas.microsoft.com/office/drawing/2014/main" id="{8CA5CE6C-4597-4C86-84CB-B807B2CB5EFA}"/>
            </a:ext>
          </a:extLst>
        </xdr:cNvPr>
        <xdr:cNvCxnSpPr/>
      </xdr:nvCxnSpPr>
      <xdr:spPr>
        <a:xfrm>
          <a:off x="1609344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677" name="テキスト ボックス 676">
          <a:extLst>
            <a:ext uri="{FF2B5EF4-FFF2-40B4-BE49-F238E27FC236}">
              <a16:creationId xmlns:a16="http://schemas.microsoft.com/office/drawing/2014/main" id="{0EBB65D9-62BD-4D16-A5E8-289CB1CD4F35}"/>
            </a:ext>
          </a:extLst>
        </xdr:cNvPr>
        <xdr:cNvSpPr txBox="1"/>
      </xdr:nvSpPr>
      <xdr:spPr>
        <a:xfrm>
          <a:off x="15694660" y="175323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78" name="直線コネクタ 677">
          <a:extLst>
            <a:ext uri="{FF2B5EF4-FFF2-40B4-BE49-F238E27FC236}">
              <a16:creationId xmlns:a16="http://schemas.microsoft.com/office/drawing/2014/main" id="{D50E55A4-8E8A-46C2-9833-4FFC07442101}"/>
            </a:ext>
          </a:extLst>
        </xdr:cNvPr>
        <xdr:cNvCxnSpPr/>
      </xdr:nvCxnSpPr>
      <xdr:spPr>
        <a:xfrm>
          <a:off x="1609344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679" name="テキスト ボックス 678">
          <a:extLst>
            <a:ext uri="{FF2B5EF4-FFF2-40B4-BE49-F238E27FC236}">
              <a16:creationId xmlns:a16="http://schemas.microsoft.com/office/drawing/2014/main" id="{696D2C00-88B5-4584-A6EE-372D9A58DAD8}"/>
            </a:ext>
          </a:extLst>
        </xdr:cNvPr>
        <xdr:cNvSpPr txBox="1"/>
      </xdr:nvSpPr>
      <xdr:spPr>
        <a:xfrm>
          <a:off x="15694660" y="172129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0" name="直線コネクタ 679">
          <a:extLst>
            <a:ext uri="{FF2B5EF4-FFF2-40B4-BE49-F238E27FC236}">
              <a16:creationId xmlns:a16="http://schemas.microsoft.com/office/drawing/2014/main" id="{F4315E44-F238-44D4-93DC-72B373E455EC}"/>
            </a:ext>
          </a:extLst>
        </xdr:cNvPr>
        <xdr:cNvCxnSpPr/>
      </xdr:nvCxnSpPr>
      <xdr:spPr>
        <a:xfrm>
          <a:off x="1609344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681" name="テキスト ボックス 680">
          <a:extLst>
            <a:ext uri="{FF2B5EF4-FFF2-40B4-BE49-F238E27FC236}">
              <a16:creationId xmlns:a16="http://schemas.microsoft.com/office/drawing/2014/main" id="{478F3AAB-90BA-435E-9AC0-EBF6F89D1453}"/>
            </a:ext>
          </a:extLst>
        </xdr:cNvPr>
        <xdr:cNvSpPr txBox="1"/>
      </xdr:nvSpPr>
      <xdr:spPr>
        <a:xfrm>
          <a:off x="15694660" y="16894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2" name="直線コネクタ 681">
          <a:extLst>
            <a:ext uri="{FF2B5EF4-FFF2-40B4-BE49-F238E27FC236}">
              <a16:creationId xmlns:a16="http://schemas.microsoft.com/office/drawing/2014/main" id="{3744F6A2-C417-43F7-9DDE-40B42816DB14}"/>
            </a:ext>
          </a:extLst>
        </xdr:cNvPr>
        <xdr:cNvCxnSpPr/>
      </xdr:nvCxnSpPr>
      <xdr:spPr>
        <a:xfrm>
          <a:off x="1609344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683" name="テキスト ボックス 682">
          <a:extLst>
            <a:ext uri="{FF2B5EF4-FFF2-40B4-BE49-F238E27FC236}">
              <a16:creationId xmlns:a16="http://schemas.microsoft.com/office/drawing/2014/main" id="{0734C254-C002-4869-B07A-FB4A05D462F0}"/>
            </a:ext>
          </a:extLst>
        </xdr:cNvPr>
        <xdr:cNvSpPr txBox="1"/>
      </xdr:nvSpPr>
      <xdr:spPr>
        <a:xfrm>
          <a:off x="15694660" y="16574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5C27C723-4515-412B-A3F9-DEA4702D80DD}"/>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85" name="テキスト ボックス 684">
          <a:extLst>
            <a:ext uri="{FF2B5EF4-FFF2-40B4-BE49-F238E27FC236}">
              <a16:creationId xmlns:a16="http://schemas.microsoft.com/office/drawing/2014/main" id="{F581B3EE-9C4E-49DC-AF93-CE2316FB212E}"/>
            </a:ext>
          </a:extLst>
        </xdr:cNvPr>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a:extLst>
            <a:ext uri="{FF2B5EF4-FFF2-40B4-BE49-F238E27FC236}">
              <a16:creationId xmlns:a16="http://schemas.microsoft.com/office/drawing/2014/main" id="{F3C14F45-CCBA-429B-BA16-B648BA823505}"/>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108</xdr:row>
      <xdr:rowOff>74930</xdr:rowOff>
    </xdr:to>
    <xdr:cxnSp macro="">
      <xdr:nvCxnSpPr>
        <xdr:cNvPr id="687" name="直線コネクタ 686">
          <a:extLst>
            <a:ext uri="{FF2B5EF4-FFF2-40B4-BE49-F238E27FC236}">
              <a16:creationId xmlns:a16="http://schemas.microsoft.com/office/drawing/2014/main" id="{9A62D246-A766-44D0-81B3-4963F5C1E118}"/>
            </a:ext>
          </a:extLst>
        </xdr:cNvPr>
        <xdr:cNvCxnSpPr/>
      </xdr:nvCxnSpPr>
      <xdr:spPr>
        <a:xfrm flipV="1">
          <a:off x="19509105" y="1669034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8445"/>
    <xdr:sp macro="" textlink="">
      <xdr:nvSpPr>
        <xdr:cNvPr id="688" name="【庁舎】&#10;一人当たり面積最小値テキスト">
          <a:extLst>
            <a:ext uri="{FF2B5EF4-FFF2-40B4-BE49-F238E27FC236}">
              <a16:creationId xmlns:a16="http://schemas.microsoft.com/office/drawing/2014/main" id="{0D8E4A1A-0F4C-4DC4-BE6D-302DD863C0AF}"/>
            </a:ext>
          </a:extLst>
        </xdr:cNvPr>
        <xdr:cNvSpPr txBox="1"/>
      </xdr:nvSpPr>
      <xdr:spPr>
        <a:xfrm>
          <a:off x="19547840" y="18183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689" name="直線コネクタ 688">
          <a:extLst>
            <a:ext uri="{FF2B5EF4-FFF2-40B4-BE49-F238E27FC236}">
              <a16:creationId xmlns:a16="http://schemas.microsoft.com/office/drawing/2014/main" id="{A72067F0-102E-4046-9564-76B44219B075}"/>
            </a:ext>
          </a:extLst>
        </xdr:cNvPr>
        <xdr:cNvCxnSpPr/>
      </xdr:nvCxnSpPr>
      <xdr:spPr>
        <a:xfrm>
          <a:off x="19443700" y="18180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8445"/>
    <xdr:sp macro="" textlink="">
      <xdr:nvSpPr>
        <xdr:cNvPr id="690" name="【庁舎】&#10;一人当たり面積最大値テキスト">
          <a:extLst>
            <a:ext uri="{FF2B5EF4-FFF2-40B4-BE49-F238E27FC236}">
              <a16:creationId xmlns:a16="http://schemas.microsoft.com/office/drawing/2014/main" id="{6E1420BD-4196-4A0B-95B7-89EF9016EC7C}"/>
            </a:ext>
          </a:extLst>
        </xdr:cNvPr>
        <xdr:cNvSpPr txBox="1"/>
      </xdr:nvSpPr>
      <xdr:spPr>
        <a:xfrm>
          <a:off x="19547840" y="16469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691" name="直線コネクタ 690">
          <a:extLst>
            <a:ext uri="{FF2B5EF4-FFF2-40B4-BE49-F238E27FC236}">
              <a16:creationId xmlns:a16="http://schemas.microsoft.com/office/drawing/2014/main" id="{B80F7506-F5C4-4C22-A00A-AB4EEB0977F1}"/>
            </a:ext>
          </a:extLst>
        </xdr:cNvPr>
        <xdr:cNvCxnSpPr/>
      </xdr:nvCxnSpPr>
      <xdr:spPr>
        <a:xfrm>
          <a:off x="19443700" y="16690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163830</xdr:rowOff>
    </xdr:from>
    <xdr:ext cx="469900" cy="259080"/>
    <xdr:sp macro="" textlink="">
      <xdr:nvSpPr>
        <xdr:cNvPr id="692" name="【庁舎】&#10;一人当たり面積平均値テキスト">
          <a:extLst>
            <a:ext uri="{FF2B5EF4-FFF2-40B4-BE49-F238E27FC236}">
              <a16:creationId xmlns:a16="http://schemas.microsoft.com/office/drawing/2014/main" id="{EC3258CE-53AA-4B03-BE85-147837244603}"/>
            </a:ext>
          </a:extLst>
        </xdr:cNvPr>
        <xdr:cNvSpPr txBox="1"/>
      </xdr:nvSpPr>
      <xdr:spPr>
        <a:xfrm>
          <a:off x="19547840" y="1776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93" name="フローチャート: 判断 692">
          <a:extLst>
            <a:ext uri="{FF2B5EF4-FFF2-40B4-BE49-F238E27FC236}">
              <a16:creationId xmlns:a16="http://schemas.microsoft.com/office/drawing/2014/main" id="{3F852819-4CBB-4B67-9A2E-F65A0F669B6C}"/>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29210</xdr:rowOff>
    </xdr:from>
    <xdr:to>
      <xdr:col>112</xdr:col>
      <xdr:colOff>38100</xdr:colOff>
      <xdr:row>106</xdr:row>
      <xdr:rowOff>130175</xdr:rowOff>
    </xdr:to>
    <xdr:sp macro="" textlink="">
      <xdr:nvSpPr>
        <xdr:cNvPr id="694" name="フローチャート: 判断 693">
          <a:extLst>
            <a:ext uri="{FF2B5EF4-FFF2-40B4-BE49-F238E27FC236}">
              <a16:creationId xmlns:a16="http://schemas.microsoft.com/office/drawing/2014/main" id="{B43543EF-7A32-4D6D-AA1F-4C71473881F9}"/>
            </a:ext>
          </a:extLst>
        </xdr:cNvPr>
        <xdr:cNvSpPr/>
      </xdr:nvSpPr>
      <xdr:spPr>
        <a:xfrm>
          <a:off x="18735040" y="1779905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61595</xdr:rowOff>
    </xdr:from>
    <xdr:to>
      <xdr:col>107</xdr:col>
      <xdr:colOff>101600</xdr:colOff>
      <xdr:row>105</xdr:row>
      <xdr:rowOff>163195</xdr:rowOff>
    </xdr:to>
    <xdr:sp macro="" textlink="">
      <xdr:nvSpPr>
        <xdr:cNvPr id="695" name="フローチャート: 判断 694">
          <a:extLst>
            <a:ext uri="{FF2B5EF4-FFF2-40B4-BE49-F238E27FC236}">
              <a16:creationId xmlns:a16="http://schemas.microsoft.com/office/drawing/2014/main" id="{D12ADC91-5F43-45D8-A30D-E777A295032A}"/>
            </a:ext>
          </a:extLst>
        </xdr:cNvPr>
        <xdr:cNvSpPr/>
      </xdr:nvSpPr>
      <xdr:spPr>
        <a:xfrm>
          <a:off x="1793748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53340</xdr:rowOff>
    </xdr:from>
    <xdr:to>
      <xdr:col>102</xdr:col>
      <xdr:colOff>165100</xdr:colOff>
      <xdr:row>105</xdr:row>
      <xdr:rowOff>154940</xdr:rowOff>
    </xdr:to>
    <xdr:sp macro="" textlink="">
      <xdr:nvSpPr>
        <xdr:cNvPr id="696" name="フローチャート: 判断 695">
          <a:extLst>
            <a:ext uri="{FF2B5EF4-FFF2-40B4-BE49-F238E27FC236}">
              <a16:creationId xmlns:a16="http://schemas.microsoft.com/office/drawing/2014/main" id="{9F537635-631F-455B-B34C-F74BEB09CA93}"/>
            </a:ext>
          </a:extLst>
        </xdr:cNvPr>
        <xdr:cNvSpPr/>
      </xdr:nvSpPr>
      <xdr:spPr>
        <a:xfrm>
          <a:off x="17162780" y="176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80645</xdr:rowOff>
    </xdr:from>
    <xdr:to>
      <xdr:col>98</xdr:col>
      <xdr:colOff>38100</xdr:colOff>
      <xdr:row>106</xdr:row>
      <xdr:rowOff>10795</xdr:rowOff>
    </xdr:to>
    <xdr:sp macro="" textlink="">
      <xdr:nvSpPr>
        <xdr:cNvPr id="697" name="フローチャート: 判断 696">
          <a:extLst>
            <a:ext uri="{FF2B5EF4-FFF2-40B4-BE49-F238E27FC236}">
              <a16:creationId xmlns:a16="http://schemas.microsoft.com/office/drawing/2014/main" id="{01A39CA8-5F3B-4F59-94CC-419685BCBB1D}"/>
            </a:ext>
          </a:extLst>
        </xdr:cNvPr>
        <xdr:cNvSpPr/>
      </xdr:nvSpPr>
      <xdr:spPr>
        <a:xfrm>
          <a:off x="16388080" y="17682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98" name="テキスト ボックス 697">
          <a:extLst>
            <a:ext uri="{FF2B5EF4-FFF2-40B4-BE49-F238E27FC236}">
              <a16:creationId xmlns:a16="http://schemas.microsoft.com/office/drawing/2014/main" id="{F83C4354-805E-4D90-9B30-7A666B1592EA}"/>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99" name="テキスト ボックス 698">
          <a:extLst>
            <a:ext uri="{FF2B5EF4-FFF2-40B4-BE49-F238E27FC236}">
              <a16:creationId xmlns:a16="http://schemas.microsoft.com/office/drawing/2014/main" id="{639CCB4B-7D69-4AB3-90B1-55F76F359D01}"/>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0" name="テキスト ボックス 699">
          <a:extLst>
            <a:ext uri="{FF2B5EF4-FFF2-40B4-BE49-F238E27FC236}">
              <a16:creationId xmlns:a16="http://schemas.microsoft.com/office/drawing/2014/main" id="{2BDF2B4C-9752-4EC6-BEF6-11E81E174F92}"/>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1" name="テキスト ボックス 700">
          <a:extLst>
            <a:ext uri="{FF2B5EF4-FFF2-40B4-BE49-F238E27FC236}">
              <a16:creationId xmlns:a16="http://schemas.microsoft.com/office/drawing/2014/main" id="{7FEC641C-EB8D-4F5A-97EE-74DED5C35CA3}"/>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2" name="テキスト ボックス 701">
          <a:extLst>
            <a:ext uri="{FF2B5EF4-FFF2-40B4-BE49-F238E27FC236}">
              <a16:creationId xmlns:a16="http://schemas.microsoft.com/office/drawing/2014/main" id="{005D9577-C58A-47CA-9B1D-7C5F983F5E50}"/>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86360</xdr:rowOff>
    </xdr:from>
    <xdr:to>
      <xdr:col>116</xdr:col>
      <xdr:colOff>114300</xdr:colOff>
      <xdr:row>105</xdr:row>
      <xdr:rowOff>15875</xdr:rowOff>
    </xdr:to>
    <xdr:sp macro="" textlink="">
      <xdr:nvSpPr>
        <xdr:cNvPr id="703" name="楕円 702">
          <a:extLst>
            <a:ext uri="{FF2B5EF4-FFF2-40B4-BE49-F238E27FC236}">
              <a16:creationId xmlns:a16="http://schemas.microsoft.com/office/drawing/2014/main" id="{5E649F20-F7F8-4A4A-8E03-980451B7573B}"/>
            </a:ext>
          </a:extLst>
        </xdr:cNvPr>
        <xdr:cNvSpPr/>
      </xdr:nvSpPr>
      <xdr:spPr>
        <a:xfrm>
          <a:off x="19458940" y="175209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109220</xdr:rowOff>
    </xdr:from>
    <xdr:ext cx="469900" cy="258445"/>
    <xdr:sp macro="" textlink="">
      <xdr:nvSpPr>
        <xdr:cNvPr id="704" name="【庁舎】&#10;一人当たり面積該当値テキスト">
          <a:extLst>
            <a:ext uri="{FF2B5EF4-FFF2-40B4-BE49-F238E27FC236}">
              <a16:creationId xmlns:a16="http://schemas.microsoft.com/office/drawing/2014/main" id="{63E7404C-EA9A-4253-B7F3-067AA891219A}"/>
            </a:ext>
          </a:extLst>
        </xdr:cNvPr>
        <xdr:cNvSpPr txBox="1"/>
      </xdr:nvSpPr>
      <xdr:spPr>
        <a:xfrm>
          <a:off x="19547840" y="1737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105</xdr:row>
      <xdr:rowOff>10795</xdr:rowOff>
    </xdr:from>
    <xdr:to>
      <xdr:col>98</xdr:col>
      <xdr:colOff>38100</xdr:colOff>
      <xdr:row>105</xdr:row>
      <xdr:rowOff>112395</xdr:rowOff>
    </xdr:to>
    <xdr:sp macro="" textlink="">
      <xdr:nvSpPr>
        <xdr:cNvPr id="705" name="楕円 704">
          <a:extLst>
            <a:ext uri="{FF2B5EF4-FFF2-40B4-BE49-F238E27FC236}">
              <a16:creationId xmlns:a16="http://schemas.microsoft.com/office/drawing/2014/main" id="{47360980-6DE4-4DCD-A3BA-48DFAAE80613}"/>
            </a:ext>
          </a:extLst>
        </xdr:cNvPr>
        <xdr:cNvSpPr/>
      </xdr:nvSpPr>
      <xdr:spPr>
        <a:xfrm>
          <a:off x="16388080" y="17612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146685</xdr:rowOff>
    </xdr:from>
    <xdr:ext cx="469900" cy="258445"/>
    <xdr:sp macro="" textlink="">
      <xdr:nvSpPr>
        <xdr:cNvPr id="706" name="n_1aveValue【庁舎】&#10;一人当たり面積">
          <a:extLst>
            <a:ext uri="{FF2B5EF4-FFF2-40B4-BE49-F238E27FC236}">
              <a16:creationId xmlns:a16="http://schemas.microsoft.com/office/drawing/2014/main" id="{FF0A5A49-ECD7-46CA-8890-027FF3035825}"/>
            </a:ext>
          </a:extLst>
        </xdr:cNvPr>
        <xdr:cNvSpPr txBox="1"/>
      </xdr:nvSpPr>
      <xdr:spPr>
        <a:xfrm>
          <a:off x="18561050" y="17581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8255</xdr:rowOff>
    </xdr:from>
    <xdr:ext cx="469265" cy="258445"/>
    <xdr:sp macro="" textlink="">
      <xdr:nvSpPr>
        <xdr:cNvPr id="707" name="n_2aveValue【庁舎】&#10;一人当たり面積">
          <a:extLst>
            <a:ext uri="{FF2B5EF4-FFF2-40B4-BE49-F238E27FC236}">
              <a16:creationId xmlns:a16="http://schemas.microsoft.com/office/drawing/2014/main" id="{6AFEF5FE-9FA2-460E-92EA-4D87F18A5E2E}"/>
            </a:ext>
          </a:extLst>
        </xdr:cNvPr>
        <xdr:cNvSpPr txBox="1"/>
      </xdr:nvSpPr>
      <xdr:spPr>
        <a:xfrm>
          <a:off x="17776190" y="1744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171450</xdr:rowOff>
    </xdr:from>
    <xdr:ext cx="469265" cy="259080"/>
    <xdr:sp macro="" textlink="">
      <xdr:nvSpPr>
        <xdr:cNvPr id="708" name="n_3aveValue【庁舎】&#10;一人当たり面積">
          <a:extLst>
            <a:ext uri="{FF2B5EF4-FFF2-40B4-BE49-F238E27FC236}">
              <a16:creationId xmlns:a16="http://schemas.microsoft.com/office/drawing/2014/main" id="{C044643D-A057-499A-8B10-7F9F06C5D6D6}"/>
            </a:ext>
          </a:extLst>
        </xdr:cNvPr>
        <xdr:cNvSpPr txBox="1"/>
      </xdr:nvSpPr>
      <xdr:spPr>
        <a:xfrm>
          <a:off x="17001490" y="17430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1905</xdr:rowOff>
    </xdr:from>
    <xdr:ext cx="469265" cy="259080"/>
    <xdr:sp macro="" textlink="">
      <xdr:nvSpPr>
        <xdr:cNvPr id="709" name="n_4aveValue【庁舎】&#10;一人当たり面積">
          <a:extLst>
            <a:ext uri="{FF2B5EF4-FFF2-40B4-BE49-F238E27FC236}">
              <a16:creationId xmlns:a16="http://schemas.microsoft.com/office/drawing/2014/main" id="{83D3DBA7-EDB1-4C5E-8E90-AD533565936E}"/>
            </a:ext>
          </a:extLst>
        </xdr:cNvPr>
        <xdr:cNvSpPr txBox="1"/>
      </xdr:nvSpPr>
      <xdr:spPr>
        <a:xfrm>
          <a:off x="16226790" y="17771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128905</xdr:rowOff>
    </xdr:from>
    <xdr:ext cx="469265" cy="259080"/>
    <xdr:sp macro="" textlink="">
      <xdr:nvSpPr>
        <xdr:cNvPr id="710" name="n_4mainValue【庁舎】&#10;一人当たり面積">
          <a:extLst>
            <a:ext uri="{FF2B5EF4-FFF2-40B4-BE49-F238E27FC236}">
              <a16:creationId xmlns:a16="http://schemas.microsoft.com/office/drawing/2014/main" id="{6EB14AF3-F194-465C-BE43-9339E0654D46}"/>
            </a:ext>
          </a:extLst>
        </xdr:cNvPr>
        <xdr:cNvSpPr txBox="1"/>
      </xdr:nvSpPr>
      <xdr:spPr>
        <a:xfrm>
          <a:off x="16226790" y="17395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D81FCABC-9E6B-4BA1-8C80-C8D5F15EE18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52B881C1-273A-4AF1-A228-77BE4C9CD6F5}"/>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43D78545-A797-4BBE-97C7-89EAFCCFDA6B}"/>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平成３０年度及び令和４年度のみの数値であるが、直近では図書館、体育館・プール、庁舎の減価償却率が高くなっている。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図書館については旧市役所庁舎を改装したものであるが、改修から年数が経過しており、類似団体と比較しても著しく減価償却率が高いため、公共施設等総合管理計画に基づいた他の公共施設との一体運用を検討する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体育館・プールについては類似団体と比較して著しく老朽化が進んでいることが分かり、公共施設等総合管理計画をもとに施設の適正管理を推進していく必要がある。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庁舎については、令和４年度末現在において、建設以降大規模修繕等は行っていないという状況であり、施設の長寿命化を行いながら維持管理を図る必要がある。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市民会館については平成２６年度に新規に建設を行ったため、築年数が浅いことから類似団体よりも償却率が低いが、建築から年数が経過しているため、適切に維持管理を行い長寿命化を図る必要がある。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一人当たりの数値に着目すると、庁舎の面積数値が類似団体比較で高くなっているため、施設の複合化を含めて検討を行う必要がある。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の方針としては、人口減少・少子高齢化の現状を再度認識し、市内各公共施設の集約化・複合化の検討とともに、固定資産台帳の再点検により施設の状態を適切に把握し、計画的な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403" t="s">
        <v>82</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75"/>
      <c r="DK1" s="175"/>
      <c r="DL1" s="175"/>
      <c r="DM1" s="175"/>
      <c r="DN1" s="175"/>
      <c r="DO1" s="175"/>
    </row>
    <row r="2" spans="1:119" ht="24" thickBot="1" x14ac:dyDescent="0.25">
      <c r="B2" s="176" t="s">
        <v>83</v>
      </c>
      <c r="C2" s="176"/>
      <c r="D2" s="177"/>
    </row>
    <row r="3" spans="1:119" ht="18.75" customHeight="1" thickBot="1" x14ac:dyDescent="0.25">
      <c r="A3" s="175"/>
      <c r="B3" s="404" t="s">
        <v>84</v>
      </c>
      <c r="C3" s="405"/>
      <c r="D3" s="405"/>
      <c r="E3" s="406"/>
      <c r="F3" s="406"/>
      <c r="G3" s="406"/>
      <c r="H3" s="406"/>
      <c r="I3" s="406"/>
      <c r="J3" s="406"/>
      <c r="K3" s="406"/>
      <c r="L3" s="406" t="s">
        <v>85</v>
      </c>
      <c r="M3" s="406"/>
      <c r="N3" s="406"/>
      <c r="O3" s="406"/>
      <c r="P3" s="406"/>
      <c r="Q3" s="406"/>
      <c r="R3" s="413"/>
      <c r="S3" s="413"/>
      <c r="T3" s="413"/>
      <c r="U3" s="413"/>
      <c r="V3" s="414"/>
      <c r="W3" s="388" t="s">
        <v>86</v>
      </c>
      <c r="X3" s="389"/>
      <c r="Y3" s="389"/>
      <c r="Z3" s="389"/>
      <c r="AA3" s="389"/>
      <c r="AB3" s="405"/>
      <c r="AC3" s="413" t="s">
        <v>87</v>
      </c>
      <c r="AD3" s="389"/>
      <c r="AE3" s="389"/>
      <c r="AF3" s="389"/>
      <c r="AG3" s="389"/>
      <c r="AH3" s="389"/>
      <c r="AI3" s="389"/>
      <c r="AJ3" s="389"/>
      <c r="AK3" s="389"/>
      <c r="AL3" s="390"/>
      <c r="AM3" s="388" t="s">
        <v>88</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89</v>
      </c>
      <c r="BO3" s="389"/>
      <c r="BP3" s="389"/>
      <c r="BQ3" s="389"/>
      <c r="BR3" s="389"/>
      <c r="BS3" s="389"/>
      <c r="BT3" s="389"/>
      <c r="BU3" s="390"/>
      <c r="BV3" s="388" t="s">
        <v>90</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91</v>
      </c>
      <c r="CU3" s="389"/>
      <c r="CV3" s="389"/>
      <c r="CW3" s="389"/>
      <c r="CX3" s="389"/>
      <c r="CY3" s="389"/>
      <c r="CZ3" s="389"/>
      <c r="DA3" s="390"/>
      <c r="DB3" s="388" t="s">
        <v>92</v>
      </c>
      <c r="DC3" s="389"/>
      <c r="DD3" s="389"/>
      <c r="DE3" s="389"/>
      <c r="DF3" s="389"/>
      <c r="DG3" s="389"/>
      <c r="DH3" s="389"/>
      <c r="DI3" s="390"/>
    </row>
    <row r="4" spans="1:119" ht="18.75" customHeight="1" x14ac:dyDescent="0.2">
      <c r="A4" s="175"/>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93</v>
      </c>
      <c r="AZ4" s="392"/>
      <c r="BA4" s="392"/>
      <c r="BB4" s="392"/>
      <c r="BC4" s="392"/>
      <c r="BD4" s="392"/>
      <c r="BE4" s="392"/>
      <c r="BF4" s="392"/>
      <c r="BG4" s="392"/>
      <c r="BH4" s="392"/>
      <c r="BI4" s="392"/>
      <c r="BJ4" s="392"/>
      <c r="BK4" s="392"/>
      <c r="BL4" s="392"/>
      <c r="BM4" s="393"/>
      <c r="BN4" s="394">
        <v>19311718</v>
      </c>
      <c r="BO4" s="395"/>
      <c r="BP4" s="395"/>
      <c r="BQ4" s="395"/>
      <c r="BR4" s="395"/>
      <c r="BS4" s="395"/>
      <c r="BT4" s="395"/>
      <c r="BU4" s="396"/>
      <c r="BV4" s="394">
        <v>13712654</v>
      </c>
      <c r="BW4" s="395"/>
      <c r="BX4" s="395"/>
      <c r="BY4" s="395"/>
      <c r="BZ4" s="395"/>
      <c r="CA4" s="395"/>
      <c r="CB4" s="395"/>
      <c r="CC4" s="396"/>
      <c r="CD4" s="397" t="s">
        <v>94</v>
      </c>
      <c r="CE4" s="398"/>
      <c r="CF4" s="398"/>
      <c r="CG4" s="398"/>
      <c r="CH4" s="398"/>
      <c r="CI4" s="398"/>
      <c r="CJ4" s="398"/>
      <c r="CK4" s="398"/>
      <c r="CL4" s="398"/>
      <c r="CM4" s="398"/>
      <c r="CN4" s="398"/>
      <c r="CO4" s="398"/>
      <c r="CP4" s="398"/>
      <c r="CQ4" s="398"/>
      <c r="CR4" s="398"/>
      <c r="CS4" s="399"/>
      <c r="CT4" s="400">
        <v>8.8000000000000007</v>
      </c>
      <c r="CU4" s="401"/>
      <c r="CV4" s="401"/>
      <c r="CW4" s="401"/>
      <c r="CX4" s="401"/>
      <c r="CY4" s="401"/>
      <c r="CZ4" s="401"/>
      <c r="DA4" s="402"/>
      <c r="DB4" s="400">
        <v>6.9</v>
      </c>
      <c r="DC4" s="401"/>
      <c r="DD4" s="401"/>
      <c r="DE4" s="401"/>
      <c r="DF4" s="401"/>
      <c r="DG4" s="401"/>
      <c r="DH4" s="401"/>
      <c r="DI4" s="402"/>
    </row>
    <row r="5" spans="1:119" ht="18.75" customHeight="1" x14ac:dyDescent="0.2">
      <c r="A5" s="175"/>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95</v>
      </c>
      <c r="AN5" s="461"/>
      <c r="AO5" s="461"/>
      <c r="AP5" s="461"/>
      <c r="AQ5" s="461"/>
      <c r="AR5" s="461"/>
      <c r="AS5" s="461"/>
      <c r="AT5" s="462"/>
      <c r="AU5" s="463" t="s">
        <v>96</v>
      </c>
      <c r="AV5" s="464"/>
      <c r="AW5" s="464"/>
      <c r="AX5" s="464"/>
      <c r="AY5" s="465" t="s">
        <v>97</v>
      </c>
      <c r="AZ5" s="466"/>
      <c r="BA5" s="466"/>
      <c r="BB5" s="466"/>
      <c r="BC5" s="466"/>
      <c r="BD5" s="466"/>
      <c r="BE5" s="466"/>
      <c r="BF5" s="466"/>
      <c r="BG5" s="466"/>
      <c r="BH5" s="466"/>
      <c r="BI5" s="466"/>
      <c r="BJ5" s="466"/>
      <c r="BK5" s="466"/>
      <c r="BL5" s="466"/>
      <c r="BM5" s="467"/>
      <c r="BN5" s="431">
        <v>18756318</v>
      </c>
      <c r="BO5" s="432"/>
      <c r="BP5" s="432"/>
      <c r="BQ5" s="432"/>
      <c r="BR5" s="432"/>
      <c r="BS5" s="432"/>
      <c r="BT5" s="432"/>
      <c r="BU5" s="433"/>
      <c r="BV5" s="431">
        <v>13168302</v>
      </c>
      <c r="BW5" s="432"/>
      <c r="BX5" s="432"/>
      <c r="BY5" s="432"/>
      <c r="BZ5" s="432"/>
      <c r="CA5" s="432"/>
      <c r="CB5" s="432"/>
      <c r="CC5" s="433"/>
      <c r="CD5" s="434" t="s">
        <v>98</v>
      </c>
      <c r="CE5" s="435"/>
      <c r="CF5" s="435"/>
      <c r="CG5" s="435"/>
      <c r="CH5" s="435"/>
      <c r="CI5" s="435"/>
      <c r="CJ5" s="435"/>
      <c r="CK5" s="435"/>
      <c r="CL5" s="435"/>
      <c r="CM5" s="435"/>
      <c r="CN5" s="435"/>
      <c r="CO5" s="435"/>
      <c r="CP5" s="435"/>
      <c r="CQ5" s="435"/>
      <c r="CR5" s="435"/>
      <c r="CS5" s="436"/>
      <c r="CT5" s="428">
        <v>94.9</v>
      </c>
      <c r="CU5" s="429"/>
      <c r="CV5" s="429"/>
      <c r="CW5" s="429"/>
      <c r="CX5" s="429"/>
      <c r="CY5" s="429"/>
      <c r="CZ5" s="429"/>
      <c r="DA5" s="430"/>
      <c r="DB5" s="428">
        <v>91.9</v>
      </c>
      <c r="DC5" s="429"/>
      <c r="DD5" s="429"/>
      <c r="DE5" s="429"/>
      <c r="DF5" s="429"/>
      <c r="DG5" s="429"/>
      <c r="DH5" s="429"/>
      <c r="DI5" s="430"/>
    </row>
    <row r="6" spans="1:119" ht="18.75" customHeight="1" x14ac:dyDescent="0.2">
      <c r="A6" s="175"/>
      <c r="B6" s="437" t="s">
        <v>99</v>
      </c>
      <c r="C6" s="438"/>
      <c r="D6" s="438"/>
      <c r="E6" s="439"/>
      <c r="F6" s="439"/>
      <c r="G6" s="439"/>
      <c r="H6" s="439"/>
      <c r="I6" s="439"/>
      <c r="J6" s="439"/>
      <c r="K6" s="439"/>
      <c r="L6" s="439" t="s">
        <v>100</v>
      </c>
      <c r="M6" s="439"/>
      <c r="N6" s="439"/>
      <c r="O6" s="439"/>
      <c r="P6" s="439"/>
      <c r="Q6" s="439"/>
      <c r="R6" s="443"/>
      <c r="S6" s="443"/>
      <c r="T6" s="443"/>
      <c r="U6" s="443"/>
      <c r="V6" s="444"/>
      <c r="W6" s="447" t="s">
        <v>101</v>
      </c>
      <c r="X6" s="448"/>
      <c r="Y6" s="448"/>
      <c r="Z6" s="448"/>
      <c r="AA6" s="448"/>
      <c r="AB6" s="438"/>
      <c r="AC6" s="451" t="s">
        <v>102</v>
      </c>
      <c r="AD6" s="452"/>
      <c r="AE6" s="452"/>
      <c r="AF6" s="452"/>
      <c r="AG6" s="452"/>
      <c r="AH6" s="452"/>
      <c r="AI6" s="452"/>
      <c r="AJ6" s="452"/>
      <c r="AK6" s="452"/>
      <c r="AL6" s="453"/>
      <c r="AM6" s="460" t="s">
        <v>103</v>
      </c>
      <c r="AN6" s="461"/>
      <c r="AO6" s="461"/>
      <c r="AP6" s="461"/>
      <c r="AQ6" s="461"/>
      <c r="AR6" s="461"/>
      <c r="AS6" s="461"/>
      <c r="AT6" s="462"/>
      <c r="AU6" s="463" t="s">
        <v>104</v>
      </c>
      <c r="AV6" s="464"/>
      <c r="AW6" s="464"/>
      <c r="AX6" s="464"/>
      <c r="AY6" s="465" t="s">
        <v>105</v>
      </c>
      <c r="AZ6" s="466"/>
      <c r="BA6" s="466"/>
      <c r="BB6" s="466"/>
      <c r="BC6" s="466"/>
      <c r="BD6" s="466"/>
      <c r="BE6" s="466"/>
      <c r="BF6" s="466"/>
      <c r="BG6" s="466"/>
      <c r="BH6" s="466"/>
      <c r="BI6" s="466"/>
      <c r="BJ6" s="466"/>
      <c r="BK6" s="466"/>
      <c r="BL6" s="466"/>
      <c r="BM6" s="467"/>
      <c r="BN6" s="431">
        <v>555400</v>
      </c>
      <c r="BO6" s="432"/>
      <c r="BP6" s="432"/>
      <c r="BQ6" s="432"/>
      <c r="BR6" s="432"/>
      <c r="BS6" s="432"/>
      <c r="BT6" s="432"/>
      <c r="BU6" s="433"/>
      <c r="BV6" s="431">
        <v>544352</v>
      </c>
      <c r="BW6" s="432"/>
      <c r="BX6" s="432"/>
      <c r="BY6" s="432"/>
      <c r="BZ6" s="432"/>
      <c r="CA6" s="432"/>
      <c r="CB6" s="432"/>
      <c r="CC6" s="433"/>
      <c r="CD6" s="434" t="s">
        <v>106</v>
      </c>
      <c r="CE6" s="435"/>
      <c r="CF6" s="435"/>
      <c r="CG6" s="435"/>
      <c r="CH6" s="435"/>
      <c r="CI6" s="435"/>
      <c r="CJ6" s="435"/>
      <c r="CK6" s="435"/>
      <c r="CL6" s="435"/>
      <c r="CM6" s="435"/>
      <c r="CN6" s="435"/>
      <c r="CO6" s="435"/>
      <c r="CP6" s="435"/>
      <c r="CQ6" s="435"/>
      <c r="CR6" s="435"/>
      <c r="CS6" s="436"/>
      <c r="CT6" s="468">
        <v>96.3</v>
      </c>
      <c r="CU6" s="469"/>
      <c r="CV6" s="469"/>
      <c r="CW6" s="469"/>
      <c r="CX6" s="469"/>
      <c r="CY6" s="469"/>
      <c r="CZ6" s="469"/>
      <c r="DA6" s="470"/>
      <c r="DB6" s="468">
        <v>93.6</v>
      </c>
      <c r="DC6" s="469"/>
      <c r="DD6" s="469"/>
      <c r="DE6" s="469"/>
      <c r="DF6" s="469"/>
      <c r="DG6" s="469"/>
      <c r="DH6" s="469"/>
      <c r="DI6" s="470"/>
    </row>
    <row r="7" spans="1:119" ht="18.75" customHeight="1" x14ac:dyDescent="0.2">
      <c r="A7" s="175"/>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107</v>
      </c>
      <c r="AN7" s="461"/>
      <c r="AO7" s="461"/>
      <c r="AP7" s="461"/>
      <c r="AQ7" s="461"/>
      <c r="AR7" s="461"/>
      <c r="AS7" s="461"/>
      <c r="AT7" s="462"/>
      <c r="AU7" s="463" t="s">
        <v>104</v>
      </c>
      <c r="AV7" s="464"/>
      <c r="AW7" s="464"/>
      <c r="AX7" s="464"/>
      <c r="AY7" s="465" t="s">
        <v>108</v>
      </c>
      <c r="AZ7" s="466"/>
      <c r="BA7" s="466"/>
      <c r="BB7" s="466"/>
      <c r="BC7" s="466"/>
      <c r="BD7" s="466"/>
      <c r="BE7" s="466"/>
      <c r="BF7" s="466"/>
      <c r="BG7" s="466"/>
      <c r="BH7" s="466"/>
      <c r="BI7" s="466"/>
      <c r="BJ7" s="466"/>
      <c r="BK7" s="466"/>
      <c r="BL7" s="466"/>
      <c r="BM7" s="467"/>
      <c r="BN7" s="431">
        <v>73112</v>
      </c>
      <c r="BO7" s="432"/>
      <c r="BP7" s="432"/>
      <c r="BQ7" s="432"/>
      <c r="BR7" s="432"/>
      <c r="BS7" s="432"/>
      <c r="BT7" s="432"/>
      <c r="BU7" s="433"/>
      <c r="BV7" s="431">
        <v>155744</v>
      </c>
      <c r="BW7" s="432"/>
      <c r="BX7" s="432"/>
      <c r="BY7" s="432"/>
      <c r="BZ7" s="432"/>
      <c r="CA7" s="432"/>
      <c r="CB7" s="432"/>
      <c r="CC7" s="433"/>
      <c r="CD7" s="434" t="s">
        <v>109</v>
      </c>
      <c r="CE7" s="435"/>
      <c r="CF7" s="435"/>
      <c r="CG7" s="435"/>
      <c r="CH7" s="435"/>
      <c r="CI7" s="435"/>
      <c r="CJ7" s="435"/>
      <c r="CK7" s="435"/>
      <c r="CL7" s="435"/>
      <c r="CM7" s="435"/>
      <c r="CN7" s="435"/>
      <c r="CO7" s="435"/>
      <c r="CP7" s="435"/>
      <c r="CQ7" s="435"/>
      <c r="CR7" s="435"/>
      <c r="CS7" s="436"/>
      <c r="CT7" s="431">
        <v>5505836</v>
      </c>
      <c r="CU7" s="432"/>
      <c r="CV7" s="432"/>
      <c r="CW7" s="432"/>
      <c r="CX7" s="432"/>
      <c r="CY7" s="432"/>
      <c r="CZ7" s="432"/>
      <c r="DA7" s="433"/>
      <c r="DB7" s="431">
        <v>5663170</v>
      </c>
      <c r="DC7" s="432"/>
      <c r="DD7" s="432"/>
      <c r="DE7" s="432"/>
      <c r="DF7" s="432"/>
      <c r="DG7" s="432"/>
      <c r="DH7" s="432"/>
      <c r="DI7" s="433"/>
    </row>
    <row r="8" spans="1:119" ht="18.75" customHeight="1" thickBot="1" x14ac:dyDescent="0.25">
      <c r="A8" s="175"/>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110</v>
      </c>
      <c r="AN8" s="461"/>
      <c r="AO8" s="461"/>
      <c r="AP8" s="461"/>
      <c r="AQ8" s="461"/>
      <c r="AR8" s="461"/>
      <c r="AS8" s="461"/>
      <c r="AT8" s="462"/>
      <c r="AU8" s="463" t="s">
        <v>104</v>
      </c>
      <c r="AV8" s="464"/>
      <c r="AW8" s="464"/>
      <c r="AX8" s="464"/>
      <c r="AY8" s="465" t="s">
        <v>111</v>
      </c>
      <c r="AZ8" s="466"/>
      <c r="BA8" s="466"/>
      <c r="BB8" s="466"/>
      <c r="BC8" s="466"/>
      <c r="BD8" s="466"/>
      <c r="BE8" s="466"/>
      <c r="BF8" s="466"/>
      <c r="BG8" s="466"/>
      <c r="BH8" s="466"/>
      <c r="BI8" s="466"/>
      <c r="BJ8" s="466"/>
      <c r="BK8" s="466"/>
      <c r="BL8" s="466"/>
      <c r="BM8" s="467"/>
      <c r="BN8" s="431">
        <v>482288</v>
      </c>
      <c r="BO8" s="432"/>
      <c r="BP8" s="432"/>
      <c r="BQ8" s="432"/>
      <c r="BR8" s="432"/>
      <c r="BS8" s="432"/>
      <c r="BT8" s="432"/>
      <c r="BU8" s="433"/>
      <c r="BV8" s="431">
        <v>388608</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0.47</v>
      </c>
      <c r="CU8" s="472"/>
      <c r="CV8" s="472"/>
      <c r="CW8" s="472"/>
      <c r="CX8" s="472"/>
      <c r="CY8" s="472"/>
      <c r="CZ8" s="472"/>
      <c r="DA8" s="473"/>
      <c r="DB8" s="471">
        <v>0.47</v>
      </c>
      <c r="DC8" s="472"/>
      <c r="DD8" s="472"/>
      <c r="DE8" s="472"/>
      <c r="DF8" s="472"/>
      <c r="DG8" s="472"/>
      <c r="DH8" s="472"/>
      <c r="DI8" s="473"/>
    </row>
    <row r="9" spans="1:119" ht="18.75" customHeight="1" thickBot="1" x14ac:dyDescent="0.25">
      <c r="A9" s="175"/>
      <c r="B9" s="425" t="s">
        <v>113</v>
      </c>
      <c r="C9" s="426"/>
      <c r="D9" s="426"/>
      <c r="E9" s="426"/>
      <c r="F9" s="426"/>
      <c r="G9" s="426"/>
      <c r="H9" s="426"/>
      <c r="I9" s="426"/>
      <c r="J9" s="426"/>
      <c r="K9" s="474"/>
      <c r="L9" s="475" t="s">
        <v>114</v>
      </c>
      <c r="M9" s="476"/>
      <c r="N9" s="476"/>
      <c r="O9" s="476"/>
      <c r="P9" s="476"/>
      <c r="Q9" s="477"/>
      <c r="R9" s="478">
        <v>16927</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93680</v>
      </c>
      <c r="BO9" s="432"/>
      <c r="BP9" s="432"/>
      <c r="BQ9" s="432"/>
      <c r="BR9" s="432"/>
      <c r="BS9" s="432"/>
      <c r="BT9" s="432"/>
      <c r="BU9" s="433"/>
      <c r="BV9" s="431">
        <v>-19077</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12.5</v>
      </c>
      <c r="CU9" s="429"/>
      <c r="CV9" s="429"/>
      <c r="CW9" s="429"/>
      <c r="CX9" s="429"/>
      <c r="CY9" s="429"/>
      <c r="CZ9" s="429"/>
      <c r="DA9" s="430"/>
      <c r="DB9" s="428">
        <v>14.7</v>
      </c>
      <c r="DC9" s="429"/>
      <c r="DD9" s="429"/>
      <c r="DE9" s="429"/>
      <c r="DF9" s="429"/>
      <c r="DG9" s="429"/>
      <c r="DH9" s="429"/>
      <c r="DI9" s="430"/>
    </row>
    <row r="10" spans="1:119" ht="18.75" customHeight="1" thickBot="1" x14ac:dyDescent="0.25">
      <c r="A10" s="175"/>
      <c r="B10" s="425"/>
      <c r="C10" s="426"/>
      <c r="D10" s="426"/>
      <c r="E10" s="426"/>
      <c r="F10" s="426"/>
      <c r="G10" s="426"/>
      <c r="H10" s="426"/>
      <c r="I10" s="426"/>
      <c r="J10" s="426"/>
      <c r="K10" s="474"/>
      <c r="L10" s="481" t="s">
        <v>120</v>
      </c>
      <c r="M10" s="461"/>
      <c r="N10" s="461"/>
      <c r="O10" s="461"/>
      <c r="P10" s="461"/>
      <c r="Q10" s="462"/>
      <c r="R10" s="482">
        <v>19248</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357632</v>
      </c>
      <c r="BO10" s="432"/>
      <c r="BP10" s="432"/>
      <c r="BQ10" s="432"/>
      <c r="BR10" s="432"/>
      <c r="BS10" s="432"/>
      <c r="BT10" s="432"/>
      <c r="BU10" s="433"/>
      <c r="BV10" s="431">
        <v>213882</v>
      </c>
      <c r="BW10" s="432"/>
      <c r="BX10" s="432"/>
      <c r="BY10" s="432"/>
      <c r="BZ10" s="432"/>
      <c r="CA10" s="432"/>
      <c r="CB10" s="432"/>
      <c r="CC10" s="433"/>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104</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117117</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row>
    <row r="12" spans="1:119" ht="18.75" customHeight="1" x14ac:dyDescent="0.2">
      <c r="A12" s="175"/>
      <c r="B12" s="491" t="s">
        <v>132</v>
      </c>
      <c r="C12" s="492"/>
      <c r="D12" s="492"/>
      <c r="E12" s="492"/>
      <c r="F12" s="492"/>
      <c r="G12" s="492"/>
      <c r="H12" s="492"/>
      <c r="I12" s="492"/>
      <c r="J12" s="492"/>
      <c r="K12" s="493"/>
      <c r="L12" s="500" t="s">
        <v>133</v>
      </c>
      <c r="M12" s="501"/>
      <c r="N12" s="501"/>
      <c r="O12" s="501"/>
      <c r="P12" s="501"/>
      <c r="Q12" s="502"/>
      <c r="R12" s="503">
        <v>16097</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406783</v>
      </c>
      <c r="BO12" s="432"/>
      <c r="BP12" s="432"/>
      <c r="BQ12" s="432"/>
      <c r="BR12" s="432"/>
      <c r="BS12" s="432"/>
      <c r="BT12" s="432"/>
      <c r="BU12" s="433"/>
      <c r="BV12" s="431">
        <v>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131</v>
      </c>
      <c r="DC12" s="472"/>
      <c r="DD12" s="472"/>
      <c r="DE12" s="472"/>
      <c r="DF12" s="472"/>
      <c r="DG12" s="472"/>
      <c r="DH12" s="472"/>
      <c r="DI12" s="473"/>
    </row>
    <row r="13" spans="1:119" ht="18.75" customHeight="1" x14ac:dyDescent="0.2">
      <c r="A13" s="175"/>
      <c r="B13" s="494"/>
      <c r="C13" s="495"/>
      <c r="D13" s="495"/>
      <c r="E13" s="495"/>
      <c r="F13" s="495"/>
      <c r="G13" s="495"/>
      <c r="H13" s="495"/>
      <c r="I13" s="495"/>
      <c r="J13" s="495"/>
      <c r="K13" s="496"/>
      <c r="L13" s="184"/>
      <c r="M13" s="522" t="s">
        <v>140</v>
      </c>
      <c r="N13" s="523"/>
      <c r="O13" s="523"/>
      <c r="P13" s="523"/>
      <c r="Q13" s="524"/>
      <c r="R13" s="515">
        <v>15899</v>
      </c>
      <c r="S13" s="516"/>
      <c r="T13" s="516"/>
      <c r="U13" s="516"/>
      <c r="V13" s="517"/>
      <c r="W13" s="447" t="s">
        <v>141</v>
      </c>
      <c r="X13" s="448"/>
      <c r="Y13" s="448"/>
      <c r="Z13" s="448"/>
      <c r="AA13" s="448"/>
      <c r="AB13" s="438"/>
      <c r="AC13" s="482">
        <v>650</v>
      </c>
      <c r="AD13" s="483"/>
      <c r="AE13" s="483"/>
      <c r="AF13" s="483"/>
      <c r="AG13" s="525"/>
      <c r="AH13" s="482">
        <v>830</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44529</v>
      </c>
      <c r="BO13" s="432"/>
      <c r="BP13" s="432"/>
      <c r="BQ13" s="432"/>
      <c r="BR13" s="432"/>
      <c r="BS13" s="432"/>
      <c r="BT13" s="432"/>
      <c r="BU13" s="433"/>
      <c r="BV13" s="431">
        <v>311922</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6.8</v>
      </c>
      <c r="CU13" s="429"/>
      <c r="CV13" s="429"/>
      <c r="CW13" s="429"/>
      <c r="CX13" s="429"/>
      <c r="CY13" s="429"/>
      <c r="CZ13" s="429"/>
      <c r="DA13" s="430"/>
      <c r="DB13" s="428">
        <v>7</v>
      </c>
      <c r="DC13" s="429"/>
      <c r="DD13" s="429"/>
      <c r="DE13" s="429"/>
      <c r="DF13" s="429"/>
      <c r="DG13" s="429"/>
      <c r="DH13" s="429"/>
      <c r="DI13" s="430"/>
    </row>
    <row r="14" spans="1:119" ht="18.75" customHeight="1" thickBot="1" x14ac:dyDescent="0.25">
      <c r="A14" s="175"/>
      <c r="B14" s="494"/>
      <c r="C14" s="495"/>
      <c r="D14" s="495"/>
      <c r="E14" s="495"/>
      <c r="F14" s="495"/>
      <c r="G14" s="495"/>
      <c r="H14" s="495"/>
      <c r="I14" s="495"/>
      <c r="J14" s="495"/>
      <c r="K14" s="496"/>
      <c r="L14" s="512" t="s">
        <v>146</v>
      </c>
      <c r="M14" s="513"/>
      <c r="N14" s="513"/>
      <c r="O14" s="513"/>
      <c r="P14" s="513"/>
      <c r="Q14" s="514"/>
      <c r="R14" s="515">
        <v>16386</v>
      </c>
      <c r="S14" s="516"/>
      <c r="T14" s="516"/>
      <c r="U14" s="516"/>
      <c r="V14" s="517"/>
      <c r="W14" s="421"/>
      <c r="X14" s="422"/>
      <c r="Y14" s="422"/>
      <c r="Z14" s="422"/>
      <c r="AA14" s="422"/>
      <c r="AB14" s="411"/>
      <c r="AC14" s="518">
        <v>8.8000000000000007</v>
      </c>
      <c r="AD14" s="519"/>
      <c r="AE14" s="519"/>
      <c r="AF14" s="519"/>
      <c r="AG14" s="520"/>
      <c r="AH14" s="518">
        <v>9.8000000000000007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3.6</v>
      </c>
      <c r="CU14" s="530"/>
      <c r="CV14" s="530"/>
      <c r="CW14" s="530"/>
      <c r="CX14" s="530"/>
      <c r="CY14" s="530"/>
      <c r="CZ14" s="530"/>
      <c r="DA14" s="531"/>
      <c r="DB14" s="529">
        <v>39</v>
      </c>
      <c r="DC14" s="530"/>
      <c r="DD14" s="530"/>
      <c r="DE14" s="530"/>
      <c r="DF14" s="530"/>
      <c r="DG14" s="530"/>
      <c r="DH14" s="530"/>
      <c r="DI14" s="531"/>
    </row>
    <row r="15" spans="1:119" ht="18.75" customHeight="1" x14ac:dyDescent="0.2">
      <c r="A15" s="175"/>
      <c r="B15" s="494"/>
      <c r="C15" s="495"/>
      <c r="D15" s="495"/>
      <c r="E15" s="495"/>
      <c r="F15" s="495"/>
      <c r="G15" s="495"/>
      <c r="H15" s="495"/>
      <c r="I15" s="495"/>
      <c r="J15" s="495"/>
      <c r="K15" s="496"/>
      <c r="L15" s="184"/>
      <c r="M15" s="522" t="s">
        <v>148</v>
      </c>
      <c r="N15" s="523"/>
      <c r="O15" s="523"/>
      <c r="P15" s="523"/>
      <c r="Q15" s="524"/>
      <c r="R15" s="515">
        <v>16214</v>
      </c>
      <c r="S15" s="516"/>
      <c r="T15" s="516"/>
      <c r="U15" s="516"/>
      <c r="V15" s="517"/>
      <c r="W15" s="447" t="s">
        <v>149</v>
      </c>
      <c r="X15" s="448"/>
      <c r="Y15" s="448"/>
      <c r="Z15" s="448"/>
      <c r="AA15" s="448"/>
      <c r="AB15" s="438"/>
      <c r="AC15" s="482">
        <v>1176</v>
      </c>
      <c r="AD15" s="483"/>
      <c r="AE15" s="483"/>
      <c r="AF15" s="483"/>
      <c r="AG15" s="525"/>
      <c r="AH15" s="482">
        <v>1413</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2264516</v>
      </c>
      <c r="BO15" s="395"/>
      <c r="BP15" s="395"/>
      <c r="BQ15" s="395"/>
      <c r="BR15" s="395"/>
      <c r="BS15" s="395"/>
      <c r="BT15" s="395"/>
      <c r="BU15" s="396"/>
      <c r="BV15" s="394">
        <v>2223989</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94"/>
      <c r="C16" s="495"/>
      <c r="D16" s="495"/>
      <c r="E16" s="495"/>
      <c r="F16" s="495"/>
      <c r="G16" s="495"/>
      <c r="H16" s="495"/>
      <c r="I16" s="495"/>
      <c r="J16" s="495"/>
      <c r="K16" s="496"/>
      <c r="L16" s="512" t="s">
        <v>152</v>
      </c>
      <c r="M16" s="535"/>
      <c r="N16" s="535"/>
      <c r="O16" s="535"/>
      <c r="P16" s="535"/>
      <c r="Q16" s="536"/>
      <c r="R16" s="537" t="s">
        <v>153</v>
      </c>
      <c r="S16" s="538"/>
      <c r="T16" s="538"/>
      <c r="U16" s="538"/>
      <c r="V16" s="539"/>
      <c r="W16" s="421"/>
      <c r="X16" s="422"/>
      <c r="Y16" s="422"/>
      <c r="Z16" s="422"/>
      <c r="AA16" s="422"/>
      <c r="AB16" s="411"/>
      <c r="AC16" s="518">
        <v>16</v>
      </c>
      <c r="AD16" s="519"/>
      <c r="AE16" s="519"/>
      <c r="AF16" s="519"/>
      <c r="AG16" s="520"/>
      <c r="AH16" s="518">
        <v>16.7</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4811561</v>
      </c>
      <c r="BO16" s="432"/>
      <c r="BP16" s="432"/>
      <c r="BQ16" s="432"/>
      <c r="BR16" s="432"/>
      <c r="BS16" s="432"/>
      <c r="BT16" s="432"/>
      <c r="BU16" s="433"/>
      <c r="BV16" s="431">
        <v>4796515</v>
      </c>
      <c r="BW16" s="432"/>
      <c r="BX16" s="432"/>
      <c r="BY16" s="432"/>
      <c r="BZ16" s="432"/>
      <c r="CA16" s="432"/>
      <c r="CB16" s="432"/>
      <c r="CC16" s="433"/>
      <c r="CD16" s="188"/>
      <c r="CE16" s="545"/>
      <c r="CF16" s="545"/>
      <c r="CG16" s="545"/>
      <c r="CH16" s="545"/>
      <c r="CI16" s="545"/>
      <c r="CJ16" s="545"/>
      <c r="CK16" s="545"/>
      <c r="CL16" s="545"/>
      <c r="CM16" s="545"/>
      <c r="CN16" s="545"/>
      <c r="CO16" s="545"/>
      <c r="CP16" s="545"/>
      <c r="CQ16" s="545"/>
      <c r="CR16" s="545"/>
      <c r="CS16" s="546"/>
      <c r="CT16" s="428"/>
      <c r="CU16" s="429"/>
      <c r="CV16" s="429"/>
      <c r="CW16" s="429"/>
      <c r="CX16" s="429"/>
      <c r="CY16" s="429"/>
      <c r="CZ16" s="429"/>
      <c r="DA16" s="430"/>
      <c r="DB16" s="428"/>
      <c r="DC16" s="429"/>
      <c r="DD16" s="429"/>
      <c r="DE16" s="429"/>
      <c r="DF16" s="429"/>
      <c r="DG16" s="429"/>
      <c r="DH16" s="429"/>
      <c r="DI16" s="430"/>
    </row>
    <row r="17" spans="1:113" ht="18.75" customHeight="1" thickBot="1" x14ac:dyDescent="0.25">
      <c r="A17" s="175"/>
      <c r="B17" s="497"/>
      <c r="C17" s="498"/>
      <c r="D17" s="498"/>
      <c r="E17" s="498"/>
      <c r="F17" s="498"/>
      <c r="G17" s="498"/>
      <c r="H17" s="498"/>
      <c r="I17" s="498"/>
      <c r="J17" s="498"/>
      <c r="K17" s="499"/>
      <c r="L17" s="189"/>
      <c r="M17" s="542" t="s">
        <v>155</v>
      </c>
      <c r="N17" s="543"/>
      <c r="O17" s="543"/>
      <c r="P17" s="543"/>
      <c r="Q17" s="544"/>
      <c r="R17" s="537" t="s">
        <v>156</v>
      </c>
      <c r="S17" s="538"/>
      <c r="T17" s="538"/>
      <c r="U17" s="538"/>
      <c r="V17" s="539"/>
      <c r="W17" s="447" t="s">
        <v>157</v>
      </c>
      <c r="X17" s="448"/>
      <c r="Y17" s="448"/>
      <c r="Z17" s="448"/>
      <c r="AA17" s="448"/>
      <c r="AB17" s="438"/>
      <c r="AC17" s="482">
        <v>5522</v>
      </c>
      <c r="AD17" s="483"/>
      <c r="AE17" s="483"/>
      <c r="AF17" s="483"/>
      <c r="AG17" s="525"/>
      <c r="AH17" s="482">
        <v>6205</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2878267</v>
      </c>
      <c r="BO17" s="432"/>
      <c r="BP17" s="432"/>
      <c r="BQ17" s="432"/>
      <c r="BR17" s="432"/>
      <c r="BS17" s="432"/>
      <c r="BT17" s="432"/>
      <c r="BU17" s="433"/>
      <c r="BV17" s="431">
        <v>2824176</v>
      </c>
      <c r="BW17" s="432"/>
      <c r="BX17" s="432"/>
      <c r="BY17" s="432"/>
      <c r="BZ17" s="432"/>
      <c r="CA17" s="432"/>
      <c r="CB17" s="432"/>
      <c r="CC17" s="433"/>
      <c r="CD17" s="188"/>
      <c r="CE17" s="545"/>
      <c r="CF17" s="545"/>
      <c r="CG17" s="545"/>
      <c r="CH17" s="545"/>
      <c r="CI17" s="545"/>
      <c r="CJ17" s="545"/>
      <c r="CK17" s="545"/>
      <c r="CL17" s="545"/>
      <c r="CM17" s="545"/>
      <c r="CN17" s="545"/>
      <c r="CO17" s="545"/>
      <c r="CP17" s="545"/>
      <c r="CQ17" s="545"/>
      <c r="CR17" s="545"/>
      <c r="CS17" s="546"/>
      <c r="CT17" s="428"/>
      <c r="CU17" s="429"/>
      <c r="CV17" s="429"/>
      <c r="CW17" s="429"/>
      <c r="CX17" s="429"/>
      <c r="CY17" s="429"/>
      <c r="CZ17" s="429"/>
      <c r="DA17" s="430"/>
      <c r="DB17" s="428"/>
      <c r="DC17" s="429"/>
      <c r="DD17" s="429"/>
      <c r="DE17" s="429"/>
      <c r="DF17" s="429"/>
      <c r="DG17" s="429"/>
      <c r="DH17" s="429"/>
      <c r="DI17" s="430"/>
    </row>
    <row r="18" spans="1:113" ht="18.75" customHeight="1" thickBot="1" x14ac:dyDescent="0.25">
      <c r="A18" s="175"/>
      <c r="B18" s="553" t="s">
        <v>159</v>
      </c>
      <c r="C18" s="474"/>
      <c r="D18" s="474"/>
      <c r="E18" s="554"/>
      <c r="F18" s="554"/>
      <c r="G18" s="554"/>
      <c r="H18" s="554"/>
      <c r="I18" s="554"/>
      <c r="J18" s="554"/>
      <c r="K18" s="554"/>
      <c r="L18" s="555">
        <v>93.96</v>
      </c>
      <c r="M18" s="555"/>
      <c r="N18" s="555"/>
      <c r="O18" s="555"/>
      <c r="P18" s="555"/>
      <c r="Q18" s="555"/>
      <c r="R18" s="556"/>
      <c r="S18" s="556"/>
      <c r="T18" s="556"/>
      <c r="U18" s="556"/>
      <c r="V18" s="557"/>
      <c r="W18" s="449"/>
      <c r="X18" s="450"/>
      <c r="Y18" s="450"/>
      <c r="Z18" s="450"/>
      <c r="AA18" s="450"/>
      <c r="AB18" s="441"/>
      <c r="AC18" s="558">
        <v>75.099999999999994</v>
      </c>
      <c r="AD18" s="559"/>
      <c r="AE18" s="559"/>
      <c r="AF18" s="559"/>
      <c r="AG18" s="560"/>
      <c r="AH18" s="558">
        <v>73.400000000000006</v>
      </c>
      <c r="AI18" s="559"/>
      <c r="AJ18" s="559"/>
      <c r="AK18" s="559"/>
      <c r="AL18" s="561"/>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5412468</v>
      </c>
      <c r="BO18" s="432"/>
      <c r="BP18" s="432"/>
      <c r="BQ18" s="432"/>
      <c r="BR18" s="432"/>
      <c r="BS18" s="432"/>
      <c r="BT18" s="432"/>
      <c r="BU18" s="433"/>
      <c r="BV18" s="431">
        <v>5264437</v>
      </c>
      <c r="BW18" s="432"/>
      <c r="BX18" s="432"/>
      <c r="BY18" s="432"/>
      <c r="BZ18" s="432"/>
      <c r="CA18" s="432"/>
      <c r="CB18" s="432"/>
      <c r="CC18" s="433"/>
      <c r="CD18" s="188"/>
      <c r="CE18" s="545"/>
      <c r="CF18" s="545"/>
      <c r="CG18" s="545"/>
      <c r="CH18" s="545"/>
      <c r="CI18" s="545"/>
      <c r="CJ18" s="545"/>
      <c r="CK18" s="545"/>
      <c r="CL18" s="545"/>
      <c r="CM18" s="545"/>
      <c r="CN18" s="545"/>
      <c r="CO18" s="545"/>
      <c r="CP18" s="545"/>
      <c r="CQ18" s="545"/>
      <c r="CR18" s="545"/>
      <c r="CS18" s="546"/>
      <c r="CT18" s="428"/>
      <c r="CU18" s="429"/>
      <c r="CV18" s="429"/>
      <c r="CW18" s="429"/>
      <c r="CX18" s="429"/>
      <c r="CY18" s="429"/>
      <c r="CZ18" s="429"/>
      <c r="DA18" s="430"/>
      <c r="DB18" s="428"/>
      <c r="DC18" s="429"/>
      <c r="DD18" s="429"/>
      <c r="DE18" s="429"/>
      <c r="DF18" s="429"/>
      <c r="DG18" s="429"/>
      <c r="DH18" s="429"/>
      <c r="DI18" s="430"/>
    </row>
    <row r="19" spans="1:113" ht="18.75" customHeight="1" thickBot="1" x14ac:dyDescent="0.25">
      <c r="A19" s="175"/>
      <c r="B19" s="553" t="s">
        <v>161</v>
      </c>
      <c r="C19" s="474"/>
      <c r="D19" s="474"/>
      <c r="E19" s="554"/>
      <c r="F19" s="554"/>
      <c r="G19" s="554"/>
      <c r="H19" s="554"/>
      <c r="I19" s="554"/>
      <c r="J19" s="554"/>
      <c r="K19" s="554"/>
      <c r="L19" s="562">
        <v>180</v>
      </c>
      <c r="M19" s="562"/>
      <c r="N19" s="562"/>
      <c r="O19" s="562"/>
      <c r="P19" s="562"/>
      <c r="Q19" s="562"/>
      <c r="R19" s="563"/>
      <c r="S19" s="563"/>
      <c r="T19" s="563"/>
      <c r="U19" s="563"/>
      <c r="V19" s="564"/>
      <c r="W19" s="388"/>
      <c r="X19" s="389"/>
      <c r="Y19" s="389"/>
      <c r="Z19" s="389"/>
      <c r="AA19" s="389"/>
      <c r="AB19" s="389"/>
      <c r="AC19" s="540"/>
      <c r="AD19" s="540"/>
      <c r="AE19" s="540"/>
      <c r="AF19" s="540"/>
      <c r="AG19" s="540"/>
      <c r="AH19" s="540"/>
      <c r="AI19" s="540"/>
      <c r="AJ19" s="540"/>
      <c r="AK19" s="540"/>
      <c r="AL19" s="541"/>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7365904</v>
      </c>
      <c r="BO19" s="432"/>
      <c r="BP19" s="432"/>
      <c r="BQ19" s="432"/>
      <c r="BR19" s="432"/>
      <c r="BS19" s="432"/>
      <c r="BT19" s="432"/>
      <c r="BU19" s="433"/>
      <c r="BV19" s="431">
        <v>6777262</v>
      </c>
      <c r="BW19" s="432"/>
      <c r="BX19" s="432"/>
      <c r="BY19" s="432"/>
      <c r="BZ19" s="432"/>
      <c r="CA19" s="432"/>
      <c r="CB19" s="432"/>
      <c r="CC19" s="433"/>
      <c r="CD19" s="188"/>
      <c r="CE19" s="545"/>
      <c r="CF19" s="545"/>
      <c r="CG19" s="545"/>
      <c r="CH19" s="545"/>
      <c r="CI19" s="545"/>
      <c r="CJ19" s="545"/>
      <c r="CK19" s="545"/>
      <c r="CL19" s="545"/>
      <c r="CM19" s="545"/>
      <c r="CN19" s="545"/>
      <c r="CO19" s="545"/>
      <c r="CP19" s="545"/>
      <c r="CQ19" s="545"/>
      <c r="CR19" s="545"/>
      <c r="CS19" s="546"/>
      <c r="CT19" s="428"/>
      <c r="CU19" s="429"/>
      <c r="CV19" s="429"/>
      <c r="CW19" s="429"/>
      <c r="CX19" s="429"/>
      <c r="CY19" s="429"/>
      <c r="CZ19" s="429"/>
      <c r="DA19" s="430"/>
      <c r="DB19" s="428"/>
      <c r="DC19" s="429"/>
      <c r="DD19" s="429"/>
      <c r="DE19" s="429"/>
      <c r="DF19" s="429"/>
      <c r="DG19" s="429"/>
      <c r="DH19" s="429"/>
      <c r="DI19" s="430"/>
    </row>
    <row r="20" spans="1:113" ht="18.75" customHeight="1" thickBot="1" x14ac:dyDescent="0.25">
      <c r="A20" s="175"/>
      <c r="B20" s="553" t="s">
        <v>163</v>
      </c>
      <c r="C20" s="474"/>
      <c r="D20" s="474"/>
      <c r="E20" s="554"/>
      <c r="F20" s="554"/>
      <c r="G20" s="554"/>
      <c r="H20" s="554"/>
      <c r="I20" s="554"/>
      <c r="J20" s="554"/>
      <c r="K20" s="554"/>
      <c r="L20" s="562">
        <v>8192</v>
      </c>
      <c r="M20" s="562"/>
      <c r="N20" s="562"/>
      <c r="O20" s="562"/>
      <c r="P20" s="562"/>
      <c r="Q20" s="562"/>
      <c r="R20" s="563"/>
      <c r="S20" s="563"/>
      <c r="T20" s="563"/>
      <c r="U20" s="563"/>
      <c r="V20" s="564"/>
      <c r="W20" s="449"/>
      <c r="X20" s="450"/>
      <c r="Y20" s="450"/>
      <c r="Z20" s="450"/>
      <c r="AA20" s="450"/>
      <c r="AB20" s="450"/>
      <c r="AC20" s="565"/>
      <c r="AD20" s="565"/>
      <c r="AE20" s="565"/>
      <c r="AF20" s="565"/>
      <c r="AG20" s="565"/>
      <c r="AH20" s="565"/>
      <c r="AI20" s="565"/>
      <c r="AJ20" s="565"/>
      <c r="AK20" s="565"/>
      <c r="AL20" s="566"/>
      <c r="AM20" s="567"/>
      <c r="AN20" s="486"/>
      <c r="AO20" s="486"/>
      <c r="AP20" s="486"/>
      <c r="AQ20" s="486"/>
      <c r="AR20" s="486"/>
      <c r="AS20" s="486"/>
      <c r="AT20" s="487"/>
      <c r="AU20" s="568"/>
      <c r="AV20" s="569"/>
      <c r="AW20" s="569"/>
      <c r="AX20" s="570"/>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188"/>
      <c r="CE20" s="545"/>
      <c r="CF20" s="545"/>
      <c r="CG20" s="545"/>
      <c r="CH20" s="545"/>
      <c r="CI20" s="545"/>
      <c r="CJ20" s="545"/>
      <c r="CK20" s="545"/>
      <c r="CL20" s="545"/>
      <c r="CM20" s="545"/>
      <c r="CN20" s="545"/>
      <c r="CO20" s="545"/>
      <c r="CP20" s="545"/>
      <c r="CQ20" s="545"/>
      <c r="CR20" s="545"/>
      <c r="CS20" s="546"/>
      <c r="CT20" s="428"/>
      <c r="CU20" s="429"/>
      <c r="CV20" s="429"/>
      <c r="CW20" s="429"/>
      <c r="CX20" s="429"/>
      <c r="CY20" s="429"/>
      <c r="CZ20" s="429"/>
      <c r="DA20" s="430"/>
      <c r="DB20" s="428"/>
      <c r="DC20" s="429"/>
      <c r="DD20" s="429"/>
      <c r="DE20" s="429"/>
      <c r="DF20" s="429"/>
      <c r="DG20" s="429"/>
      <c r="DH20" s="429"/>
      <c r="DI20" s="430"/>
    </row>
    <row r="21" spans="1:113" ht="18.75" customHeight="1" thickBot="1" x14ac:dyDescent="0.25">
      <c r="A21" s="175"/>
      <c r="B21" s="571" t="s">
        <v>164</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88"/>
      <c r="CE21" s="545"/>
      <c r="CF21" s="545"/>
      <c r="CG21" s="545"/>
      <c r="CH21" s="545"/>
      <c r="CI21" s="545"/>
      <c r="CJ21" s="545"/>
      <c r="CK21" s="545"/>
      <c r="CL21" s="545"/>
      <c r="CM21" s="545"/>
      <c r="CN21" s="545"/>
      <c r="CO21" s="545"/>
      <c r="CP21" s="545"/>
      <c r="CQ21" s="545"/>
      <c r="CR21" s="545"/>
      <c r="CS21" s="546"/>
      <c r="CT21" s="428"/>
      <c r="CU21" s="429"/>
      <c r="CV21" s="429"/>
      <c r="CW21" s="429"/>
      <c r="CX21" s="429"/>
      <c r="CY21" s="429"/>
      <c r="CZ21" s="429"/>
      <c r="DA21" s="430"/>
      <c r="DB21" s="428"/>
      <c r="DC21" s="429"/>
      <c r="DD21" s="429"/>
      <c r="DE21" s="429"/>
      <c r="DF21" s="429"/>
      <c r="DG21" s="429"/>
      <c r="DH21" s="429"/>
      <c r="DI21" s="430"/>
    </row>
    <row r="22" spans="1:113" ht="18.75" customHeight="1" x14ac:dyDescent="0.2">
      <c r="A22" s="175"/>
      <c r="B22" s="601" t="s">
        <v>165</v>
      </c>
      <c r="C22" s="575"/>
      <c r="D22" s="576"/>
      <c r="E22" s="443" t="s">
        <v>1</v>
      </c>
      <c r="F22" s="448"/>
      <c r="G22" s="448"/>
      <c r="H22" s="448"/>
      <c r="I22" s="448"/>
      <c r="J22" s="448"/>
      <c r="K22" s="438"/>
      <c r="L22" s="443" t="s">
        <v>166</v>
      </c>
      <c r="M22" s="448"/>
      <c r="N22" s="448"/>
      <c r="O22" s="448"/>
      <c r="P22" s="438"/>
      <c r="Q22" s="606" t="s">
        <v>167</v>
      </c>
      <c r="R22" s="607"/>
      <c r="S22" s="607"/>
      <c r="T22" s="607"/>
      <c r="U22" s="607"/>
      <c r="V22" s="608"/>
      <c r="W22" s="574" t="s">
        <v>168</v>
      </c>
      <c r="X22" s="575"/>
      <c r="Y22" s="576"/>
      <c r="Z22" s="443" t="s">
        <v>1</v>
      </c>
      <c r="AA22" s="448"/>
      <c r="AB22" s="448"/>
      <c r="AC22" s="448"/>
      <c r="AD22" s="448"/>
      <c r="AE22" s="448"/>
      <c r="AF22" s="448"/>
      <c r="AG22" s="438"/>
      <c r="AH22" s="612" t="s">
        <v>169</v>
      </c>
      <c r="AI22" s="448"/>
      <c r="AJ22" s="448"/>
      <c r="AK22" s="448"/>
      <c r="AL22" s="438"/>
      <c r="AM22" s="612" t="s">
        <v>170</v>
      </c>
      <c r="AN22" s="613"/>
      <c r="AO22" s="613"/>
      <c r="AP22" s="613"/>
      <c r="AQ22" s="613"/>
      <c r="AR22" s="614"/>
      <c r="AS22" s="606" t="s">
        <v>167</v>
      </c>
      <c r="AT22" s="607"/>
      <c r="AU22" s="607"/>
      <c r="AV22" s="607"/>
      <c r="AW22" s="607"/>
      <c r="AX22" s="618"/>
      <c r="AY22" s="391" t="s">
        <v>171</v>
      </c>
      <c r="AZ22" s="392"/>
      <c r="BA22" s="392"/>
      <c r="BB22" s="392"/>
      <c r="BC22" s="392"/>
      <c r="BD22" s="392"/>
      <c r="BE22" s="392"/>
      <c r="BF22" s="392"/>
      <c r="BG22" s="392"/>
      <c r="BH22" s="392"/>
      <c r="BI22" s="392"/>
      <c r="BJ22" s="392"/>
      <c r="BK22" s="392"/>
      <c r="BL22" s="392"/>
      <c r="BM22" s="393"/>
      <c r="BN22" s="394">
        <v>8191053</v>
      </c>
      <c r="BO22" s="395"/>
      <c r="BP22" s="395"/>
      <c r="BQ22" s="395"/>
      <c r="BR22" s="395"/>
      <c r="BS22" s="395"/>
      <c r="BT22" s="395"/>
      <c r="BU22" s="396"/>
      <c r="BV22" s="394">
        <v>8524378</v>
      </c>
      <c r="BW22" s="395"/>
      <c r="BX22" s="395"/>
      <c r="BY22" s="395"/>
      <c r="BZ22" s="395"/>
      <c r="CA22" s="395"/>
      <c r="CB22" s="395"/>
      <c r="CC22" s="396"/>
      <c r="CD22" s="188"/>
      <c r="CE22" s="545"/>
      <c r="CF22" s="545"/>
      <c r="CG22" s="545"/>
      <c r="CH22" s="545"/>
      <c r="CI22" s="545"/>
      <c r="CJ22" s="545"/>
      <c r="CK22" s="545"/>
      <c r="CL22" s="545"/>
      <c r="CM22" s="545"/>
      <c r="CN22" s="545"/>
      <c r="CO22" s="545"/>
      <c r="CP22" s="545"/>
      <c r="CQ22" s="545"/>
      <c r="CR22" s="545"/>
      <c r="CS22" s="546"/>
      <c r="CT22" s="428"/>
      <c r="CU22" s="429"/>
      <c r="CV22" s="429"/>
      <c r="CW22" s="429"/>
      <c r="CX22" s="429"/>
      <c r="CY22" s="429"/>
      <c r="CZ22" s="429"/>
      <c r="DA22" s="430"/>
      <c r="DB22" s="428"/>
      <c r="DC22" s="429"/>
      <c r="DD22" s="429"/>
      <c r="DE22" s="429"/>
      <c r="DF22" s="429"/>
      <c r="DG22" s="429"/>
      <c r="DH22" s="429"/>
      <c r="DI22" s="430"/>
    </row>
    <row r="23" spans="1:113" ht="18.75" customHeight="1" x14ac:dyDescent="0.2">
      <c r="A23" s="175"/>
      <c r="B23" s="602"/>
      <c r="C23" s="578"/>
      <c r="D23" s="579"/>
      <c r="E23" s="417"/>
      <c r="F23" s="422"/>
      <c r="G23" s="422"/>
      <c r="H23" s="422"/>
      <c r="I23" s="422"/>
      <c r="J23" s="422"/>
      <c r="K23" s="411"/>
      <c r="L23" s="417"/>
      <c r="M23" s="422"/>
      <c r="N23" s="422"/>
      <c r="O23" s="422"/>
      <c r="P23" s="411"/>
      <c r="Q23" s="609"/>
      <c r="R23" s="610"/>
      <c r="S23" s="610"/>
      <c r="T23" s="610"/>
      <c r="U23" s="610"/>
      <c r="V23" s="611"/>
      <c r="W23" s="577"/>
      <c r="X23" s="578"/>
      <c r="Y23" s="579"/>
      <c r="Z23" s="417"/>
      <c r="AA23" s="422"/>
      <c r="AB23" s="422"/>
      <c r="AC23" s="422"/>
      <c r="AD23" s="422"/>
      <c r="AE23" s="422"/>
      <c r="AF23" s="422"/>
      <c r="AG23" s="411"/>
      <c r="AH23" s="417"/>
      <c r="AI23" s="422"/>
      <c r="AJ23" s="422"/>
      <c r="AK23" s="422"/>
      <c r="AL23" s="411"/>
      <c r="AM23" s="615"/>
      <c r="AN23" s="616"/>
      <c r="AO23" s="616"/>
      <c r="AP23" s="616"/>
      <c r="AQ23" s="616"/>
      <c r="AR23" s="617"/>
      <c r="AS23" s="609"/>
      <c r="AT23" s="610"/>
      <c r="AU23" s="610"/>
      <c r="AV23" s="610"/>
      <c r="AW23" s="610"/>
      <c r="AX23" s="619"/>
      <c r="AY23" s="465" t="s">
        <v>172</v>
      </c>
      <c r="AZ23" s="466"/>
      <c r="BA23" s="466"/>
      <c r="BB23" s="466"/>
      <c r="BC23" s="466"/>
      <c r="BD23" s="466"/>
      <c r="BE23" s="466"/>
      <c r="BF23" s="466"/>
      <c r="BG23" s="466"/>
      <c r="BH23" s="466"/>
      <c r="BI23" s="466"/>
      <c r="BJ23" s="466"/>
      <c r="BK23" s="466"/>
      <c r="BL23" s="466"/>
      <c r="BM23" s="467"/>
      <c r="BN23" s="431">
        <v>7408646</v>
      </c>
      <c r="BO23" s="432"/>
      <c r="BP23" s="432"/>
      <c r="BQ23" s="432"/>
      <c r="BR23" s="432"/>
      <c r="BS23" s="432"/>
      <c r="BT23" s="432"/>
      <c r="BU23" s="433"/>
      <c r="BV23" s="431">
        <v>7742311</v>
      </c>
      <c r="BW23" s="432"/>
      <c r="BX23" s="432"/>
      <c r="BY23" s="432"/>
      <c r="BZ23" s="432"/>
      <c r="CA23" s="432"/>
      <c r="CB23" s="432"/>
      <c r="CC23" s="433"/>
      <c r="CD23" s="188"/>
      <c r="CE23" s="545"/>
      <c r="CF23" s="545"/>
      <c r="CG23" s="545"/>
      <c r="CH23" s="545"/>
      <c r="CI23" s="545"/>
      <c r="CJ23" s="545"/>
      <c r="CK23" s="545"/>
      <c r="CL23" s="545"/>
      <c r="CM23" s="545"/>
      <c r="CN23" s="545"/>
      <c r="CO23" s="545"/>
      <c r="CP23" s="545"/>
      <c r="CQ23" s="545"/>
      <c r="CR23" s="545"/>
      <c r="CS23" s="546"/>
      <c r="CT23" s="428"/>
      <c r="CU23" s="429"/>
      <c r="CV23" s="429"/>
      <c r="CW23" s="429"/>
      <c r="CX23" s="429"/>
      <c r="CY23" s="429"/>
      <c r="CZ23" s="429"/>
      <c r="DA23" s="430"/>
      <c r="DB23" s="428"/>
      <c r="DC23" s="429"/>
      <c r="DD23" s="429"/>
      <c r="DE23" s="429"/>
      <c r="DF23" s="429"/>
      <c r="DG23" s="429"/>
      <c r="DH23" s="429"/>
      <c r="DI23" s="430"/>
    </row>
    <row r="24" spans="1:113" ht="18.75" customHeight="1" thickBot="1" x14ac:dyDescent="0.25">
      <c r="A24" s="175"/>
      <c r="B24" s="602"/>
      <c r="C24" s="578"/>
      <c r="D24" s="579"/>
      <c r="E24" s="481" t="s">
        <v>173</v>
      </c>
      <c r="F24" s="461"/>
      <c r="G24" s="461"/>
      <c r="H24" s="461"/>
      <c r="I24" s="461"/>
      <c r="J24" s="461"/>
      <c r="K24" s="462"/>
      <c r="L24" s="482">
        <v>1</v>
      </c>
      <c r="M24" s="483"/>
      <c r="N24" s="483"/>
      <c r="O24" s="483"/>
      <c r="P24" s="525"/>
      <c r="Q24" s="482">
        <v>6400</v>
      </c>
      <c r="R24" s="483"/>
      <c r="S24" s="483"/>
      <c r="T24" s="483"/>
      <c r="U24" s="483"/>
      <c r="V24" s="525"/>
      <c r="W24" s="577"/>
      <c r="X24" s="578"/>
      <c r="Y24" s="579"/>
      <c r="Z24" s="481" t="s">
        <v>174</v>
      </c>
      <c r="AA24" s="461"/>
      <c r="AB24" s="461"/>
      <c r="AC24" s="461"/>
      <c r="AD24" s="461"/>
      <c r="AE24" s="461"/>
      <c r="AF24" s="461"/>
      <c r="AG24" s="462"/>
      <c r="AH24" s="482">
        <v>213</v>
      </c>
      <c r="AI24" s="483"/>
      <c r="AJ24" s="483"/>
      <c r="AK24" s="483"/>
      <c r="AL24" s="525"/>
      <c r="AM24" s="482">
        <v>682239</v>
      </c>
      <c r="AN24" s="483"/>
      <c r="AO24" s="483"/>
      <c r="AP24" s="483"/>
      <c r="AQ24" s="483"/>
      <c r="AR24" s="525"/>
      <c r="AS24" s="482">
        <v>3203</v>
      </c>
      <c r="AT24" s="483"/>
      <c r="AU24" s="483"/>
      <c r="AV24" s="483"/>
      <c r="AW24" s="483"/>
      <c r="AX24" s="484"/>
      <c r="AY24" s="547" t="s">
        <v>175</v>
      </c>
      <c r="AZ24" s="548"/>
      <c r="BA24" s="548"/>
      <c r="BB24" s="548"/>
      <c r="BC24" s="548"/>
      <c r="BD24" s="548"/>
      <c r="BE24" s="548"/>
      <c r="BF24" s="548"/>
      <c r="BG24" s="548"/>
      <c r="BH24" s="548"/>
      <c r="BI24" s="548"/>
      <c r="BJ24" s="548"/>
      <c r="BK24" s="548"/>
      <c r="BL24" s="548"/>
      <c r="BM24" s="549"/>
      <c r="BN24" s="431">
        <v>4955784</v>
      </c>
      <c r="BO24" s="432"/>
      <c r="BP24" s="432"/>
      <c r="BQ24" s="432"/>
      <c r="BR24" s="432"/>
      <c r="BS24" s="432"/>
      <c r="BT24" s="432"/>
      <c r="BU24" s="433"/>
      <c r="BV24" s="431">
        <v>5027509</v>
      </c>
      <c r="BW24" s="432"/>
      <c r="BX24" s="432"/>
      <c r="BY24" s="432"/>
      <c r="BZ24" s="432"/>
      <c r="CA24" s="432"/>
      <c r="CB24" s="432"/>
      <c r="CC24" s="433"/>
      <c r="CD24" s="188"/>
      <c r="CE24" s="545"/>
      <c r="CF24" s="545"/>
      <c r="CG24" s="545"/>
      <c r="CH24" s="545"/>
      <c r="CI24" s="545"/>
      <c r="CJ24" s="545"/>
      <c r="CK24" s="545"/>
      <c r="CL24" s="545"/>
      <c r="CM24" s="545"/>
      <c r="CN24" s="545"/>
      <c r="CO24" s="545"/>
      <c r="CP24" s="545"/>
      <c r="CQ24" s="545"/>
      <c r="CR24" s="545"/>
      <c r="CS24" s="546"/>
      <c r="CT24" s="428"/>
      <c r="CU24" s="429"/>
      <c r="CV24" s="429"/>
      <c r="CW24" s="429"/>
      <c r="CX24" s="429"/>
      <c r="CY24" s="429"/>
      <c r="CZ24" s="429"/>
      <c r="DA24" s="430"/>
      <c r="DB24" s="428"/>
      <c r="DC24" s="429"/>
      <c r="DD24" s="429"/>
      <c r="DE24" s="429"/>
      <c r="DF24" s="429"/>
      <c r="DG24" s="429"/>
      <c r="DH24" s="429"/>
      <c r="DI24" s="430"/>
    </row>
    <row r="25" spans="1:113" ht="18.75" customHeight="1" x14ac:dyDescent="0.2">
      <c r="A25" s="175"/>
      <c r="B25" s="602"/>
      <c r="C25" s="578"/>
      <c r="D25" s="579"/>
      <c r="E25" s="481" t="s">
        <v>176</v>
      </c>
      <c r="F25" s="461"/>
      <c r="G25" s="461"/>
      <c r="H25" s="461"/>
      <c r="I25" s="461"/>
      <c r="J25" s="461"/>
      <c r="K25" s="462"/>
      <c r="L25" s="482">
        <v>1</v>
      </c>
      <c r="M25" s="483"/>
      <c r="N25" s="483"/>
      <c r="O25" s="483"/>
      <c r="P25" s="525"/>
      <c r="Q25" s="482">
        <v>6500</v>
      </c>
      <c r="R25" s="483"/>
      <c r="S25" s="483"/>
      <c r="T25" s="483"/>
      <c r="U25" s="483"/>
      <c r="V25" s="525"/>
      <c r="W25" s="577"/>
      <c r="X25" s="578"/>
      <c r="Y25" s="579"/>
      <c r="Z25" s="481" t="s">
        <v>177</v>
      </c>
      <c r="AA25" s="461"/>
      <c r="AB25" s="461"/>
      <c r="AC25" s="461"/>
      <c r="AD25" s="461"/>
      <c r="AE25" s="461"/>
      <c r="AF25" s="461"/>
      <c r="AG25" s="462"/>
      <c r="AH25" s="482" t="s">
        <v>178</v>
      </c>
      <c r="AI25" s="483"/>
      <c r="AJ25" s="483"/>
      <c r="AK25" s="483"/>
      <c r="AL25" s="525"/>
      <c r="AM25" s="482" t="s">
        <v>179</v>
      </c>
      <c r="AN25" s="483"/>
      <c r="AO25" s="483"/>
      <c r="AP25" s="483"/>
      <c r="AQ25" s="483"/>
      <c r="AR25" s="525"/>
      <c r="AS25" s="482" t="s">
        <v>178</v>
      </c>
      <c r="AT25" s="483"/>
      <c r="AU25" s="483"/>
      <c r="AV25" s="483"/>
      <c r="AW25" s="483"/>
      <c r="AX25" s="484"/>
      <c r="AY25" s="391" t="s">
        <v>180</v>
      </c>
      <c r="AZ25" s="392"/>
      <c r="BA25" s="392"/>
      <c r="BB25" s="392"/>
      <c r="BC25" s="392"/>
      <c r="BD25" s="392"/>
      <c r="BE25" s="392"/>
      <c r="BF25" s="392"/>
      <c r="BG25" s="392"/>
      <c r="BH25" s="392"/>
      <c r="BI25" s="392"/>
      <c r="BJ25" s="392"/>
      <c r="BK25" s="392"/>
      <c r="BL25" s="392"/>
      <c r="BM25" s="393"/>
      <c r="BN25" s="394">
        <v>927605</v>
      </c>
      <c r="BO25" s="395"/>
      <c r="BP25" s="395"/>
      <c r="BQ25" s="395"/>
      <c r="BR25" s="395"/>
      <c r="BS25" s="395"/>
      <c r="BT25" s="395"/>
      <c r="BU25" s="396"/>
      <c r="BV25" s="394">
        <v>840455</v>
      </c>
      <c r="BW25" s="395"/>
      <c r="BX25" s="395"/>
      <c r="BY25" s="395"/>
      <c r="BZ25" s="395"/>
      <c r="CA25" s="395"/>
      <c r="CB25" s="395"/>
      <c r="CC25" s="396"/>
      <c r="CD25" s="188"/>
      <c r="CE25" s="545"/>
      <c r="CF25" s="545"/>
      <c r="CG25" s="545"/>
      <c r="CH25" s="545"/>
      <c r="CI25" s="545"/>
      <c r="CJ25" s="545"/>
      <c r="CK25" s="545"/>
      <c r="CL25" s="545"/>
      <c r="CM25" s="545"/>
      <c r="CN25" s="545"/>
      <c r="CO25" s="545"/>
      <c r="CP25" s="545"/>
      <c r="CQ25" s="545"/>
      <c r="CR25" s="545"/>
      <c r="CS25" s="546"/>
      <c r="CT25" s="428"/>
      <c r="CU25" s="429"/>
      <c r="CV25" s="429"/>
      <c r="CW25" s="429"/>
      <c r="CX25" s="429"/>
      <c r="CY25" s="429"/>
      <c r="CZ25" s="429"/>
      <c r="DA25" s="430"/>
      <c r="DB25" s="428"/>
      <c r="DC25" s="429"/>
      <c r="DD25" s="429"/>
      <c r="DE25" s="429"/>
      <c r="DF25" s="429"/>
      <c r="DG25" s="429"/>
      <c r="DH25" s="429"/>
      <c r="DI25" s="430"/>
    </row>
    <row r="26" spans="1:113" ht="18.75" customHeight="1" x14ac:dyDescent="0.2">
      <c r="A26" s="175"/>
      <c r="B26" s="602"/>
      <c r="C26" s="578"/>
      <c r="D26" s="579"/>
      <c r="E26" s="481" t="s">
        <v>181</v>
      </c>
      <c r="F26" s="461"/>
      <c r="G26" s="461"/>
      <c r="H26" s="461"/>
      <c r="I26" s="461"/>
      <c r="J26" s="461"/>
      <c r="K26" s="462"/>
      <c r="L26" s="482">
        <v>1</v>
      </c>
      <c r="M26" s="483"/>
      <c r="N26" s="483"/>
      <c r="O26" s="483"/>
      <c r="P26" s="525"/>
      <c r="Q26" s="482">
        <v>6100</v>
      </c>
      <c r="R26" s="483"/>
      <c r="S26" s="483"/>
      <c r="T26" s="483"/>
      <c r="U26" s="483"/>
      <c r="V26" s="525"/>
      <c r="W26" s="577"/>
      <c r="X26" s="578"/>
      <c r="Y26" s="579"/>
      <c r="Z26" s="481" t="s">
        <v>182</v>
      </c>
      <c r="AA26" s="583"/>
      <c r="AB26" s="583"/>
      <c r="AC26" s="583"/>
      <c r="AD26" s="583"/>
      <c r="AE26" s="583"/>
      <c r="AF26" s="583"/>
      <c r="AG26" s="584"/>
      <c r="AH26" s="482">
        <v>20</v>
      </c>
      <c r="AI26" s="483"/>
      <c r="AJ26" s="483"/>
      <c r="AK26" s="483"/>
      <c r="AL26" s="525"/>
      <c r="AM26" s="482">
        <v>68120</v>
      </c>
      <c r="AN26" s="483"/>
      <c r="AO26" s="483"/>
      <c r="AP26" s="483"/>
      <c r="AQ26" s="483"/>
      <c r="AR26" s="525"/>
      <c r="AS26" s="482">
        <v>3406</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179</v>
      </c>
      <c r="BO26" s="432"/>
      <c r="BP26" s="432"/>
      <c r="BQ26" s="432"/>
      <c r="BR26" s="432"/>
      <c r="BS26" s="432"/>
      <c r="BT26" s="432"/>
      <c r="BU26" s="433"/>
      <c r="BV26" s="431" t="s">
        <v>179</v>
      </c>
      <c r="BW26" s="432"/>
      <c r="BX26" s="432"/>
      <c r="BY26" s="432"/>
      <c r="BZ26" s="432"/>
      <c r="CA26" s="432"/>
      <c r="CB26" s="432"/>
      <c r="CC26" s="433"/>
      <c r="CD26" s="188"/>
      <c r="CE26" s="545"/>
      <c r="CF26" s="545"/>
      <c r="CG26" s="545"/>
      <c r="CH26" s="545"/>
      <c r="CI26" s="545"/>
      <c r="CJ26" s="545"/>
      <c r="CK26" s="545"/>
      <c r="CL26" s="545"/>
      <c r="CM26" s="545"/>
      <c r="CN26" s="545"/>
      <c r="CO26" s="545"/>
      <c r="CP26" s="545"/>
      <c r="CQ26" s="545"/>
      <c r="CR26" s="545"/>
      <c r="CS26" s="546"/>
      <c r="CT26" s="428"/>
      <c r="CU26" s="429"/>
      <c r="CV26" s="429"/>
      <c r="CW26" s="429"/>
      <c r="CX26" s="429"/>
      <c r="CY26" s="429"/>
      <c r="CZ26" s="429"/>
      <c r="DA26" s="430"/>
      <c r="DB26" s="428"/>
      <c r="DC26" s="429"/>
      <c r="DD26" s="429"/>
      <c r="DE26" s="429"/>
      <c r="DF26" s="429"/>
      <c r="DG26" s="429"/>
      <c r="DH26" s="429"/>
      <c r="DI26" s="430"/>
    </row>
    <row r="27" spans="1:113" ht="18.75" customHeight="1" thickBot="1" x14ac:dyDescent="0.25">
      <c r="A27" s="175"/>
      <c r="B27" s="602"/>
      <c r="C27" s="578"/>
      <c r="D27" s="579"/>
      <c r="E27" s="481" t="s">
        <v>184</v>
      </c>
      <c r="F27" s="461"/>
      <c r="G27" s="461"/>
      <c r="H27" s="461"/>
      <c r="I27" s="461"/>
      <c r="J27" s="461"/>
      <c r="K27" s="462"/>
      <c r="L27" s="482">
        <v>1</v>
      </c>
      <c r="M27" s="483"/>
      <c r="N27" s="483"/>
      <c r="O27" s="483"/>
      <c r="P27" s="525"/>
      <c r="Q27" s="482">
        <v>3330</v>
      </c>
      <c r="R27" s="483"/>
      <c r="S27" s="483"/>
      <c r="T27" s="483"/>
      <c r="U27" s="483"/>
      <c r="V27" s="525"/>
      <c r="W27" s="577"/>
      <c r="X27" s="578"/>
      <c r="Y27" s="579"/>
      <c r="Z27" s="481" t="s">
        <v>185</v>
      </c>
      <c r="AA27" s="461"/>
      <c r="AB27" s="461"/>
      <c r="AC27" s="461"/>
      <c r="AD27" s="461"/>
      <c r="AE27" s="461"/>
      <c r="AF27" s="461"/>
      <c r="AG27" s="462"/>
      <c r="AH27" s="482" t="s">
        <v>178</v>
      </c>
      <c r="AI27" s="483"/>
      <c r="AJ27" s="483"/>
      <c r="AK27" s="483"/>
      <c r="AL27" s="525"/>
      <c r="AM27" s="482" t="s">
        <v>186</v>
      </c>
      <c r="AN27" s="483"/>
      <c r="AO27" s="483"/>
      <c r="AP27" s="483"/>
      <c r="AQ27" s="483"/>
      <c r="AR27" s="525"/>
      <c r="AS27" s="482" t="s">
        <v>179</v>
      </c>
      <c r="AT27" s="483"/>
      <c r="AU27" s="483"/>
      <c r="AV27" s="483"/>
      <c r="AW27" s="483"/>
      <c r="AX27" s="484"/>
      <c r="AY27" s="526" t="s">
        <v>187</v>
      </c>
      <c r="AZ27" s="527"/>
      <c r="BA27" s="527"/>
      <c r="BB27" s="527"/>
      <c r="BC27" s="527"/>
      <c r="BD27" s="527"/>
      <c r="BE27" s="527"/>
      <c r="BF27" s="527"/>
      <c r="BG27" s="527"/>
      <c r="BH27" s="527"/>
      <c r="BI27" s="527"/>
      <c r="BJ27" s="527"/>
      <c r="BK27" s="527"/>
      <c r="BL27" s="527"/>
      <c r="BM27" s="528"/>
      <c r="BN27" s="550" t="s">
        <v>186</v>
      </c>
      <c r="BO27" s="551"/>
      <c r="BP27" s="551"/>
      <c r="BQ27" s="551"/>
      <c r="BR27" s="551"/>
      <c r="BS27" s="551"/>
      <c r="BT27" s="551"/>
      <c r="BU27" s="552"/>
      <c r="BV27" s="550" t="s">
        <v>179</v>
      </c>
      <c r="BW27" s="551"/>
      <c r="BX27" s="551"/>
      <c r="BY27" s="551"/>
      <c r="BZ27" s="551"/>
      <c r="CA27" s="551"/>
      <c r="CB27" s="551"/>
      <c r="CC27" s="552"/>
      <c r="CD27" s="190"/>
      <c r="CE27" s="545"/>
      <c r="CF27" s="545"/>
      <c r="CG27" s="545"/>
      <c r="CH27" s="545"/>
      <c r="CI27" s="545"/>
      <c r="CJ27" s="545"/>
      <c r="CK27" s="545"/>
      <c r="CL27" s="545"/>
      <c r="CM27" s="545"/>
      <c r="CN27" s="545"/>
      <c r="CO27" s="545"/>
      <c r="CP27" s="545"/>
      <c r="CQ27" s="545"/>
      <c r="CR27" s="545"/>
      <c r="CS27" s="546"/>
      <c r="CT27" s="428"/>
      <c r="CU27" s="429"/>
      <c r="CV27" s="429"/>
      <c r="CW27" s="429"/>
      <c r="CX27" s="429"/>
      <c r="CY27" s="429"/>
      <c r="CZ27" s="429"/>
      <c r="DA27" s="430"/>
      <c r="DB27" s="428"/>
      <c r="DC27" s="429"/>
      <c r="DD27" s="429"/>
      <c r="DE27" s="429"/>
      <c r="DF27" s="429"/>
      <c r="DG27" s="429"/>
      <c r="DH27" s="429"/>
      <c r="DI27" s="430"/>
    </row>
    <row r="28" spans="1:113" ht="18.75" customHeight="1" x14ac:dyDescent="0.2">
      <c r="A28" s="175"/>
      <c r="B28" s="602"/>
      <c r="C28" s="578"/>
      <c r="D28" s="579"/>
      <c r="E28" s="481" t="s">
        <v>188</v>
      </c>
      <c r="F28" s="461"/>
      <c r="G28" s="461"/>
      <c r="H28" s="461"/>
      <c r="I28" s="461"/>
      <c r="J28" s="461"/>
      <c r="K28" s="462"/>
      <c r="L28" s="482">
        <v>1</v>
      </c>
      <c r="M28" s="483"/>
      <c r="N28" s="483"/>
      <c r="O28" s="483"/>
      <c r="P28" s="525"/>
      <c r="Q28" s="482">
        <v>3060</v>
      </c>
      <c r="R28" s="483"/>
      <c r="S28" s="483"/>
      <c r="T28" s="483"/>
      <c r="U28" s="483"/>
      <c r="V28" s="525"/>
      <c r="W28" s="577"/>
      <c r="X28" s="578"/>
      <c r="Y28" s="579"/>
      <c r="Z28" s="481" t="s">
        <v>189</v>
      </c>
      <c r="AA28" s="461"/>
      <c r="AB28" s="461"/>
      <c r="AC28" s="461"/>
      <c r="AD28" s="461"/>
      <c r="AE28" s="461"/>
      <c r="AF28" s="461"/>
      <c r="AG28" s="462"/>
      <c r="AH28" s="482" t="s">
        <v>179</v>
      </c>
      <c r="AI28" s="483"/>
      <c r="AJ28" s="483"/>
      <c r="AK28" s="483"/>
      <c r="AL28" s="525"/>
      <c r="AM28" s="482" t="s">
        <v>178</v>
      </c>
      <c r="AN28" s="483"/>
      <c r="AO28" s="483"/>
      <c r="AP28" s="483"/>
      <c r="AQ28" s="483"/>
      <c r="AR28" s="525"/>
      <c r="AS28" s="482" t="s">
        <v>178</v>
      </c>
      <c r="AT28" s="483"/>
      <c r="AU28" s="483"/>
      <c r="AV28" s="483"/>
      <c r="AW28" s="483"/>
      <c r="AX28" s="484"/>
      <c r="AY28" s="585" t="s">
        <v>190</v>
      </c>
      <c r="AZ28" s="586"/>
      <c r="BA28" s="586"/>
      <c r="BB28" s="587"/>
      <c r="BC28" s="391" t="s">
        <v>50</v>
      </c>
      <c r="BD28" s="392"/>
      <c r="BE28" s="392"/>
      <c r="BF28" s="392"/>
      <c r="BG28" s="392"/>
      <c r="BH28" s="392"/>
      <c r="BI28" s="392"/>
      <c r="BJ28" s="392"/>
      <c r="BK28" s="392"/>
      <c r="BL28" s="392"/>
      <c r="BM28" s="393"/>
      <c r="BN28" s="394">
        <v>944016</v>
      </c>
      <c r="BO28" s="395"/>
      <c r="BP28" s="395"/>
      <c r="BQ28" s="395"/>
      <c r="BR28" s="395"/>
      <c r="BS28" s="395"/>
      <c r="BT28" s="395"/>
      <c r="BU28" s="396"/>
      <c r="BV28" s="394">
        <v>993167</v>
      </c>
      <c r="BW28" s="395"/>
      <c r="BX28" s="395"/>
      <c r="BY28" s="395"/>
      <c r="BZ28" s="395"/>
      <c r="CA28" s="395"/>
      <c r="CB28" s="395"/>
      <c r="CC28" s="396"/>
      <c r="CD28" s="188"/>
      <c r="CE28" s="545"/>
      <c r="CF28" s="545"/>
      <c r="CG28" s="545"/>
      <c r="CH28" s="545"/>
      <c r="CI28" s="545"/>
      <c r="CJ28" s="545"/>
      <c r="CK28" s="545"/>
      <c r="CL28" s="545"/>
      <c r="CM28" s="545"/>
      <c r="CN28" s="545"/>
      <c r="CO28" s="545"/>
      <c r="CP28" s="545"/>
      <c r="CQ28" s="545"/>
      <c r="CR28" s="545"/>
      <c r="CS28" s="546"/>
      <c r="CT28" s="428"/>
      <c r="CU28" s="429"/>
      <c r="CV28" s="429"/>
      <c r="CW28" s="429"/>
      <c r="CX28" s="429"/>
      <c r="CY28" s="429"/>
      <c r="CZ28" s="429"/>
      <c r="DA28" s="430"/>
      <c r="DB28" s="428"/>
      <c r="DC28" s="429"/>
      <c r="DD28" s="429"/>
      <c r="DE28" s="429"/>
      <c r="DF28" s="429"/>
      <c r="DG28" s="429"/>
      <c r="DH28" s="429"/>
      <c r="DI28" s="430"/>
    </row>
    <row r="29" spans="1:113" ht="18.75" customHeight="1" x14ac:dyDescent="0.2">
      <c r="A29" s="175"/>
      <c r="B29" s="602"/>
      <c r="C29" s="578"/>
      <c r="D29" s="579"/>
      <c r="E29" s="481" t="s">
        <v>191</v>
      </c>
      <c r="F29" s="461"/>
      <c r="G29" s="461"/>
      <c r="H29" s="461"/>
      <c r="I29" s="461"/>
      <c r="J29" s="461"/>
      <c r="K29" s="462"/>
      <c r="L29" s="482">
        <v>13</v>
      </c>
      <c r="M29" s="483"/>
      <c r="N29" s="483"/>
      <c r="O29" s="483"/>
      <c r="P29" s="525"/>
      <c r="Q29" s="482">
        <v>2880</v>
      </c>
      <c r="R29" s="483"/>
      <c r="S29" s="483"/>
      <c r="T29" s="483"/>
      <c r="U29" s="483"/>
      <c r="V29" s="525"/>
      <c r="W29" s="580"/>
      <c r="X29" s="581"/>
      <c r="Y29" s="582"/>
      <c r="Z29" s="481" t="s">
        <v>192</v>
      </c>
      <c r="AA29" s="461"/>
      <c r="AB29" s="461"/>
      <c r="AC29" s="461"/>
      <c r="AD29" s="461"/>
      <c r="AE29" s="461"/>
      <c r="AF29" s="461"/>
      <c r="AG29" s="462"/>
      <c r="AH29" s="482">
        <v>213</v>
      </c>
      <c r="AI29" s="483"/>
      <c r="AJ29" s="483"/>
      <c r="AK29" s="483"/>
      <c r="AL29" s="525"/>
      <c r="AM29" s="482">
        <v>682239</v>
      </c>
      <c r="AN29" s="483"/>
      <c r="AO29" s="483"/>
      <c r="AP29" s="483"/>
      <c r="AQ29" s="483"/>
      <c r="AR29" s="525"/>
      <c r="AS29" s="482">
        <v>3203</v>
      </c>
      <c r="AT29" s="483"/>
      <c r="AU29" s="483"/>
      <c r="AV29" s="483"/>
      <c r="AW29" s="483"/>
      <c r="AX29" s="484"/>
      <c r="AY29" s="588"/>
      <c r="AZ29" s="589"/>
      <c r="BA29" s="589"/>
      <c r="BB29" s="590"/>
      <c r="BC29" s="465" t="s">
        <v>193</v>
      </c>
      <c r="BD29" s="466"/>
      <c r="BE29" s="466"/>
      <c r="BF29" s="466"/>
      <c r="BG29" s="466"/>
      <c r="BH29" s="466"/>
      <c r="BI29" s="466"/>
      <c r="BJ29" s="466"/>
      <c r="BK29" s="466"/>
      <c r="BL29" s="466"/>
      <c r="BM29" s="467"/>
      <c r="BN29" s="431">
        <v>3565</v>
      </c>
      <c r="BO29" s="432"/>
      <c r="BP29" s="432"/>
      <c r="BQ29" s="432"/>
      <c r="BR29" s="432"/>
      <c r="BS29" s="432"/>
      <c r="BT29" s="432"/>
      <c r="BU29" s="433"/>
      <c r="BV29" s="431">
        <v>3565</v>
      </c>
      <c r="BW29" s="432"/>
      <c r="BX29" s="432"/>
      <c r="BY29" s="432"/>
      <c r="BZ29" s="432"/>
      <c r="CA29" s="432"/>
      <c r="CB29" s="432"/>
      <c r="CC29" s="433"/>
      <c r="CD29" s="190"/>
      <c r="CE29" s="545"/>
      <c r="CF29" s="545"/>
      <c r="CG29" s="545"/>
      <c r="CH29" s="545"/>
      <c r="CI29" s="545"/>
      <c r="CJ29" s="545"/>
      <c r="CK29" s="545"/>
      <c r="CL29" s="545"/>
      <c r="CM29" s="545"/>
      <c r="CN29" s="545"/>
      <c r="CO29" s="545"/>
      <c r="CP29" s="545"/>
      <c r="CQ29" s="545"/>
      <c r="CR29" s="545"/>
      <c r="CS29" s="546"/>
      <c r="CT29" s="428"/>
      <c r="CU29" s="429"/>
      <c r="CV29" s="429"/>
      <c r="CW29" s="429"/>
      <c r="CX29" s="429"/>
      <c r="CY29" s="429"/>
      <c r="CZ29" s="429"/>
      <c r="DA29" s="430"/>
      <c r="DB29" s="428"/>
      <c r="DC29" s="429"/>
      <c r="DD29" s="429"/>
      <c r="DE29" s="429"/>
      <c r="DF29" s="429"/>
      <c r="DG29" s="429"/>
      <c r="DH29" s="429"/>
      <c r="DI29" s="430"/>
    </row>
    <row r="30" spans="1:113" ht="18.75" customHeight="1" thickBot="1" x14ac:dyDescent="0.25">
      <c r="A30" s="175"/>
      <c r="B30" s="603"/>
      <c r="C30" s="604"/>
      <c r="D30" s="605"/>
      <c r="E30" s="485"/>
      <c r="F30" s="486"/>
      <c r="G30" s="486"/>
      <c r="H30" s="486"/>
      <c r="I30" s="486"/>
      <c r="J30" s="486"/>
      <c r="K30" s="487"/>
      <c r="L30" s="595"/>
      <c r="M30" s="596"/>
      <c r="N30" s="596"/>
      <c r="O30" s="596"/>
      <c r="P30" s="597"/>
      <c r="Q30" s="595"/>
      <c r="R30" s="596"/>
      <c r="S30" s="596"/>
      <c r="T30" s="596"/>
      <c r="U30" s="596"/>
      <c r="V30" s="597"/>
      <c r="W30" s="598" t="s">
        <v>194</v>
      </c>
      <c r="X30" s="599"/>
      <c r="Y30" s="599"/>
      <c r="Z30" s="599"/>
      <c r="AA30" s="599"/>
      <c r="AB30" s="599"/>
      <c r="AC30" s="599"/>
      <c r="AD30" s="599"/>
      <c r="AE30" s="599"/>
      <c r="AF30" s="599"/>
      <c r="AG30" s="600"/>
      <c r="AH30" s="558">
        <v>100.6</v>
      </c>
      <c r="AI30" s="559"/>
      <c r="AJ30" s="559"/>
      <c r="AK30" s="559"/>
      <c r="AL30" s="559"/>
      <c r="AM30" s="559"/>
      <c r="AN30" s="559"/>
      <c r="AO30" s="559"/>
      <c r="AP30" s="559"/>
      <c r="AQ30" s="559"/>
      <c r="AR30" s="559"/>
      <c r="AS30" s="559"/>
      <c r="AT30" s="559"/>
      <c r="AU30" s="559"/>
      <c r="AV30" s="559"/>
      <c r="AW30" s="559"/>
      <c r="AX30" s="561"/>
      <c r="AY30" s="591"/>
      <c r="AZ30" s="592"/>
      <c r="BA30" s="592"/>
      <c r="BB30" s="593"/>
      <c r="BC30" s="547" t="s">
        <v>52</v>
      </c>
      <c r="BD30" s="548"/>
      <c r="BE30" s="548"/>
      <c r="BF30" s="548"/>
      <c r="BG30" s="548"/>
      <c r="BH30" s="548"/>
      <c r="BI30" s="548"/>
      <c r="BJ30" s="548"/>
      <c r="BK30" s="548"/>
      <c r="BL30" s="548"/>
      <c r="BM30" s="549"/>
      <c r="BN30" s="550">
        <v>3564711</v>
      </c>
      <c r="BO30" s="551"/>
      <c r="BP30" s="551"/>
      <c r="BQ30" s="551"/>
      <c r="BR30" s="551"/>
      <c r="BS30" s="551"/>
      <c r="BT30" s="551"/>
      <c r="BU30" s="552"/>
      <c r="BV30" s="550">
        <v>1831014</v>
      </c>
      <c r="BW30" s="551"/>
      <c r="BX30" s="551"/>
      <c r="BY30" s="551"/>
      <c r="BZ30" s="551"/>
      <c r="CA30" s="551"/>
      <c r="CB30" s="551"/>
      <c r="CC30" s="55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94" t="s">
        <v>195</v>
      </c>
      <c r="D32" s="594"/>
      <c r="E32" s="594"/>
      <c r="F32" s="594"/>
      <c r="G32" s="594"/>
      <c r="H32" s="594"/>
      <c r="I32" s="594"/>
      <c r="J32" s="594"/>
      <c r="K32" s="594"/>
      <c r="L32" s="594"/>
      <c r="M32" s="594"/>
      <c r="N32" s="594"/>
      <c r="O32" s="594"/>
      <c r="P32" s="594"/>
      <c r="Q32" s="594"/>
      <c r="R32" s="594"/>
      <c r="S32" s="594"/>
      <c r="U32" s="435" t="s">
        <v>196</v>
      </c>
      <c r="V32" s="435"/>
      <c r="W32" s="435"/>
      <c r="X32" s="435"/>
      <c r="Y32" s="435"/>
      <c r="Z32" s="435"/>
      <c r="AA32" s="435"/>
      <c r="AB32" s="435"/>
      <c r="AC32" s="435"/>
      <c r="AD32" s="435"/>
      <c r="AE32" s="435"/>
      <c r="AF32" s="435"/>
      <c r="AG32" s="435"/>
      <c r="AH32" s="435"/>
      <c r="AI32" s="435"/>
      <c r="AJ32" s="435"/>
      <c r="AK32" s="435"/>
      <c r="AM32" s="435" t="s">
        <v>197</v>
      </c>
      <c r="AN32" s="435"/>
      <c r="AO32" s="435"/>
      <c r="AP32" s="435"/>
      <c r="AQ32" s="435"/>
      <c r="AR32" s="435"/>
      <c r="AS32" s="435"/>
      <c r="AT32" s="435"/>
      <c r="AU32" s="435"/>
      <c r="AV32" s="435"/>
      <c r="AW32" s="435"/>
      <c r="AX32" s="435"/>
      <c r="AY32" s="435"/>
      <c r="AZ32" s="435"/>
      <c r="BA32" s="435"/>
      <c r="BB32" s="435"/>
      <c r="BC32" s="435"/>
      <c r="BE32" s="435" t="s">
        <v>198</v>
      </c>
      <c r="BF32" s="435"/>
      <c r="BG32" s="435"/>
      <c r="BH32" s="435"/>
      <c r="BI32" s="435"/>
      <c r="BJ32" s="435"/>
      <c r="BK32" s="435"/>
      <c r="BL32" s="435"/>
      <c r="BM32" s="435"/>
      <c r="BN32" s="435"/>
      <c r="BO32" s="435"/>
      <c r="BP32" s="435"/>
      <c r="BQ32" s="435"/>
      <c r="BR32" s="435"/>
      <c r="BS32" s="435"/>
      <c r="BT32" s="435"/>
      <c r="BU32" s="435"/>
      <c r="BW32" s="435" t="s">
        <v>199</v>
      </c>
      <c r="BX32" s="435"/>
      <c r="BY32" s="435"/>
      <c r="BZ32" s="435"/>
      <c r="CA32" s="435"/>
      <c r="CB32" s="435"/>
      <c r="CC32" s="435"/>
      <c r="CD32" s="435"/>
      <c r="CE32" s="435"/>
      <c r="CF32" s="435"/>
      <c r="CG32" s="435"/>
      <c r="CH32" s="435"/>
      <c r="CI32" s="435"/>
      <c r="CJ32" s="435"/>
      <c r="CK32" s="435"/>
      <c r="CL32" s="435"/>
      <c r="CM32" s="435"/>
      <c r="CO32" s="435" t="s">
        <v>200</v>
      </c>
      <c r="CP32" s="435"/>
      <c r="CQ32" s="435"/>
      <c r="CR32" s="435"/>
      <c r="CS32" s="435"/>
      <c r="CT32" s="435"/>
      <c r="CU32" s="435"/>
      <c r="CV32" s="435"/>
      <c r="CW32" s="435"/>
      <c r="CX32" s="435"/>
      <c r="CY32" s="435"/>
      <c r="CZ32" s="435"/>
      <c r="DA32" s="435"/>
      <c r="DB32" s="435"/>
      <c r="DC32" s="435"/>
      <c r="DD32" s="435"/>
      <c r="DE32" s="435"/>
      <c r="DI32" s="198"/>
    </row>
    <row r="33" spans="1:113" ht="13.5" customHeight="1" x14ac:dyDescent="0.2">
      <c r="A33" s="175"/>
      <c r="B33" s="199"/>
      <c r="C33" s="455" t="s">
        <v>201</v>
      </c>
      <c r="D33" s="455"/>
      <c r="E33" s="420" t="s">
        <v>202</v>
      </c>
      <c r="F33" s="420"/>
      <c r="G33" s="420"/>
      <c r="H33" s="420"/>
      <c r="I33" s="420"/>
      <c r="J33" s="420"/>
      <c r="K33" s="420"/>
      <c r="L33" s="420"/>
      <c r="M33" s="420"/>
      <c r="N33" s="420"/>
      <c r="O33" s="420"/>
      <c r="P33" s="420"/>
      <c r="Q33" s="420"/>
      <c r="R33" s="420"/>
      <c r="S33" s="420"/>
      <c r="T33" s="200"/>
      <c r="U33" s="455" t="s">
        <v>201</v>
      </c>
      <c r="V33" s="455"/>
      <c r="W33" s="420" t="s">
        <v>203</v>
      </c>
      <c r="X33" s="420"/>
      <c r="Y33" s="420"/>
      <c r="Z33" s="420"/>
      <c r="AA33" s="420"/>
      <c r="AB33" s="420"/>
      <c r="AC33" s="420"/>
      <c r="AD33" s="420"/>
      <c r="AE33" s="420"/>
      <c r="AF33" s="420"/>
      <c r="AG33" s="420"/>
      <c r="AH33" s="420"/>
      <c r="AI33" s="420"/>
      <c r="AJ33" s="420"/>
      <c r="AK33" s="420"/>
      <c r="AL33" s="200"/>
      <c r="AM33" s="455" t="s">
        <v>201</v>
      </c>
      <c r="AN33" s="455"/>
      <c r="AO33" s="420" t="s">
        <v>203</v>
      </c>
      <c r="AP33" s="420"/>
      <c r="AQ33" s="420"/>
      <c r="AR33" s="420"/>
      <c r="AS33" s="420"/>
      <c r="AT33" s="420"/>
      <c r="AU33" s="420"/>
      <c r="AV33" s="420"/>
      <c r="AW33" s="420"/>
      <c r="AX33" s="420"/>
      <c r="AY33" s="420"/>
      <c r="AZ33" s="420"/>
      <c r="BA33" s="420"/>
      <c r="BB33" s="420"/>
      <c r="BC33" s="420"/>
      <c r="BD33" s="201"/>
      <c r="BE33" s="420" t="s">
        <v>204</v>
      </c>
      <c r="BF33" s="420"/>
      <c r="BG33" s="420" t="s">
        <v>205</v>
      </c>
      <c r="BH33" s="420"/>
      <c r="BI33" s="420"/>
      <c r="BJ33" s="420"/>
      <c r="BK33" s="420"/>
      <c r="BL33" s="420"/>
      <c r="BM33" s="420"/>
      <c r="BN33" s="420"/>
      <c r="BO33" s="420"/>
      <c r="BP33" s="420"/>
      <c r="BQ33" s="420"/>
      <c r="BR33" s="420"/>
      <c r="BS33" s="420"/>
      <c r="BT33" s="420"/>
      <c r="BU33" s="420"/>
      <c r="BV33" s="201"/>
      <c r="BW33" s="455" t="s">
        <v>204</v>
      </c>
      <c r="BX33" s="455"/>
      <c r="BY33" s="420" t="s">
        <v>206</v>
      </c>
      <c r="BZ33" s="420"/>
      <c r="CA33" s="420"/>
      <c r="CB33" s="420"/>
      <c r="CC33" s="420"/>
      <c r="CD33" s="420"/>
      <c r="CE33" s="420"/>
      <c r="CF33" s="420"/>
      <c r="CG33" s="420"/>
      <c r="CH33" s="420"/>
      <c r="CI33" s="420"/>
      <c r="CJ33" s="420"/>
      <c r="CK33" s="420"/>
      <c r="CL33" s="420"/>
      <c r="CM33" s="420"/>
      <c r="CN33" s="200"/>
      <c r="CO33" s="455" t="s">
        <v>201</v>
      </c>
      <c r="CP33" s="455"/>
      <c r="CQ33" s="420" t="s">
        <v>207</v>
      </c>
      <c r="CR33" s="420"/>
      <c r="CS33" s="420"/>
      <c r="CT33" s="420"/>
      <c r="CU33" s="420"/>
      <c r="CV33" s="420"/>
      <c r="CW33" s="420"/>
      <c r="CX33" s="420"/>
      <c r="CY33" s="420"/>
      <c r="CZ33" s="420"/>
      <c r="DA33" s="420"/>
      <c r="DB33" s="420"/>
      <c r="DC33" s="420"/>
      <c r="DD33" s="420"/>
      <c r="DE33" s="420"/>
      <c r="DF33" s="200"/>
      <c r="DG33" s="620" t="s">
        <v>208</v>
      </c>
      <c r="DH33" s="620"/>
      <c r="DI33" s="202"/>
    </row>
    <row r="34" spans="1:113" ht="32.25" customHeight="1" x14ac:dyDescent="0.2">
      <c r="A34" s="175"/>
      <c r="B34" s="199"/>
      <c r="C34" s="621">
        <f>IF(E34="","",1)</f>
        <v>1</v>
      </c>
      <c r="D34" s="621"/>
      <c r="E34" s="622" t="str">
        <f>IF('各会計、関係団体の財政状況及び健全化判断比率'!B7="","",'各会計、関係団体の財政状況及び健全化判断比率'!B7)</f>
        <v>一般会計</v>
      </c>
      <c r="F34" s="622"/>
      <c r="G34" s="622"/>
      <c r="H34" s="622"/>
      <c r="I34" s="622"/>
      <c r="J34" s="622"/>
      <c r="K34" s="622"/>
      <c r="L34" s="622"/>
      <c r="M34" s="622"/>
      <c r="N34" s="622"/>
      <c r="O34" s="622"/>
      <c r="P34" s="622"/>
      <c r="Q34" s="622"/>
      <c r="R34" s="622"/>
      <c r="S34" s="622"/>
      <c r="T34" s="175"/>
      <c r="U34" s="621">
        <f>IF(W34="","",MAX(C34:D43)+1)</f>
        <v>2</v>
      </c>
      <c r="V34" s="621"/>
      <c r="W34" s="622" t="str">
        <f>IF('各会計、関係団体の財政状況及び健全化判断比率'!B28="","",'各会計、関係団体の財政状況及び健全化判断比率'!B28)</f>
        <v>国民健康保険特別会計</v>
      </c>
      <c r="X34" s="622"/>
      <c r="Y34" s="622"/>
      <c r="Z34" s="622"/>
      <c r="AA34" s="622"/>
      <c r="AB34" s="622"/>
      <c r="AC34" s="622"/>
      <c r="AD34" s="622"/>
      <c r="AE34" s="622"/>
      <c r="AF34" s="622"/>
      <c r="AG34" s="622"/>
      <c r="AH34" s="622"/>
      <c r="AI34" s="622"/>
      <c r="AJ34" s="622"/>
      <c r="AK34" s="622"/>
      <c r="AL34" s="175"/>
      <c r="AM34" s="621">
        <f>IF(AO34="","",MAX(C34:D43,U34:V43)+1)</f>
        <v>5</v>
      </c>
      <c r="AN34" s="621"/>
      <c r="AO34" s="622" t="str">
        <f>IF('各会計、関係団体の財政状況及び健全化判断比率'!B31="","",'各会計、関係団体の財政状況及び健全化判断比率'!B31)</f>
        <v>水道事業会計</v>
      </c>
      <c r="AP34" s="622"/>
      <c r="AQ34" s="622"/>
      <c r="AR34" s="622"/>
      <c r="AS34" s="622"/>
      <c r="AT34" s="622"/>
      <c r="AU34" s="622"/>
      <c r="AV34" s="622"/>
      <c r="AW34" s="622"/>
      <c r="AX34" s="622"/>
      <c r="AY34" s="622"/>
      <c r="AZ34" s="622"/>
      <c r="BA34" s="622"/>
      <c r="BB34" s="622"/>
      <c r="BC34" s="622"/>
      <c r="BD34" s="175"/>
      <c r="BE34" s="621" t="str">
        <f>IF(BG34="","",MAX(C34:D43,U34:V43,AM34:AN43)+1)</f>
        <v/>
      </c>
      <c r="BF34" s="621"/>
      <c r="BG34" s="622"/>
      <c r="BH34" s="622"/>
      <c r="BI34" s="622"/>
      <c r="BJ34" s="622"/>
      <c r="BK34" s="622"/>
      <c r="BL34" s="622"/>
      <c r="BM34" s="622"/>
      <c r="BN34" s="622"/>
      <c r="BO34" s="622"/>
      <c r="BP34" s="622"/>
      <c r="BQ34" s="622"/>
      <c r="BR34" s="622"/>
      <c r="BS34" s="622"/>
      <c r="BT34" s="622"/>
      <c r="BU34" s="622"/>
      <c r="BV34" s="175"/>
      <c r="BW34" s="621">
        <f>IF(BY34="","",MAX(C34:D43,U34:V43,AM34:AN43,BE34:BF43)+1)</f>
        <v>6</v>
      </c>
      <c r="BX34" s="621"/>
      <c r="BY34" s="622" t="str">
        <f>IF('各会計、関係団体の財政状況及び健全化判断比率'!B68="","",'各会計、関係団体の財政状況及び健全化判断比率'!B68)</f>
        <v>千葉県市町村総合事務組合（一般会計）</v>
      </c>
      <c r="BZ34" s="622"/>
      <c r="CA34" s="622"/>
      <c r="CB34" s="622"/>
      <c r="CC34" s="622"/>
      <c r="CD34" s="622"/>
      <c r="CE34" s="622"/>
      <c r="CF34" s="622"/>
      <c r="CG34" s="622"/>
      <c r="CH34" s="622"/>
      <c r="CI34" s="622"/>
      <c r="CJ34" s="622"/>
      <c r="CK34" s="622"/>
      <c r="CL34" s="622"/>
      <c r="CM34" s="622"/>
      <c r="CN34" s="175"/>
      <c r="CO34" s="621" t="str">
        <f>IF(CQ34="","",MAX(C34:D43,U34:V43,AM34:AN43,BE34:BF43,BW34:BX43)+1)</f>
        <v/>
      </c>
      <c r="CP34" s="621"/>
      <c r="CQ34" s="622" t="str">
        <f>IF('各会計、関係団体の財政状況及び健全化判断比率'!BS7="","",'各会計、関係団体の財政状況及び健全化判断比率'!BS7)</f>
        <v/>
      </c>
      <c r="CR34" s="622"/>
      <c r="CS34" s="622"/>
      <c r="CT34" s="622"/>
      <c r="CU34" s="622"/>
      <c r="CV34" s="622"/>
      <c r="CW34" s="622"/>
      <c r="CX34" s="622"/>
      <c r="CY34" s="622"/>
      <c r="CZ34" s="622"/>
      <c r="DA34" s="622"/>
      <c r="DB34" s="622"/>
      <c r="DC34" s="622"/>
      <c r="DD34" s="622"/>
      <c r="DE34" s="622"/>
      <c r="DG34" s="623" t="str">
        <f>IF('各会計、関係団体の財政状況及び健全化判断比率'!BR7="","",'各会計、関係団体の財政状況及び健全化判断比率'!BR7)</f>
        <v/>
      </c>
      <c r="DH34" s="623"/>
      <c r="DI34" s="202"/>
    </row>
    <row r="35" spans="1:113" ht="32.25" customHeight="1" x14ac:dyDescent="0.2">
      <c r="A35" s="175"/>
      <c r="B35" s="199"/>
      <c r="C35" s="621" t="str">
        <f>IF(E35="","",C34+1)</f>
        <v/>
      </c>
      <c r="D35" s="621"/>
      <c r="E35" s="622" t="str">
        <f>IF('各会計、関係団体の財政状況及び健全化判断比率'!B8="","",'各会計、関係団体の財政状況及び健全化判断比率'!B8)</f>
        <v/>
      </c>
      <c r="F35" s="622"/>
      <c r="G35" s="622"/>
      <c r="H35" s="622"/>
      <c r="I35" s="622"/>
      <c r="J35" s="622"/>
      <c r="K35" s="622"/>
      <c r="L35" s="622"/>
      <c r="M35" s="622"/>
      <c r="N35" s="622"/>
      <c r="O35" s="622"/>
      <c r="P35" s="622"/>
      <c r="Q35" s="622"/>
      <c r="R35" s="622"/>
      <c r="S35" s="622"/>
      <c r="T35" s="175"/>
      <c r="U35" s="621">
        <f>IF(W35="","",U34+1)</f>
        <v>3</v>
      </c>
      <c r="V35" s="621"/>
      <c r="W35" s="622" t="str">
        <f>IF('各会計、関係団体の財政状況及び健全化判断比率'!B29="","",'各会計、関係団体の財政状況及び健全化判断比率'!B29)</f>
        <v>介護保険特別会計</v>
      </c>
      <c r="X35" s="622"/>
      <c r="Y35" s="622"/>
      <c r="Z35" s="622"/>
      <c r="AA35" s="622"/>
      <c r="AB35" s="622"/>
      <c r="AC35" s="622"/>
      <c r="AD35" s="622"/>
      <c r="AE35" s="622"/>
      <c r="AF35" s="622"/>
      <c r="AG35" s="622"/>
      <c r="AH35" s="622"/>
      <c r="AI35" s="622"/>
      <c r="AJ35" s="622"/>
      <c r="AK35" s="622"/>
      <c r="AL35" s="175"/>
      <c r="AM35" s="621" t="str">
        <f t="shared" ref="AM35:AM43" si="0">IF(AO35="","",AM34+1)</f>
        <v/>
      </c>
      <c r="AN35" s="621"/>
      <c r="AO35" s="622"/>
      <c r="AP35" s="622"/>
      <c r="AQ35" s="622"/>
      <c r="AR35" s="622"/>
      <c r="AS35" s="622"/>
      <c r="AT35" s="622"/>
      <c r="AU35" s="622"/>
      <c r="AV35" s="622"/>
      <c r="AW35" s="622"/>
      <c r="AX35" s="622"/>
      <c r="AY35" s="622"/>
      <c r="AZ35" s="622"/>
      <c r="BA35" s="622"/>
      <c r="BB35" s="622"/>
      <c r="BC35" s="622"/>
      <c r="BD35" s="175"/>
      <c r="BE35" s="621" t="str">
        <f t="shared" ref="BE35:BE43" si="1">IF(BG35="","",BE34+1)</f>
        <v/>
      </c>
      <c r="BF35" s="621"/>
      <c r="BG35" s="622"/>
      <c r="BH35" s="622"/>
      <c r="BI35" s="622"/>
      <c r="BJ35" s="622"/>
      <c r="BK35" s="622"/>
      <c r="BL35" s="622"/>
      <c r="BM35" s="622"/>
      <c r="BN35" s="622"/>
      <c r="BO35" s="622"/>
      <c r="BP35" s="622"/>
      <c r="BQ35" s="622"/>
      <c r="BR35" s="622"/>
      <c r="BS35" s="622"/>
      <c r="BT35" s="622"/>
      <c r="BU35" s="622"/>
      <c r="BV35" s="175"/>
      <c r="BW35" s="621">
        <f t="shared" ref="BW35:BW43" si="2">IF(BY35="","",BW34+1)</f>
        <v>7</v>
      </c>
      <c r="BX35" s="621"/>
      <c r="BY35" s="622" t="str">
        <f>IF('各会計、関係団体の財政状況及び健全化判断比率'!B69="","",'各会計、関係団体の財政状況及び健全化判断比率'!B69)</f>
        <v>千葉県市町村総合事務組合（千葉県自治会館管理運営特別会計）</v>
      </c>
      <c r="BZ35" s="622"/>
      <c r="CA35" s="622"/>
      <c r="CB35" s="622"/>
      <c r="CC35" s="622"/>
      <c r="CD35" s="622"/>
      <c r="CE35" s="622"/>
      <c r="CF35" s="622"/>
      <c r="CG35" s="622"/>
      <c r="CH35" s="622"/>
      <c r="CI35" s="622"/>
      <c r="CJ35" s="622"/>
      <c r="CK35" s="622"/>
      <c r="CL35" s="622"/>
      <c r="CM35" s="622"/>
      <c r="CN35" s="175"/>
      <c r="CO35" s="621" t="str">
        <f t="shared" ref="CO35:CO43" si="3">IF(CQ35="","",CO34+1)</f>
        <v/>
      </c>
      <c r="CP35" s="621"/>
      <c r="CQ35" s="622" t="str">
        <f>IF('各会計、関係団体の財政状況及び健全化判断比率'!BS8="","",'各会計、関係団体の財政状況及び健全化判断比率'!BS8)</f>
        <v/>
      </c>
      <c r="CR35" s="622"/>
      <c r="CS35" s="622"/>
      <c r="CT35" s="622"/>
      <c r="CU35" s="622"/>
      <c r="CV35" s="622"/>
      <c r="CW35" s="622"/>
      <c r="CX35" s="622"/>
      <c r="CY35" s="622"/>
      <c r="CZ35" s="622"/>
      <c r="DA35" s="622"/>
      <c r="DB35" s="622"/>
      <c r="DC35" s="622"/>
      <c r="DD35" s="622"/>
      <c r="DE35" s="622"/>
      <c r="DG35" s="623" t="str">
        <f>IF('各会計、関係団体の財政状況及び健全化判断比率'!BR8="","",'各会計、関係団体の財政状況及び健全化判断比率'!BR8)</f>
        <v/>
      </c>
      <c r="DH35" s="623"/>
      <c r="DI35" s="202"/>
    </row>
    <row r="36" spans="1:113" ht="32.25" customHeight="1" x14ac:dyDescent="0.2">
      <c r="A36" s="175"/>
      <c r="B36" s="199"/>
      <c r="C36" s="621" t="str">
        <f>IF(E36="","",C35+1)</f>
        <v/>
      </c>
      <c r="D36" s="621"/>
      <c r="E36" s="622" t="str">
        <f>IF('各会計、関係団体の財政状況及び健全化判断比率'!B9="","",'各会計、関係団体の財政状況及び健全化判断比率'!B9)</f>
        <v/>
      </c>
      <c r="F36" s="622"/>
      <c r="G36" s="622"/>
      <c r="H36" s="622"/>
      <c r="I36" s="622"/>
      <c r="J36" s="622"/>
      <c r="K36" s="622"/>
      <c r="L36" s="622"/>
      <c r="M36" s="622"/>
      <c r="N36" s="622"/>
      <c r="O36" s="622"/>
      <c r="P36" s="622"/>
      <c r="Q36" s="622"/>
      <c r="R36" s="622"/>
      <c r="S36" s="622"/>
      <c r="T36" s="175"/>
      <c r="U36" s="621">
        <f t="shared" ref="U36:U43" si="4">IF(W36="","",U35+1)</f>
        <v>4</v>
      </c>
      <c r="V36" s="621"/>
      <c r="W36" s="622" t="str">
        <f>IF('各会計、関係団体の財政状況及び健全化判断比率'!B30="","",'各会計、関係団体の財政状況及び健全化判断比率'!B30)</f>
        <v>後期高齢者医療特別会計</v>
      </c>
      <c r="X36" s="622"/>
      <c r="Y36" s="622"/>
      <c r="Z36" s="622"/>
      <c r="AA36" s="622"/>
      <c r="AB36" s="622"/>
      <c r="AC36" s="622"/>
      <c r="AD36" s="622"/>
      <c r="AE36" s="622"/>
      <c r="AF36" s="622"/>
      <c r="AG36" s="622"/>
      <c r="AH36" s="622"/>
      <c r="AI36" s="622"/>
      <c r="AJ36" s="622"/>
      <c r="AK36" s="622"/>
      <c r="AL36" s="175"/>
      <c r="AM36" s="621" t="str">
        <f t="shared" si="0"/>
        <v/>
      </c>
      <c r="AN36" s="621"/>
      <c r="AO36" s="622"/>
      <c r="AP36" s="622"/>
      <c r="AQ36" s="622"/>
      <c r="AR36" s="622"/>
      <c r="AS36" s="622"/>
      <c r="AT36" s="622"/>
      <c r="AU36" s="622"/>
      <c r="AV36" s="622"/>
      <c r="AW36" s="622"/>
      <c r="AX36" s="622"/>
      <c r="AY36" s="622"/>
      <c r="AZ36" s="622"/>
      <c r="BA36" s="622"/>
      <c r="BB36" s="622"/>
      <c r="BC36" s="622"/>
      <c r="BD36" s="175"/>
      <c r="BE36" s="621" t="str">
        <f t="shared" si="1"/>
        <v/>
      </c>
      <c r="BF36" s="621"/>
      <c r="BG36" s="622"/>
      <c r="BH36" s="622"/>
      <c r="BI36" s="622"/>
      <c r="BJ36" s="622"/>
      <c r="BK36" s="622"/>
      <c r="BL36" s="622"/>
      <c r="BM36" s="622"/>
      <c r="BN36" s="622"/>
      <c r="BO36" s="622"/>
      <c r="BP36" s="622"/>
      <c r="BQ36" s="622"/>
      <c r="BR36" s="622"/>
      <c r="BS36" s="622"/>
      <c r="BT36" s="622"/>
      <c r="BU36" s="622"/>
      <c r="BV36" s="175"/>
      <c r="BW36" s="621">
        <f t="shared" si="2"/>
        <v>8</v>
      </c>
      <c r="BX36" s="621"/>
      <c r="BY36" s="622" t="str">
        <f>IF('各会計、関係団体の財政状況及び健全化判断比率'!B70="","",'各会計、関係団体の財政状況及び健全化判断比率'!B70)</f>
        <v>千葉県市町村総合事務組合（千葉県自治研修センター特別会計）</v>
      </c>
      <c r="BZ36" s="622"/>
      <c r="CA36" s="622"/>
      <c r="CB36" s="622"/>
      <c r="CC36" s="622"/>
      <c r="CD36" s="622"/>
      <c r="CE36" s="622"/>
      <c r="CF36" s="622"/>
      <c r="CG36" s="622"/>
      <c r="CH36" s="622"/>
      <c r="CI36" s="622"/>
      <c r="CJ36" s="622"/>
      <c r="CK36" s="622"/>
      <c r="CL36" s="622"/>
      <c r="CM36" s="622"/>
      <c r="CN36" s="175"/>
      <c r="CO36" s="621" t="str">
        <f t="shared" si="3"/>
        <v/>
      </c>
      <c r="CP36" s="621"/>
      <c r="CQ36" s="622" t="str">
        <f>IF('各会計、関係団体の財政状況及び健全化判断比率'!BS9="","",'各会計、関係団体の財政状況及び健全化判断比率'!BS9)</f>
        <v/>
      </c>
      <c r="CR36" s="622"/>
      <c r="CS36" s="622"/>
      <c r="CT36" s="622"/>
      <c r="CU36" s="622"/>
      <c r="CV36" s="622"/>
      <c r="CW36" s="622"/>
      <c r="CX36" s="622"/>
      <c r="CY36" s="622"/>
      <c r="CZ36" s="622"/>
      <c r="DA36" s="622"/>
      <c r="DB36" s="622"/>
      <c r="DC36" s="622"/>
      <c r="DD36" s="622"/>
      <c r="DE36" s="622"/>
      <c r="DG36" s="623" t="str">
        <f>IF('各会計、関係団体の財政状況及び健全化判断比率'!BR9="","",'各会計、関係団体の財政状況及び健全化判断比率'!BR9)</f>
        <v/>
      </c>
      <c r="DH36" s="623"/>
      <c r="DI36" s="202"/>
    </row>
    <row r="37" spans="1:113" ht="32.25" customHeight="1" x14ac:dyDescent="0.2">
      <c r="A37" s="175"/>
      <c r="B37" s="199"/>
      <c r="C37" s="621" t="str">
        <f>IF(E37="","",C36+1)</f>
        <v/>
      </c>
      <c r="D37" s="621"/>
      <c r="E37" s="622" t="str">
        <f>IF('各会計、関係団体の財政状況及び健全化判断比率'!B10="","",'各会計、関係団体の財政状況及び健全化判断比率'!B10)</f>
        <v/>
      </c>
      <c r="F37" s="622"/>
      <c r="G37" s="622"/>
      <c r="H37" s="622"/>
      <c r="I37" s="622"/>
      <c r="J37" s="622"/>
      <c r="K37" s="622"/>
      <c r="L37" s="622"/>
      <c r="M37" s="622"/>
      <c r="N37" s="622"/>
      <c r="O37" s="622"/>
      <c r="P37" s="622"/>
      <c r="Q37" s="622"/>
      <c r="R37" s="622"/>
      <c r="S37" s="622"/>
      <c r="T37" s="175"/>
      <c r="U37" s="621" t="str">
        <f t="shared" si="4"/>
        <v/>
      </c>
      <c r="V37" s="621"/>
      <c r="W37" s="622"/>
      <c r="X37" s="622"/>
      <c r="Y37" s="622"/>
      <c r="Z37" s="622"/>
      <c r="AA37" s="622"/>
      <c r="AB37" s="622"/>
      <c r="AC37" s="622"/>
      <c r="AD37" s="622"/>
      <c r="AE37" s="622"/>
      <c r="AF37" s="622"/>
      <c r="AG37" s="622"/>
      <c r="AH37" s="622"/>
      <c r="AI37" s="622"/>
      <c r="AJ37" s="622"/>
      <c r="AK37" s="622"/>
      <c r="AL37" s="175"/>
      <c r="AM37" s="621" t="str">
        <f t="shared" si="0"/>
        <v/>
      </c>
      <c r="AN37" s="621"/>
      <c r="AO37" s="622"/>
      <c r="AP37" s="622"/>
      <c r="AQ37" s="622"/>
      <c r="AR37" s="622"/>
      <c r="AS37" s="622"/>
      <c r="AT37" s="622"/>
      <c r="AU37" s="622"/>
      <c r="AV37" s="622"/>
      <c r="AW37" s="622"/>
      <c r="AX37" s="622"/>
      <c r="AY37" s="622"/>
      <c r="AZ37" s="622"/>
      <c r="BA37" s="622"/>
      <c r="BB37" s="622"/>
      <c r="BC37" s="622"/>
      <c r="BD37" s="175"/>
      <c r="BE37" s="621" t="str">
        <f t="shared" si="1"/>
        <v/>
      </c>
      <c r="BF37" s="621"/>
      <c r="BG37" s="622"/>
      <c r="BH37" s="622"/>
      <c r="BI37" s="622"/>
      <c r="BJ37" s="622"/>
      <c r="BK37" s="622"/>
      <c r="BL37" s="622"/>
      <c r="BM37" s="622"/>
      <c r="BN37" s="622"/>
      <c r="BO37" s="622"/>
      <c r="BP37" s="622"/>
      <c r="BQ37" s="622"/>
      <c r="BR37" s="622"/>
      <c r="BS37" s="622"/>
      <c r="BT37" s="622"/>
      <c r="BU37" s="622"/>
      <c r="BV37" s="175"/>
      <c r="BW37" s="621">
        <f t="shared" si="2"/>
        <v>9</v>
      </c>
      <c r="BX37" s="621"/>
      <c r="BY37" s="622" t="str">
        <f>IF('各会計、関係団体の財政状況及び健全化判断比率'!B71="","",'各会計、関係団体の財政状況及び健全化判断比率'!B71)</f>
        <v>千葉県市町村総合事務組合（千葉県市町村交通災害共済特別会計）</v>
      </c>
      <c r="BZ37" s="622"/>
      <c r="CA37" s="622"/>
      <c r="CB37" s="622"/>
      <c r="CC37" s="622"/>
      <c r="CD37" s="622"/>
      <c r="CE37" s="622"/>
      <c r="CF37" s="622"/>
      <c r="CG37" s="622"/>
      <c r="CH37" s="622"/>
      <c r="CI37" s="622"/>
      <c r="CJ37" s="622"/>
      <c r="CK37" s="622"/>
      <c r="CL37" s="622"/>
      <c r="CM37" s="622"/>
      <c r="CN37" s="175"/>
      <c r="CO37" s="621" t="str">
        <f t="shared" si="3"/>
        <v/>
      </c>
      <c r="CP37" s="621"/>
      <c r="CQ37" s="622" t="str">
        <f>IF('各会計、関係団体の財政状況及び健全化判断比率'!BS10="","",'各会計、関係団体の財政状況及び健全化判断比率'!BS10)</f>
        <v/>
      </c>
      <c r="CR37" s="622"/>
      <c r="CS37" s="622"/>
      <c r="CT37" s="622"/>
      <c r="CU37" s="622"/>
      <c r="CV37" s="622"/>
      <c r="CW37" s="622"/>
      <c r="CX37" s="622"/>
      <c r="CY37" s="622"/>
      <c r="CZ37" s="622"/>
      <c r="DA37" s="622"/>
      <c r="DB37" s="622"/>
      <c r="DC37" s="622"/>
      <c r="DD37" s="622"/>
      <c r="DE37" s="622"/>
      <c r="DG37" s="623" t="str">
        <f>IF('各会計、関係団体の財政状況及び健全化判断比率'!BR10="","",'各会計、関係団体の財政状況及び健全化判断比率'!BR10)</f>
        <v/>
      </c>
      <c r="DH37" s="623"/>
      <c r="DI37" s="202"/>
    </row>
    <row r="38" spans="1:113" ht="32.25" customHeight="1" x14ac:dyDescent="0.2">
      <c r="A38" s="175"/>
      <c r="B38" s="199"/>
      <c r="C38" s="621" t="str">
        <f t="shared" ref="C38:C43" si="5">IF(E38="","",C37+1)</f>
        <v/>
      </c>
      <c r="D38" s="621"/>
      <c r="E38" s="622" t="str">
        <f>IF('各会計、関係団体の財政状況及び健全化判断比率'!B11="","",'各会計、関係団体の財政状況及び健全化判断比率'!B11)</f>
        <v/>
      </c>
      <c r="F38" s="622"/>
      <c r="G38" s="622"/>
      <c r="H38" s="622"/>
      <c r="I38" s="622"/>
      <c r="J38" s="622"/>
      <c r="K38" s="622"/>
      <c r="L38" s="622"/>
      <c r="M38" s="622"/>
      <c r="N38" s="622"/>
      <c r="O38" s="622"/>
      <c r="P38" s="622"/>
      <c r="Q38" s="622"/>
      <c r="R38" s="622"/>
      <c r="S38" s="622"/>
      <c r="T38" s="175"/>
      <c r="U38" s="621" t="str">
        <f t="shared" si="4"/>
        <v/>
      </c>
      <c r="V38" s="621"/>
      <c r="W38" s="622"/>
      <c r="X38" s="622"/>
      <c r="Y38" s="622"/>
      <c r="Z38" s="622"/>
      <c r="AA38" s="622"/>
      <c r="AB38" s="622"/>
      <c r="AC38" s="622"/>
      <c r="AD38" s="622"/>
      <c r="AE38" s="622"/>
      <c r="AF38" s="622"/>
      <c r="AG38" s="622"/>
      <c r="AH38" s="622"/>
      <c r="AI38" s="622"/>
      <c r="AJ38" s="622"/>
      <c r="AK38" s="622"/>
      <c r="AL38" s="175"/>
      <c r="AM38" s="621" t="str">
        <f t="shared" si="0"/>
        <v/>
      </c>
      <c r="AN38" s="621"/>
      <c r="AO38" s="622"/>
      <c r="AP38" s="622"/>
      <c r="AQ38" s="622"/>
      <c r="AR38" s="622"/>
      <c r="AS38" s="622"/>
      <c r="AT38" s="622"/>
      <c r="AU38" s="622"/>
      <c r="AV38" s="622"/>
      <c r="AW38" s="622"/>
      <c r="AX38" s="622"/>
      <c r="AY38" s="622"/>
      <c r="AZ38" s="622"/>
      <c r="BA38" s="622"/>
      <c r="BB38" s="622"/>
      <c r="BC38" s="622"/>
      <c r="BD38" s="175"/>
      <c r="BE38" s="621" t="str">
        <f t="shared" si="1"/>
        <v/>
      </c>
      <c r="BF38" s="621"/>
      <c r="BG38" s="622"/>
      <c r="BH38" s="622"/>
      <c r="BI38" s="622"/>
      <c r="BJ38" s="622"/>
      <c r="BK38" s="622"/>
      <c r="BL38" s="622"/>
      <c r="BM38" s="622"/>
      <c r="BN38" s="622"/>
      <c r="BO38" s="622"/>
      <c r="BP38" s="622"/>
      <c r="BQ38" s="622"/>
      <c r="BR38" s="622"/>
      <c r="BS38" s="622"/>
      <c r="BT38" s="622"/>
      <c r="BU38" s="622"/>
      <c r="BV38" s="175"/>
      <c r="BW38" s="621">
        <f t="shared" si="2"/>
        <v>10</v>
      </c>
      <c r="BX38" s="621"/>
      <c r="BY38" s="622" t="str">
        <f>IF('各会計、関係団体の財政状況及び健全化判断比率'!B72="","",'各会計、関係団体の財政状況及び健全化判断比率'!B72)</f>
        <v>千葉県後期高齢者医療広域連合（一般会計）</v>
      </c>
      <c r="BZ38" s="622"/>
      <c r="CA38" s="622"/>
      <c r="CB38" s="622"/>
      <c r="CC38" s="622"/>
      <c r="CD38" s="622"/>
      <c r="CE38" s="622"/>
      <c r="CF38" s="622"/>
      <c r="CG38" s="622"/>
      <c r="CH38" s="622"/>
      <c r="CI38" s="622"/>
      <c r="CJ38" s="622"/>
      <c r="CK38" s="622"/>
      <c r="CL38" s="622"/>
      <c r="CM38" s="622"/>
      <c r="CN38" s="175"/>
      <c r="CO38" s="621" t="str">
        <f t="shared" si="3"/>
        <v/>
      </c>
      <c r="CP38" s="621"/>
      <c r="CQ38" s="622" t="str">
        <f>IF('各会計、関係団体の財政状況及び健全化判断比率'!BS11="","",'各会計、関係団体の財政状況及び健全化判断比率'!BS11)</f>
        <v/>
      </c>
      <c r="CR38" s="622"/>
      <c r="CS38" s="622"/>
      <c r="CT38" s="622"/>
      <c r="CU38" s="622"/>
      <c r="CV38" s="622"/>
      <c r="CW38" s="622"/>
      <c r="CX38" s="622"/>
      <c r="CY38" s="622"/>
      <c r="CZ38" s="622"/>
      <c r="DA38" s="622"/>
      <c r="DB38" s="622"/>
      <c r="DC38" s="622"/>
      <c r="DD38" s="622"/>
      <c r="DE38" s="622"/>
      <c r="DG38" s="623" t="str">
        <f>IF('各会計、関係団体の財政状況及び健全化判断比率'!BR11="","",'各会計、関係団体の財政状況及び健全化判断比率'!BR11)</f>
        <v/>
      </c>
      <c r="DH38" s="623"/>
      <c r="DI38" s="202"/>
    </row>
    <row r="39" spans="1:113" ht="32.25" customHeight="1" x14ac:dyDescent="0.2">
      <c r="A39" s="175"/>
      <c r="B39" s="199"/>
      <c r="C39" s="621" t="str">
        <f t="shared" si="5"/>
        <v/>
      </c>
      <c r="D39" s="621"/>
      <c r="E39" s="622" t="str">
        <f>IF('各会計、関係団体の財政状況及び健全化判断比率'!B12="","",'各会計、関係団体の財政状況及び健全化判断比率'!B12)</f>
        <v/>
      </c>
      <c r="F39" s="622"/>
      <c r="G39" s="622"/>
      <c r="H39" s="622"/>
      <c r="I39" s="622"/>
      <c r="J39" s="622"/>
      <c r="K39" s="622"/>
      <c r="L39" s="622"/>
      <c r="M39" s="622"/>
      <c r="N39" s="622"/>
      <c r="O39" s="622"/>
      <c r="P39" s="622"/>
      <c r="Q39" s="622"/>
      <c r="R39" s="622"/>
      <c r="S39" s="622"/>
      <c r="T39" s="175"/>
      <c r="U39" s="621" t="str">
        <f t="shared" si="4"/>
        <v/>
      </c>
      <c r="V39" s="621"/>
      <c r="W39" s="622"/>
      <c r="X39" s="622"/>
      <c r="Y39" s="622"/>
      <c r="Z39" s="622"/>
      <c r="AA39" s="622"/>
      <c r="AB39" s="622"/>
      <c r="AC39" s="622"/>
      <c r="AD39" s="622"/>
      <c r="AE39" s="622"/>
      <c r="AF39" s="622"/>
      <c r="AG39" s="622"/>
      <c r="AH39" s="622"/>
      <c r="AI39" s="622"/>
      <c r="AJ39" s="622"/>
      <c r="AK39" s="622"/>
      <c r="AL39" s="175"/>
      <c r="AM39" s="621" t="str">
        <f t="shared" si="0"/>
        <v/>
      </c>
      <c r="AN39" s="621"/>
      <c r="AO39" s="622"/>
      <c r="AP39" s="622"/>
      <c r="AQ39" s="622"/>
      <c r="AR39" s="622"/>
      <c r="AS39" s="622"/>
      <c r="AT39" s="622"/>
      <c r="AU39" s="622"/>
      <c r="AV39" s="622"/>
      <c r="AW39" s="622"/>
      <c r="AX39" s="622"/>
      <c r="AY39" s="622"/>
      <c r="AZ39" s="622"/>
      <c r="BA39" s="622"/>
      <c r="BB39" s="622"/>
      <c r="BC39" s="622"/>
      <c r="BD39" s="175"/>
      <c r="BE39" s="621" t="str">
        <f t="shared" si="1"/>
        <v/>
      </c>
      <c r="BF39" s="621"/>
      <c r="BG39" s="622"/>
      <c r="BH39" s="622"/>
      <c r="BI39" s="622"/>
      <c r="BJ39" s="622"/>
      <c r="BK39" s="622"/>
      <c r="BL39" s="622"/>
      <c r="BM39" s="622"/>
      <c r="BN39" s="622"/>
      <c r="BO39" s="622"/>
      <c r="BP39" s="622"/>
      <c r="BQ39" s="622"/>
      <c r="BR39" s="622"/>
      <c r="BS39" s="622"/>
      <c r="BT39" s="622"/>
      <c r="BU39" s="622"/>
      <c r="BV39" s="175"/>
      <c r="BW39" s="621">
        <f t="shared" si="2"/>
        <v>11</v>
      </c>
      <c r="BX39" s="621"/>
      <c r="BY39" s="622" t="str">
        <f>IF('各会計、関係団体の財政状況及び健全化判断比率'!B73="","",'各会計、関係団体の財政状況及び健全化判断比率'!B73)</f>
        <v>千葉県後期高齢者医療広域連合（後期高齢者医療特別会計）</v>
      </c>
      <c r="BZ39" s="622"/>
      <c r="CA39" s="622"/>
      <c r="CB39" s="622"/>
      <c r="CC39" s="622"/>
      <c r="CD39" s="622"/>
      <c r="CE39" s="622"/>
      <c r="CF39" s="622"/>
      <c r="CG39" s="622"/>
      <c r="CH39" s="622"/>
      <c r="CI39" s="622"/>
      <c r="CJ39" s="622"/>
      <c r="CK39" s="622"/>
      <c r="CL39" s="622"/>
      <c r="CM39" s="622"/>
      <c r="CN39" s="175"/>
      <c r="CO39" s="621" t="str">
        <f t="shared" si="3"/>
        <v/>
      </c>
      <c r="CP39" s="621"/>
      <c r="CQ39" s="622" t="str">
        <f>IF('各会計、関係団体の財政状況及び健全化判断比率'!BS12="","",'各会計、関係団体の財政状況及び健全化判断比率'!BS12)</f>
        <v/>
      </c>
      <c r="CR39" s="622"/>
      <c r="CS39" s="622"/>
      <c r="CT39" s="622"/>
      <c r="CU39" s="622"/>
      <c r="CV39" s="622"/>
      <c r="CW39" s="622"/>
      <c r="CX39" s="622"/>
      <c r="CY39" s="622"/>
      <c r="CZ39" s="622"/>
      <c r="DA39" s="622"/>
      <c r="DB39" s="622"/>
      <c r="DC39" s="622"/>
      <c r="DD39" s="622"/>
      <c r="DE39" s="622"/>
      <c r="DG39" s="623" t="str">
        <f>IF('各会計、関係団体の財政状況及び健全化判断比率'!BR12="","",'各会計、関係団体の財政状況及び健全化判断比率'!BR12)</f>
        <v/>
      </c>
      <c r="DH39" s="623"/>
      <c r="DI39" s="202"/>
    </row>
    <row r="40" spans="1:113" ht="32.25" customHeight="1" x14ac:dyDescent="0.2">
      <c r="A40" s="175"/>
      <c r="B40" s="199"/>
      <c r="C40" s="621" t="str">
        <f t="shared" si="5"/>
        <v/>
      </c>
      <c r="D40" s="621"/>
      <c r="E40" s="622" t="str">
        <f>IF('各会計、関係団体の財政状況及び健全化判断比率'!B13="","",'各会計、関係団体の財政状況及び健全化判断比率'!B13)</f>
        <v/>
      </c>
      <c r="F40" s="622"/>
      <c r="G40" s="622"/>
      <c r="H40" s="622"/>
      <c r="I40" s="622"/>
      <c r="J40" s="622"/>
      <c r="K40" s="622"/>
      <c r="L40" s="622"/>
      <c r="M40" s="622"/>
      <c r="N40" s="622"/>
      <c r="O40" s="622"/>
      <c r="P40" s="622"/>
      <c r="Q40" s="622"/>
      <c r="R40" s="622"/>
      <c r="S40" s="622"/>
      <c r="T40" s="175"/>
      <c r="U40" s="621" t="str">
        <f t="shared" si="4"/>
        <v/>
      </c>
      <c r="V40" s="621"/>
      <c r="W40" s="622"/>
      <c r="X40" s="622"/>
      <c r="Y40" s="622"/>
      <c r="Z40" s="622"/>
      <c r="AA40" s="622"/>
      <c r="AB40" s="622"/>
      <c r="AC40" s="622"/>
      <c r="AD40" s="622"/>
      <c r="AE40" s="622"/>
      <c r="AF40" s="622"/>
      <c r="AG40" s="622"/>
      <c r="AH40" s="622"/>
      <c r="AI40" s="622"/>
      <c r="AJ40" s="622"/>
      <c r="AK40" s="622"/>
      <c r="AL40" s="175"/>
      <c r="AM40" s="621" t="str">
        <f t="shared" si="0"/>
        <v/>
      </c>
      <c r="AN40" s="621"/>
      <c r="AO40" s="622"/>
      <c r="AP40" s="622"/>
      <c r="AQ40" s="622"/>
      <c r="AR40" s="622"/>
      <c r="AS40" s="622"/>
      <c r="AT40" s="622"/>
      <c r="AU40" s="622"/>
      <c r="AV40" s="622"/>
      <c r="AW40" s="622"/>
      <c r="AX40" s="622"/>
      <c r="AY40" s="622"/>
      <c r="AZ40" s="622"/>
      <c r="BA40" s="622"/>
      <c r="BB40" s="622"/>
      <c r="BC40" s="622"/>
      <c r="BD40" s="175"/>
      <c r="BE40" s="621" t="str">
        <f t="shared" si="1"/>
        <v/>
      </c>
      <c r="BF40" s="621"/>
      <c r="BG40" s="622"/>
      <c r="BH40" s="622"/>
      <c r="BI40" s="622"/>
      <c r="BJ40" s="622"/>
      <c r="BK40" s="622"/>
      <c r="BL40" s="622"/>
      <c r="BM40" s="622"/>
      <c r="BN40" s="622"/>
      <c r="BO40" s="622"/>
      <c r="BP40" s="622"/>
      <c r="BQ40" s="622"/>
      <c r="BR40" s="622"/>
      <c r="BS40" s="622"/>
      <c r="BT40" s="622"/>
      <c r="BU40" s="622"/>
      <c r="BV40" s="175"/>
      <c r="BW40" s="621">
        <f t="shared" si="2"/>
        <v>12</v>
      </c>
      <c r="BX40" s="621"/>
      <c r="BY40" s="622" t="str">
        <f>IF('各会計、関係団体の財政状況及び健全化判断比率'!B74="","",'各会計、関係団体の財政状況及び健全化判断比率'!B74)</f>
        <v>夷隅郡市広域市町村圏事務組合（一般会計）</v>
      </c>
      <c r="BZ40" s="622"/>
      <c r="CA40" s="622"/>
      <c r="CB40" s="622"/>
      <c r="CC40" s="622"/>
      <c r="CD40" s="622"/>
      <c r="CE40" s="622"/>
      <c r="CF40" s="622"/>
      <c r="CG40" s="622"/>
      <c r="CH40" s="622"/>
      <c r="CI40" s="622"/>
      <c r="CJ40" s="622"/>
      <c r="CK40" s="622"/>
      <c r="CL40" s="622"/>
      <c r="CM40" s="622"/>
      <c r="CN40" s="175"/>
      <c r="CO40" s="621" t="str">
        <f t="shared" si="3"/>
        <v/>
      </c>
      <c r="CP40" s="621"/>
      <c r="CQ40" s="622" t="str">
        <f>IF('各会計、関係団体の財政状況及び健全化判断比率'!BS13="","",'各会計、関係団体の財政状況及び健全化判断比率'!BS13)</f>
        <v/>
      </c>
      <c r="CR40" s="622"/>
      <c r="CS40" s="622"/>
      <c r="CT40" s="622"/>
      <c r="CU40" s="622"/>
      <c r="CV40" s="622"/>
      <c r="CW40" s="622"/>
      <c r="CX40" s="622"/>
      <c r="CY40" s="622"/>
      <c r="CZ40" s="622"/>
      <c r="DA40" s="622"/>
      <c r="DB40" s="622"/>
      <c r="DC40" s="622"/>
      <c r="DD40" s="622"/>
      <c r="DE40" s="622"/>
      <c r="DG40" s="623" t="str">
        <f>IF('各会計、関係団体の財政状況及び健全化判断比率'!BR13="","",'各会計、関係団体の財政状況及び健全化判断比率'!BR13)</f>
        <v/>
      </c>
      <c r="DH40" s="623"/>
      <c r="DI40" s="202"/>
    </row>
    <row r="41" spans="1:113" ht="32.25" customHeight="1" x14ac:dyDescent="0.2">
      <c r="A41" s="175"/>
      <c r="B41" s="199"/>
      <c r="C41" s="621" t="str">
        <f t="shared" si="5"/>
        <v/>
      </c>
      <c r="D41" s="621"/>
      <c r="E41" s="622" t="str">
        <f>IF('各会計、関係団体の財政状況及び健全化判断比率'!B14="","",'各会計、関係団体の財政状況及び健全化判断比率'!B14)</f>
        <v/>
      </c>
      <c r="F41" s="622"/>
      <c r="G41" s="622"/>
      <c r="H41" s="622"/>
      <c r="I41" s="622"/>
      <c r="J41" s="622"/>
      <c r="K41" s="622"/>
      <c r="L41" s="622"/>
      <c r="M41" s="622"/>
      <c r="N41" s="622"/>
      <c r="O41" s="622"/>
      <c r="P41" s="622"/>
      <c r="Q41" s="622"/>
      <c r="R41" s="622"/>
      <c r="S41" s="622"/>
      <c r="T41" s="175"/>
      <c r="U41" s="621" t="str">
        <f t="shared" si="4"/>
        <v/>
      </c>
      <c r="V41" s="621"/>
      <c r="W41" s="622"/>
      <c r="X41" s="622"/>
      <c r="Y41" s="622"/>
      <c r="Z41" s="622"/>
      <c r="AA41" s="622"/>
      <c r="AB41" s="622"/>
      <c r="AC41" s="622"/>
      <c r="AD41" s="622"/>
      <c r="AE41" s="622"/>
      <c r="AF41" s="622"/>
      <c r="AG41" s="622"/>
      <c r="AH41" s="622"/>
      <c r="AI41" s="622"/>
      <c r="AJ41" s="622"/>
      <c r="AK41" s="622"/>
      <c r="AL41" s="175"/>
      <c r="AM41" s="621" t="str">
        <f t="shared" si="0"/>
        <v/>
      </c>
      <c r="AN41" s="621"/>
      <c r="AO41" s="622"/>
      <c r="AP41" s="622"/>
      <c r="AQ41" s="622"/>
      <c r="AR41" s="622"/>
      <c r="AS41" s="622"/>
      <c r="AT41" s="622"/>
      <c r="AU41" s="622"/>
      <c r="AV41" s="622"/>
      <c r="AW41" s="622"/>
      <c r="AX41" s="622"/>
      <c r="AY41" s="622"/>
      <c r="AZ41" s="622"/>
      <c r="BA41" s="622"/>
      <c r="BB41" s="622"/>
      <c r="BC41" s="622"/>
      <c r="BD41" s="175"/>
      <c r="BE41" s="621" t="str">
        <f t="shared" si="1"/>
        <v/>
      </c>
      <c r="BF41" s="621"/>
      <c r="BG41" s="622"/>
      <c r="BH41" s="622"/>
      <c r="BI41" s="622"/>
      <c r="BJ41" s="622"/>
      <c r="BK41" s="622"/>
      <c r="BL41" s="622"/>
      <c r="BM41" s="622"/>
      <c r="BN41" s="622"/>
      <c r="BO41" s="622"/>
      <c r="BP41" s="622"/>
      <c r="BQ41" s="622"/>
      <c r="BR41" s="622"/>
      <c r="BS41" s="622"/>
      <c r="BT41" s="622"/>
      <c r="BU41" s="622"/>
      <c r="BV41" s="175"/>
      <c r="BW41" s="621">
        <f t="shared" si="2"/>
        <v>13</v>
      </c>
      <c r="BX41" s="621"/>
      <c r="BY41" s="622" t="str">
        <f>IF('各会計、関係団体の財政状況及び健全化判断比率'!B75="","",'各会計、関係団体の財政状況及び健全化判断比率'!B75)</f>
        <v>南房総広域水道企業団（水道事業用水供給事業会計）</v>
      </c>
      <c r="BZ41" s="622"/>
      <c r="CA41" s="622"/>
      <c r="CB41" s="622"/>
      <c r="CC41" s="622"/>
      <c r="CD41" s="622"/>
      <c r="CE41" s="622"/>
      <c r="CF41" s="622"/>
      <c r="CG41" s="622"/>
      <c r="CH41" s="622"/>
      <c r="CI41" s="622"/>
      <c r="CJ41" s="622"/>
      <c r="CK41" s="622"/>
      <c r="CL41" s="622"/>
      <c r="CM41" s="622"/>
      <c r="CN41" s="175"/>
      <c r="CO41" s="621" t="str">
        <f t="shared" si="3"/>
        <v/>
      </c>
      <c r="CP41" s="621"/>
      <c r="CQ41" s="622" t="str">
        <f>IF('各会計、関係団体の財政状況及び健全化判断比率'!BS14="","",'各会計、関係団体の財政状況及び健全化判断比率'!BS14)</f>
        <v/>
      </c>
      <c r="CR41" s="622"/>
      <c r="CS41" s="622"/>
      <c r="CT41" s="622"/>
      <c r="CU41" s="622"/>
      <c r="CV41" s="622"/>
      <c r="CW41" s="622"/>
      <c r="CX41" s="622"/>
      <c r="CY41" s="622"/>
      <c r="CZ41" s="622"/>
      <c r="DA41" s="622"/>
      <c r="DB41" s="622"/>
      <c r="DC41" s="622"/>
      <c r="DD41" s="622"/>
      <c r="DE41" s="622"/>
      <c r="DG41" s="623" t="str">
        <f>IF('各会計、関係団体の財政状況及び健全化判断比率'!BR14="","",'各会計、関係団体の財政状況及び健全化判断比率'!BR14)</f>
        <v/>
      </c>
      <c r="DH41" s="623"/>
      <c r="DI41" s="202"/>
    </row>
    <row r="42" spans="1:113" ht="32.25" customHeight="1" x14ac:dyDescent="0.2">
      <c r="B42" s="199"/>
      <c r="C42" s="621" t="str">
        <f t="shared" si="5"/>
        <v/>
      </c>
      <c r="D42" s="621"/>
      <c r="E42" s="622" t="str">
        <f>IF('各会計、関係団体の財政状況及び健全化判断比率'!B15="","",'各会計、関係団体の財政状況及び健全化判断比率'!B15)</f>
        <v/>
      </c>
      <c r="F42" s="622"/>
      <c r="G42" s="622"/>
      <c r="H42" s="622"/>
      <c r="I42" s="622"/>
      <c r="J42" s="622"/>
      <c r="K42" s="622"/>
      <c r="L42" s="622"/>
      <c r="M42" s="622"/>
      <c r="N42" s="622"/>
      <c r="O42" s="622"/>
      <c r="P42" s="622"/>
      <c r="Q42" s="622"/>
      <c r="R42" s="622"/>
      <c r="S42" s="622"/>
      <c r="T42" s="175"/>
      <c r="U42" s="621" t="str">
        <f t="shared" si="4"/>
        <v/>
      </c>
      <c r="V42" s="621"/>
      <c r="W42" s="622"/>
      <c r="X42" s="622"/>
      <c r="Y42" s="622"/>
      <c r="Z42" s="622"/>
      <c r="AA42" s="622"/>
      <c r="AB42" s="622"/>
      <c r="AC42" s="622"/>
      <c r="AD42" s="622"/>
      <c r="AE42" s="622"/>
      <c r="AF42" s="622"/>
      <c r="AG42" s="622"/>
      <c r="AH42" s="622"/>
      <c r="AI42" s="622"/>
      <c r="AJ42" s="622"/>
      <c r="AK42" s="622"/>
      <c r="AL42" s="175"/>
      <c r="AM42" s="621" t="str">
        <f t="shared" si="0"/>
        <v/>
      </c>
      <c r="AN42" s="621"/>
      <c r="AO42" s="622"/>
      <c r="AP42" s="622"/>
      <c r="AQ42" s="622"/>
      <c r="AR42" s="622"/>
      <c r="AS42" s="622"/>
      <c r="AT42" s="622"/>
      <c r="AU42" s="622"/>
      <c r="AV42" s="622"/>
      <c r="AW42" s="622"/>
      <c r="AX42" s="622"/>
      <c r="AY42" s="622"/>
      <c r="AZ42" s="622"/>
      <c r="BA42" s="622"/>
      <c r="BB42" s="622"/>
      <c r="BC42" s="622"/>
      <c r="BD42" s="175"/>
      <c r="BE42" s="621" t="str">
        <f t="shared" si="1"/>
        <v/>
      </c>
      <c r="BF42" s="621"/>
      <c r="BG42" s="622"/>
      <c r="BH42" s="622"/>
      <c r="BI42" s="622"/>
      <c r="BJ42" s="622"/>
      <c r="BK42" s="622"/>
      <c r="BL42" s="622"/>
      <c r="BM42" s="622"/>
      <c r="BN42" s="622"/>
      <c r="BO42" s="622"/>
      <c r="BP42" s="622"/>
      <c r="BQ42" s="622"/>
      <c r="BR42" s="622"/>
      <c r="BS42" s="622"/>
      <c r="BT42" s="622"/>
      <c r="BU42" s="622"/>
      <c r="BV42" s="175"/>
      <c r="BW42" s="621" t="str">
        <f t="shared" si="2"/>
        <v/>
      </c>
      <c r="BX42" s="621"/>
      <c r="BY42" s="622" t="str">
        <f>IF('各会計、関係団体の財政状況及び健全化判断比率'!B76="","",'各会計、関係団体の財政状況及び健全化判断比率'!B76)</f>
        <v/>
      </c>
      <c r="BZ42" s="622"/>
      <c r="CA42" s="622"/>
      <c r="CB42" s="622"/>
      <c r="CC42" s="622"/>
      <c r="CD42" s="622"/>
      <c r="CE42" s="622"/>
      <c r="CF42" s="622"/>
      <c r="CG42" s="622"/>
      <c r="CH42" s="622"/>
      <c r="CI42" s="622"/>
      <c r="CJ42" s="622"/>
      <c r="CK42" s="622"/>
      <c r="CL42" s="622"/>
      <c r="CM42" s="622"/>
      <c r="CN42" s="175"/>
      <c r="CO42" s="621" t="str">
        <f t="shared" si="3"/>
        <v/>
      </c>
      <c r="CP42" s="621"/>
      <c r="CQ42" s="622" t="str">
        <f>IF('各会計、関係団体の財政状況及び健全化判断比率'!BS15="","",'各会計、関係団体の財政状況及び健全化判断比率'!BS15)</f>
        <v/>
      </c>
      <c r="CR42" s="622"/>
      <c r="CS42" s="622"/>
      <c r="CT42" s="622"/>
      <c r="CU42" s="622"/>
      <c r="CV42" s="622"/>
      <c r="CW42" s="622"/>
      <c r="CX42" s="622"/>
      <c r="CY42" s="622"/>
      <c r="CZ42" s="622"/>
      <c r="DA42" s="622"/>
      <c r="DB42" s="622"/>
      <c r="DC42" s="622"/>
      <c r="DD42" s="622"/>
      <c r="DE42" s="622"/>
      <c r="DG42" s="623" t="str">
        <f>IF('各会計、関係団体の財政状況及び健全化判断比率'!BR15="","",'各会計、関係団体の財政状況及び健全化判断比率'!BR15)</f>
        <v/>
      </c>
      <c r="DH42" s="623"/>
      <c r="DI42" s="202"/>
    </row>
    <row r="43" spans="1:113" ht="32.25" customHeight="1" x14ac:dyDescent="0.2">
      <c r="B43" s="199"/>
      <c r="C43" s="621" t="str">
        <f t="shared" si="5"/>
        <v/>
      </c>
      <c r="D43" s="621"/>
      <c r="E43" s="622" t="str">
        <f>IF('各会計、関係団体の財政状況及び健全化判断比率'!B16="","",'各会計、関係団体の財政状況及び健全化判断比率'!B16)</f>
        <v/>
      </c>
      <c r="F43" s="622"/>
      <c r="G43" s="622"/>
      <c r="H43" s="622"/>
      <c r="I43" s="622"/>
      <c r="J43" s="622"/>
      <c r="K43" s="622"/>
      <c r="L43" s="622"/>
      <c r="M43" s="622"/>
      <c r="N43" s="622"/>
      <c r="O43" s="622"/>
      <c r="P43" s="622"/>
      <c r="Q43" s="622"/>
      <c r="R43" s="622"/>
      <c r="S43" s="622"/>
      <c r="T43" s="175"/>
      <c r="U43" s="621" t="str">
        <f t="shared" si="4"/>
        <v/>
      </c>
      <c r="V43" s="621"/>
      <c r="W43" s="622"/>
      <c r="X43" s="622"/>
      <c r="Y43" s="622"/>
      <c r="Z43" s="622"/>
      <c r="AA43" s="622"/>
      <c r="AB43" s="622"/>
      <c r="AC43" s="622"/>
      <c r="AD43" s="622"/>
      <c r="AE43" s="622"/>
      <c r="AF43" s="622"/>
      <c r="AG43" s="622"/>
      <c r="AH43" s="622"/>
      <c r="AI43" s="622"/>
      <c r="AJ43" s="622"/>
      <c r="AK43" s="622"/>
      <c r="AL43" s="175"/>
      <c r="AM43" s="621" t="str">
        <f t="shared" si="0"/>
        <v/>
      </c>
      <c r="AN43" s="621"/>
      <c r="AO43" s="622"/>
      <c r="AP43" s="622"/>
      <c r="AQ43" s="622"/>
      <c r="AR43" s="622"/>
      <c r="AS43" s="622"/>
      <c r="AT43" s="622"/>
      <c r="AU43" s="622"/>
      <c r="AV43" s="622"/>
      <c r="AW43" s="622"/>
      <c r="AX43" s="622"/>
      <c r="AY43" s="622"/>
      <c r="AZ43" s="622"/>
      <c r="BA43" s="622"/>
      <c r="BB43" s="622"/>
      <c r="BC43" s="622"/>
      <c r="BD43" s="175"/>
      <c r="BE43" s="621" t="str">
        <f t="shared" si="1"/>
        <v/>
      </c>
      <c r="BF43" s="621"/>
      <c r="BG43" s="622"/>
      <c r="BH43" s="622"/>
      <c r="BI43" s="622"/>
      <c r="BJ43" s="622"/>
      <c r="BK43" s="622"/>
      <c r="BL43" s="622"/>
      <c r="BM43" s="622"/>
      <c r="BN43" s="622"/>
      <c r="BO43" s="622"/>
      <c r="BP43" s="622"/>
      <c r="BQ43" s="622"/>
      <c r="BR43" s="622"/>
      <c r="BS43" s="622"/>
      <c r="BT43" s="622"/>
      <c r="BU43" s="622"/>
      <c r="BV43" s="175"/>
      <c r="BW43" s="621" t="str">
        <f t="shared" si="2"/>
        <v/>
      </c>
      <c r="BX43" s="621"/>
      <c r="BY43" s="622" t="str">
        <f>IF('各会計、関係団体の財政状況及び健全化判断比率'!B77="","",'各会計、関係団体の財政状況及び健全化判断比率'!B77)</f>
        <v/>
      </c>
      <c r="BZ43" s="622"/>
      <c r="CA43" s="622"/>
      <c r="CB43" s="622"/>
      <c r="CC43" s="622"/>
      <c r="CD43" s="622"/>
      <c r="CE43" s="622"/>
      <c r="CF43" s="622"/>
      <c r="CG43" s="622"/>
      <c r="CH43" s="622"/>
      <c r="CI43" s="622"/>
      <c r="CJ43" s="622"/>
      <c r="CK43" s="622"/>
      <c r="CL43" s="622"/>
      <c r="CM43" s="622"/>
      <c r="CN43" s="175"/>
      <c r="CO43" s="621" t="str">
        <f t="shared" si="3"/>
        <v/>
      </c>
      <c r="CP43" s="621"/>
      <c r="CQ43" s="622" t="str">
        <f>IF('各会計、関係団体の財政状況及び健全化判断比率'!BS16="","",'各会計、関係団体の財政状況及び健全化判断比率'!BS16)</f>
        <v/>
      </c>
      <c r="CR43" s="622"/>
      <c r="CS43" s="622"/>
      <c r="CT43" s="622"/>
      <c r="CU43" s="622"/>
      <c r="CV43" s="622"/>
      <c r="CW43" s="622"/>
      <c r="CX43" s="622"/>
      <c r="CY43" s="622"/>
      <c r="CZ43" s="622"/>
      <c r="DA43" s="622"/>
      <c r="DB43" s="622"/>
      <c r="DC43" s="622"/>
      <c r="DD43" s="622"/>
      <c r="DE43" s="622"/>
      <c r="DG43" s="623" t="str">
        <f>IF('各会計、関係団体の財政状況及び健全化判断比率'!BR16="","",'各会計、関係団体の財政状況及び健全化判断比率'!BR16)</f>
        <v/>
      </c>
      <c r="DH43" s="623"/>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24" t="s">
        <v>210</v>
      </c>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24"/>
      <c r="BV46" s="624"/>
      <c r="BW46" s="624"/>
      <c r="BX46" s="624"/>
      <c r="BY46" s="624"/>
      <c r="BZ46" s="624"/>
      <c r="CA46" s="624"/>
      <c r="CB46" s="624"/>
      <c r="CC46" s="624"/>
      <c r="CD46" s="624"/>
      <c r="CE46" s="624"/>
      <c r="CF46" s="624"/>
      <c r="CG46" s="624"/>
      <c r="CH46" s="624"/>
      <c r="CI46" s="624"/>
      <c r="CJ46" s="624"/>
      <c r="CK46" s="624"/>
      <c r="CL46" s="624"/>
      <c r="CM46" s="624"/>
      <c r="CN46" s="624"/>
      <c r="CO46" s="624"/>
      <c r="CP46" s="624"/>
      <c r="CQ46" s="624"/>
      <c r="CR46" s="624"/>
      <c r="CS46" s="624"/>
      <c r="CT46" s="624"/>
      <c r="CU46" s="624"/>
      <c r="CV46" s="624"/>
      <c r="CW46" s="624"/>
      <c r="CX46" s="624"/>
      <c r="CY46" s="624"/>
      <c r="CZ46" s="624"/>
      <c r="DA46" s="624"/>
      <c r="DB46" s="624"/>
      <c r="DC46" s="624"/>
      <c r="DD46" s="624"/>
      <c r="DE46" s="624"/>
      <c r="DF46" s="624"/>
      <c r="DG46" s="624"/>
      <c r="DH46" s="624"/>
      <c r="DI46" s="624"/>
    </row>
    <row r="47" spans="1:113" x14ac:dyDescent="0.2">
      <c r="E47" s="624" t="s">
        <v>211</v>
      </c>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c r="BW47" s="624"/>
      <c r="BX47" s="624"/>
      <c r="BY47" s="624"/>
      <c r="BZ47" s="624"/>
      <c r="CA47" s="624"/>
      <c r="CB47" s="624"/>
      <c r="CC47" s="624"/>
      <c r="CD47" s="624"/>
      <c r="CE47" s="624"/>
      <c r="CF47" s="624"/>
      <c r="CG47" s="624"/>
      <c r="CH47" s="624"/>
      <c r="CI47" s="624"/>
      <c r="CJ47" s="624"/>
      <c r="CK47" s="624"/>
      <c r="CL47" s="624"/>
      <c r="CM47" s="624"/>
      <c r="CN47" s="624"/>
      <c r="CO47" s="624"/>
      <c r="CP47" s="624"/>
      <c r="CQ47" s="624"/>
      <c r="CR47" s="624"/>
      <c r="CS47" s="624"/>
      <c r="CT47" s="624"/>
      <c r="CU47" s="624"/>
      <c r="CV47" s="624"/>
      <c r="CW47" s="624"/>
      <c r="CX47" s="624"/>
      <c r="CY47" s="624"/>
      <c r="CZ47" s="624"/>
      <c r="DA47" s="624"/>
      <c r="DB47" s="624"/>
      <c r="DC47" s="624"/>
      <c r="DD47" s="624"/>
      <c r="DE47" s="624"/>
      <c r="DF47" s="624"/>
      <c r="DG47" s="624"/>
      <c r="DH47" s="624"/>
      <c r="DI47" s="624"/>
    </row>
    <row r="48" spans="1:113" x14ac:dyDescent="0.2">
      <c r="E48" s="624" t="s">
        <v>212</v>
      </c>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C48" s="624"/>
      <c r="CD48" s="624"/>
      <c r="CE48" s="624"/>
      <c r="CF48" s="624"/>
      <c r="CG48" s="624"/>
      <c r="CH48" s="624"/>
      <c r="CI48" s="624"/>
      <c r="CJ48" s="624"/>
      <c r="CK48" s="624"/>
      <c r="CL48" s="624"/>
      <c r="CM48" s="624"/>
      <c r="CN48" s="624"/>
      <c r="CO48" s="624"/>
      <c r="CP48" s="624"/>
      <c r="CQ48" s="624"/>
      <c r="CR48" s="624"/>
      <c r="CS48" s="624"/>
      <c r="CT48" s="624"/>
      <c r="CU48" s="624"/>
      <c r="CV48" s="624"/>
      <c r="CW48" s="624"/>
      <c r="CX48" s="624"/>
      <c r="CY48" s="624"/>
      <c r="CZ48" s="624"/>
      <c r="DA48" s="624"/>
      <c r="DB48" s="624"/>
      <c r="DC48" s="624"/>
      <c r="DD48" s="624"/>
      <c r="DE48" s="624"/>
      <c r="DF48" s="624"/>
      <c r="DG48" s="624"/>
      <c r="DH48" s="624"/>
      <c r="DI48" s="624"/>
    </row>
    <row r="49" spans="5:113" x14ac:dyDescent="0.2">
      <c r="E49" s="625" t="s">
        <v>213</v>
      </c>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5"/>
      <c r="AY49" s="625"/>
      <c r="AZ49" s="625"/>
      <c r="BA49" s="625"/>
      <c r="BB49" s="625"/>
      <c r="BC49" s="625"/>
      <c r="BD49" s="625"/>
      <c r="BE49" s="625"/>
      <c r="BF49" s="625"/>
      <c r="BG49" s="625"/>
      <c r="BH49" s="625"/>
      <c r="BI49" s="625"/>
      <c r="BJ49" s="625"/>
      <c r="BK49" s="625"/>
      <c r="BL49" s="625"/>
      <c r="BM49" s="625"/>
      <c r="BN49" s="625"/>
      <c r="BO49" s="625"/>
      <c r="BP49" s="625"/>
      <c r="BQ49" s="625"/>
      <c r="BR49" s="625"/>
      <c r="BS49" s="625"/>
      <c r="BT49" s="625"/>
      <c r="BU49" s="625"/>
      <c r="BV49" s="625"/>
      <c r="BW49" s="625"/>
      <c r="BX49" s="625"/>
      <c r="BY49" s="625"/>
      <c r="BZ49" s="625"/>
      <c r="CA49" s="625"/>
      <c r="CB49" s="625"/>
      <c r="CC49" s="625"/>
      <c r="CD49" s="625"/>
      <c r="CE49" s="625"/>
      <c r="CF49" s="625"/>
      <c r="CG49" s="625"/>
      <c r="CH49" s="625"/>
      <c r="CI49" s="625"/>
      <c r="CJ49" s="625"/>
      <c r="CK49" s="625"/>
      <c r="CL49" s="625"/>
      <c r="CM49" s="625"/>
      <c r="CN49" s="625"/>
      <c r="CO49" s="625"/>
      <c r="CP49" s="625"/>
      <c r="CQ49" s="625"/>
      <c r="CR49" s="625"/>
      <c r="CS49" s="625"/>
      <c r="CT49" s="625"/>
      <c r="CU49" s="625"/>
      <c r="CV49" s="625"/>
      <c r="CW49" s="625"/>
      <c r="CX49" s="625"/>
      <c r="CY49" s="625"/>
      <c r="CZ49" s="625"/>
      <c r="DA49" s="625"/>
      <c r="DB49" s="625"/>
      <c r="DC49" s="625"/>
      <c r="DD49" s="625"/>
      <c r="DE49" s="625"/>
      <c r="DF49" s="625"/>
      <c r="DG49" s="625"/>
      <c r="DH49" s="625"/>
      <c r="DI49" s="625"/>
    </row>
    <row r="50" spans="5:113" x14ac:dyDescent="0.2">
      <c r="E50" s="624" t="s">
        <v>214</v>
      </c>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4"/>
      <c r="BP50" s="624"/>
      <c r="BQ50" s="624"/>
      <c r="BR50" s="624"/>
      <c r="BS50" s="624"/>
      <c r="BT50" s="624"/>
      <c r="BU50" s="624"/>
      <c r="BV50" s="624"/>
      <c r="BW50" s="624"/>
      <c r="BX50" s="624"/>
      <c r="BY50" s="624"/>
      <c r="BZ50" s="624"/>
      <c r="CA50" s="624"/>
      <c r="CB50" s="624"/>
      <c r="CC50" s="624"/>
      <c r="CD50" s="624"/>
      <c r="CE50" s="624"/>
      <c r="CF50" s="624"/>
      <c r="CG50" s="624"/>
      <c r="CH50" s="624"/>
      <c r="CI50" s="624"/>
      <c r="CJ50" s="624"/>
      <c r="CK50" s="624"/>
      <c r="CL50" s="624"/>
      <c r="CM50" s="624"/>
      <c r="CN50" s="624"/>
      <c r="CO50" s="624"/>
      <c r="CP50" s="624"/>
      <c r="CQ50" s="624"/>
      <c r="CR50" s="624"/>
      <c r="CS50" s="624"/>
      <c r="CT50" s="624"/>
      <c r="CU50" s="624"/>
      <c r="CV50" s="624"/>
      <c r="CW50" s="624"/>
      <c r="CX50" s="624"/>
      <c r="CY50" s="624"/>
      <c r="CZ50" s="624"/>
      <c r="DA50" s="624"/>
      <c r="DB50" s="624"/>
      <c r="DC50" s="624"/>
      <c r="DD50" s="624"/>
      <c r="DE50" s="624"/>
      <c r="DF50" s="624"/>
      <c r="DG50" s="624"/>
      <c r="DH50" s="624"/>
      <c r="DI50" s="624"/>
    </row>
    <row r="51" spans="5:113" x14ac:dyDescent="0.2">
      <c r="E51" s="624" t="s">
        <v>215</v>
      </c>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624"/>
      <c r="BH51" s="624"/>
      <c r="BI51" s="624"/>
      <c r="BJ51" s="624"/>
      <c r="BK51" s="624"/>
      <c r="BL51" s="624"/>
      <c r="BM51" s="624"/>
      <c r="BN51" s="624"/>
      <c r="BO51" s="624"/>
      <c r="BP51" s="624"/>
      <c r="BQ51" s="624"/>
      <c r="BR51" s="624"/>
      <c r="BS51" s="624"/>
      <c r="BT51" s="624"/>
      <c r="BU51" s="624"/>
      <c r="BV51" s="624"/>
      <c r="BW51" s="624"/>
      <c r="BX51" s="624"/>
      <c r="BY51" s="624"/>
      <c r="BZ51" s="624"/>
      <c r="CA51" s="624"/>
      <c r="CB51" s="624"/>
      <c r="CC51" s="624"/>
      <c r="CD51" s="624"/>
      <c r="CE51" s="624"/>
      <c r="CF51" s="624"/>
      <c r="CG51" s="624"/>
      <c r="CH51" s="624"/>
      <c r="CI51" s="624"/>
      <c r="CJ51" s="624"/>
      <c r="CK51" s="624"/>
      <c r="CL51" s="624"/>
      <c r="CM51" s="624"/>
      <c r="CN51" s="624"/>
      <c r="CO51" s="624"/>
      <c r="CP51" s="624"/>
      <c r="CQ51" s="624"/>
      <c r="CR51" s="624"/>
      <c r="CS51" s="624"/>
      <c r="CT51" s="624"/>
      <c r="CU51" s="624"/>
      <c r="CV51" s="624"/>
      <c r="CW51" s="624"/>
      <c r="CX51" s="624"/>
      <c r="CY51" s="624"/>
      <c r="CZ51" s="624"/>
      <c r="DA51" s="624"/>
      <c r="DB51" s="624"/>
      <c r="DC51" s="624"/>
      <c r="DD51" s="624"/>
      <c r="DE51" s="624"/>
      <c r="DF51" s="624"/>
      <c r="DG51" s="624"/>
      <c r="DH51" s="624"/>
      <c r="DI51" s="624"/>
    </row>
    <row r="52" spans="5:113" x14ac:dyDescent="0.2">
      <c r="E52" s="624" t="s">
        <v>216</v>
      </c>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24"/>
      <c r="BV52" s="624"/>
      <c r="BW52" s="624"/>
      <c r="BX52" s="624"/>
      <c r="BY52" s="624"/>
      <c r="BZ52" s="624"/>
      <c r="CA52" s="624"/>
      <c r="CB52" s="624"/>
      <c r="CC52" s="624"/>
      <c r="CD52" s="624"/>
      <c r="CE52" s="624"/>
      <c r="CF52" s="624"/>
      <c r="CG52" s="624"/>
      <c r="CH52" s="624"/>
      <c r="CI52" s="624"/>
      <c r="CJ52" s="624"/>
      <c r="CK52" s="624"/>
      <c r="CL52" s="624"/>
      <c r="CM52" s="624"/>
      <c r="CN52" s="624"/>
      <c r="CO52" s="624"/>
      <c r="CP52" s="624"/>
      <c r="CQ52" s="624"/>
      <c r="CR52" s="624"/>
      <c r="CS52" s="624"/>
      <c r="CT52" s="624"/>
      <c r="CU52" s="624"/>
      <c r="CV52" s="624"/>
      <c r="CW52" s="624"/>
      <c r="CX52" s="624"/>
      <c r="CY52" s="624"/>
      <c r="CZ52" s="624"/>
      <c r="DA52" s="624"/>
      <c r="DB52" s="624"/>
      <c r="DC52" s="624"/>
      <c r="DD52" s="624"/>
      <c r="DE52" s="624"/>
      <c r="DF52" s="624"/>
      <c r="DG52" s="624"/>
      <c r="DH52" s="624"/>
      <c r="DI52" s="624"/>
    </row>
    <row r="53" spans="5:113" x14ac:dyDescent="0.2">
      <c r="E53" s="624" t="s">
        <v>217</v>
      </c>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4"/>
      <c r="AZ53" s="624"/>
      <c r="BA53" s="624"/>
      <c r="BB53" s="624"/>
      <c r="BC53" s="624"/>
      <c r="BD53" s="624"/>
      <c r="BE53" s="624"/>
      <c r="BF53" s="624"/>
      <c r="BG53" s="624"/>
      <c r="BH53" s="624"/>
      <c r="BI53" s="624"/>
      <c r="BJ53" s="624"/>
      <c r="BK53" s="624"/>
      <c r="BL53" s="624"/>
      <c r="BM53" s="624"/>
      <c r="BN53" s="624"/>
      <c r="BO53" s="624"/>
      <c r="BP53" s="624"/>
      <c r="BQ53" s="624"/>
      <c r="BR53" s="624"/>
      <c r="BS53" s="624"/>
      <c r="BT53" s="624"/>
      <c r="BU53" s="624"/>
      <c r="BV53" s="624"/>
      <c r="BW53" s="624"/>
      <c r="BX53" s="624"/>
      <c r="BY53" s="624"/>
      <c r="BZ53" s="624"/>
      <c r="CA53" s="624"/>
      <c r="CB53" s="624"/>
      <c r="CC53" s="624"/>
      <c r="CD53" s="624"/>
      <c r="CE53" s="624"/>
      <c r="CF53" s="624"/>
      <c r="CG53" s="624"/>
      <c r="CH53" s="624"/>
      <c r="CI53" s="624"/>
      <c r="CJ53" s="624"/>
      <c r="CK53" s="624"/>
      <c r="CL53" s="624"/>
      <c r="CM53" s="624"/>
      <c r="CN53" s="624"/>
      <c r="CO53" s="624"/>
      <c r="CP53" s="624"/>
      <c r="CQ53" s="624"/>
      <c r="CR53" s="624"/>
      <c r="CS53" s="624"/>
      <c r="CT53" s="624"/>
      <c r="CU53" s="624"/>
      <c r="CV53" s="624"/>
      <c r="CW53" s="624"/>
      <c r="CX53" s="624"/>
      <c r="CY53" s="624"/>
      <c r="CZ53" s="624"/>
      <c r="DA53" s="624"/>
      <c r="DB53" s="624"/>
      <c r="DC53" s="624"/>
      <c r="DD53" s="624"/>
      <c r="DE53" s="624"/>
      <c r="DF53" s="624"/>
      <c r="DG53" s="624"/>
      <c r="DH53" s="624"/>
      <c r="DI53" s="624"/>
    </row>
    <row r="54" spans="5:113" x14ac:dyDescent="0.2"/>
    <row r="55" spans="5:113" x14ac:dyDescent="0.2"/>
    <row r="56" spans="5:113" x14ac:dyDescent="0.2"/>
  </sheetData>
  <sheetProtection algorithmName="SHA-512" hashValue="s75dBsAzMTVo2+QEQby7ugi0dvoQQkt8KCX2eszYUuHjOuleykJrLl8AncwBec+joB39Q1K9/bxoOPWc7awHig==" saltValue="DRqDchmxxKIL/OTnkuz4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26" t="s">
        <v>218</v>
      </c>
      <c r="DI1" s="627"/>
      <c r="DJ1" s="627"/>
      <c r="DK1" s="627"/>
      <c r="DL1" s="627"/>
      <c r="DM1" s="627"/>
      <c r="DN1" s="628"/>
      <c r="DO1" s="208"/>
      <c r="DP1" s="626" t="s">
        <v>219</v>
      </c>
      <c r="DQ1" s="627"/>
      <c r="DR1" s="627"/>
      <c r="DS1" s="627"/>
      <c r="DT1" s="627"/>
      <c r="DU1" s="627"/>
      <c r="DV1" s="627"/>
      <c r="DW1" s="627"/>
      <c r="DX1" s="627"/>
      <c r="DY1" s="627"/>
      <c r="DZ1" s="627"/>
      <c r="EA1" s="627"/>
      <c r="EB1" s="627"/>
      <c r="EC1" s="628"/>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29" t="s">
        <v>221</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222</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9" t="s">
        <v>1</v>
      </c>
      <c r="C4" s="630"/>
      <c r="D4" s="630"/>
      <c r="E4" s="630"/>
      <c r="F4" s="630"/>
      <c r="G4" s="630"/>
      <c r="H4" s="630"/>
      <c r="I4" s="630"/>
      <c r="J4" s="630"/>
      <c r="K4" s="630"/>
      <c r="L4" s="630"/>
      <c r="M4" s="630"/>
      <c r="N4" s="630"/>
      <c r="O4" s="630"/>
      <c r="P4" s="630"/>
      <c r="Q4" s="631"/>
      <c r="R4" s="629" t="s">
        <v>224</v>
      </c>
      <c r="S4" s="630"/>
      <c r="T4" s="630"/>
      <c r="U4" s="630"/>
      <c r="V4" s="630"/>
      <c r="W4" s="630"/>
      <c r="X4" s="630"/>
      <c r="Y4" s="631"/>
      <c r="Z4" s="629" t="s">
        <v>225</v>
      </c>
      <c r="AA4" s="630"/>
      <c r="AB4" s="630"/>
      <c r="AC4" s="631"/>
      <c r="AD4" s="629" t="s">
        <v>226</v>
      </c>
      <c r="AE4" s="630"/>
      <c r="AF4" s="630"/>
      <c r="AG4" s="630"/>
      <c r="AH4" s="630"/>
      <c r="AI4" s="630"/>
      <c r="AJ4" s="630"/>
      <c r="AK4" s="631"/>
      <c r="AL4" s="629" t="s">
        <v>225</v>
      </c>
      <c r="AM4" s="630"/>
      <c r="AN4" s="630"/>
      <c r="AO4" s="631"/>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ht="11.25" customHeight="1" x14ac:dyDescent="0.2">
      <c r="B5" s="633" t="s">
        <v>231</v>
      </c>
      <c r="C5" s="634"/>
      <c r="D5" s="634"/>
      <c r="E5" s="634"/>
      <c r="F5" s="634"/>
      <c r="G5" s="634"/>
      <c r="H5" s="634"/>
      <c r="I5" s="634"/>
      <c r="J5" s="634"/>
      <c r="K5" s="634"/>
      <c r="L5" s="634"/>
      <c r="M5" s="634"/>
      <c r="N5" s="634"/>
      <c r="O5" s="634"/>
      <c r="P5" s="634"/>
      <c r="Q5" s="635"/>
      <c r="R5" s="636">
        <v>2353433</v>
      </c>
      <c r="S5" s="637"/>
      <c r="T5" s="637"/>
      <c r="U5" s="637"/>
      <c r="V5" s="637"/>
      <c r="W5" s="637"/>
      <c r="X5" s="637"/>
      <c r="Y5" s="638"/>
      <c r="Z5" s="639">
        <v>12.2</v>
      </c>
      <c r="AA5" s="639"/>
      <c r="AB5" s="639"/>
      <c r="AC5" s="639"/>
      <c r="AD5" s="640">
        <v>2353433</v>
      </c>
      <c r="AE5" s="640"/>
      <c r="AF5" s="640"/>
      <c r="AG5" s="640"/>
      <c r="AH5" s="640"/>
      <c r="AI5" s="640"/>
      <c r="AJ5" s="640"/>
      <c r="AK5" s="640"/>
      <c r="AL5" s="641">
        <v>41.9</v>
      </c>
      <c r="AM5" s="642"/>
      <c r="AN5" s="642"/>
      <c r="AO5" s="643"/>
      <c r="AP5" s="633" t="s">
        <v>232</v>
      </c>
      <c r="AQ5" s="634"/>
      <c r="AR5" s="634"/>
      <c r="AS5" s="634"/>
      <c r="AT5" s="634"/>
      <c r="AU5" s="634"/>
      <c r="AV5" s="634"/>
      <c r="AW5" s="634"/>
      <c r="AX5" s="634"/>
      <c r="AY5" s="634"/>
      <c r="AZ5" s="634"/>
      <c r="BA5" s="634"/>
      <c r="BB5" s="634"/>
      <c r="BC5" s="634"/>
      <c r="BD5" s="634"/>
      <c r="BE5" s="634"/>
      <c r="BF5" s="635"/>
      <c r="BG5" s="647">
        <v>2332413</v>
      </c>
      <c r="BH5" s="648"/>
      <c r="BI5" s="648"/>
      <c r="BJ5" s="648"/>
      <c r="BK5" s="648"/>
      <c r="BL5" s="648"/>
      <c r="BM5" s="648"/>
      <c r="BN5" s="649"/>
      <c r="BO5" s="650">
        <v>99.1</v>
      </c>
      <c r="BP5" s="650"/>
      <c r="BQ5" s="650"/>
      <c r="BR5" s="650"/>
      <c r="BS5" s="651" t="s">
        <v>179</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225</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2">
      <c r="B6" s="644" t="s">
        <v>236</v>
      </c>
      <c r="C6" s="645"/>
      <c r="D6" s="645"/>
      <c r="E6" s="645"/>
      <c r="F6" s="645"/>
      <c r="G6" s="645"/>
      <c r="H6" s="645"/>
      <c r="I6" s="645"/>
      <c r="J6" s="645"/>
      <c r="K6" s="645"/>
      <c r="L6" s="645"/>
      <c r="M6" s="645"/>
      <c r="N6" s="645"/>
      <c r="O6" s="645"/>
      <c r="P6" s="645"/>
      <c r="Q6" s="646"/>
      <c r="R6" s="647">
        <v>76576</v>
      </c>
      <c r="S6" s="648"/>
      <c r="T6" s="648"/>
      <c r="U6" s="648"/>
      <c r="V6" s="648"/>
      <c r="W6" s="648"/>
      <c r="X6" s="648"/>
      <c r="Y6" s="649"/>
      <c r="Z6" s="650">
        <v>0.4</v>
      </c>
      <c r="AA6" s="650"/>
      <c r="AB6" s="650"/>
      <c r="AC6" s="650"/>
      <c r="AD6" s="651">
        <v>76576</v>
      </c>
      <c r="AE6" s="651"/>
      <c r="AF6" s="651"/>
      <c r="AG6" s="651"/>
      <c r="AH6" s="651"/>
      <c r="AI6" s="651"/>
      <c r="AJ6" s="651"/>
      <c r="AK6" s="651"/>
      <c r="AL6" s="652">
        <v>1.4</v>
      </c>
      <c r="AM6" s="653"/>
      <c r="AN6" s="653"/>
      <c r="AO6" s="654"/>
      <c r="AP6" s="644" t="s">
        <v>237</v>
      </c>
      <c r="AQ6" s="645"/>
      <c r="AR6" s="645"/>
      <c r="AS6" s="645"/>
      <c r="AT6" s="645"/>
      <c r="AU6" s="645"/>
      <c r="AV6" s="645"/>
      <c r="AW6" s="645"/>
      <c r="AX6" s="645"/>
      <c r="AY6" s="645"/>
      <c r="AZ6" s="645"/>
      <c r="BA6" s="645"/>
      <c r="BB6" s="645"/>
      <c r="BC6" s="645"/>
      <c r="BD6" s="645"/>
      <c r="BE6" s="645"/>
      <c r="BF6" s="646"/>
      <c r="BG6" s="647">
        <v>2332413</v>
      </c>
      <c r="BH6" s="648"/>
      <c r="BI6" s="648"/>
      <c r="BJ6" s="648"/>
      <c r="BK6" s="648"/>
      <c r="BL6" s="648"/>
      <c r="BM6" s="648"/>
      <c r="BN6" s="649"/>
      <c r="BO6" s="650">
        <v>99.1</v>
      </c>
      <c r="BP6" s="650"/>
      <c r="BQ6" s="650"/>
      <c r="BR6" s="650"/>
      <c r="BS6" s="651" t="s">
        <v>179</v>
      </c>
      <c r="BT6" s="651"/>
      <c r="BU6" s="651"/>
      <c r="BV6" s="651"/>
      <c r="BW6" s="651"/>
      <c r="BX6" s="651"/>
      <c r="BY6" s="651"/>
      <c r="BZ6" s="651"/>
      <c r="CA6" s="651"/>
      <c r="CB6" s="655"/>
      <c r="CD6" s="633" t="s">
        <v>238</v>
      </c>
      <c r="CE6" s="634"/>
      <c r="CF6" s="634"/>
      <c r="CG6" s="634"/>
      <c r="CH6" s="634"/>
      <c r="CI6" s="634"/>
      <c r="CJ6" s="634"/>
      <c r="CK6" s="634"/>
      <c r="CL6" s="634"/>
      <c r="CM6" s="634"/>
      <c r="CN6" s="634"/>
      <c r="CO6" s="634"/>
      <c r="CP6" s="634"/>
      <c r="CQ6" s="635"/>
      <c r="CR6" s="647">
        <v>129451</v>
      </c>
      <c r="CS6" s="648"/>
      <c r="CT6" s="648"/>
      <c r="CU6" s="648"/>
      <c r="CV6" s="648"/>
      <c r="CW6" s="648"/>
      <c r="CX6" s="648"/>
      <c r="CY6" s="649"/>
      <c r="CZ6" s="641">
        <v>0.7</v>
      </c>
      <c r="DA6" s="642"/>
      <c r="DB6" s="642"/>
      <c r="DC6" s="658"/>
      <c r="DD6" s="656" t="s">
        <v>186</v>
      </c>
      <c r="DE6" s="648"/>
      <c r="DF6" s="648"/>
      <c r="DG6" s="648"/>
      <c r="DH6" s="648"/>
      <c r="DI6" s="648"/>
      <c r="DJ6" s="648"/>
      <c r="DK6" s="648"/>
      <c r="DL6" s="648"/>
      <c r="DM6" s="648"/>
      <c r="DN6" s="648"/>
      <c r="DO6" s="648"/>
      <c r="DP6" s="649"/>
      <c r="DQ6" s="656">
        <v>129451</v>
      </c>
      <c r="DR6" s="648"/>
      <c r="DS6" s="648"/>
      <c r="DT6" s="648"/>
      <c r="DU6" s="648"/>
      <c r="DV6" s="648"/>
      <c r="DW6" s="648"/>
      <c r="DX6" s="648"/>
      <c r="DY6" s="648"/>
      <c r="DZ6" s="648"/>
      <c r="EA6" s="648"/>
      <c r="EB6" s="648"/>
      <c r="EC6" s="657"/>
    </row>
    <row r="7" spans="2:143" ht="11.25" customHeight="1" x14ac:dyDescent="0.2">
      <c r="B7" s="644" t="s">
        <v>239</v>
      </c>
      <c r="C7" s="645"/>
      <c r="D7" s="645"/>
      <c r="E7" s="645"/>
      <c r="F7" s="645"/>
      <c r="G7" s="645"/>
      <c r="H7" s="645"/>
      <c r="I7" s="645"/>
      <c r="J7" s="645"/>
      <c r="K7" s="645"/>
      <c r="L7" s="645"/>
      <c r="M7" s="645"/>
      <c r="N7" s="645"/>
      <c r="O7" s="645"/>
      <c r="P7" s="645"/>
      <c r="Q7" s="646"/>
      <c r="R7" s="647">
        <v>1019</v>
      </c>
      <c r="S7" s="648"/>
      <c r="T7" s="648"/>
      <c r="U7" s="648"/>
      <c r="V7" s="648"/>
      <c r="W7" s="648"/>
      <c r="X7" s="648"/>
      <c r="Y7" s="649"/>
      <c r="Z7" s="650">
        <v>0</v>
      </c>
      <c r="AA7" s="650"/>
      <c r="AB7" s="650"/>
      <c r="AC7" s="650"/>
      <c r="AD7" s="651">
        <v>1019</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790329</v>
      </c>
      <c r="BH7" s="648"/>
      <c r="BI7" s="648"/>
      <c r="BJ7" s="648"/>
      <c r="BK7" s="648"/>
      <c r="BL7" s="648"/>
      <c r="BM7" s="648"/>
      <c r="BN7" s="649"/>
      <c r="BO7" s="650">
        <v>33.6</v>
      </c>
      <c r="BP7" s="650"/>
      <c r="BQ7" s="650"/>
      <c r="BR7" s="650"/>
      <c r="BS7" s="651" t="s">
        <v>186</v>
      </c>
      <c r="BT7" s="651"/>
      <c r="BU7" s="651"/>
      <c r="BV7" s="651"/>
      <c r="BW7" s="651"/>
      <c r="BX7" s="651"/>
      <c r="BY7" s="651"/>
      <c r="BZ7" s="651"/>
      <c r="CA7" s="651"/>
      <c r="CB7" s="655"/>
      <c r="CD7" s="644" t="s">
        <v>241</v>
      </c>
      <c r="CE7" s="645"/>
      <c r="CF7" s="645"/>
      <c r="CG7" s="645"/>
      <c r="CH7" s="645"/>
      <c r="CI7" s="645"/>
      <c r="CJ7" s="645"/>
      <c r="CK7" s="645"/>
      <c r="CL7" s="645"/>
      <c r="CM7" s="645"/>
      <c r="CN7" s="645"/>
      <c r="CO7" s="645"/>
      <c r="CP7" s="645"/>
      <c r="CQ7" s="646"/>
      <c r="CR7" s="647">
        <v>10750393</v>
      </c>
      <c r="CS7" s="648"/>
      <c r="CT7" s="648"/>
      <c r="CU7" s="648"/>
      <c r="CV7" s="648"/>
      <c r="CW7" s="648"/>
      <c r="CX7" s="648"/>
      <c r="CY7" s="649"/>
      <c r="CZ7" s="650">
        <v>57.3</v>
      </c>
      <c r="DA7" s="650"/>
      <c r="DB7" s="650"/>
      <c r="DC7" s="650"/>
      <c r="DD7" s="656">
        <v>102721</v>
      </c>
      <c r="DE7" s="648"/>
      <c r="DF7" s="648"/>
      <c r="DG7" s="648"/>
      <c r="DH7" s="648"/>
      <c r="DI7" s="648"/>
      <c r="DJ7" s="648"/>
      <c r="DK7" s="648"/>
      <c r="DL7" s="648"/>
      <c r="DM7" s="648"/>
      <c r="DN7" s="648"/>
      <c r="DO7" s="648"/>
      <c r="DP7" s="649"/>
      <c r="DQ7" s="656">
        <v>1686677</v>
      </c>
      <c r="DR7" s="648"/>
      <c r="DS7" s="648"/>
      <c r="DT7" s="648"/>
      <c r="DU7" s="648"/>
      <c r="DV7" s="648"/>
      <c r="DW7" s="648"/>
      <c r="DX7" s="648"/>
      <c r="DY7" s="648"/>
      <c r="DZ7" s="648"/>
      <c r="EA7" s="648"/>
      <c r="EB7" s="648"/>
      <c r="EC7" s="657"/>
    </row>
    <row r="8" spans="2:143" ht="11.25" customHeight="1" x14ac:dyDescent="0.2">
      <c r="B8" s="644" t="s">
        <v>242</v>
      </c>
      <c r="C8" s="645"/>
      <c r="D8" s="645"/>
      <c r="E8" s="645"/>
      <c r="F8" s="645"/>
      <c r="G8" s="645"/>
      <c r="H8" s="645"/>
      <c r="I8" s="645"/>
      <c r="J8" s="645"/>
      <c r="K8" s="645"/>
      <c r="L8" s="645"/>
      <c r="M8" s="645"/>
      <c r="N8" s="645"/>
      <c r="O8" s="645"/>
      <c r="P8" s="645"/>
      <c r="Q8" s="646"/>
      <c r="R8" s="647">
        <v>10273</v>
      </c>
      <c r="S8" s="648"/>
      <c r="T8" s="648"/>
      <c r="U8" s="648"/>
      <c r="V8" s="648"/>
      <c r="W8" s="648"/>
      <c r="X8" s="648"/>
      <c r="Y8" s="649"/>
      <c r="Z8" s="650">
        <v>0.1</v>
      </c>
      <c r="AA8" s="650"/>
      <c r="AB8" s="650"/>
      <c r="AC8" s="650"/>
      <c r="AD8" s="651">
        <v>10273</v>
      </c>
      <c r="AE8" s="651"/>
      <c r="AF8" s="651"/>
      <c r="AG8" s="651"/>
      <c r="AH8" s="651"/>
      <c r="AI8" s="651"/>
      <c r="AJ8" s="651"/>
      <c r="AK8" s="651"/>
      <c r="AL8" s="652">
        <v>0.2</v>
      </c>
      <c r="AM8" s="653"/>
      <c r="AN8" s="653"/>
      <c r="AO8" s="654"/>
      <c r="AP8" s="644" t="s">
        <v>243</v>
      </c>
      <c r="AQ8" s="645"/>
      <c r="AR8" s="645"/>
      <c r="AS8" s="645"/>
      <c r="AT8" s="645"/>
      <c r="AU8" s="645"/>
      <c r="AV8" s="645"/>
      <c r="AW8" s="645"/>
      <c r="AX8" s="645"/>
      <c r="AY8" s="645"/>
      <c r="AZ8" s="645"/>
      <c r="BA8" s="645"/>
      <c r="BB8" s="645"/>
      <c r="BC8" s="645"/>
      <c r="BD8" s="645"/>
      <c r="BE8" s="645"/>
      <c r="BF8" s="646"/>
      <c r="BG8" s="647">
        <v>34548</v>
      </c>
      <c r="BH8" s="648"/>
      <c r="BI8" s="648"/>
      <c r="BJ8" s="648"/>
      <c r="BK8" s="648"/>
      <c r="BL8" s="648"/>
      <c r="BM8" s="648"/>
      <c r="BN8" s="649"/>
      <c r="BO8" s="650">
        <v>1.5</v>
      </c>
      <c r="BP8" s="650"/>
      <c r="BQ8" s="650"/>
      <c r="BR8" s="650"/>
      <c r="BS8" s="651" t="s">
        <v>179</v>
      </c>
      <c r="BT8" s="651"/>
      <c r="BU8" s="651"/>
      <c r="BV8" s="651"/>
      <c r="BW8" s="651"/>
      <c r="BX8" s="651"/>
      <c r="BY8" s="651"/>
      <c r="BZ8" s="651"/>
      <c r="CA8" s="651"/>
      <c r="CB8" s="655"/>
      <c r="CD8" s="644" t="s">
        <v>244</v>
      </c>
      <c r="CE8" s="645"/>
      <c r="CF8" s="645"/>
      <c r="CG8" s="645"/>
      <c r="CH8" s="645"/>
      <c r="CI8" s="645"/>
      <c r="CJ8" s="645"/>
      <c r="CK8" s="645"/>
      <c r="CL8" s="645"/>
      <c r="CM8" s="645"/>
      <c r="CN8" s="645"/>
      <c r="CO8" s="645"/>
      <c r="CP8" s="645"/>
      <c r="CQ8" s="646"/>
      <c r="CR8" s="647">
        <v>2833811</v>
      </c>
      <c r="CS8" s="648"/>
      <c r="CT8" s="648"/>
      <c r="CU8" s="648"/>
      <c r="CV8" s="648"/>
      <c r="CW8" s="648"/>
      <c r="CX8" s="648"/>
      <c r="CY8" s="649"/>
      <c r="CZ8" s="650">
        <v>15.1</v>
      </c>
      <c r="DA8" s="650"/>
      <c r="DB8" s="650"/>
      <c r="DC8" s="650"/>
      <c r="DD8" s="656">
        <v>13316</v>
      </c>
      <c r="DE8" s="648"/>
      <c r="DF8" s="648"/>
      <c r="DG8" s="648"/>
      <c r="DH8" s="648"/>
      <c r="DI8" s="648"/>
      <c r="DJ8" s="648"/>
      <c r="DK8" s="648"/>
      <c r="DL8" s="648"/>
      <c r="DM8" s="648"/>
      <c r="DN8" s="648"/>
      <c r="DO8" s="648"/>
      <c r="DP8" s="649"/>
      <c r="DQ8" s="656">
        <v>1663161</v>
      </c>
      <c r="DR8" s="648"/>
      <c r="DS8" s="648"/>
      <c r="DT8" s="648"/>
      <c r="DU8" s="648"/>
      <c r="DV8" s="648"/>
      <c r="DW8" s="648"/>
      <c r="DX8" s="648"/>
      <c r="DY8" s="648"/>
      <c r="DZ8" s="648"/>
      <c r="EA8" s="648"/>
      <c r="EB8" s="648"/>
      <c r="EC8" s="657"/>
    </row>
    <row r="9" spans="2:143" ht="11.25" customHeight="1" x14ac:dyDescent="0.2">
      <c r="B9" s="644" t="s">
        <v>245</v>
      </c>
      <c r="C9" s="645"/>
      <c r="D9" s="645"/>
      <c r="E9" s="645"/>
      <c r="F9" s="645"/>
      <c r="G9" s="645"/>
      <c r="H9" s="645"/>
      <c r="I9" s="645"/>
      <c r="J9" s="645"/>
      <c r="K9" s="645"/>
      <c r="L9" s="645"/>
      <c r="M9" s="645"/>
      <c r="N9" s="645"/>
      <c r="O9" s="645"/>
      <c r="P9" s="645"/>
      <c r="Q9" s="646"/>
      <c r="R9" s="647">
        <v>8175</v>
      </c>
      <c r="S9" s="648"/>
      <c r="T9" s="648"/>
      <c r="U9" s="648"/>
      <c r="V9" s="648"/>
      <c r="W9" s="648"/>
      <c r="X9" s="648"/>
      <c r="Y9" s="649"/>
      <c r="Z9" s="650">
        <v>0</v>
      </c>
      <c r="AA9" s="650"/>
      <c r="AB9" s="650"/>
      <c r="AC9" s="650"/>
      <c r="AD9" s="651">
        <v>8175</v>
      </c>
      <c r="AE9" s="651"/>
      <c r="AF9" s="651"/>
      <c r="AG9" s="651"/>
      <c r="AH9" s="651"/>
      <c r="AI9" s="651"/>
      <c r="AJ9" s="651"/>
      <c r="AK9" s="651"/>
      <c r="AL9" s="652">
        <v>0.1</v>
      </c>
      <c r="AM9" s="653"/>
      <c r="AN9" s="653"/>
      <c r="AO9" s="654"/>
      <c r="AP9" s="644" t="s">
        <v>246</v>
      </c>
      <c r="AQ9" s="645"/>
      <c r="AR9" s="645"/>
      <c r="AS9" s="645"/>
      <c r="AT9" s="645"/>
      <c r="AU9" s="645"/>
      <c r="AV9" s="645"/>
      <c r="AW9" s="645"/>
      <c r="AX9" s="645"/>
      <c r="AY9" s="645"/>
      <c r="AZ9" s="645"/>
      <c r="BA9" s="645"/>
      <c r="BB9" s="645"/>
      <c r="BC9" s="645"/>
      <c r="BD9" s="645"/>
      <c r="BE9" s="645"/>
      <c r="BF9" s="646"/>
      <c r="BG9" s="647">
        <v>656584</v>
      </c>
      <c r="BH9" s="648"/>
      <c r="BI9" s="648"/>
      <c r="BJ9" s="648"/>
      <c r="BK9" s="648"/>
      <c r="BL9" s="648"/>
      <c r="BM9" s="648"/>
      <c r="BN9" s="649"/>
      <c r="BO9" s="650">
        <v>27.9</v>
      </c>
      <c r="BP9" s="650"/>
      <c r="BQ9" s="650"/>
      <c r="BR9" s="650"/>
      <c r="BS9" s="651" t="s">
        <v>179</v>
      </c>
      <c r="BT9" s="651"/>
      <c r="BU9" s="651"/>
      <c r="BV9" s="651"/>
      <c r="BW9" s="651"/>
      <c r="BX9" s="651"/>
      <c r="BY9" s="651"/>
      <c r="BZ9" s="651"/>
      <c r="CA9" s="651"/>
      <c r="CB9" s="655"/>
      <c r="CD9" s="644" t="s">
        <v>247</v>
      </c>
      <c r="CE9" s="645"/>
      <c r="CF9" s="645"/>
      <c r="CG9" s="645"/>
      <c r="CH9" s="645"/>
      <c r="CI9" s="645"/>
      <c r="CJ9" s="645"/>
      <c r="CK9" s="645"/>
      <c r="CL9" s="645"/>
      <c r="CM9" s="645"/>
      <c r="CN9" s="645"/>
      <c r="CO9" s="645"/>
      <c r="CP9" s="645"/>
      <c r="CQ9" s="646"/>
      <c r="CR9" s="647">
        <v>1190416</v>
      </c>
      <c r="CS9" s="648"/>
      <c r="CT9" s="648"/>
      <c r="CU9" s="648"/>
      <c r="CV9" s="648"/>
      <c r="CW9" s="648"/>
      <c r="CX9" s="648"/>
      <c r="CY9" s="649"/>
      <c r="CZ9" s="650">
        <v>6.3</v>
      </c>
      <c r="DA9" s="650"/>
      <c r="DB9" s="650"/>
      <c r="DC9" s="650"/>
      <c r="DD9" s="656">
        <v>282084</v>
      </c>
      <c r="DE9" s="648"/>
      <c r="DF9" s="648"/>
      <c r="DG9" s="648"/>
      <c r="DH9" s="648"/>
      <c r="DI9" s="648"/>
      <c r="DJ9" s="648"/>
      <c r="DK9" s="648"/>
      <c r="DL9" s="648"/>
      <c r="DM9" s="648"/>
      <c r="DN9" s="648"/>
      <c r="DO9" s="648"/>
      <c r="DP9" s="649"/>
      <c r="DQ9" s="656">
        <v>635853</v>
      </c>
      <c r="DR9" s="648"/>
      <c r="DS9" s="648"/>
      <c r="DT9" s="648"/>
      <c r="DU9" s="648"/>
      <c r="DV9" s="648"/>
      <c r="DW9" s="648"/>
      <c r="DX9" s="648"/>
      <c r="DY9" s="648"/>
      <c r="DZ9" s="648"/>
      <c r="EA9" s="648"/>
      <c r="EB9" s="648"/>
      <c r="EC9" s="657"/>
    </row>
    <row r="10" spans="2:143" ht="11.25" customHeight="1" x14ac:dyDescent="0.2">
      <c r="B10" s="644" t="s">
        <v>248</v>
      </c>
      <c r="C10" s="645"/>
      <c r="D10" s="645"/>
      <c r="E10" s="645"/>
      <c r="F10" s="645"/>
      <c r="G10" s="645"/>
      <c r="H10" s="645"/>
      <c r="I10" s="645"/>
      <c r="J10" s="645"/>
      <c r="K10" s="645"/>
      <c r="L10" s="645"/>
      <c r="M10" s="645"/>
      <c r="N10" s="645"/>
      <c r="O10" s="645"/>
      <c r="P10" s="645"/>
      <c r="Q10" s="646"/>
      <c r="R10" s="647" t="s">
        <v>179</v>
      </c>
      <c r="S10" s="648"/>
      <c r="T10" s="648"/>
      <c r="U10" s="648"/>
      <c r="V10" s="648"/>
      <c r="W10" s="648"/>
      <c r="X10" s="648"/>
      <c r="Y10" s="649"/>
      <c r="Z10" s="650" t="s">
        <v>179</v>
      </c>
      <c r="AA10" s="650"/>
      <c r="AB10" s="650"/>
      <c r="AC10" s="650"/>
      <c r="AD10" s="651" t="s">
        <v>179</v>
      </c>
      <c r="AE10" s="651"/>
      <c r="AF10" s="651"/>
      <c r="AG10" s="651"/>
      <c r="AH10" s="651"/>
      <c r="AI10" s="651"/>
      <c r="AJ10" s="651"/>
      <c r="AK10" s="651"/>
      <c r="AL10" s="652" t="s">
        <v>186</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70174</v>
      </c>
      <c r="BH10" s="648"/>
      <c r="BI10" s="648"/>
      <c r="BJ10" s="648"/>
      <c r="BK10" s="648"/>
      <c r="BL10" s="648"/>
      <c r="BM10" s="648"/>
      <c r="BN10" s="649"/>
      <c r="BO10" s="650">
        <v>3</v>
      </c>
      <c r="BP10" s="650"/>
      <c r="BQ10" s="650"/>
      <c r="BR10" s="650"/>
      <c r="BS10" s="651" t="s">
        <v>179</v>
      </c>
      <c r="BT10" s="651"/>
      <c r="BU10" s="651"/>
      <c r="BV10" s="651"/>
      <c r="BW10" s="651"/>
      <c r="BX10" s="651"/>
      <c r="BY10" s="651"/>
      <c r="BZ10" s="651"/>
      <c r="CA10" s="651"/>
      <c r="CB10" s="655"/>
      <c r="CD10" s="644" t="s">
        <v>250</v>
      </c>
      <c r="CE10" s="645"/>
      <c r="CF10" s="645"/>
      <c r="CG10" s="645"/>
      <c r="CH10" s="645"/>
      <c r="CI10" s="645"/>
      <c r="CJ10" s="645"/>
      <c r="CK10" s="645"/>
      <c r="CL10" s="645"/>
      <c r="CM10" s="645"/>
      <c r="CN10" s="645"/>
      <c r="CO10" s="645"/>
      <c r="CP10" s="645"/>
      <c r="CQ10" s="646"/>
      <c r="CR10" s="647" t="s">
        <v>186</v>
      </c>
      <c r="CS10" s="648"/>
      <c r="CT10" s="648"/>
      <c r="CU10" s="648"/>
      <c r="CV10" s="648"/>
      <c r="CW10" s="648"/>
      <c r="CX10" s="648"/>
      <c r="CY10" s="649"/>
      <c r="CZ10" s="650" t="s">
        <v>186</v>
      </c>
      <c r="DA10" s="650"/>
      <c r="DB10" s="650"/>
      <c r="DC10" s="650"/>
      <c r="DD10" s="656" t="s">
        <v>179</v>
      </c>
      <c r="DE10" s="648"/>
      <c r="DF10" s="648"/>
      <c r="DG10" s="648"/>
      <c r="DH10" s="648"/>
      <c r="DI10" s="648"/>
      <c r="DJ10" s="648"/>
      <c r="DK10" s="648"/>
      <c r="DL10" s="648"/>
      <c r="DM10" s="648"/>
      <c r="DN10" s="648"/>
      <c r="DO10" s="648"/>
      <c r="DP10" s="649"/>
      <c r="DQ10" s="656" t="s">
        <v>179</v>
      </c>
      <c r="DR10" s="648"/>
      <c r="DS10" s="648"/>
      <c r="DT10" s="648"/>
      <c r="DU10" s="648"/>
      <c r="DV10" s="648"/>
      <c r="DW10" s="648"/>
      <c r="DX10" s="648"/>
      <c r="DY10" s="648"/>
      <c r="DZ10" s="648"/>
      <c r="EA10" s="648"/>
      <c r="EB10" s="648"/>
      <c r="EC10" s="657"/>
    </row>
    <row r="11" spans="2:143" ht="11.25" customHeight="1" x14ac:dyDescent="0.2">
      <c r="B11" s="644" t="s">
        <v>251</v>
      </c>
      <c r="C11" s="645"/>
      <c r="D11" s="645"/>
      <c r="E11" s="645"/>
      <c r="F11" s="645"/>
      <c r="G11" s="645"/>
      <c r="H11" s="645"/>
      <c r="I11" s="645"/>
      <c r="J11" s="645"/>
      <c r="K11" s="645"/>
      <c r="L11" s="645"/>
      <c r="M11" s="645"/>
      <c r="N11" s="645"/>
      <c r="O11" s="645"/>
      <c r="P11" s="645"/>
      <c r="Q11" s="646"/>
      <c r="R11" s="647">
        <v>425109</v>
      </c>
      <c r="S11" s="648"/>
      <c r="T11" s="648"/>
      <c r="U11" s="648"/>
      <c r="V11" s="648"/>
      <c r="W11" s="648"/>
      <c r="X11" s="648"/>
      <c r="Y11" s="649"/>
      <c r="Z11" s="652">
        <v>2.2000000000000002</v>
      </c>
      <c r="AA11" s="653"/>
      <c r="AB11" s="653"/>
      <c r="AC11" s="659"/>
      <c r="AD11" s="656">
        <v>425109</v>
      </c>
      <c r="AE11" s="648"/>
      <c r="AF11" s="648"/>
      <c r="AG11" s="648"/>
      <c r="AH11" s="648"/>
      <c r="AI11" s="648"/>
      <c r="AJ11" s="648"/>
      <c r="AK11" s="649"/>
      <c r="AL11" s="652">
        <v>7.6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29023</v>
      </c>
      <c r="BH11" s="648"/>
      <c r="BI11" s="648"/>
      <c r="BJ11" s="648"/>
      <c r="BK11" s="648"/>
      <c r="BL11" s="648"/>
      <c r="BM11" s="648"/>
      <c r="BN11" s="649"/>
      <c r="BO11" s="650">
        <v>1.2</v>
      </c>
      <c r="BP11" s="650"/>
      <c r="BQ11" s="650"/>
      <c r="BR11" s="650"/>
      <c r="BS11" s="651" t="s">
        <v>186</v>
      </c>
      <c r="BT11" s="651"/>
      <c r="BU11" s="651"/>
      <c r="BV11" s="651"/>
      <c r="BW11" s="651"/>
      <c r="BX11" s="651"/>
      <c r="BY11" s="651"/>
      <c r="BZ11" s="651"/>
      <c r="CA11" s="651"/>
      <c r="CB11" s="655"/>
      <c r="CD11" s="644" t="s">
        <v>253</v>
      </c>
      <c r="CE11" s="645"/>
      <c r="CF11" s="645"/>
      <c r="CG11" s="645"/>
      <c r="CH11" s="645"/>
      <c r="CI11" s="645"/>
      <c r="CJ11" s="645"/>
      <c r="CK11" s="645"/>
      <c r="CL11" s="645"/>
      <c r="CM11" s="645"/>
      <c r="CN11" s="645"/>
      <c r="CO11" s="645"/>
      <c r="CP11" s="645"/>
      <c r="CQ11" s="646"/>
      <c r="CR11" s="647">
        <v>367862</v>
      </c>
      <c r="CS11" s="648"/>
      <c r="CT11" s="648"/>
      <c r="CU11" s="648"/>
      <c r="CV11" s="648"/>
      <c r="CW11" s="648"/>
      <c r="CX11" s="648"/>
      <c r="CY11" s="649"/>
      <c r="CZ11" s="650">
        <v>2</v>
      </c>
      <c r="DA11" s="650"/>
      <c r="DB11" s="650"/>
      <c r="DC11" s="650"/>
      <c r="DD11" s="656">
        <v>93562</v>
      </c>
      <c r="DE11" s="648"/>
      <c r="DF11" s="648"/>
      <c r="DG11" s="648"/>
      <c r="DH11" s="648"/>
      <c r="DI11" s="648"/>
      <c r="DJ11" s="648"/>
      <c r="DK11" s="648"/>
      <c r="DL11" s="648"/>
      <c r="DM11" s="648"/>
      <c r="DN11" s="648"/>
      <c r="DO11" s="648"/>
      <c r="DP11" s="649"/>
      <c r="DQ11" s="656">
        <v>199234</v>
      </c>
      <c r="DR11" s="648"/>
      <c r="DS11" s="648"/>
      <c r="DT11" s="648"/>
      <c r="DU11" s="648"/>
      <c r="DV11" s="648"/>
      <c r="DW11" s="648"/>
      <c r="DX11" s="648"/>
      <c r="DY11" s="648"/>
      <c r="DZ11" s="648"/>
      <c r="EA11" s="648"/>
      <c r="EB11" s="648"/>
      <c r="EC11" s="657"/>
    </row>
    <row r="12" spans="2:143" ht="11.25" customHeight="1" x14ac:dyDescent="0.2">
      <c r="B12" s="644" t="s">
        <v>254</v>
      </c>
      <c r="C12" s="645"/>
      <c r="D12" s="645"/>
      <c r="E12" s="645"/>
      <c r="F12" s="645"/>
      <c r="G12" s="645"/>
      <c r="H12" s="645"/>
      <c r="I12" s="645"/>
      <c r="J12" s="645"/>
      <c r="K12" s="645"/>
      <c r="L12" s="645"/>
      <c r="M12" s="645"/>
      <c r="N12" s="645"/>
      <c r="O12" s="645"/>
      <c r="P12" s="645"/>
      <c r="Q12" s="646"/>
      <c r="R12" s="647">
        <v>24022</v>
      </c>
      <c r="S12" s="648"/>
      <c r="T12" s="648"/>
      <c r="U12" s="648"/>
      <c r="V12" s="648"/>
      <c r="W12" s="648"/>
      <c r="X12" s="648"/>
      <c r="Y12" s="649"/>
      <c r="Z12" s="650">
        <v>0.1</v>
      </c>
      <c r="AA12" s="650"/>
      <c r="AB12" s="650"/>
      <c r="AC12" s="650"/>
      <c r="AD12" s="651">
        <v>24022</v>
      </c>
      <c r="AE12" s="651"/>
      <c r="AF12" s="651"/>
      <c r="AG12" s="651"/>
      <c r="AH12" s="651"/>
      <c r="AI12" s="651"/>
      <c r="AJ12" s="651"/>
      <c r="AK12" s="651"/>
      <c r="AL12" s="652">
        <v>0.4</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1354062</v>
      </c>
      <c r="BH12" s="648"/>
      <c r="BI12" s="648"/>
      <c r="BJ12" s="648"/>
      <c r="BK12" s="648"/>
      <c r="BL12" s="648"/>
      <c r="BM12" s="648"/>
      <c r="BN12" s="649"/>
      <c r="BO12" s="650">
        <v>57.5</v>
      </c>
      <c r="BP12" s="650"/>
      <c r="BQ12" s="650"/>
      <c r="BR12" s="650"/>
      <c r="BS12" s="651" t="s">
        <v>186</v>
      </c>
      <c r="BT12" s="651"/>
      <c r="BU12" s="651"/>
      <c r="BV12" s="651"/>
      <c r="BW12" s="651"/>
      <c r="BX12" s="651"/>
      <c r="BY12" s="651"/>
      <c r="BZ12" s="651"/>
      <c r="CA12" s="651"/>
      <c r="CB12" s="655"/>
      <c r="CD12" s="644" t="s">
        <v>256</v>
      </c>
      <c r="CE12" s="645"/>
      <c r="CF12" s="645"/>
      <c r="CG12" s="645"/>
      <c r="CH12" s="645"/>
      <c r="CI12" s="645"/>
      <c r="CJ12" s="645"/>
      <c r="CK12" s="645"/>
      <c r="CL12" s="645"/>
      <c r="CM12" s="645"/>
      <c r="CN12" s="645"/>
      <c r="CO12" s="645"/>
      <c r="CP12" s="645"/>
      <c r="CQ12" s="646"/>
      <c r="CR12" s="647">
        <v>561957</v>
      </c>
      <c r="CS12" s="648"/>
      <c r="CT12" s="648"/>
      <c r="CU12" s="648"/>
      <c r="CV12" s="648"/>
      <c r="CW12" s="648"/>
      <c r="CX12" s="648"/>
      <c r="CY12" s="649"/>
      <c r="CZ12" s="650">
        <v>3</v>
      </c>
      <c r="DA12" s="650"/>
      <c r="DB12" s="650"/>
      <c r="DC12" s="650"/>
      <c r="DD12" s="656">
        <v>245045</v>
      </c>
      <c r="DE12" s="648"/>
      <c r="DF12" s="648"/>
      <c r="DG12" s="648"/>
      <c r="DH12" s="648"/>
      <c r="DI12" s="648"/>
      <c r="DJ12" s="648"/>
      <c r="DK12" s="648"/>
      <c r="DL12" s="648"/>
      <c r="DM12" s="648"/>
      <c r="DN12" s="648"/>
      <c r="DO12" s="648"/>
      <c r="DP12" s="649"/>
      <c r="DQ12" s="656">
        <v>243938</v>
      </c>
      <c r="DR12" s="648"/>
      <c r="DS12" s="648"/>
      <c r="DT12" s="648"/>
      <c r="DU12" s="648"/>
      <c r="DV12" s="648"/>
      <c r="DW12" s="648"/>
      <c r="DX12" s="648"/>
      <c r="DY12" s="648"/>
      <c r="DZ12" s="648"/>
      <c r="EA12" s="648"/>
      <c r="EB12" s="648"/>
      <c r="EC12" s="657"/>
    </row>
    <row r="13" spans="2:143" ht="11.25" customHeight="1" x14ac:dyDescent="0.2">
      <c r="B13" s="644" t="s">
        <v>257</v>
      </c>
      <c r="C13" s="645"/>
      <c r="D13" s="645"/>
      <c r="E13" s="645"/>
      <c r="F13" s="645"/>
      <c r="G13" s="645"/>
      <c r="H13" s="645"/>
      <c r="I13" s="645"/>
      <c r="J13" s="645"/>
      <c r="K13" s="645"/>
      <c r="L13" s="645"/>
      <c r="M13" s="645"/>
      <c r="N13" s="645"/>
      <c r="O13" s="645"/>
      <c r="P13" s="645"/>
      <c r="Q13" s="646"/>
      <c r="R13" s="647" t="s">
        <v>186</v>
      </c>
      <c r="S13" s="648"/>
      <c r="T13" s="648"/>
      <c r="U13" s="648"/>
      <c r="V13" s="648"/>
      <c r="W13" s="648"/>
      <c r="X13" s="648"/>
      <c r="Y13" s="649"/>
      <c r="Z13" s="650" t="s">
        <v>179</v>
      </c>
      <c r="AA13" s="650"/>
      <c r="AB13" s="650"/>
      <c r="AC13" s="650"/>
      <c r="AD13" s="651" t="s">
        <v>179</v>
      </c>
      <c r="AE13" s="651"/>
      <c r="AF13" s="651"/>
      <c r="AG13" s="651"/>
      <c r="AH13" s="651"/>
      <c r="AI13" s="651"/>
      <c r="AJ13" s="651"/>
      <c r="AK13" s="651"/>
      <c r="AL13" s="652" t="s">
        <v>179</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1348947</v>
      </c>
      <c r="BH13" s="648"/>
      <c r="BI13" s="648"/>
      <c r="BJ13" s="648"/>
      <c r="BK13" s="648"/>
      <c r="BL13" s="648"/>
      <c r="BM13" s="648"/>
      <c r="BN13" s="649"/>
      <c r="BO13" s="650">
        <v>57.3</v>
      </c>
      <c r="BP13" s="650"/>
      <c r="BQ13" s="650"/>
      <c r="BR13" s="650"/>
      <c r="BS13" s="651" t="s">
        <v>179</v>
      </c>
      <c r="BT13" s="651"/>
      <c r="BU13" s="651"/>
      <c r="BV13" s="651"/>
      <c r="BW13" s="651"/>
      <c r="BX13" s="651"/>
      <c r="BY13" s="651"/>
      <c r="BZ13" s="651"/>
      <c r="CA13" s="651"/>
      <c r="CB13" s="655"/>
      <c r="CD13" s="644" t="s">
        <v>259</v>
      </c>
      <c r="CE13" s="645"/>
      <c r="CF13" s="645"/>
      <c r="CG13" s="645"/>
      <c r="CH13" s="645"/>
      <c r="CI13" s="645"/>
      <c r="CJ13" s="645"/>
      <c r="CK13" s="645"/>
      <c r="CL13" s="645"/>
      <c r="CM13" s="645"/>
      <c r="CN13" s="645"/>
      <c r="CO13" s="645"/>
      <c r="CP13" s="645"/>
      <c r="CQ13" s="646"/>
      <c r="CR13" s="647">
        <v>504081</v>
      </c>
      <c r="CS13" s="648"/>
      <c r="CT13" s="648"/>
      <c r="CU13" s="648"/>
      <c r="CV13" s="648"/>
      <c r="CW13" s="648"/>
      <c r="CX13" s="648"/>
      <c r="CY13" s="649"/>
      <c r="CZ13" s="650">
        <v>2.7</v>
      </c>
      <c r="DA13" s="650"/>
      <c r="DB13" s="650"/>
      <c r="DC13" s="650"/>
      <c r="DD13" s="656">
        <v>302750</v>
      </c>
      <c r="DE13" s="648"/>
      <c r="DF13" s="648"/>
      <c r="DG13" s="648"/>
      <c r="DH13" s="648"/>
      <c r="DI13" s="648"/>
      <c r="DJ13" s="648"/>
      <c r="DK13" s="648"/>
      <c r="DL13" s="648"/>
      <c r="DM13" s="648"/>
      <c r="DN13" s="648"/>
      <c r="DO13" s="648"/>
      <c r="DP13" s="649"/>
      <c r="DQ13" s="656">
        <v>281771</v>
      </c>
      <c r="DR13" s="648"/>
      <c r="DS13" s="648"/>
      <c r="DT13" s="648"/>
      <c r="DU13" s="648"/>
      <c r="DV13" s="648"/>
      <c r="DW13" s="648"/>
      <c r="DX13" s="648"/>
      <c r="DY13" s="648"/>
      <c r="DZ13" s="648"/>
      <c r="EA13" s="648"/>
      <c r="EB13" s="648"/>
      <c r="EC13" s="657"/>
    </row>
    <row r="14" spans="2:143" ht="11.25" customHeight="1" x14ac:dyDescent="0.2">
      <c r="B14" s="644" t="s">
        <v>260</v>
      </c>
      <c r="C14" s="645"/>
      <c r="D14" s="645"/>
      <c r="E14" s="645"/>
      <c r="F14" s="645"/>
      <c r="G14" s="645"/>
      <c r="H14" s="645"/>
      <c r="I14" s="645"/>
      <c r="J14" s="645"/>
      <c r="K14" s="645"/>
      <c r="L14" s="645"/>
      <c r="M14" s="645"/>
      <c r="N14" s="645"/>
      <c r="O14" s="645"/>
      <c r="P14" s="645"/>
      <c r="Q14" s="646"/>
      <c r="R14" s="647">
        <v>238</v>
      </c>
      <c r="S14" s="648"/>
      <c r="T14" s="648"/>
      <c r="U14" s="648"/>
      <c r="V14" s="648"/>
      <c r="W14" s="648"/>
      <c r="X14" s="648"/>
      <c r="Y14" s="649"/>
      <c r="Z14" s="650">
        <v>0</v>
      </c>
      <c r="AA14" s="650"/>
      <c r="AB14" s="650"/>
      <c r="AC14" s="650"/>
      <c r="AD14" s="651">
        <v>238</v>
      </c>
      <c r="AE14" s="651"/>
      <c r="AF14" s="651"/>
      <c r="AG14" s="651"/>
      <c r="AH14" s="651"/>
      <c r="AI14" s="651"/>
      <c r="AJ14" s="651"/>
      <c r="AK14" s="651"/>
      <c r="AL14" s="652">
        <v>0</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61151</v>
      </c>
      <c r="BH14" s="648"/>
      <c r="BI14" s="648"/>
      <c r="BJ14" s="648"/>
      <c r="BK14" s="648"/>
      <c r="BL14" s="648"/>
      <c r="BM14" s="648"/>
      <c r="BN14" s="649"/>
      <c r="BO14" s="650">
        <v>2.6</v>
      </c>
      <c r="BP14" s="650"/>
      <c r="BQ14" s="650"/>
      <c r="BR14" s="650"/>
      <c r="BS14" s="651" t="s">
        <v>186</v>
      </c>
      <c r="BT14" s="651"/>
      <c r="BU14" s="651"/>
      <c r="BV14" s="651"/>
      <c r="BW14" s="651"/>
      <c r="BX14" s="651"/>
      <c r="BY14" s="651"/>
      <c r="BZ14" s="651"/>
      <c r="CA14" s="651"/>
      <c r="CB14" s="655"/>
      <c r="CD14" s="644" t="s">
        <v>262</v>
      </c>
      <c r="CE14" s="645"/>
      <c r="CF14" s="645"/>
      <c r="CG14" s="645"/>
      <c r="CH14" s="645"/>
      <c r="CI14" s="645"/>
      <c r="CJ14" s="645"/>
      <c r="CK14" s="645"/>
      <c r="CL14" s="645"/>
      <c r="CM14" s="645"/>
      <c r="CN14" s="645"/>
      <c r="CO14" s="645"/>
      <c r="CP14" s="645"/>
      <c r="CQ14" s="646"/>
      <c r="CR14" s="647">
        <v>660633</v>
      </c>
      <c r="CS14" s="648"/>
      <c r="CT14" s="648"/>
      <c r="CU14" s="648"/>
      <c r="CV14" s="648"/>
      <c r="CW14" s="648"/>
      <c r="CX14" s="648"/>
      <c r="CY14" s="649"/>
      <c r="CZ14" s="650">
        <v>3.5</v>
      </c>
      <c r="DA14" s="650"/>
      <c r="DB14" s="650"/>
      <c r="DC14" s="650"/>
      <c r="DD14" s="656">
        <v>212251</v>
      </c>
      <c r="DE14" s="648"/>
      <c r="DF14" s="648"/>
      <c r="DG14" s="648"/>
      <c r="DH14" s="648"/>
      <c r="DI14" s="648"/>
      <c r="DJ14" s="648"/>
      <c r="DK14" s="648"/>
      <c r="DL14" s="648"/>
      <c r="DM14" s="648"/>
      <c r="DN14" s="648"/>
      <c r="DO14" s="648"/>
      <c r="DP14" s="649"/>
      <c r="DQ14" s="656">
        <v>465874</v>
      </c>
      <c r="DR14" s="648"/>
      <c r="DS14" s="648"/>
      <c r="DT14" s="648"/>
      <c r="DU14" s="648"/>
      <c r="DV14" s="648"/>
      <c r="DW14" s="648"/>
      <c r="DX14" s="648"/>
      <c r="DY14" s="648"/>
      <c r="DZ14" s="648"/>
      <c r="EA14" s="648"/>
      <c r="EB14" s="648"/>
      <c r="EC14" s="657"/>
    </row>
    <row r="15" spans="2:143" ht="11.25" customHeight="1" x14ac:dyDescent="0.2">
      <c r="B15" s="644" t="s">
        <v>263</v>
      </c>
      <c r="C15" s="645"/>
      <c r="D15" s="645"/>
      <c r="E15" s="645"/>
      <c r="F15" s="645"/>
      <c r="G15" s="645"/>
      <c r="H15" s="645"/>
      <c r="I15" s="645"/>
      <c r="J15" s="645"/>
      <c r="K15" s="645"/>
      <c r="L15" s="645"/>
      <c r="M15" s="645"/>
      <c r="N15" s="645"/>
      <c r="O15" s="645"/>
      <c r="P15" s="645"/>
      <c r="Q15" s="646"/>
      <c r="R15" s="647" t="s">
        <v>179</v>
      </c>
      <c r="S15" s="648"/>
      <c r="T15" s="648"/>
      <c r="U15" s="648"/>
      <c r="V15" s="648"/>
      <c r="W15" s="648"/>
      <c r="X15" s="648"/>
      <c r="Y15" s="649"/>
      <c r="Z15" s="650" t="s">
        <v>186</v>
      </c>
      <c r="AA15" s="650"/>
      <c r="AB15" s="650"/>
      <c r="AC15" s="650"/>
      <c r="AD15" s="651" t="s">
        <v>186</v>
      </c>
      <c r="AE15" s="651"/>
      <c r="AF15" s="651"/>
      <c r="AG15" s="651"/>
      <c r="AH15" s="651"/>
      <c r="AI15" s="651"/>
      <c r="AJ15" s="651"/>
      <c r="AK15" s="651"/>
      <c r="AL15" s="652" t="s">
        <v>186</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126871</v>
      </c>
      <c r="BH15" s="648"/>
      <c r="BI15" s="648"/>
      <c r="BJ15" s="648"/>
      <c r="BK15" s="648"/>
      <c r="BL15" s="648"/>
      <c r="BM15" s="648"/>
      <c r="BN15" s="649"/>
      <c r="BO15" s="650">
        <v>5.4</v>
      </c>
      <c r="BP15" s="650"/>
      <c r="BQ15" s="650"/>
      <c r="BR15" s="650"/>
      <c r="BS15" s="651" t="s">
        <v>179</v>
      </c>
      <c r="BT15" s="651"/>
      <c r="BU15" s="651"/>
      <c r="BV15" s="651"/>
      <c r="BW15" s="651"/>
      <c r="BX15" s="651"/>
      <c r="BY15" s="651"/>
      <c r="BZ15" s="651"/>
      <c r="CA15" s="651"/>
      <c r="CB15" s="655"/>
      <c r="CD15" s="644" t="s">
        <v>265</v>
      </c>
      <c r="CE15" s="645"/>
      <c r="CF15" s="645"/>
      <c r="CG15" s="645"/>
      <c r="CH15" s="645"/>
      <c r="CI15" s="645"/>
      <c r="CJ15" s="645"/>
      <c r="CK15" s="645"/>
      <c r="CL15" s="645"/>
      <c r="CM15" s="645"/>
      <c r="CN15" s="645"/>
      <c r="CO15" s="645"/>
      <c r="CP15" s="645"/>
      <c r="CQ15" s="646"/>
      <c r="CR15" s="647">
        <v>758471</v>
      </c>
      <c r="CS15" s="648"/>
      <c r="CT15" s="648"/>
      <c r="CU15" s="648"/>
      <c r="CV15" s="648"/>
      <c r="CW15" s="648"/>
      <c r="CX15" s="648"/>
      <c r="CY15" s="649"/>
      <c r="CZ15" s="650">
        <v>4</v>
      </c>
      <c r="DA15" s="650"/>
      <c r="DB15" s="650"/>
      <c r="DC15" s="650"/>
      <c r="DD15" s="656">
        <v>36355</v>
      </c>
      <c r="DE15" s="648"/>
      <c r="DF15" s="648"/>
      <c r="DG15" s="648"/>
      <c r="DH15" s="648"/>
      <c r="DI15" s="648"/>
      <c r="DJ15" s="648"/>
      <c r="DK15" s="648"/>
      <c r="DL15" s="648"/>
      <c r="DM15" s="648"/>
      <c r="DN15" s="648"/>
      <c r="DO15" s="648"/>
      <c r="DP15" s="649"/>
      <c r="DQ15" s="656">
        <v>564490</v>
      </c>
      <c r="DR15" s="648"/>
      <c r="DS15" s="648"/>
      <c r="DT15" s="648"/>
      <c r="DU15" s="648"/>
      <c r="DV15" s="648"/>
      <c r="DW15" s="648"/>
      <c r="DX15" s="648"/>
      <c r="DY15" s="648"/>
      <c r="DZ15" s="648"/>
      <c r="EA15" s="648"/>
      <c r="EB15" s="648"/>
      <c r="EC15" s="657"/>
    </row>
    <row r="16" spans="2:143" ht="11.25" customHeight="1" x14ac:dyDescent="0.2">
      <c r="B16" s="644" t="s">
        <v>266</v>
      </c>
      <c r="C16" s="645"/>
      <c r="D16" s="645"/>
      <c r="E16" s="645"/>
      <c r="F16" s="645"/>
      <c r="G16" s="645"/>
      <c r="H16" s="645"/>
      <c r="I16" s="645"/>
      <c r="J16" s="645"/>
      <c r="K16" s="645"/>
      <c r="L16" s="645"/>
      <c r="M16" s="645"/>
      <c r="N16" s="645"/>
      <c r="O16" s="645"/>
      <c r="P16" s="645"/>
      <c r="Q16" s="646"/>
      <c r="R16" s="647">
        <v>10759</v>
      </c>
      <c r="S16" s="648"/>
      <c r="T16" s="648"/>
      <c r="U16" s="648"/>
      <c r="V16" s="648"/>
      <c r="W16" s="648"/>
      <c r="X16" s="648"/>
      <c r="Y16" s="649"/>
      <c r="Z16" s="650">
        <v>0.1</v>
      </c>
      <c r="AA16" s="650"/>
      <c r="AB16" s="650"/>
      <c r="AC16" s="650"/>
      <c r="AD16" s="651">
        <v>10759</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179</v>
      </c>
      <c r="BH16" s="648"/>
      <c r="BI16" s="648"/>
      <c r="BJ16" s="648"/>
      <c r="BK16" s="648"/>
      <c r="BL16" s="648"/>
      <c r="BM16" s="648"/>
      <c r="BN16" s="649"/>
      <c r="BO16" s="650" t="s">
        <v>186</v>
      </c>
      <c r="BP16" s="650"/>
      <c r="BQ16" s="650"/>
      <c r="BR16" s="650"/>
      <c r="BS16" s="651" t="s">
        <v>179</v>
      </c>
      <c r="BT16" s="651"/>
      <c r="BU16" s="651"/>
      <c r="BV16" s="651"/>
      <c r="BW16" s="651"/>
      <c r="BX16" s="651"/>
      <c r="BY16" s="651"/>
      <c r="BZ16" s="651"/>
      <c r="CA16" s="651"/>
      <c r="CB16" s="655"/>
      <c r="CD16" s="644" t="s">
        <v>268</v>
      </c>
      <c r="CE16" s="645"/>
      <c r="CF16" s="645"/>
      <c r="CG16" s="645"/>
      <c r="CH16" s="645"/>
      <c r="CI16" s="645"/>
      <c r="CJ16" s="645"/>
      <c r="CK16" s="645"/>
      <c r="CL16" s="645"/>
      <c r="CM16" s="645"/>
      <c r="CN16" s="645"/>
      <c r="CO16" s="645"/>
      <c r="CP16" s="645"/>
      <c r="CQ16" s="646"/>
      <c r="CR16" s="647">
        <v>70512</v>
      </c>
      <c r="CS16" s="648"/>
      <c r="CT16" s="648"/>
      <c r="CU16" s="648"/>
      <c r="CV16" s="648"/>
      <c r="CW16" s="648"/>
      <c r="CX16" s="648"/>
      <c r="CY16" s="649"/>
      <c r="CZ16" s="650">
        <v>0.4</v>
      </c>
      <c r="DA16" s="650"/>
      <c r="DB16" s="650"/>
      <c r="DC16" s="650"/>
      <c r="DD16" s="656" t="s">
        <v>186</v>
      </c>
      <c r="DE16" s="648"/>
      <c r="DF16" s="648"/>
      <c r="DG16" s="648"/>
      <c r="DH16" s="648"/>
      <c r="DI16" s="648"/>
      <c r="DJ16" s="648"/>
      <c r="DK16" s="648"/>
      <c r="DL16" s="648"/>
      <c r="DM16" s="648"/>
      <c r="DN16" s="648"/>
      <c r="DO16" s="648"/>
      <c r="DP16" s="649"/>
      <c r="DQ16" s="656">
        <v>18760</v>
      </c>
      <c r="DR16" s="648"/>
      <c r="DS16" s="648"/>
      <c r="DT16" s="648"/>
      <c r="DU16" s="648"/>
      <c r="DV16" s="648"/>
      <c r="DW16" s="648"/>
      <c r="DX16" s="648"/>
      <c r="DY16" s="648"/>
      <c r="DZ16" s="648"/>
      <c r="EA16" s="648"/>
      <c r="EB16" s="648"/>
      <c r="EC16" s="657"/>
    </row>
    <row r="17" spans="2:133" ht="11.25" customHeight="1" x14ac:dyDescent="0.2">
      <c r="B17" s="644" t="s">
        <v>269</v>
      </c>
      <c r="C17" s="645"/>
      <c r="D17" s="645"/>
      <c r="E17" s="645"/>
      <c r="F17" s="645"/>
      <c r="G17" s="645"/>
      <c r="H17" s="645"/>
      <c r="I17" s="645"/>
      <c r="J17" s="645"/>
      <c r="K17" s="645"/>
      <c r="L17" s="645"/>
      <c r="M17" s="645"/>
      <c r="N17" s="645"/>
      <c r="O17" s="645"/>
      <c r="P17" s="645"/>
      <c r="Q17" s="646"/>
      <c r="R17" s="647">
        <v>30944</v>
      </c>
      <c r="S17" s="648"/>
      <c r="T17" s="648"/>
      <c r="U17" s="648"/>
      <c r="V17" s="648"/>
      <c r="W17" s="648"/>
      <c r="X17" s="648"/>
      <c r="Y17" s="649"/>
      <c r="Z17" s="650">
        <v>0.2</v>
      </c>
      <c r="AA17" s="650"/>
      <c r="AB17" s="650"/>
      <c r="AC17" s="650"/>
      <c r="AD17" s="651">
        <v>30944</v>
      </c>
      <c r="AE17" s="651"/>
      <c r="AF17" s="651"/>
      <c r="AG17" s="651"/>
      <c r="AH17" s="651"/>
      <c r="AI17" s="651"/>
      <c r="AJ17" s="651"/>
      <c r="AK17" s="651"/>
      <c r="AL17" s="652">
        <v>0.6</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179</v>
      </c>
      <c r="BH17" s="648"/>
      <c r="BI17" s="648"/>
      <c r="BJ17" s="648"/>
      <c r="BK17" s="648"/>
      <c r="BL17" s="648"/>
      <c r="BM17" s="648"/>
      <c r="BN17" s="649"/>
      <c r="BO17" s="650" t="s">
        <v>186</v>
      </c>
      <c r="BP17" s="650"/>
      <c r="BQ17" s="650"/>
      <c r="BR17" s="650"/>
      <c r="BS17" s="651" t="s">
        <v>186</v>
      </c>
      <c r="BT17" s="651"/>
      <c r="BU17" s="651"/>
      <c r="BV17" s="651"/>
      <c r="BW17" s="651"/>
      <c r="BX17" s="651"/>
      <c r="BY17" s="651"/>
      <c r="BZ17" s="651"/>
      <c r="CA17" s="651"/>
      <c r="CB17" s="655"/>
      <c r="CD17" s="644" t="s">
        <v>271</v>
      </c>
      <c r="CE17" s="645"/>
      <c r="CF17" s="645"/>
      <c r="CG17" s="645"/>
      <c r="CH17" s="645"/>
      <c r="CI17" s="645"/>
      <c r="CJ17" s="645"/>
      <c r="CK17" s="645"/>
      <c r="CL17" s="645"/>
      <c r="CM17" s="645"/>
      <c r="CN17" s="645"/>
      <c r="CO17" s="645"/>
      <c r="CP17" s="645"/>
      <c r="CQ17" s="646"/>
      <c r="CR17" s="647">
        <v>928731</v>
      </c>
      <c r="CS17" s="648"/>
      <c r="CT17" s="648"/>
      <c r="CU17" s="648"/>
      <c r="CV17" s="648"/>
      <c r="CW17" s="648"/>
      <c r="CX17" s="648"/>
      <c r="CY17" s="649"/>
      <c r="CZ17" s="650">
        <v>5</v>
      </c>
      <c r="DA17" s="650"/>
      <c r="DB17" s="650"/>
      <c r="DC17" s="650"/>
      <c r="DD17" s="656" t="s">
        <v>186</v>
      </c>
      <c r="DE17" s="648"/>
      <c r="DF17" s="648"/>
      <c r="DG17" s="648"/>
      <c r="DH17" s="648"/>
      <c r="DI17" s="648"/>
      <c r="DJ17" s="648"/>
      <c r="DK17" s="648"/>
      <c r="DL17" s="648"/>
      <c r="DM17" s="648"/>
      <c r="DN17" s="648"/>
      <c r="DO17" s="648"/>
      <c r="DP17" s="649"/>
      <c r="DQ17" s="656">
        <v>921295</v>
      </c>
      <c r="DR17" s="648"/>
      <c r="DS17" s="648"/>
      <c r="DT17" s="648"/>
      <c r="DU17" s="648"/>
      <c r="DV17" s="648"/>
      <c r="DW17" s="648"/>
      <c r="DX17" s="648"/>
      <c r="DY17" s="648"/>
      <c r="DZ17" s="648"/>
      <c r="EA17" s="648"/>
      <c r="EB17" s="648"/>
      <c r="EC17" s="657"/>
    </row>
    <row r="18" spans="2:133" ht="11.25" customHeight="1" x14ac:dyDescent="0.2">
      <c r="B18" s="644" t="s">
        <v>272</v>
      </c>
      <c r="C18" s="645"/>
      <c r="D18" s="645"/>
      <c r="E18" s="645"/>
      <c r="F18" s="645"/>
      <c r="G18" s="645"/>
      <c r="H18" s="645"/>
      <c r="I18" s="645"/>
      <c r="J18" s="645"/>
      <c r="K18" s="645"/>
      <c r="L18" s="645"/>
      <c r="M18" s="645"/>
      <c r="N18" s="645"/>
      <c r="O18" s="645"/>
      <c r="P18" s="645"/>
      <c r="Q18" s="646"/>
      <c r="R18" s="647">
        <v>4340</v>
      </c>
      <c r="S18" s="648"/>
      <c r="T18" s="648"/>
      <c r="U18" s="648"/>
      <c r="V18" s="648"/>
      <c r="W18" s="648"/>
      <c r="X18" s="648"/>
      <c r="Y18" s="649"/>
      <c r="Z18" s="650">
        <v>0</v>
      </c>
      <c r="AA18" s="650"/>
      <c r="AB18" s="650"/>
      <c r="AC18" s="650"/>
      <c r="AD18" s="651">
        <v>4340</v>
      </c>
      <c r="AE18" s="651"/>
      <c r="AF18" s="651"/>
      <c r="AG18" s="651"/>
      <c r="AH18" s="651"/>
      <c r="AI18" s="651"/>
      <c r="AJ18" s="651"/>
      <c r="AK18" s="651"/>
      <c r="AL18" s="652">
        <v>0.1</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186</v>
      </c>
      <c r="BH18" s="648"/>
      <c r="BI18" s="648"/>
      <c r="BJ18" s="648"/>
      <c r="BK18" s="648"/>
      <c r="BL18" s="648"/>
      <c r="BM18" s="648"/>
      <c r="BN18" s="649"/>
      <c r="BO18" s="650" t="s">
        <v>179</v>
      </c>
      <c r="BP18" s="650"/>
      <c r="BQ18" s="650"/>
      <c r="BR18" s="650"/>
      <c r="BS18" s="651" t="s">
        <v>179</v>
      </c>
      <c r="BT18" s="651"/>
      <c r="BU18" s="651"/>
      <c r="BV18" s="651"/>
      <c r="BW18" s="651"/>
      <c r="BX18" s="651"/>
      <c r="BY18" s="651"/>
      <c r="BZ18" s="651"/>
      <c r="CA18" s="651"/>
      <c r="CB18" s="655"/>
      <c r="CD18" s="644" t="s">
        <v>274</v>
      </c>
      <c r="CE18" s="645"/>
      <c r="CF18" s="645"/>
      <c r="CG18" s="645"/>
      <c r="CH18" s="645"/>
      <c r="CI18" s="645"/>
      <c r="CJ18" s="645"/>
      <c r="CK18" s="645"/>
      <c r="CL18" s="645"/>
      <c r="CM18" s="645"/>
      <c r="CN18" s="645"/>
      <c r="CO18" s="645"/>
      <c r="CP18" s="645"/>
      <c r="CQ18" s="646"/>
      <c r="CR18" s="647" t="s">
        <v>186</v>
      </c>
      <c r="CS18" s="648"/>
      <c r="CT18" s="648"/>
      <c r="CU18" s="648"/>
      <c r="CV18" s="648"/>
      <c r="CW18" s="648"/>
      <c r="CX18" s="648"/>
      <c r="CY18" s="649"/>
      <c r="CZ18" s="650" t="s">
        <v>179</v>
      </c>
      <c r="DA18" s="650"/>
      <c r="DB18" s="650"/>
      <c r="DC18" s="650"/>
      <c r="DD18" s="656" t="s">
        <v>179</v>
      </c>
      <c r="DE18" s="648"/>
      <c r="DF18" s="648"/>
      <c r="DG18" s="648"/>
      <c r="DH18" s="648"/>
      <c r="DI18" s="648"/>
      <c r="DJ18" s="648"/>
      <c r="DK18" s="648"/>
      <c r="DL18" s="648"/>
      <c r="DM18" s="648"/>
      <c r="DN18" s="648"/>
      <c r="DO18" s="648"/>
      <c r="DP18" s="649"/>
      <c r="DQ18" s="656" t="s">
        <v>186</v>
      </c>
      <c r="DR18" s="648"/>
      <c r="DS18" s="648"/>
      <c r="DT18" s="648"/>
      <c r="DU18" s="648"/>
      <c r="DV18" s="648"/>
      <c r="DW18" s="648"/>
      <c r="DX18" s="648"/>
      <c r="DY18" s="648"/>
      <c r="DZ18" s="648"/>
      <c r="EA18" s="648"/>
      <c r="EB18" s="648"/>
      <c r="EC18" s="657"/>
    </row>
    <row r="19" spans="2:133" ht="11.25" customHeight="1" x14ac:dyDescent="0.2">
      <c r="B19" s="644" t="s">
        <v>275</v>
      </c>
      <c r="C19" s="645"/>
      <c r="D19" s="645"/>
      <c r="E19" s="645"/>
      <c r="F19" s="645"/>
      <c r="G19" s="645"/>
      <c r="H19" s="645"/>
      <c r="I19" s="645"/>
      <c r="J19" s="645"/>
      <c r="K19" s="645"/>
      <c r="L19" s="645"/>
      <c r="M19" s="645"/>
      <c r="N19" s="645"/>
      <c r="O19" s="645"/>
      <c r="P19" s="645"/>
      <c r="Q19" s="646"/>
      <c r="R19" s="647">
        <v>4340</v>
      </c>
      <c r="S19" s="648"/>
      <c r="T19" s="648"/>
      <c r="U19" s="648"/>
      <c r="V19" s="648"/>
      <c r="W19" s="648"/>
      <c r="X19" s="648"/>
      <c r="Y19" s="649"/>
      <c r="Z19" s="650">
        <v>0</v>
      </c>
      <c r="AA19" s="650"/>
      <c r="AB19" s="650"/>
      <c r="AC19" s="650"/>
      <c r="AD19" s="651">
        <v>4340</v>
      </c>
      <c r="AE19" s="651"/>
      <c r="AF19" s="651"/>
      <c r="AG19" s="651"/>
      <c r="AH19" s="651"/>
      <c r="AI19" s="651"/>
      <c r="AJ19" s="651"/>
      <c r="AK19" s="651"/>
      <c r="AL19" s="652">
        <v>0.1</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21020</v>
      </c>
      <c r="BH19" s="648"/>
      <c r="BI19" s="648"/>
      <c r="BJ19" s="648"/>
      <c r="BK19" s="648"/>
      <c r="BL19" s="648"/>
      <c r="BM19" s="648"/>
      <c r="BN19" s="649"/>
      <c r="BO19" s="650">
        <v>0.9</v>
      </c>
      <c r="BP19" s="650"/>
      <c r="BQ19" s="650"/>
      <c r="BR19" s="650"/>
      <c r="BS19" s="651" t="s">
        <v>179</v>
      </c>
      <c r="BT19" s="651"/>
      <c r="BU19" s="651"/>
      <c r="BV19" s="651"/>
      <c r="BW19" s="651"/>
      <c r="BX19" s="651"/>
      <c r="BY19" s="651"/>
      <c r="BZ19" s="651"/>
      <c r="CA19" s="651"/>
      <c r="CB19" s="655"/>
      <c r="CD19" s="644" t="s">
        <v>277</v>
      </c>
      <c r="CE19" s="645"/>
      <c r="CF19" s="645"/>
      <c r="CG19" s="645"/>
      <c r="CH19" s="645"/>
      <c r="CI19" s="645"/>
      <c r="CJ19" s="645"/>
      <c r="CK19" s="645"/>
      <c r="CL19" s="645"/>
      <c r="CM19" s="645"/>
      <c r="CN19" s="645"/>
      <c r="CO19" s="645"/>
      <c r="CP19" s="645"/>
      <c r="CQ19" s="646"/>
      <c r="CR19" s="647" t="s">
        <v>186</v>
      </c>
      <c r="CS19" s="648"/>
      <c r="CT19" s="648"/>
      <c r="CU19" s="648"/>
      <c r="CV19" s="648"/>
      <c r="CW19" s="648"/>
      <c r="CX19" s="648"/>
      <c r="CY19" s="649"/>
      <c r="CZ19" s="650" t="s">
        <v>186</v>
      </c>
      <c r="DA19" s="650"/>
      <c r="DB19" s="650"/>
      <c r="DC19" s="650"/>
      <c r="DD19" s="656" t="s">
        <v>186</v>
      </c>
      <c r="DE19" s="648"/>
      <c r="DF19" s="648"/>
      <c r="DG19" s="648"/>
      <c r="DH19" s="648"/>
      <c r="DI19" s="648"/>
      <c r="DJ19" s="648"/>
      <c r="DK19" s="648"/>
      <c r="DL19" s="648"/>
      <c r="DM19" s="648"/>
      <c r="DN19" s="648"/>
      <c r="DO19" s="648"/>
      <c r="DP19" s="649"/>
      <c r="DQ19" s="656" t="s">
        <v>179</v>
      </c>
      <c r="DR19" s="648"/>
      <c r="DS19" s="648"/>
      <c r="DT19" s="648"/>
      <c r="DU19" s="648"/>
      <c r="DV19" s="648"/>
      <c r="DW19" s="648"/>
      <c r="DX19" s="648"/>
      <c r="DY19" s="648"/>
      <c r="DZ19" s="648"/>
      <c r="EA19" s="648"/>
      <c r="EB19" s="648"/>
      <c r="EC19" s="657"/>
    </row>
    <row r="20" spans="2:133" ht="11.25" customHeight="1" x14ac:dyDescent="0.2">
      <c r="B20" s="660" t="s">
        <v>278</v>
      </c>
      <c r="C20" s="661"/>
      <c r="D20" s="661"/>
      <c r="E20" s="661"/>
      <c r="F20" s="661"/>
      <c r="G20" s="661"/>
      <c r="H20" s="661"/>
      <c r="I20" s="661"/>
      <c r="J20" s="661"/>
      <c r="K20" s="661"/>
      <c r="L20" s="661"/>
      <c r="M20" s="661"/>
      <c r="N20" s="661"/>
      <c r="O20" s="661"/>
      <c r="P20" s="661"/>
      <c r="Q20" s="662"/>
      <c r="R20" s="647" t="s">
        <v>179</v>
      </c>
      <c r="S20" s="648"/>
      <c r="T20" s="648"/>
      <c r="U20" s="648"/>
      <c r="V20" s="648"/>
      <c r="W20" s="648"/>
      <c r="X20" s="648"/>
      <c r="Y20" s="649"/>
      <c r="Z20" s="650" t="s">
        <v>186</v>
      </c>
      <c r="AA20" s="650"/>
      <c r="AB20" s="650"/>
      <c r="AC20" s="650"/>
      <c r="AD20" s="651" t="s">
        <v>179</v>
      </c>
      <c r="AE20" s="651"/>
      <c r="AF20" s="651"/>
      <c r="AG20" s="651"/>
      <c r="AH20" s="651"/>
      <c r="AI20" s="651"/>
      <c r="AJ20" s="651"/>
      <c r="AK20" s="651"/>
      <c r="AL20" s="652" t="s">
        <v>179</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21020</v>
      </c>
      <c r="BH20" s="648"/>
      <c r="BI20" s="648"/>
      <c r="BJ20" s="648"/>
      <c r="BK20" s="648"/>
      <c r="BL20" s="648"/>
      <c r="BM20" s="648"/>
      <c r="BN20" s="649"/>
      <c r="BO20" s="650">
        <v>0.9</v>
      </c>
      <c r="BP20" s="650"/>
      <c r="BQ20" s="650"/>
      <c r="BR20" s="650"/>
      <c r="BS20" s="651" t="s">
        <v>179</v>
      </c>
      <c r="BT20" s="651"/>
      <c r="BU20" s="651"/>
      <c r="BV20" s="651"/>
      <c r="BW20" s="651"/>
      <c r="BX20" s="651"/>
      <c r="BY20" s="651"/>
      <c r="BZ20" s="651"/>
      <c r="CA20" s="651"/>
      <c r="CB20" s="655"/>
      <c r="CD20" s="644" t="s">
        <v>280</v>
      </c>
      <c r="CE20" s="645"/>
      <c r="CF20" s="645"/>
      <c r="CG20" s="645"/>
      <c r="CH20" s="645"/>
      <c r="CI20" s="645"/>
      <c r="CJ20" s="645"/>
      <c r="CK20" s="645"/>
      <c r="CL20" s="645"/>
      <c r="CM20" s="645"/>
      <c r="CN20" s="645"/>
      <c r="CO20" s="645"/>
      <c r="CP20" s="645"/>
      <c r="CQ20" s="646"/>
      <c r="CR20" s="647">
        <v>18756318</v>
      </c>
      <c r="CS20" s="648"/>
      <c r="CT20" s="648"/>
      <c r="CU20" s="648"/>
      <c r="CV20" s="648"/>
      <c r="CW20" s="648"/>
      <c r="CX20" s="648"/>
      <c r="CY20" s="649"/>
      <c r="CZ20" s="650">
        <v>100</v>
      </c>
      <c r="DA20" s="650"/>
      <c r="DB20" s="650"/>
      <c r="DC20" s="650"/>
      <c r="DD20" s="656">
        <v>1288084</v>
      </c>
      <c r="DE20" s="648"/>
      <c r="DF20" s="648"/>
      <c r="DG20" s="648"/>
      <c r="DH20" s="648"/>
      <c r="DI20" s="648"/>
      <c r="DJ20" s="648"/>
      <c r="DK20" s="648"/>
      <c r="DL20" s="648"/>
      <c r="DM20" s="648"/>
      <c r="DN20" s="648"/>
      <c r="DO20" s="648"/>
      <c r="DP20" s="649"/>
      <c r="DQ20" s="656">
        <v>6810504</v>
      </c>
      <c r="DR20" s="648"/>
      <c r="DS20" s="648"/>
      <c r="DT20" s="648"/>
      <c r="DU20" s="648"/>
      <c r="DV20" s="648"/>
      <c r="DW20" s="648"/>
      <c r="DX20" s="648"/>
      <c r="DY20" s="648"/>
      <c r="DZ20" s="648"/>
      <c r="EA20" s="648"/>
      <c r="EB20" s="648"/>
      <c r="EC20" s="657"/>
    </row>
    <row r="21" spans="2:133" ht="11.25" customHeight="1" x14ac:dyDescent="0.2">
      <c r="B21" s="644" t="s">
        <v>281</v>
      </c>
      <c r="C21" s="645"/>
      <c r="D21" s="645"/>
      <c r="E21" s="645"/>
      <c r="F21" s="645"/>
      <c r="G21" s="645"/>
      <c r="H21" s="645"/>
      <c r="I21" s="645"/>
      <c r="J21" s="645"/>
      <c r="K21" s="645"/>
      <c r="L21" s="645"/>
      <c r="M21" s="645"/>
      <c r="N21" s="645"/>
      <c r="O21" s="645"/>
      <c r="P21" s="645"/>
      <c r="Q21" s="646"/>
      <c r="R21" s="647">
        <v>2869626</v>
      </c>
      <c r="S21" s="648"/>
      <c r="T21" s="648"/>
      <c r="U21" s="648"/>
      <c r="V21" s="648"/>
      <c r="W21" s="648"/>
      <c r="X21" s="648"/>
      <c r="Y21" s="649"/>
      <c r="Z21" s="650">
        <v>14.9</v>
      </c>
      <c r="AA21" s="650"/>
      <c r="AB21" s="650"/>
      <c r="AC21" s="650"/>
      <c r="AD21" s="651">
        <v>2546984</v>
      </c>
      <c r="AE21" s="651"/>
      <c r="AF21" s="651"/>
      <c r="AG21" s="651"/>
      <c r="AH21" s="651"/>
      <c r="AI21" s="651"/>
      <c r="AJ21" s="651"/>
      <c r="AK21" s="651"/>
      <c r="AL21" s="652">
        <v>45.3</v>
      </c>
      <c r="AM21" s="653"/>
      <c r="AN21" s="653"/>
      <c r="AO21" s="654"/>
      <c r="AP21" s="644" t="s">
        <v>282</v>
      </c>
      <c r="AQ21" s="663"/>
      <c r="AR21" s="663"/>
      <c r="AS21" s="663"/>
      <c r="AT21" s="663"/>
      <c r="AU21" s="663"/>
      <c r="AV21" s="663"/>
      <c r="AW21" s="663"/>
      <c r="AX21" s="663"/>
      <c r="AY21" s="663"/>
      <c r="AZ21" s="663"/>
      <c r="BA21" s="663"/>
      <c r="BB21" s="663"/>
      <c r="BC21" s="663"/>
      <c r="BD21" s="663"/>
      <c r="BE21" s="663"/>
      <c r="BF21" s="664"/>
      <c r="BG21" s="647">
        <v>21020</v>
      </c>
      <c r="BH21" s="648"/>
      <c r="BI21" s="648"/>
      <c r="BJ21" s="648"/>
      <c r="BK21" s="648"/>
      <c r="BL21" s="648"/>
      <c r="BM21" s="648"/>
      <c r="BN21" s="649"/>
      <c r="BO21" s="650">
        <v>0.9</v>
      </c>
      <c r="BP21" s="650"/>
      <c r="BQ21" s="650"/>
      <c r="BR21" s="650"/>
      <c r="BS21" s="651" t="s">
        <v>179</v>
      </c>
      <c r="BT21" s="651"/>
      <c r="BU21" s="651"/>
      <c r="BV21" s="651"/>
      <c r="BW21" s="651"/>
      <c r="BX21" s="651"/>
      <c r="BY21" s="651"/>
      <c r="BZ21" s="651"/>
      <c r="CA21" s="651"/>
      <c r="CB21" s="655"/>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4" t="s">
        <v>283</v>
      </c>
      <c r="C22" s="645"/>
      <c r="D22" s="645"/>
      <c r="E22" s="645"/>
      <c r="F22" s="645"/>
      <c r="G22" s="645"/>
      <c r="H22" s="645"/>
      <c r="I22" s="645"/>
      <c r="J22" s="645"/>
      <c r="K22" s="645"/>
      <c r="L22" s="645"/>
      <c r="M22" s="645"/>
      <c r="N22" s="645"/>
      <c r="O22" s="645"/>
      <c r="P22" s="645"/>
      <c r="Q22" s="646"/>
      <c r="R22" s="647">
        <v>2546984</v>
      </c>
      <c r="S22" s="648"/>
      <c r="T22" s="648"/>
      <c r="U22" s="648"/>
      <c r="V22" s="648"/>
      <c r="W22" s="648"/>
      <c r="X22" s="648"/>
      <c r="Y22" s="649"/>
      <c r="Z22" s="650">
        <v>13.2</v>
      </c>
      <c r="AA22" s="650"/>
      <c r="AB22" s="650"/>
      <c r="AC22" s="650"/>
      <c r="AD22" s="651">
        <v>2546984</v>
      </c>
      <c r="AE22" s="651"/>
      <c r="AF22" s="651"/>
      <c r="AG22" s="651"/>
      <c r="AH22" s="651"/>
      <c r="AI22" s="651"/>
      <c r="AJ22" s="651"/>
      <c r="AK22" s="651"/>
      <c r="AL22" s="652">
        <v>45.3</v>
      </c>
      <c r="AM22" s="653"/>
      <c r="AN22" s="653"/>
      <c r="AO22" s="654"/>
      <c r="AP22" s="644" t="s">
        <v>284</v>
      </c>
      <c r="AQ22" s="663"/>
      <c r="AR22" s="663"/>
      <c r="AS22" s="663"/>
      <c r="AT22" s="663"/>
      <c r="AU22" s="663"/>
      <c r="AV22" s="663"/>
      <c r="AW22" s="663"/>
      <c r="AX22" s="663"/>
      <c r="AY22" s="663"/>
      <c r="AZ22" s="663"/>
      <c r="BA22" s="663"/>
      <c r="BB22" s="663"/>
      <c r="BC22" s="663"/>
      <c r="BD22" s="663"/>
      <c r="BE22" s="663"/>
      <c r="BF22" s="664"/>
      <c r="BG22" s="647" t="s">
        <v>186</v>
      </c>
      <c r="BH22" s="648"/>
      <c r="BI22" s="648"/>
      <c r="BJ22" s="648"/>
      <c r="BK22" s="648"/>
      <c r="BL22" s="648"/>
      <c r="BM22" s="648"/>
      <c r="BN22" s="649"/>
      <c r="BO22" s="650" t="s">
        <v>179</v>
      </c>
      <c r="BP22" s="650"/>
      <c r="BQ22" s="650"/>
      <c r="BR22" s="650"/>
      <c r="BS22" s="651" t="s">
        <v>186</v>
      </c>
      <c r="BT22" s="651"/>
      <c r="BU22" s="651"/>
      <c r="BV22" s="651"/>
      <c r="BW22" s="651"/>
      <c r="BX22" s="651"/>
      <c r="BY22" s="651"/>
      <c r="BZ22" s="651"/>
      <c r="CA22" s="651"/>
      <c r="CB22" s="655"/>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286</v>
      </c>
      <c r="C23" s="645"/>
      <c r="D23" s="645"/>
      <c r="E23" s="645"/>
      <c r="F23" s="645"/>
      <c r="G23" s="645"/>
      <c r="H23" s="645"/>
      <c r="I23" s="645"/>
      <c r="J23" s="645"/>
      <c r="K23" s="645"/>
      <c r="L23" s="645"/>
      <c r="M23" s="645"/>
      <c r="N23" s="645"/>
      <c r="O23" s="645"/>
      <c r="P23" s="645"/>
      <c r="Q23" s="646"/>
      <c r="R23" s="647">
        <v>322633</v>
      </c>
      <c r="S23" s="648"/>
      <c r="T23" s="648"/>
      <c r="U23" s="648"/>
      <c r="V23" s="648"/>
      <c r="W23" s="648"/>
      <c r="X23" s="648"/>
      <c r="Y23" s="649"/>
      <c r="Z23" s="650">
        <v>1.7</v>
      </c>
      <c r="AA23" s="650"/>
      <c r="AB23" s="650"/>
      <c r="AC23" s="650"/>
      <c r="AD23" s="651" t="s">
        <v>186</v>
      </c>
      <c r="AE23" s="651"/>
      <c r="AF23" s="651"/>
      <c r="AG23" s="651"/>
      <c r="AH23" s="651"/>
      <c r="AI23" s="651"/>
      <c r="AJ23" s="651"/>
      <c r="AK23" s="651"/>
      <c r="AL23" s="652" t="s">
        <v>179</v>
      </c>
      <c r="AM23" s="653"/>
      <c r="AN23" s="653"/>
      <c r="AO23" s="654"/>
      <c r="AP23" s="644" t="s">
        <v>287</v>
      </c>
      <c r="AQ23" s="663"/>
      <c r="AR23" s="663"/>
      <c r="AS23" s="663"/>
      <c r="AT23" s="663"/>
      <c r="AU23" s="663"/>
      <c r="AV23" s="663"/>
      <c r="AW23" s="663"/>
      <c r="AX23" s="663"/>
      <c r="AY23" s="663"/>
      <c r="AZ23" s="663"/>
      <c r="BA23" s="663"/>
      <c r="BB23" s="663"/>
      <c r="BC23" s="663"/>
      <c r="BD23" s="663"/>
      <c r="BE23" s="663"/>
      <c r="BF23" s="664"/>
      <c r="BG23" s="647" t="s">
        <v>179</v>
      </c>
      <c r="BH23" s="648"/>
      <c r="BI23" s="648"/>
      <c r="BJ23" s="648"/>
      <c r="BK23" s="648"/>
      <c r="BL23" s="648"/>
      <c r="BM23" s="648"/>
      <c r="BN23" s="649"/>
      <c r="BO23" s="650" t="s">
        <v>186</v>
      </c>
      <c r="BP23" s="650"/>
      <c r="BQ23" s="650"/>
      <c r="BR23" s="650"/>
      <c r="BS23" s="651" t="s">
        <v>186</v>
      </c>
      <c r="BT23" s="651"/>
      <c r="BU23" s="651"/>
      <c r="BV23" s="651"/>
      <c r="BW23" s="651"/>
      <c r="BX23" s="651"/>
      <c r="BY23" s="651"/>
      <c r="BZ23" s="651"/>
      <c r="CA23" s="651"/>
      <c r="CB23" s="655"/>
      <c r="CD23" s="629" t="s">
        <v>227</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4" t="s">
        <v>291</v>
      </c>
      <c r="DM23" s="675"/>
      <c r="DN23" s="675"/>
      <c r="DO23" s="675"/>
      <c r="DP23" s="675"/>
      <c r="DQ23" s="675"/>
      <c r="DR23" s="675"/>
      <c r="DS23" s="675"/>
      <c r="DT23" s="675"/>
      <c r="DU23" s="675"/>
      <c r="DV23" s="676"/>
      <c r="DW23" s="629" t="s">
        <v>292</v>
      </c>
      <c r="DX23" s="630"/>
      <c r="DY23" s="630"/>
      <c r="DZ23" s="630"/>
      <c r="EA23" s="630"/>
      <c r="EB23" s="630"/>
      <c r="EC23" s="631"/>
    </row>
    <row r="24" spans="2:133" ht="11.25" customHeight="1" x14ac:dyDescent="0.2">
      <c r="B24" s="644" t="s">
        <v>293</v>
      </c>
      <c r="C24" s="645"/>
      <c r="D24" s="645"/>
      <c r="E24" s="645"/>
      <c r="F24" s="645"/>
      <c r="G24" s="645"/>
      <c r="H24" s="645"/>
      <c r="I24" s="645"/>
      <c r="J24" s="645"/>
      <c r="K24" s="645"/>
      <c r="L24" s="645"/>
      <c r="M24" s="645"/>
      <c r="N24" s="645"/>
      <c r="O24" s="645"/>
      <c r="P24" s="645"/>
      <c r="Q24" s="646"/>
      <c r="R24" s="647">
        <v>9</v>
      </c>
      <c r="S24" s="648"/>
      <c r="T24" s="648"/>
      <c r="U24" s="648"/>
      <c r="V24" s="648"/>
      <c r="W24" s="648"/>
      <c r="X24" s="648"/>
      <c r="Y24" s="649"/>
      <c r="Z24" s="650">
        <v>0</v>
      </c>
      <c r="AA24" s="650"/>
      <c r="AB24" s="650"/>
      <c r="AC24" s="650"/>
      <c r="AD24" s="651" t="s">
        <v>179</v>
      </c>
      <c r="AE24" s="651"/>
      <c r="AF24" s="651"/>
      <c r="AG24" s="651"/>
      <c r="AH24" s="651"/>
      <c r="AI24" s="651"/>
      <c r="AJ24" s="651"/>
      <c r="AK24" s="651"/>
      <c r="AL24" s="652" t="s">
        <v>179</v>
      </c>
      <c r="AM24" s="653"/>
      <c r="AN24" s="653"/>
      <c r="AO24" s="654"/>
      <c r="AP24" s="644" t="s">
        <v>294</v>
      </c>
      <c r="AQ24" s="663"/>
      <c r="AR24" s="663"/>
      <c r="AS24" s="663"/>
      <c r="AT24" s="663"/>
      <c r="AU24" s="663"/>
      <c r="AV24" s="663"/>
      <c r="AW24" s="663"/>
      <c r="AX24" s="663"/>
      <c r="AY24" s="663"/>
      <c r="AZ24" s="663"/>
      <c r="BA24" s="663"/>
      <c r="BB24" s="663"/>
      <c r="BC24" s="663"/>
      <c r="BD24" s="663"/>
      <c r="BE24" s="663"/>
      <c r="BF24" s="664"/>
      <c r="BG24" s="647" t="s">
        <v>179</v>
      </c>
      <c r="BH24" s="648"/>
      <c r="BI24" s="648"/>
      <c r="BJ24" s="648"/>
      <c r="BK24" s="648"/>
      <c r="BL24" s="648"/>
      <c r="BM24" s="648"/>
      <c r="BN24" s="649"/>
      <c r="BO24" s="650" t="s">
        <v>186</v>
      </c>
      <c r="BP24" s="650"/>
      <c r="BQ24" s="650"/>
      <c r="BR24" s="650"/>
      <c r="BS24" s="651" t="s">
        <v>179</v>
      </c>
      <c r="BT24" s="651"/>
      <c r="BU24" s="651"/>
      <c r="BV24" s="651"/>
      <c r="BW24" s="651"/>
      <c r="BX24" s="651"/>
      <c r="BY24" s="651"/>
      <c r="BZ24" s="651"/>
      <c r="CA24" s="651"/>
      <c r="CB24" s="655"/>
      <c r="CD24" s="633" t="s">
        <v>295</v>
      </c>
      <c r="CE24" s="634"/>
      <c r="CF24" s="634"/>
      <c r="CG24" s="634"/>
      <c r="CH24" s="634"/>
      <c r="CI24" s="634"/>
      <c r="CJ24" s="634"/>
      <c r="CK24" s="634"/>
      <c r="CL24" s="634"/>
      <c r="CM24" s="634"/>
      <c r="CN24" s="634"/>
      <c r="CO24" s="634"/>
      <c r="CP24" s="634"/>
      <c r="CQ24" s="635"/>
      <c r="CR24" s="636">
        <v>4066320</v>
      </c>
      <c r="CS24" s="637"/>
      <c r="CT24" s="637"/>
      <c r="CU24" s="637"/>
      <c r="CV24" s="637"/>
      <c r="CW24" s="637"/>
      <c r="CX24" s="637"/>
      <c r="CY24" s="638"/>
      <c r="CZ24" s="641">
        <v>21.7</v>
      </c>
      <c r="DA24" s="642"/>
      <c r="DB24" s="642"/>
      <c r="DC24" s="658"/>
      <c r="DD24" s="679">
        <v>3020017</v>
      </c>
      <c r="DE24" s="637"/>
      <c r="DF24" s="637"/>
      <c r="DG24" s="637"/>
      <c r="DH24" s="637"/>
      <c r="DI24" s="637"/>
      <c r="DJ24" s="637"/>
      <c r="DK24" s="638"/>
      <c r="DL24" s="679">
        <v>3000821</v>
      </c>
      <c r="DM24" s="637"/>
      <c r="DN24" s="637"/>
      <c r="DO24" s="637"/>
      <c r="DP24" s="637"/>
      <c r="DQ24" s="637"/>
      <c r="DR24" s="637"/>
      <c r="DS24" s="637"/>
      <c r="DT24" s="637"/>
      <c r="DU24" s="637"/>
      <c r="DV24" s="638"/>
      <c r="DW24" s="641">
        <v>52.6</v>
      </c>
      <c r="DX24" s="642"/>
      <c r="DY24" s="642"/>
      <c r="DZ24" s="642"/>
      <c r="EA24" s="642"/>
      <c r="EB24" s="642"/>
      <c r="EC24" s="643"/>
    </row>
    <row r="25" spans="2:133" ht="11.25" customHeight="1" x14ac:dyDescent="0.2">
      <c r="B25" s="644" t="s">
        <v>296</v>
      </c>
      <c r="C25" s="645"/>
      <c r="D25" s="645"/>
      <c r="E25" s="645"/>
      <c r="F25" s="645"/>
      <c r="G25" s="645"/>
      <c r="H25" s="645"/>
      <c r="I25" s="645"/>
      <c r="J25" s="645"/>
      <c r="K25" s="645"/>
      <c r="L25" s="645"/>
      <c r="M25" s="645"/>
      <c r="N25" s="645"/>
      <c r="O25" s="645"/>
      <c r="P25" s="645"/>
      <c r="Q25" s="646"/>
      <c r="R25" s="647">
        <v>5814514</v>
      </c>
      <c r="S25" s="648"/>
      <c r="T25" s="648"/>
      <c r="U25" s="648"/>
      <c r="V25" s="648"/>
      <c r="W25" s="648"/>
      <c r="X25" s="648"/>
      <c r="Y25" s="649"/>
      <c r="Z25" s="650">
        <v>30.1</v>
      </c>
      <c r="AA25" s="650"/>
      <c r="AB25" s="650"/>
      <c r="AC25" s="650"/>
      <c r="AD25" s="651">
        <v>5491872</v>
      </c>
      <c r="AE25" s="651"/>
      <c r="AF25" s="651"/>
      <c r="AG25" s="651"/>
      <c r="AH25" s="651"/>
      <c r="AI25" s="651"/>
      <c r="AJ25" s="651"/>
      <c r="AK25" s="651"/>
      <c r="AL25" s="652">
        <v>97.7</v>
      </c>
      <c r="AM25" s="653"/>
      <c r="AN25" s="653"/>
      <c r="AO25" s="654"/>
      <c r="AP25" s="644" t="s">
        <v>297</v>
      </c>
      <c r="AQ25" s="663"/>
      <c r="AR25" s="663"/>
      <c r="AS25" s="663"/>
      <c r="AT25" s="663"/>
      <c r="AU25" s="663"/>
      <c r="AV25" s="663"/>
      <c r="AW25" s="663"/>
      <c r="AX25" s="663"/>
      <c r="AY25" s="663"/>
      <c r="AZ25" s="663"/>
      <c r="BA25" s="663"/>
      <c r="BB25" s="663"/>
      <c r="BC25" s="663"/>
      <c r="BD25" s="663"/>
      <c r="BE25" s="663"/>
      <c r="BF25" s="664"/>
      <c r="BG25" s="647" t="s">
        <v>179</v>
      </c>
      <c r="BH25" s="648"/>
      <c r="BI25" s="648"/>
      <c r="BJ25" s="648"/>
      <c r="BK25" s="648"/>
      <c r="BL25" s="648"/>
      <c r="BM25" s="648"/>
      <c r="BN25" s="649"/>
      <c r="BO25" s="650" t="s">
        <v>179</v>
      </c>
      <c r="BP25" s="650"/>
      <c r="BQ25" s="650"/>
      <c r="BR25" s="650"/>
      <c r="BS25" s="651" t="s">
        <v>186</v>
      </c>
      <c r="BT25" s="651"/>
      <c r="BU25" s="651"/>
      <c r="BV25" s="651"/>
      <c r="BW25" s="651"/>
      <c r="BX25" s="651"/>
      <c r="BY25" s="651"/>
      <c r="BZ25" s="651"/>
      <c r="CA25" s="651"/>
      <c r="CB25" s="655"/>
      <c r="CD25" s="644" t="s">
        <v>298</v>
      </c>
      <c r="CE25" s="645"/>
      <c r="CF25" s="645"/>
      <c r="CG25" s="645"/>
      <c r="CH25" s="645"/>
      <c r="CI25" s="645"/>
      <c r="CJ25" s="645"/>
      <c r="CK25" s="645"/>
      <c r="CL25" s="645"/>
      <c r="CM25" s="645"/>
      <c r="CN25" s="645"/>
      <c r="CO25" s="645"/>
      <c r="CP25" s="645"/>
      <c r="CQ25" s="646"/>
      <c r="CR25" s="647">
        <v>1923843</v>
      </c>
      <c r="CS25" s="680"/>
      <c r="CT25" s="680"/>
      <c r="CU25" s="680"/>
      <c r="CV25" s="680"/>
      <c r="CW25" s="680"/>
      <c r="CX25" s="680"/>
      <c r="CY25" s="681"/>
      <c r="CZ25" s="652">
        <v>10.3</v>
      </c>
      <c r="DA25" s="677"/>
      <c r="DB25" s="677"/>
      <c r="DC25" s="682"/>
      <c r="DD25" s="656">
        <v>1782088</v>
      </c>
      <c r="DE25" s="680"/>
      <c r="DF25" s="680"/>
      <c r="DG25" s="680"/>
      <c r="DH25" s="680"/>
      <c r="DI25" s="680"/>
      <c r="DJ25" s="680"/>
      <c r="DK25" s="681"/>
      <c r="DL25" s="656">
        <v>1767093</v>
      </c>
      <c r="DM25" s="680"/>
      <c r="DN25" s="680"/>
      <c r="DO25" s="680"/>
      <c r="DP25" s="680"/>
      <c r="DQ25" s="680"/>
      <c r="DR25" s="680"/>
      <c r="DS25" s="680"/>
      <c r="DT25" s="680"/>
      <c r="DU25" s="680"/>
      <c r="DV25" s="681"/>
      <c r="DW25" s="652">
        <v>31</v>
      </c>
      <c r="DX25" s="677"/>
      <c r="DY25" s="677"/>
      <c r="DZ25" s="677"/>
      <c r="EA25" s="677"/>
      <c r="EB25" s="677"/>
      <c r="EC25" s="678"/>
    </row>
    <row r="26" spans="2:133" ht="11.25" customHeight="1" x14ac:dyDescent="0.2">
      <c r="B26" s="644" t="s">
        <v>299</v>
      </c>
      <c r="C26" s="645"/>
      <c r="D26" s="645"/>
      <c r="E26" s="645"/>
      <c r="F26" s="645"/>
      <c r="G26" s="645"/>
      <c r="H26" s="645"/>
      <c r="I26" s="645"/>
      <c r="J26" s="645"/>
      <c r="K26" s="645"/>
      <c r="L26" s="645"/>
      <c r="M26" s="645"/>
      <c r="N26" s="645"/>
      <c r="O26" s="645"/>
      <c r="P26" s="645"/>
      <c r="Q26" s="646"/>
      <c r="R26" s="647">
        <v>2228</v>
      </c>
      <c r="S26" s="648"/>
      <c r="T26" s="648"/>
      <c r="U26" s="648"/>
      <c r="V26" s="648"/>
      <c r="W26" s="648"/>
      <c r="X26" s="648"/>
      <c r="Y26" s="649"/>
      <c r="Z26" s="650">
        <v>0</v>
      </c>
      <c r="AA26" s="650"/>
      <c r="AB26" s="650"/>
      <c r="AC26" s="650"/>
      <c r="AD26" s="651">
        <v>2228</v>
      </c>
      <c r="AE26" s="651"/>
      <c r="AF26" s="651"/>
      <c r="AG26" s="651"/>
      <c r="AH26" s="651"/>
      <c r="AI26" s="651"/>
      <c r="AJ26" s="651"/>
      <c r="AK26" s="651"/>
      <c r="AL26" s="652">
        <v>0</v>
      </c>
      <c r="AM26" s="653"/>
      <c r="AN26" s="653"/>
      <c r="AO26" s="654"/>
      <c r="AP26" s="644" t="s">
        <v>300</v>
      </c>
      <c r="AQ26" s="663"/>
      <c r="AR26" s="663"/>
      <c r="AS26" s="663"/>
      <c r="AT26" s="663"/>
      <c r="AU26" s="663"/>
      <c r="AV26" s="663"/>
      <c r="AW26" s="663"/>
      <c r="AX26" s="663"/>
      <c r="AY26" s="663"/>
      <c r="AZ26" s="663"/>
      <c r="BA26" s="663"/>
      <c r="BB26" s="663"/>
      <c r="BC26" s="663"/>
      <c r="BD26" s="663"/>
      <c r="BE26" s="663"/>
      <c r="BF26" s="664"/>
      <c r="BG26" s="647" t="s">
        <v>186</v>
      </c>
      <c r="BH26" s="648"/>
      <c r="BI26" s="648"/>
      <c r="BJ26" s="648"/>
      <c r="BK26" s="648"/>
      <c r="BL26" s="648"/>
      <c r="BM26" s="648"/>
      <c r="BN26" s="649"/>
      <c r="BO26" s="650" t="s">
        <v>179</v>
      </c>
      <c r="BP26" s="650"/>
      <c r="BQ26" s="650"/>
      <c r="BR26" s="650"/>
      <c r="BS26" s="651" t="s">
        <v>186</v>
      </c>
      <c r="BT26" s="651"/>
      <c r="BU26" s="651"/>
      <c r="BV26" s="651"/>
      <c r="BW26" s="651"/>
      <c r="BX26" s="651"/>
      <c r="BY26" s="651"/>
      <c r="BZ26" s="651"/>
      <c r="CA26" s="651"/>
      <c r="CB26" s="655"/>
      <c r="CD26" s="644" t="s">
        <v>301</v>
      </c>
      <c r="CE26" s="645"/>
      <c r="CF26" s="645"/>
      <c r="CG26" s="645"/>
      <c r="CH26" s="645"/>
      <c r="CI26" s="645"/>
      <c r="CJ26" s="645"/>
      <c r="CK26" s="645"/>
      <c r="CL26" s="645"/>
      <c r="CM26" s="645"/>
      <c r="CN26" s="645"/>
      <c r="CO26" s="645"/>
      <c r="CP26" s="645"/>
      <c r="CQ26" s="646"/>
      <c r="CR26" s="647">
        <v>1162260</v>
      </c>
      <c r="CS26" s="648"/>
      <c r="CT26" s="648"/>
      <c r="CU26" s="648"/>
      <c r="CV26" s="648"/>
      <c r="CW26" s="648"/>
      <c r="CX26" s="648"/>
      <c r="CY26" s="649"/>
      <c r="CZ26" s="652">
        <v>6.2</v>
      </c>
      <c r="DA26" s="677"/>
      <c r="DB26" s="677"/>
      <c r="DC26" s="682"/>
      <c r="DD26" s="656">
        <v>1069202</v>
      </c>
      <c r="DE26" s="648"/>
      <c r="DF26" s="648"/>
      <c r="DG26" s="648"/>
      <c r="DH26" s="648"/>
      <c r="DI26" s="648"/>
      <c r="DJ26" s="648"/>
      <c r="DK26" s="649"/>
      <c r="DL26" s="656" t="s">
        <v>186</v>
      </c>
      <c r="DM26" s="648"/>
      <c r="DN26" s="648"/>
      <c r="DO26" s="648"/>
      <c r="DP26" s="648"/>
      <c r="DQ26" s="648"/>
      <c r="DR26" s="648"/>
      <c r="DS26" s="648"/>
      <c r="DT26" s="648"/>
      <c r="DU26" s="648"/>
      <c r="DV26" s="649"/>
      <c r="DW26" s="652" t="s">
        <v>179</v>
      </c>
      <c r="DX26" s="677"/>
      <c r="DY26" s="677"/>
      <c r="DZ26" s="677"/>
      <c r="EA26" s="677"/>
      <c r="EB26" s="677"/>
      <c r="EC26" s="678"/>
    </row>
    <row r="27" spans="2:133" ht="11.25" customHeight="1" x14ac:dyDescent="0.2">
      <c r="B27" s="644" t="s">
        <v>302</v>
      </c>
      <c r="C27" s="645"/>
      <c r="D27" s="645"/>
      <c r="E27" s="645"/>
      <c r="F27" s="645"/>
      <c r="G27" s="645"/>
      <c r="H27" s="645"/>
      <c r="I27" s="645"/>
      <c r="J27" s="645"/>
      <c r="K27" s="645"/>
      <c r="L27" s="645"/>
      <c r="M27" s="645"/>
      <c r="N27" s="645"/>
      <c r="O27" s="645"/>
      <c r="P27" s="645"/>
      <c r="Q27" s="646"/>
      <c r="R27" s="647">
        <v>67607</v>
      </c>
      <c r="S27" s="648"/>
      <c r="T27" s="648"/>
      <c r="U27" s="648"/>
      <c r="V27" s="648"/>
      <c r="W27" s="648"/>
      <c r="X27" s="648"/>
      <c r="Y27" s="649"/>
      <c r="Z27" s="650">
        <v>0.4</v>
      </c>
      <c r="AA27" s="650"/>
      <c r="AB27" s="650"/>
      <c r="AC27" s="650"/>
      <c r="AD27" s="651" t="s">
        <v>186</v>
      </c>
      <c r="AE27" s="651"/>
      <c r="AF27" s="651"/>
      <c r="AG27" s="651"/>
      <c r="AH27" s="651"/>
      <c r="AI27" s="651"/>
      <c r="AJ27" s="651"/>
      <c r="AK27" s="651"/>
      <c r="AL27" s="652" t="s">
        <v>186</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2353433</v>
      </c>
      <c r="BH27" s="648"/>
      <c r="BI27" s="648"/>
      <c r="BJ27" s="648"/>
      <c r="BK27" s="648"/>
      <c r="BL27" s="648"/>
      <c r="BM27" s="648"/>
      <c r="BN27" s="649"/>
      <c r="BO27" s="650">
        <v>100</v>
      </c>
      <c r="BP27" s="650"/>
      <c r="BQ27" s="650"/>
      <c r="BR27" s="650"/>
      <c r="BS27" s="651" t="s">
        <v>179</v>
      </c>
      <c r="BT27" s="651"/>
      <c r="BU27" s="651"/>
      <c r="BV27" s="651"/>
      <c r="BW27" s="651"/>
      <c r="BX27" s="651"/>
      <c r="BY27" s="651"/>
      <c r="BZ27" s="651"/>
      <c r="CA27" s="651"/>
      <c r="CB27" s="655"/>
      <c r="CD27" s="644" t="s">
        <v>304</v>
      </c>
      <c r="CE27" s="645"/>
      <c r="CF27" s="645"/>
      <c r="CG27" s="645"/>
      <c r="CH27" s="645"/>
      <c r="CI27" s="645"/>
      <c r="CJ27" s="645"/>
      <c r="CK27" s="645"/>
      <c r="CL27" s="645"/>
      <c r="CM27" s="645"/>
      <c r="CN27" s="645"/>
      <c r="CO27" s="645"/>
      <c r="CP27" s="645"/>
      <c r="CQ27" s="646"/>
      <c r="CR27" s="647">
        <v>1213746</v>
      </c>
      <c r="CS27" s="680"/>
      <c r="CT27" s="680"/>
      <c r="CU27" s="680"/>
      <c r="CV27" s="680"/>
      <c r="CW27" s="680"/>
      <c r="CX27" s="680"/>
      <c r="CY27" s="681"/>
      <c r="CZ27" s="652">
        <v>6.5</v>
      </c>
      <c r="DA27" s="677"/>
      <c r="DB27" s="677"/>
      <c r="DC27" s="682"/>
      <c r="DD27" s="656">
        <v>316634</v>
      </c>
      <c r="DE27" s="680"/>
      <c r="DF27" s="680"/>
      <c r="DG27" s="680"/>
      <c r="DH27" s="680"/>
      <c r="DI27" s="680"/>
      <c r="DJ27" s="680"/>
      <c r="DK27" s="681"/>
      <c r="DL27" s="656">
        <v>312433</v>
      </c>
      <c r="DM27" s="680"/>
      <c r="DN27" s="680"/>
      <c r="DO27" s="680"/>
      <c r="DP27" s="680"/>
      <c r="DQ27" s="680"/>
      <c r="DR27" s="680"/>
      <c r="DS27" s="680"/>
      <c r="DT27" s="680"/>
      <c r="DU27" s="680"/>
      <c r="DV27" s="681"/>
      <c r="DW27" s="652">
        <v>5.5</v>
      </c>
      <c r="DX27" s="677"/>
      <c r="DY27" s="677"/>
      <c r="DZ27" s="677"/>
      <c r="EA27" s="677"/>
      <c r="EB27" s="677"/>
      <c r="EC27" s="678"/>
    </row>
    <row r="28" spans="2:133" ht="11.25" customHeight="1" x14ac:dyDescent="0.2">
      <c r="B28" s="644" t="s">
        <v>305</v>
      </c>
      <c r="C28" s="645"/>
      <c r="D28" s="645"/>
      <c r="E28" s="645"/>
      <c r="F28" s="645"/>
      <c r="G28" s="645"/>
      <c r="H28" s="645"/>
      <c r="I28" s="645"/>
      <c r="J28" s="645"/>
      <c r="K28" s="645"/>
      <c r="L28" s="645"/>
      <c r="M28" s="645"/>
      <c r="N28" s="645"/>
      <c r="O28" s="645"/>
      <c r="P28" s="645"/>
      <c r="Q28" s="646"/>
      <c r="R28" s="647">
        <v>56447</v>
      </c>
      <c r="S28" s="648"/>
      <c r="T28" s="648"/>
      <c r="U28" s="648"/>
      <c r="V28" s="648"/>
      <c r="W28" s="648"/>
      <c r="X28" s="648"/>
      <c r="Y28" s="649"/>
      <c r="Z28" s="650">
        <v>0.3</v>
      </c>
      <c r="AA28" s="650"/>
      <c r="AB28" s="650"/>
      <c r="AC28" s="650"/>
      <c r="AD28" s="651">
        <v>16707</v>
      </c>
      <c r="AE28" s="651"/>
      <c r="AF28" s="651"/>
      <c r="AG28" s="651"/>
      <c r="AH28" s="651"/>
      <c r="AI28" s="651"/>
      <c r="AJ28" s="651"/>
      <c r="AK28" s="651"/>
      <c r="AL28" s="652">
        <v>0.3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44" t="s">
        <v>306</v>
      </c>
      <c r="CE28" s="645"/>
      <c r="CF28" s="645"/>
      <c r="CG28" s="645"/>
      <c r="CH28" s="645"/>
      <c r="CI28" s="645"/>
      <c r="CJ28" s="645"/>
      <c r="CK28" s="645"/>
      <c r="CL28" s="645"/>
      <c r="CM28" s="645"/>
      <c r="CN28" s="645"/>
      <c r="CO28" s="645"/>
      <c r="CP28" s="645"/>
      <c r="CQ28" s="646"/>
      <c r="CR28" s="647">
        <v>928731</v>
      </c>
      <c r="CS28" s="648"/>
      <c r="CT28" s="648"/>
      <c r="CU28" s="648"/>
      <c r="CV28" s="648"/>
      <c r="CW28" s="648"/>
      <c r="CX28" s="648"/>
      <c r="CY28" s="649"/>
      <c r="CZ28" s="652">
        <v>5</v>
      </c>
      <c r="DA28" s="677"/>
      <c r="DB28" s="677"/>
      <c r="DC28" s="682"/>
      <c r="DD28" s="656">
        <v>921295</v>
      </c>
      <c r="DE28" s="648"/>
      <c r="DF28" s="648"/>
      <c r="DG28" s="648"/>
      <c r="DH28" s="648"/>
      <c r="DI28" s="648"/>
      <c r="DJ28" s="648"/>
      <c r="DK28" s="649"/>
      <c r="DL28" s="656">
        <v>921295</v>
      </c>
      <c r="DM28" s="648"/>
      <c r="DN28" s="648"/>
      <c r="DO28" s="648"/>
      <c r="DP28" s="648"/>
      <c r="DQ28" s="648"/>
      <c r="DR28" s="648"/>
      <c r="DS28" s="648"/>
      <c r="DT28" s="648"/>
      <c r="DU28" s="648"/>
      <c r="DV28" s="649"/>
      <c r="DW28" s="652">
        <v>16.2</v>
      </c>
      <c r="DX28" s="677"/>
      <c r="DY28" s="677"/>
      <c r="DZ28" s="677"/>
      <c r="EA28" s="677"/>
      <c r="EB28" s="677"/>
      <c r="EC28" s="678"/>
    </row>
    <row r="29" spans="2:133" ht="11.25" customHeight="1" x14ac:dyDescent="0.2">
      <c r="B29" s="644" t="s">
        <v>307</v>
      </c>
      <c r="C29" s="645"/>
      <c r="D29" s="645"/>
      <c r="E29" s="645"/>
      <c r="F29" s="645"/>
      <c r="G29" s="645"/>
      <c r="H29" s="645"/>
      <c r="I29" s="645"/>
      <c r="J29" s="645"/>
      <c r="K29" s="645"/>
      <c r="L29" s="645"/>
      <c r="M29" s="645"/>
      <c r="N29" s="645"/>
      <c r="O29" s="645"/>
      <c r="P29" s="645"/>
      <c r="Q29" s="646"/>
      <c r="R29" s="647">
        <v>92524</v>
      </c>
      <c r="S29" s="648"/>
      <c r="T29" s="648"/>
      <c r="U29" s="648"/>
      <c r="V29" s="648"/>
      <c r="W29" s="648"/>
      <c r="X29" s="648"/>
      <c r="Y29" s="649"/>
      <c r="Z29" s="650">
        <v>0.5</v>
      </c>
      <c r="AA29" s="650"/>
      <c r="AB29" s="650"/>
      <c r="AC29" s="650"/>
      <c r="AD29" s="651" t="s">
        <v>179</v>
      </c>
      <c r="AE29" s="651"/>
      <c r="AF29" s="651"/>
      <c r="AG29" s="651"/>
      <c r="AH29" s="651"/>
      <c r="AI29" s="651"/>
      <c r="AJ29" s="651"/>
      <c r="AK29" s="651"/>
      <c r="AL29" s="652" t="s">
        <v>179</v>
      </c>
      <c r="AM29" s="653"/>
      <c r="AN29" s="653"/>
      <c r="AO29" s="654"/>
      <c r="AP29" s="668"/>
      <c r="AQ29" s="669"/>
      <c r="AR29" s="669"/>
      <c r="AS29" s="669"/>
      <c r="AT29" s="669"/>
      <c r="AU29" s="669"/>
      <c r="AV29" s="669"/>
      <c r="AW29" s="669"/>
      <c r="AX29" s="669"/>
      <c r="AY29" s="669"/>
      <c r="AZ29" s="669"/>
      <c r="BA29" s="669"/>
      <c r="BB29" s="669"/>
      <c r="BC29" s="669"/>
      <c r="BD29" s="669"/>
      <c r="BE29" s="669"/>
      <c r="BF29" s="67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5" t="s">
        <v>308</v>
      </c>
      <c r="CE29" s="686"/>
      <c r="CF29" s="644" t="s">
        <v>309</v>
      </c>
      <c r="CG29" s="645"/>
      <c r="CH29" s="645"/>
      <c r="CI29" s="645"/>
      <c r="CJ29" s="645"/>
      <c r="CK29" s="645"/>
      <c r="CL29" s="645"/>
      <c r="CM29" s="645"/>
      <c r="CN29" s="645"/>
      <c r="CO29" s="645"/>
      <c r="CP29" s="645"/>
      <c r="CQ29" s="646"/>
      <c r="CR29" s="647">
        <v>928731</v>
      </c>
      <c r="CS29" s="680"/>
      <c r="CT29" s="680"/>
      <c r="CU29" s="680"/>
      <c r="CV29" s="680"/>
      <c r="CW29" s="680"/>
      <c r="CX29" s="680"/>
      <c r="CY29" s="681"/>
      <c r="CZ29" s="652">
        <v>5</v>
      </c>
      <c r="DA29" s="677"/>
      <c r="DB29" s="677"/>
      <c r="DC29" s="682"/>
      <c r="DD29" s="656">
        <v>921295</v>
      </c>
      <c r="DE29" s="680"/>
      <c r="DF29" s="680"/>
      <c r="DG29" s="680"/>
      <c r="DH29" s="680"/>
      <c r="DI29" s="680"/>
      <c r="DJ29" s="680"/>
      <c r="DK29" s="681"/>
      <c r="DL29" s="656">
        <v>921295</v>
      </c>
      <c r="DM29" s="680"/>
      <c r="DN29" s="680"/>
      <c r="DO29" s="680"/>
      <c r="DP29" s="680"/>
      <c r="DQ29" s="680"/>
      <c r="DR29" s="680"/>
      <c r="DS29" s="680"/>
      <c r="DT29" s="680"/>
      <c r="DU29" s="680"/>
      <c r="DV29" s="681"/>
      <c r="DW29" s="652">
        <v>16.2</v>
      </c>
      <c r="DX29" s="677"/>
      <c r="DY29" s="677"/>
      <c r="DZ29" s="677"/>
      <c r="EA29" s="677"/>
      <c r="EB29" s="677"/>
      <c r="EC29" s="678"/>
    </row>
    <row r="30" spans="2:133" ht="11.25" customHeight="1" x14ac:dyDescent="0.2">
      <c r="B30" s="644" t="s">
        <v>310</v>
      </c>
      <c r="C30" s="645"/>
      <c r="D30" s="645"/>
      <c r="E30" s="645"/>
      <c r="F30" s="645"/>
      <c r="G30" s="645"/>
      <c r="H30" s="645"/>
      <c r="I30" s="645"/>
      <c r="J30" s="645"/>
      <c r="K30" s="645"/>
      <c r="L30" s="645"/>
      <c r="M30" s="645"/>
      <c r="N30" s="645"/>
      <c r="O30" s="645"/>
      <c r="P30" s="645"/>
      <c r="Q30" s="646"/>
      <c r="R30" s="647">
        <v>1554429</v>
      </c>
      <c r="S30" s="648"/>
      <c r="T30" s="648"/>
      <c r="U30" s="648"/>
      <c r="V30" s="648"/>
      <c r="W30" s="648"/>
      <c r="X30" s="648"/>
      <c r="Y30" s="649"/>
      <c r="Z30" s="650">
        <v>8</v>
      </c>
      <c r="AA30" s="650"/>
      <c r="AB30" s="650"/>
      <c r="AC30" s="650"/>
      <c r="AD30" s="651" t="s">
        <v>179</v>
      </c>
      <c r="AE30" s="651"/>
      <c r="AF30" s="651"/>
      <c r="AG30" s="651"/>
      <c r="AH30" s="651"/>
      <c r="AI30" s="651"/>
      <c r="AJ30" s="651"/>
      <c r="AK30" s="651"/>
      <c r="AL30" s="652" t="s">
        <v>179</v>
      </c>
      <c r="AM30" s="653"/>
      <c r="AN30" s="653"/>
      <c r="AO30" s="654"/>
      <c r="AP30" s="629" t="s">
        <v>227</v>
      </c>
      <c r="AQ30" s="630"/>
      <c r="AR30" s="630"/>
      <c r="AS30" s="630"/>
      <c r="AT30" s="630"/>
      <c r="AU30" s="630"/>
      <c r="AV30" s="630"/>
      <c r="AW30" s="630"/>
      <c r="AX30" s="630"/>
      <c r="AY30" s="630"/>
      <c r="AZ30" s="630"/>
      <c r="BA30" s="630"/>
      <c r="BB30" s="630"/>
      <c r="BC30" s="630"/>
      <c r="BD30" s="630"/>
      <c r="BE30" s="630"/>
      <c r="BF30" s="631"/>
      <c r="BG30" s="629" t="s">
        <v>311</v>
      </c>
      <c r="BH30" s="683"/>
      <c r="BI30" s="683"/>
      <c r="BJ30" s="683"/>
      <c r="BK30" s="683"/>
      <c r="BL30" s="683"/>
      <c r="BM30" s="683"/>
      <c r="BN30" s="683"/>
      <c r="BO30" s="683"/>
      <c r="BP30" s="683"/>
      <c r="BQ30" s="684"/>
      <c r="BR30" s="629" t="s">
        <v>312</v>
      </c>
      <c r="BS30" s="683"/>
      <c r="BT30" s="683"/>
      <c r="BU30" s="683"/>
      <c r="BV30" s="683"/>
      <c r="BW30" s="683"/>
      <c r="BX30" s="683"/>
      <c r="BY30" s="683"/>
      <c r="BZ30" s="683"/>
      <c r="CA30" s="683"/>
      <c r="CB30" s="684"/>
      <c r="CD30" s="687"/>
      <c r="CE30" s="688"/>
      <c r="CF30" s="644" t="s">
        <v>313</v>
      </c>
      <c r="CG30" s="645"/>
      <c r="CH30" s="645"/>
      <c r="CI30" s="645"/>
      <c r="CJ30" s="645"/>
      <c r="CK30" s="645"/>
      <c r="CL30" s="645"/>
      <c r="CM30" s="645"/>
      <c r="CN30" s="645"/>
      <c r="CO30" s="645"/>
      <c r="CP30" s="645"/>
      <c r="CQ30" s="646"/>
      <c r="CR30" s="647">
        <v>897510</v>
      </c>
      <c r="CS30" s="648"/>
      <c r="CT30" s="648"/>
      <c r="CU30" s="648"/>
      <c r="CV30" s="648"/>
      <c r="CW30" s="648"/>
      <c r="CX30" s="648"/>
      <c r="CY30" s="649"/>
      <c r="CZ30" s="652">
        <v>4.8</v>
      </c>
      <c r="DA30" s="677"/>
      <c r="DB30" s="677"/>
      <c r="DC30" s="682"/>
      <c r="DD30" s="656">
        <v>890589</v>
      </c>
      <c r="DE30" s="648"/>
      <c r="DF30" s="648"/>
      <c r="DG30" s="648"/>
      <c r="DH30" s="648"/>
      <c r="DI30" s="648"/>
      <c r="DJ30" s="648"/>
      <c r="DK30" s="649"/>
      <c r="DL30" s="656">
        <v>890589</v>
      </c>
      <c r="DM30" s="648"/>
      <c r="DN30" s="648"/>
      <c r="DO30" s="648"/>
      <c r="DP30" s="648"/>
      <c r="DQ30" s="648"/>
      <c r="DR30" s="648"/>
      <c r="DS30" s="648"/>
      <c r="DT30" s="648"/>
      <c r="DU30" s="648"/>
      <c r="DV30" s="649"/>
      <c r="DW30" s="652">
        <v>15.6</v>
      </c>
      <c r="DX30" s="677"/>
      <c r="DY30" s="677"/>
      <c r="DZ30" s="677"/>
      <c r="EA30" s="677"/>
      <c r="EB30" s="677"/>
      <c r="EC30" s="678"/>
    </row>
    <row r="31" spans="2:133" ht="11.25" customHeight="1" x14ac:dyDescent="0.2">
      <c r="B31" s="660" t="s">
        <v>314</v>
      </c>
      <c r="C31" s="661"/>
      <c r="D31" s="661"/>
      <c r="E31" s="661"/>
      <c r="F31" s="661"/>
      <c r="G31" s="661"/>
      <c r="H31" s="661"/>
      <c r="I31" s="661"/>
      <c r="J31" s="661"/>
      <c r="K31" s="661"/>
      <c r="L31" s="661"/>
      <c r="M31" s="661"/>
      <c r="N31" s="661"/>
      <c r="O31" s="661"/>
      <c r="P31" s="661"/>
      <c r="Q31" s="662"/>
      <c r="R31" s="647" t="s">
        <v>186</v>
      </c>
      <c r="S31" s="648"/>
      <c r="T31" s="648"/>
      <c r="U31" s="648"/>
      <c r="V31" s="648"/>
      <c r="W31" s="648"/>
      <c r="X31" s="648"/>
      <c r="Y31" s="649"/>
      <c r="Z31" s="650" t="s">
        <v>186</v>
      </c>
      <c r="AA31" s="650"/>
      <c r="AB31" s="650"/>
      <c r="AC31" s="650"/>
      <c r="AD31" s="651" t="s">
        <v>179</v>
      </c>
      <c r="AE31" s="651"/>
      <c r="AF31" s="651"/>
      <c r="AG31" s="651"/>
      <c r="AH31" s="651"/>
      <c r="AI31" s="651"/>
      <c r="AJ31" s="651"/>
      <c r="AK31" s="651"/>
      <c r="AL31" s="652" t="s">
        <v>179</v>
      </c>
      <c r="AM31" s="653"/>
      <c r="AN31" s="653"/>
      <c r="AO31" s="654"/>
      <c r="AP31" s="695" t="s">
        <v>315</v>
      </c>
      <c r="AQ31" s="696"/>
      <c r="AR31" s="696"/>
      <c r="AS31" s="696"/>
      <c r="AT31" s="701" t="s">
        <v>316</v>
      </c>
      <c r="AU31" s="212"/>
      <c r="AV31" s="212"/>
      <c r="AW31" s="212"/>
      <c r="AX31" s="633" t="s">
        <v>192</v>
      </c>
      <c r="AY31" s="634"/>
      <c r="AZ31" s="634"/>
      <c r="BA31" s="634"/>
      <c r="BB31" s="634"/>
      <c r="BC31" s="634"/>
      <c r="BD31" s="634"/>
      <c r="BE31" s="634"/>
      <c r="BF31" s="635"/>
      <c r="BG31" s="694">
        <v>98.1</v>
      </c>
      <c r="BH31" s="691"/>
      <c r="BI31" s="691"/>
      <c r="BJ31" s="691"/>
      <c r="BK31" s="691"/>
      <c r="BL31" s="691"/>
      <c r="BM31" s="642">
        <v>93</v>
      </c>
      <c r="BN31" s="691"/>
      <c r="BO31" s="691"/>
      <c r="BP31" s="691"/>
      <c r="BQ31" s="692"/>
      <c r="BR31" s="694">
        <v>98.4</v>
      </c>
      <c r="BS31" s="691"/>
      <c r="BT31" s="691"/>
      <c r="BU31" s="691"/>
      <c r="BV31" s="691"/>
      <c r="BW31" s="691"/>
      <c r="BX31" s="642">
        <v>92.8</v>
      </c>
      <c r="BY31" s="691"/>
      <c r="BZ31" s="691"/>
      <c r="CA31" s="691"/>
      <c r="CB31" s="692"/>
      <c r="CD31" s="687"/>
      <c r="CE31" s="688"/>
      <c r="CF31" s="644" t="s">
        <v>317</v>
      </c>
      <c r="CG31" s="645"/>
      <c r="CH31" s="645"/>
      <c r="CI31" s="645"/>
      <c r="CJ31" s="645"/>
      <c r="CK31" s="645"/>
      <c r="CL31" s="645"/>
      <c r="CM31" s="645"/>
      <c r="CN31" s="645"/>
      <c r="CO31" s="645"/>
      <c r="CP31" s="645"/>
      <c r="CQ31" s="646"/>
      <c r="CR31" s="647">
        <v>31221</v>
      </c>
      <c r="CS31" s="680"/>
      <c r="CT31" s="680"/>
      <c r="CU31" s="680"/>
      <c r="CV31" s="680"/>
      <c r="CW31" s="680"/>
      <c r="CX31" s="680"/>
      <c r="CY31" s="681"/>
      <c r="CZ31" s="652">
        <v>0.2</v>
      </c>
      <c r="DA31" s="677"/>
      <c r="DB31" s="677"/>
      <c r="DC31" s="682"/>
      <c r="DD31" s="656">
        <v>30706</v>
      </c>
      <c r="DE31" s="680"/>
      <c r="DF31" s="680"/>
      <c r="DG31" s="680"/>
      <c r="DH31" s="680"/>
      <c r="DI31" s="680"/>
      <c r="DJ31" s="680"/>
      <c r="DK31" s="681"/>
      <c r="DL31" s="656">
        <v>30706</v>
      </c>
      <c r="DM31" s="680"/>
      <c r="DN31" s="680"/>
      <c r="DO31" s="680"/>
      <c r="DP31" s="680"/>
      <c r="DQ31" s="680"/>
      <c r="DR31" s="680"/>
      <c r="DS31" s="680"/>
      <c r="DT31" s="680"/>
      <c r="DU31" s="680"/>
      <c r="DV31" s="681"/>
      <c r="DW31" s="652">
        <v>0.5</v>
      </c>
      <c r="DX31" s="677"/>
      <c r="DY31" s="677"/>
      <c r="DZ31" s="677"/>
      <c r="EA31" s="677"/>
      <c r="EB31" s="677"/>
      <c r="EC31" s="678"/>
    </row>
    <row r="32" spans="2:133" ht="11.25" customHeight="1" x14ac:dyDescent="0.2">
      <c r="B32" s="644" t="s">
        <v>318</v>
      </c>
      <c r="C32" s="645"/>
      <c r="D32" s="645"/>
      <c r="E32" s="645"/>
      <c r="F32" s="645"/>
      <c r="G32" s="645"/>
      <c r="H32" s="645"/>
      <c r="I32" s="645"/>
      <c r="J32" s="645"/>
      <c r="K32" s="645"/>
      <c r="L32" s="645"/>
      <c r="M32" s="645"/>
      <c r="N32" s="645"/>
      <c r="O32" s="645"/>
      <c r="P32" s="645"/>
      <c r="Q32" s="646"/>
      <c r="R32" s="647">
        <v>579606</v>
      </c>
      <c r="S32" s="648"/>
      <c r="T32" s="648"/>
      <c r="U32" s="648"/>
      <c r="V32" s="648"/>
      <c r="W32" s="648"/>
      <c r="X32" s="648"/>
      <c r="Y32" s="649"/>
      <c r="Z32" s="650">
        <v>3</v>
      </c>
      <c r="AA32" s="650"/>
      <c r="AB32" s="650"/>
      <c r="AC32" s="650"/>
      <c r="AD32" s="651" t="s">
        <v>179</v>
      </c>
      <c r="AE32" s="651"/>
      <c r="AF32" s="651"/>
      <c r="AG32" s="651"/>
      <c r="AH32" s="651"/>
      <c r="AI32" s="651"/>
      <c r="AJ32" s="651"/>
      <c r="AK32" s="651"/>
      <c r="AL32" s="652" t="s">
        <v>186</v>
      </c>
      <c r="AM32" s="653"/>
      <c r="AN32" s="653"/>
      <c r="AO32" s="654"/>
      <c r="AP32" s="697"/>
      <c r="AQ32" s="698"/>
      <c r="AR32" s="698"/>
      <c r="AS32" s="698"/>
      <c r="AT32" s="702"/>
      <c r="AU32" s="208" t="s">
        <v>319</v>
      </c>
      <c r="AX32" s="644" t="s">
        <v>320</v>
      </c>
      <c r="AY32" s="645"/>
      <c r="AZ32" s="645"/>
      <c r="BA32" s="645"/>
      <c r="BB32" s="645"/>
      <c r="BC32" s="645"/>
      <c r="BD32" s="645"/>
      <c r="BE32" s="645"/>
      <c r="BF32" s="646"/>
      <c r="BG32" s="704">
        <v>97.6</v>
      </c>
      <c r="BH32" s="680"/>
      <c r="BI32" s="680"/>
      <c r="BJ32" s="680"/>
      <c r="BK32" s="680"/>
      <c r="BL32" s="680"/>
      <c r="BM32" s="653">
        <v>92.9</v>
      </c>
      <c r="BN32" s="680"/>
      <c r="BO32" s="680"/>
      <c r="BP32" s="680"/>
      <c r="BQ32" s="693"/>
      <c r="BR32" s="704">
        <v>98.5</v>
      </c>
      <c r="BS32" s="680"/>
      <c r="BT32" s="680"/>
      <c r="BU32" s="680"/>
      <c r="BV32" s="680"/>
      <c r="BW32" s="680"/>
      <c r="BX32" s="653">
        <v>93.2</v>
      </c>
      <c r="BY32" s="680"/>
      <c r="BZ32" s="680"/>
      <c r="CA32" s="680"/>
      <c r="CB32" s="693"/>
      <c r="CD32" s="689"/>
      <c r="CE32" s="690"/>
      <c r="CF32" s="644" t="s">
        <v>321</v>
      </c>
      <c r="CG32" s="645"/>
      <c r="CH32" s="645"/>
      <c r="CI32" s="645"/>
      <c r="CJ32" s="645"/>
      <c r="CK32" s="645"/>
      <c r="CL32" s="645"/>
      <c r="CM32" s="645"/>
      <c r="CN32" s="645"/>
      <c r="CO32" s="645"/>
      <c r="CP32" s="645"/>
      <c r="CQ32" s="646"/>
      <c r="CR32" s="647" t="s">
        <v>179</v>
      </c>
      <c r="CS32" s="648"/>
      <c r="CT32" s="648"/>
      <c r="CU32" s="648"/>
      <c r="CV32" s="648"/>
      <c r="CW32" s="648"/>
      <c r="CX32" s="648"/>
      <c r="CY32" s="649"/>
      <c r="CZ32" s="652" t="s">
        <v>186</v>
      </c>
      <c r="DA32" s="677"/>
      <c r="DB32" s="677"/>
      <c r="DC32" s="682"/>
      <c r="DD32" s="656" t="s">
        <v>179</v>
      </c>
      <c r="DE32" s="648"/>
      <c r="DF32" s="648"/>
      <c r="DG32" s="648"/>
      <c r="DH32" s="648"/>
      <c r="DI32" s="648"/>
      <c r="DJ32" s="648"/>
      <c r="DK32" s="649"/>
      <c r="DL32" s="656" t="s">
        <v>186</v>
      </c>
      <c r="DM32" s="648"/>
      <c r="DN32" s="648"/>
      <c r="DO32" s="648"/>
      <c r="DP32" s="648"/>
      <c r="DQ32" s="648"/>
      <c r="DR32" s="648"/>
      <c r="DS32" s="648"/>
      <c r="DT32" s="648"/>
      <c r="DU32" s="648"/>
      <c r="DV32" s="649"/>
      <c r="DW32" s="652" t="s">
        <v>186</v>
      </c>
      <c r="DX32" s="677"/>
      <c r="DY32" s="677"/>
      <c r="DZ32" s="677"/>
      <c r="EA32" s="677"/>
      <c r="EB32" s="677"/>
      <c r="EC32" s="678"/>
    </row>
    <row r="33" spans="2:133" ht="11.25" customHeight="1" x14ac:dyDescent="0.2">
      <c r="B33" s="644" t="s">
        <v>322</v>
      </c>
      <c r="C33" s="645"/>
      <c r="D33" s="645"/>
      <c r="E33" s="645"/>
      <c r="F33" s="645"/>
      <c r="G33" s="645"/>
      <c r="H33" s="645"/>
      <c r="I33" s="645"/>
      <c r="J33" s="645"/>
      <c r="K33" s="645"/>
      <c r="L33" s="645"/>
      <c r="M33" s="645"/>
      <c r="N33" s="645"/>
      <c r="O33" s="645"/>
      <c r="P33" s="645"/>
      <c r="Q33" s="646"/>
      <c r="R33" s="647">
        <v>36582</v>
      </c>
      <c r="S33" s="648"/>
      <c r="T33" s="648"/>
      <c r="U33" s="648"/>
      <c r="V33" s="648"/>
      <c r="W33" s="648"/>
      <c r="X33" s="648"/>
      <c r="Y33" s="649"/>
      <c r="Z33" s="650">
        <v>0.2</v>
      </c>
      <c r="AA33" s="650"/>
      <c r="AB33" s="650"/>
      <c r="AC33" s="650"/>
      <c r="AD33" s="651">
        <v>35567</v>
      </c>
      <c r="AE33" s="651"/>
      <c r="AF33" s="651"/>
      <c r="AG33" s="651"/>
      <c r="AH33" s="651"/>
      <c r="AI33" s="651"/>
      <c r="AJ33" s="651"/>
      <c r="AK33" s="651"/>
      <c r="AL33" s="652">
        <v>0.6</v>
      </c>
      <c r="AM33" s="653"/>
      <c r="AN33" s="653"/>
      <c r="AO33" s="654"/>
      <c r="AP33" s="699"/>
      <c r="AQ33" s="700"/>
      <c r="AR33" s="700"/>
      <c r="AS33" s="700"/>
      <c r="AT33" s="703"/>
      <c r="AU33" s="213"/>
      <c r="AV33" s="213"/>
      <c r="AW33" s="213"/>
      <c r="AX33" s="668" t="s">
        <v>323</v>
      </c>
      <c r="AY33" s="669"/>
      <c r="AZ33" s="669"/>
      <c r="BA33" s="669"/>
      <c r="BB33" s="669"/>
      <c r="BC33" s="669"/>
      <c r="BD33" s="669"/>
      <c r="BE33" s="669"/>
      <c r="BF33" s="670"/>
      <c r="BG33" s="705">
        <v>98.3</v>
      </c>
      <c r="BH33" s="706"/>
      <c r="BI33" s="706"/>
      <c r="BJ33" s="706"/>
      <c r="BK33" s="706"/>
      <c r="BL33" s="706"/>
      <c r="BM33" s="707">
        <v>92.6</v>
      </c>
      <c r="BN33" s="706"/>
      <c r="BO33" s="706"/>
      <c r="BP33" s="706"/>
      <c r="BQ33" s="708"/>
      <c r="BR33" s="705">
        <v>98.2</v>
      </c>
      <c r="BS33" s="706"/>
      <c r="BT33" s="706"/>
      <c r="BU33" s="706"/>
      <c r="BV33" s="706"/>
      <c r="BW33" s="706"/>
      <c r="BX33" s="707">
        <v>92.2</v>
      </c>
      <c r="BY33" s="706"/>
      <c r="BZ33" s="706"/>
      <c r="CA33" s="706"/>
      <c r="CB33" s="708"/>
      <c r="CD33" s="644" t="s">
        <v>324</v>
      </c>
      <c r="CE33" s="645"/>
      <c r="CF33" s="645"/>
      <c r="CG33" s="645"/>
      <c r="CH33" s="645"/>
      <c r="CI33" s="645"/>
      <c r="CJ33" s="645"/>
      <c r="CK33" s="645"/>
      <c r="CL33" s="645"/>
      <c r="CM33" s="645"/>
      <c r="CN33" s="645"/>
      <c r="CO33" s="645"/>
      <c r="CP33" s="645"/>
      <c r="CQ33" s="646"/>
      <c r="CR33" s="647">
        <v>13331402</v>
      </c>
      <c r="CS33" s="680"/>
      <c r="CT33" s="680"/>
      <c r="CU33" s="680"/>
      <c r="CV33" s="680"/>
      <c r="CW33" s="680"/>
      <c r="CX33" s="680"/>
      <c r="CY33" s="681"/>
      <c r="CZ33" s="652">
        <v>71.099999999999994</v>
      </c>
      <c r="DA33" s="677"/>
      <c r="DB33" s="677"/>
      <c r="DC33" s="682"/>
      <c r="DD33" s="656">
        <v>3529827</v>
      </c>
      <c r="DE33" s="680"/>
      <c r="DF33" s="680"/>
      <c r="DG33" s="680"/>
      <c r="DH33" s="680"/>
      <c r="DI33" s="680"/>
      <c r="DJ33" s="680"/>
      <c r="DK33" s="681"/>
      <c r="DL33" s="656">
        <v>2411647</v>
      </c>
      <c r="DM33" s="680"/>
      <c r="DN33" s="680"/>
      <c r="DO33" s="680"/>
      <c r="DP33" s="680"/>
      <c r="DQ33" s="680"/>
      <c r="DR33" s="680"/>
      <c r="DS33" s="680"/>
      <c r="DT33" s="680"/>
      <c r="DU33" s="680"/>
      <c r="DV33" s="681"/>
      <c r="DW33" s="652">
        <v>42.3</v>
      </c>
      <c r="DX33" s="677"/>
      <c r="DY33" s="677"/>
      <c r="DZ33" s="677"/>
      <c r="EA33" s="677"/>
      <c r="EB33" s="677"/>
      <c r="EC33" s="678"/>
    </row>
    <row r="34" spans="2:133" ht="11.25" customHeight="1" x14ac:dyDescent="0.2">
      <c r="B34" s="644" t="s">
        <v>325</v>
      </c>
      <c r="C34" s="645"/>
      <c r="D34" s="645"/>
      <c r="E34" s="645"/>
      <c r="F34" s="645"/>
      <c r="G34" s="645"/>
      <c r="H34" s="645"/>
      <c r="I34" s="645"/>
      <c r="J34" s="645"/>
      <c r="K34" s="645"/>
      <c r="L34" s="645"/>
      <c r="M34" s="645"/>
      <c r="N34" s="645"/>
      <c r="O34" s="645"/>
      <c r="P34" s="645"/>
      <c r="Q34" s="646"/>
      <c r="R34" s="647">
        <v>5544385</v>
      </c>
      <c r="S34" s="648"/>
      <c r="T34" s="648"/>
      <c r="U34" s="648"/>
      <c r="V34" s="648"/>
      <c r="W34" s="648"/>
      <c r="X34" s="648"/>
      <c r="Y34" s="649"/>
      <c r="Z34" s="650">
        <v>28.7</v>
      </c>
      <c r="AA34" s="650"/>
      <c r="AB34" s="650"/>
      <c r="AC34" s="650"/>
      <c r="AD34" s="651" t="s">
        <v>179</v>
      </c>
      <c r="AE34" s="651"/>
      <c r="AF34" s="651"/>
      <c r="AG34" s="651"/>
      <c r="AH34" s="651"/>
      <c r="AI34" s="651"/>
      <c r="AJ34" s="651"/>
      <c r="AK34" s="651"/>
      <c r="AL34" s="652" t="s">
        <v>179</v>
      </c>
      <c r="AM34" s="653"/>
      <c r="AN34" s="653"/>
      <c r="AO34" s="65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4" t="s">
        <v>326</v>
      </c>
      <c r="CE34" s="645"/>
      <c r="CF34" s="645"/>
      <c r="CG34" s="645"/>
      <c r="CH34" s="645"/>
      <c r="CI34" s="645"/>
      <c r="CJ34" s="645"/>
      <c r="CK34" s="645"/>
      <c r="CL34" s="645"/>
      <c r="CM34" s="645"/>
      <c r="CN34" s="645"/>
      <c r="CO34" s="645"/>
      <c r="CP34" s="645"/>
      <c r="CQ34" s="646"/>
      <c r="CR34" s="647">
        <v>5164685</v>
      </c>
      <c r="CS34" s="648"/>
      <c r="CT34" s="648"/>
      <c r="CU34" s="648"/>
      <c r="CV34" s="648"/>
      <c r="CW34" s="648"/>
      <c r="CX34" s="648"/>
      <c r="CY34" s="649"/>
      <c r="CZ34" s="652">
        <v>27.5</v>
      </c>
      <c r="DA34" s="677"/>
      <c r="DB34" s="677"/>
      <c r="DC34" s="682"/>
      <c r="DD34" s="656">
        <v>1372823</v>
      </c>
      <c r="DE34" s="648"/>
      <c r="DF34" s="648"/>
      <c r="DG34" s="648"/>
      <c r="DH34" s="648"/>
      <c r="DI34" s="648"/>
      <c r="DJ34" s="648"/>
      <c r="DK34" s="649"/>
      <c r="DL34" s="656">
        <v>994566</v>
      </c>
      <c r="DM34" s="648"/>
      <c r="DN34" s="648"/>
      <c r="DO34" s="648"/>
      <c r="DP34" s="648"/>
      <c r="DQ34" s="648"/>
      <c r="DR34" s="648"/>
      <c r="DS34" s="648"/>
      <c r="DT34" s="648"/>
      <c r="DU34" s="648"/>
      <c r="DV34" s="649"/>
      <c r="DW34" s="652">
        <v>17.399999999999999</v>
      </c>
      <c r="DX34" s="677"/>
      <c r="DY34" s="677"/>
      <c r="DZ34" s="677"/>
      <c r="EA34" s="677"/>
      <c r="EB34" s="677"/>
      <c r="EC34" s="678"/>
    </row>
    <row r="35" spans="2:133" ht="11.25" customHeight="1" x14ac:dyDescent="0.2">
      <c r="B35" s="644" t="s">
        <v>327</v>
      </c>
      <c r="C35" s="645"/>
      <c r="D35" s="645"/>
      <c r="E35" s="645"/>
      <c r="F35" s="645"/>
      <c r="G35" s="645"/>
      <c r="H35" s="645"/>
      <c r="I35" s="645"/>
      <c r="J35" s="645"/>
      <c r="K35" s="645"/>
      <c r="L35" s="645"/>
      <c r="M35" s="645"/>
      <c r="N35" s="645"/>
      <c r="O35" s="645"/>
      <c r="P35" s="645"/>
      <c r="Q35" s="646"/>
      <c r="R35" s="647">
        <v>4254319</v>
      </c>
      <c r="S35" s="648"/>
      <c r="T35" s="648"/>
      <c r="U35" s="648"/>
      <c r="V35" s="648"/>
      <c r="W35" s="648"/>
      <c r="X35" s="648"/>
      <c r="Y35" s="649"/>
      <c r="Z35" s="650">
        <v>22</v>
      </c>
      <c r="AA35" s="650"/>
      <c r="AB35" s="650"/>
      <c r="AC35" s="650"/>
      <c r="AD35" s="651" t="s">
        <v>186</v>
      </c>
      <c r="AE35" s="651"/>
      <c r="AF35" s="651"/>
      <c r="AG35" s="651"/>
      <c r="AH35" s="651"/>
      <c r="AI35" s="651"/>
      <c r="AJ35" s="651"/>
      <c r="AK35" s="651"/>
      <c r="AL35" s="652" t="s">
        <v>179</v>
      </c>
      <c r="AM35" s="653"/>
      <c r="AN35" s="653"/>
      <c r="AO35" s="654"/>
      <c r="AP35" s="216"/>
      <c r="AQ35" s="629" t="s">
        <v>328</v>
      </c>
      <c r="AR35" s="630"/>
      <c r="AS35" s="630"/>
      <c r="AT35" s="630"/>
      <c r="AU35" s="630"/>
      <c r="AV35" s="630"/>
      <c r="AW35" s="630"/>
      <c r="AX35" s="630"/>
      <c r="AY35" s="630"/>
      <c r="AZ35" s="630"/>
      <c r="BA35" s="630"/>
      <c r="BB35" s="630"/>
      <c r="BC35" s="630"/>
      <c r="BD35" s="630"/>
      <c r="BE35" s="630"/>
      <c r="BF35" s="631"/>
      <c r="BG35" s="629" t="s">
        <v>329</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44" t="s">
        <v>330</v>
      </c>
      <c r="CE35" s="645"/>
      <c r="CF35" s="645"/>
      <c r="CG35" s="645"/>
      <c r="CH35" s="645"/>
      <c r="CI35" s="645"/>
      <c r="CJ35" s="645"/>
      <c r="CK35" s="645"/>
      <c r="CL35" s="645"/>
      <c r="CM35" s="645"/>
      <c r="CN35" s="645"/>
      <c r="CO35" s="645"/>
      <c r="CP35" s="645"/>
      <c r="CQ35" s="646"/>
      <c r="CR35" s="647">
        <v>123316</v>
      </c>
      <c r="CS35" s="680"/>
      <c r="CT35" s="680"/>
      <c r="CU35" s="680"/>
      <c r="CV35" s="680"/>
      <c r="CW35" s="680"/>
      <c r="CX35" s="680"/>
      <c r="CY35" s="681"/>
      <c r="CZ35" s="652">
        <v>0.7</v>
      </c>
      <c r="DA35" s="677"/>
      <c r="DB35" s="677"/>
      <c r="DC35" s="682"/>
      <c r="DD35" s="656">
        <v>118695</v>
      </c>
      <c r="DE35" s="680"/>
      <c r="DF35" s="680"/>
      <c r="DG35" s="680"/>
      <c r="DH35" s="680"/>
      <c r="DI35" s="680"/>
      <c r="DJ35" s="680"/>
      <c r="DK35" s="681"/>
      <c r="DL35" s="656">
        <v>48214</v>
      </c>
      <c r="DM35" s="680"/>
      <c r="DN35" s="680"/>
      <c r="DO35" s="680"/>
      <c r="DP35" s="680"/>
      <c r="DQ35" s="680"/>
      <c r="DR35" s="680"/>
      <c r="DS35" s="680"/>
      <c r="DT35" s="680"/>
      <c r="DU35" s="680"/>
      <c r="DV35" s="681"/>
      <c r="DW35" s="652">
        <v>0.8</v>
      </c>
      <c r="DX35" s="677"/>
      <c r="DY35" s="677"/>
      <c r="DZ35" s="677"/>
      <c r="EA35" s="677"/>
      <c r="EB35" s="677"/>
      <c r="EC35" s="678"/>
    </row>
    <row r="36" spans="2:133" ht="11.25" customHeight="1" x14ac:dyDescent="0.2">
      <c r="B36" s="644" t="s">
        <v>331</v>
      </c>
      <c r="C36" s="645"/>
      <c r="D36" s="645"/>
      <c r="E36" s="645"/>
      <c r="F36" s="645"/>
      <c r="G36" s="645"/>
      <c r="H36" s="645"/>
      <c r="I36" s="645"/>
      <c r="J36" s="645"/>
      <c r="K36" s="645"/>
      <c r="L36" s="645"/>
      <c r="M36" s="645"/>
      <c r="N36" s="645"/>
      <c r="O36" s="645"/>
      <c r="P36" s="645"/>
      <c r="Q36" s="646"/>
      <c r="R36" s="647">
        <v>544352</v>
      </c>
      <c r="S36" s="648"/>
      <c r="T36" s="648"/>
      <c r="U36" s="648"/>
      <c r="V36" s="648"/>
      <c r="W36" s="648"/>
      <c r="X36" s="648"/>
      <c r="Y36" s="649"/>
      <c r="Z36" s="650">
        <v>2.8</v>
      </c>
      <c r="AA36" s="650"/>
      <c r="AB36" s="650"/>
      <c r="AC36" s="650"/>
      <c r="AD36" s="651" t="s">
        <v>179</v>
      </c>
      <c r="AE36" s="651"/>
      <c r="AF36" s="651"/>
      <c r="AG36" s="651"/>
      <c r="AH36" s="651"/>
      <c r="AI36" s="651"/>
      <c r="AJ36" s="651"/>
      <c r="AK36" s="651"/>
      <c r="AL36" s="652" t="s">
        <v>186</v>
      </c>
      <c r="AM36" s="653"/>
      <c r="AN36" s="653"/>
      <c r="AO36" s="654"/>
      <c r="AP36" s="216"/>
      <c r="AQ36" s="713" t="s">
        <v>332</v>
      </c>
      <c r="AR36" s="714"/>
      <c r="AS36" s="714"/>
      <c r="AT36" s="714"/>
      <c r="AU36" s="714"/>
      <c r="AV36" s="714"/>
      <c r="AW36" s="714"/>
      <c r="AX36" s="714"/>
      <c r="AY36" s="715"/>
      <c r="AZ36" s="636">
        <v>1052648</v>
      </c>
      <c r="BA36" s="637"/>
      <c r="BB36" s="637"/>
      <c r="BC36" s="637"/>
      <c r="BD36" s="637"/>
      <c r="BE36" s="637"/>
      <c r="BF36" s="709"/>
      <c r="BG36" s="633" t="s">
        <v>333</v>
      </c>
      <c r="BH36" s="634"/>
      <c r="BI36" s="634"/>
      <c r="BJ36" s="634"/>
      <c r="BK36" s="634"/>
      <c r="BL36" s="634"/>
      <c r="BM36" s="634"/>
      <c r="BN36" s="634"/>
      <c r="BO36" s="634"/>
      <c r="BP36" s="634"/>
      <c r="BQ36" s="634"/>
      <c r="BR36" s="634"/>
      <c r="BS36" s="634"/>
      <c r="BT36" s="634"/>
      <c r="BU36" s="635"/>
      <c r="BV36" s="636">
        <v>50393</v>
      </c>
      <c r="BW36" s="637"/>
      <c r="BX36" s="637"/>
      <c r="BY36" s="637"/>
      <c r="BZ36" s="637"/>
      <c r="CA36" s="637"/>
      <c r="CB36" s="709"/>
      <c r="CD36" s="644" t="s">
        <v>334</v>
      </c>
      <c r="CE36" s="645"/>
      <c r="CF36" s="645"/>
      <c r="CG36" s="645"/>
      <c r="CH36" s="645"/>
      <c r="CI36" s="645"/>
      <c r="CJ36" s="645"/>
      <c r="CK36" s="645"/>
      <c r="CL36" s="645"/>
      <c r="CM36" s="645"/>
      <c r="CN36" s="645"/>
      <c r="CO36" s="645"/>
      <c r="CP36" s="645"/>
      <c r="CQ36" s="646"/>
      <c r="CR36" s="647">
        <v>1170235</v>
      </c>
      <c r="CS36" s="648"/>
      <c r="CT36" s="648"/>
      <c r="CU36" s="648"/>
      <c r="CV36" s="648"/>
      <c r="CW36" s="648"/>
      <c r="CX36" s="648"/>
      <c r="CY36" s="649"/>
      <c r="CZ36" s="652">
        <v>6.2</v>
      </c>
      <c r="DA36" s="677"/>
      <c r="DB36" s="677"/>
      <c r="DC36" s="682"/>
      <c r="DD36" s="656">
        <v>866043</v>
      </c>
      <c r="DE36" s="648"/>
      <c r="DF36" s="648"/>
      <c r="DG36" s="648"/>
      <c r="DH36" s="648"/>
      <c r="DI36" s="648"/>
      <c r="DJ36" s="648"/>
      <c r="DK36" s="649"/>
      <c r="DL36" s="656">
        <v>641189</v>
      </c>
      <c r="DM36" s="648"/>
      <c r="DN36" s="648"/>
      <c r="DO36" s="648"/>
      <c r="DP36" s="648"/>
      <c r="DQ36" s="648"/>
      <c r="DR36" s="648"/>
      <c r="DS36" s="648"/>
      <c r="DT36" s="648"/>
      <c r="DU36" s="648"/>
      <c r="DV36" s="649"/>
      <c r="DW36" s="652">
        <v>11.2</v>
      </c>
      <c r="DX36" s="677"/>
      <c r="DY36" s="677"/>
      <c r="DZ36" s="677"/>
      <c r="EA36" s="677"/>
      <c r="EB36" s="677"/>
      <c r="EC36" s="678"/>
    </row>
    <row r="37" spans="2:133" ht="11.25" customHeight="1" x14ac:dyDescent="0.2">
      <c r="B37" s="644" t="s">
        <v>335</v>
      </c>
      <c r="C37" s="645"/>
      <c r="D37" s="645"/>
      <c r="E37" s="645"/>
      <c r="F37" s="645"/>
      <c r="G37" s="645"/>
      <c r="H37" s="645"/>
      <c r="I37" s="645"/>
      <c r="J37" s="645"/>
      <c r="K37" s="645"/>
      <c r="L37" s="645"/>
      <c r="M37" s="645"/>
      <c r="N37" s="645"/>
      <c r="O37" s="645"/>
      <c r="P37" s="645"/>
      <c r="Q37" s="646"/>
      <c r="R37" s="647">
        <v>200540</v>
      </c>
      <c r="S37" s="648"/>
      <c r="T37" s="648"/>
      <c r="U37" s="648"/>
      <c r="V37" s="648"/>
      <c r="W37" s="648"/>
      <c r="X37" s="648"/>
      <c r="Y37" s="649"/>
      <c r="Z37" s="650">
        <v>1</v>
      </c>
      <c r="AA37" s="650"/>
      <c r="AB37" s="650"/>
      <c r="AC37" s="650"/>
      <c r="AD37" s="651">
        <v>75057</v>
      </c>
      <c r="AE37" s="651"/>
      <c r="AF37" s="651"/>
      <c r="AG37" s="651"/>
      <c r="AH37" s="651"/>
      <c r="AI37" s="651"/>
      <c r="AJ37" s="651"/>
      <c r="AK37" s="651"/>
      <c r="AL37" s="652">
        <v>1.3</v>
      </c>
      <c r="AM37" s="653"/>
      <c r="AN37" s="653"/>
      <c r="AO37" s="654"/>
      <c r="AQ37" s="710" t="s">
        <v>336</v>
      </c>
      <c r="AR37" s="711"/>
      <c r="AS37" s="711"/>
      <c r="AT37" s="711"/>
      <c r="AU37" s="711"/>
      <c r="AV37" s="711"/>
      <c r="AW37" s="711"/>
      <c r="AX37" s="711"/>
      <c r="AY37" s="712"/>
      <c r="AZ37" s="647">
        <v>128078</v>
      </c>
      <c r="BA37" s="648"/>
      <c r="BB37" s="648"/>
      <c r="BC37" s="648"/>
      <c r="BD37" s="680"/>
      <c r="BE37" s="680"/>
      <c r="BF37" s="693"/>
      <c r="BG37" s="644" t="s">
        <v>337</v>
      </c>
      <c r="BH37" s="645"/>
      <c r="BI37" s="645"/>
      <c r="BJ37" s="645"/>
      <c r="BK37" s="645"/>
      <c r="BL37" s="645"/>
      <c r="BM37" s="645"/>
      <c r="BN37" s="645"/>
      <c r="BO37" s="645"/>
      <c r="BP37" s="645"/>
      <c r="BQ37" s="645"/>
      <c r="BR37" s="645"/>
      <c r="BS37" s="645"/>
      <c r="BT37" s="645"/>
      <c r="BU37" s="646"/>
      <c r="BV37" s="647">
        <v>35195</v>
      </c>
      <c r="BW37" s="648"/>
      <c r="BX37" s="648"/>
      <c r="BY37" s="648"/>
      <c r="BZ37" s="648"/>
      <c r="CA37" s="648"/>
      <c r="CB37" s="657"/>
      <c r="CD37" s="644" t="s">
        <v>338</v>
      </c>
      <c r="CE37" s="645"/>
      <c r="CF37" s="645"/>
      <c r="CG37" s="645"/>
      <c r="CH37" s="645"/>
      <c r="CI37" s="645"/>
      <c r="CJ37" s="645"/>
      <c r="CK37" s="645"/>
      <c r="CL37" s="645"/>
      <c r="CM37" s="645"/>
      <c r="CN37" s="645"/>
      <c r="CO37" s="645"/>
      <c r="CP37" s="645"/>
      <c r="CQ37" s="646"/>
      <c r="CR37" s="647">
        <v>447590</v>
      </c>
      <c r="CS37" s="680"/>
      <c r="CT37" s="680"/>
      <c r="CU37" s="680"/>
      <c r="CV37" s="680"/>
      <c r="CW37" s="680"/>
      <c r="CX37" s="680"/>
      <c r="CY37" s="681"/>
      <c r="CZ37" s="652">
        <v>2.4</v>
      </c>
      <c r="DA37" s="677"/>
      <c r="DB37" s="677"/>
      <c r="DC37" s="682"/>
      <c r="DD37" s="656">
        <v>447590</v>
      </c>
      <c r="DE37" s="680"/>
      <c r="DF37" s="680"/>
      <c r="DG37" s="680"/>
      <c r="DH37" s="680"/>
      <c r="DI37" s="680"/>
      <c r="DJ37" s="680"/>
      <c r="DK37" s="681"/>
      <c r="DL37" s="656">
        <v>443977</v>
      </c>
      <c r="DM37" s="680"/>
      <c r="DN37" s="680"/>
      <c r="DO37" s="680"/>
      <c r="DP37" s="680"/>
      <c r="DQ37" s="680"/>
      <c r="DR37" s="680"/>
      <c r="DS37" s="680"/>
      <c r="DT37" s="680"/>
      <c r="DU37" s="680"/>
      <c r="DV37" s="681"/>
      <c r="DW37" s="652">
        <v>7.8</v>
      </c>
      <c r="DX37" s="677"/>
      <c r="DY37" s="677"/>
      <c r="DZ37" s="677"/>
      <c r="EA37" s="677"/>
      <c r="EB37" s="677"/>
      <c r="EC37" s="678"/>
    </row>
    <row r="38" spans="2:133" ht="11.25" customHeight="1" x14ac:dyDescent="0.2">
      <c r="B38" s="644" t="s">
        <v>339</v>
      </c>
      <c r="C38" s="645"/>
      <c r="D38" s="645"/>
      <c r="E38" s="645"/>
      <c r="F38" s="645"/>
      <c r="G38" s="645"/>
      <c r="H38" s="645"/>
      <c r="I38" s="645"/>
      <c r="J38" s="645"/>
      <c r="K38" s="645"/>
      <c r="L38" s="645"/>
      <c r="M38" s="645"/>
      <c r="N38" s="645"/>
      <c r="O38" s="645"/>
      <c r="P38" s="645"/>
      <c r="Q38" s="646"/>
      <c r="R38" s="647">
        <v>564185</v>
      </c>
      <c r="S38" s="648"/>
      <c r="T38" s="648"/>
      <c r="U38" s="648"/>
      <c r="V38" s="648"/>
      <c r="W38" s="648"/>
      <c r="X38" s="648"/>
      <c r="Y38" s="649"/>
      <c r="Z38" s="650">
        <v>2.9</v>
      </c>
      <c r="AA38" s="650"/>
      <c r="AB38" s="650"/>
      <c r="AC38" s="650"/>
      <c r="AD38" s="651" t="s">
        <v>179</v>
      </c>
      <c r="AE38" s="651"/>
      <c r="AF38" s="651"/>
      <c r="AG38" s="651"/>
      <c r="AH38" s="651"/>
      <c r="AI38" s="651"/>
      <c r="AJ38" s="651"/>
      <c r="AK38" s="651"/>
      <c r="AL38" s="652" t="s">
        <v>186</v>
      </c>
      <c r="AM38" s="653"/>
      <c r="AN38" s="653"/>
      <c r="AO38" s="654"/>
      <c r="AQ38" s="710" t="s">
        <v>340</v>
      </c>
      <c r="AR38" s="711"/>
      <c r="AS38" s="711"/>
      <c r="AT38" s="711"/>
      <c r="AU38" s="711"/>
      <c r="AV38" s="711"/>
      <c r="AW38" s="711"/>
      <c r="AX38" s="711"/>
      <c r="AY38" s="712"/>
      <c r="AZ38" s="647" t="s">
        <v>179</v>
      </c>
      <c r="BA38" s="648"/>
      <c r="BB38" s="648"/>
      <c r="BC38" s="648"/>
      <c r="BD38" s="680"/>
      <c r="BE38" s="680"/>
      <c r="BF38" s="693"/>
      <c r="BG38" s="644" t="s">
        <v>341</v>
      </c>
      <c r="BH38" s="645"/>
      <c r="BI38" s="645"/>
      <c r="BJ38" s="645"/>
      <c r="BK38" s="645"/>
      <c r="BL38" s="645"/>
      <c r="BM38" s="645"/>
      <c r="BN38" s="645"/>
      <c r="BO38" s="645"/>
      <c r="BP38" s="645"/>
      <c r="BQ38" s="645"/>
      <c r="BR38" s="645"/>
      <c r="BS38" s="645"/>
      <c r="BT38" s="645"/>
      <c r="BU38" s="646"/>
      <c r="BV38" s="647">
        <v>3114</v>
      </c>
      <c r="BW38" s="648"/>
      <c r="BX38" s="648"/>
      <c r="BY38" s="648"/>
      <c r="BZ38" s="648"/>
      <c r="CA38" s="648"/>
      <c r="CB38" s="657"/>
      <c r="CD38" s="644" t="s">
        <v>342</v>
      </c>
      <c r="CE38" s="645"/>
      <c r="CF38" s="645"/>
      <c r="CG38" s="645"/>
      <c r="CH38" s="645"/>
      <c r="CI38" s="645"/>
      <c r="CJ38" s="645"/>
      <c r="CK38" s="645"/>
      <c r="CL38" s="645"/>
      <c r="CM38" s="645"/>
      <c r="CN38" s="645"/>
      <c r="CO38" s="645"/>
      <c r="CP38" s="645"/>
      <c r="CQ38" s="646"/>
      <c r="CR38" s="647">
        <v>924570</v>
      </c>
      <c r="CS38" s="648"/>
      <c r="CT38" s="648"/>
      <c r="CU38" s="648"/>
      <c r="CV38" s="648"/>
      <c r="CW38" s="648"/>
      <c r="CX38" s="648"/>
      <c r="CY38" s="649"/>
      <c r="CZ38" s="652">
        <v>4.9000000000000004</v>
      </c>
      <c r="DA38" s="677"/>
      <c r="DB38" s="677"/>
      <c r="DC38" s="682"/>
      <c r="DD38" s="656">
        <v>758562</v>
      </c>
      <c r="DE38" s="648"/>
      <c r="DF38" s="648"/>
      <c r="DG38" s="648"/>
      <c r="DH38" s="648"/>
      <c r="DI38" s="648"/>
      <c r="DJ38" s="648"/>
      <c r="DK38" s="649"/>
      <c r="DL38" s="656">
        <v>716943</v>
      </c>
      <c r="DM38" s="648"/>
      <c r="DN38" s="648"/>
      <c r="DO38" s="648"/>
      <c r="DP38" s="648"/>
      <c r="DQ38" s="648"/>
      <c r="DR38" s="648"/>
      <c r="DS38" s="648"/>
      <c r="DT38" s="648"/>
      <c r="DU38" s="648"/>
      <c r="DV38" s="649"/>
      <c r="DW38" s="652">
        <v>12.6</v>
      </c>
      <c r="DX38" s="677"/>
      <c r="DY38" s="677"/>
      <c r="DZ38" s="677"/>
      <c r="EA38" s="677"/>
      <c r="EB38" s="677"/>
      <c r="EC38" s="678"/>
    </row>
    <row r="39" spans="2:133" ht="11.25" customHeight="1" x14ac:dyDescent="0.2">
      <c r="B39" s="644" t="s">
        <v>343</v>
      </c>
      <c r="C39" s="645"/>
      <c r="D39" s="645"/>
      <c r="E39" s="645"/>
      <c r="F39" s="645"/>
      <c r="G39" s="645"/>
      <c r="H39" s="645"/>
      <c r="I39" s="645"/>
      <c r="J39" s="645"/>
      <c r="K39" s="645"/>
      <c r="L39" s="645"/>
      <c r="M39" s="645"/>
      <c r="N39" s="645"/>
      <c r="O39" s="645"/>
      <c r="P39" s="645"/>
      <c r="Q39" s="646"/>
      <c r="R39" s="647" t="s">
        <v>179</v>
      </c>
      <c r="S39" s="648"/>
      <c r="T39" s="648"/>
      <c r="U39" s="648"/>
      <c r="V39" s="648"/>
      <c r="W39" s="648"/>
      <c r="X39" s="648"/>
      <c r="Y39" s="649"/>
      <c r="Z39" s="650" t="s">
        <v>179</v>
      </c>
      <c r="AA39" s="650"/>
      <c r="AB39" s="650"/>
      <c r="AC39" s="650"/>
      <c r="AD39" s="651" t="s">
        <v>179</v>
      </c>
      <c r="AE39" s="651"/>
      <c r="AF39" s="651"/>
      <c r="AG39" s="651"/>
      <c r="AH39" s="651"/>
      <c r="AI39" s="651"/>
      <c r="AJ39" s="651"/>
      <c r="AK39" s="651"/>
      <c r="AL39" s="652" t="s">
        <v>179</v>
      </c>
      <c r="AM39" s="653"/>
      <c r="AN39" s="653"/>
      <c r="AO39" s="654"/>
      <c r="AQ39" s="710" t="s">
        <v>344</v>
      </c>
      <c r="AR39" s="711"/>
      <c r="AS39" s="711"/>
      <c r="AT39" s="711"/>
      <c r="AU39" s="711"/>
      <c r="AV39" s="711"/>
      <c r="AW39" s="711"/>
      <c r="AX39" s="711"/>
      <c r="AY39" s="712"/>
      <c r="AZ39" s="647" t="s">
        <v>179</v>
      </c>
      <c r="BA39" s="648"/>
      <c r="BB39" s="648"/>
      <c r="BC39" s="648"/>
      <c r="BD39" s="680"/>
      <c r="BE39" s="680"/>
      <c r="BF39" s="693"/>
      <c r="BG39" s="644" t="s">
        <v>345</v>
      </c>
      <c r="BH39" s="645"/>
      <c r="BI39" s="645"/>
      <c r="BJ39" s="645"/>
      <c r="BK39" s="645"/>
      <c r="BL39" s="645"/>
      <c r="BM39" s="645"/>
      <c r="BN39" s="645"/>
      <c r="BO39" s="645"/>
      <c r="BP39" s="645"/>
      <c r="BQ39" s="645"/>
      <c r="BR39" s="645"/>
      <c r="BS39" s="645"/>
      <c r="BT39" s="645"/>
      <c r="BU39" s="646"/>
      <c r="BV39" s="647">
        <v>4631</v>
      </c>
      <c r="BW39" s="648"/>
      <c r="BX39" s="648"/>
      <c r="BY39" s="648"/>
      <c r="BZ39" s="648"/>
      <c r="CA39" s="648"/>
      <c r="CB39" s="657"/>
      <c r="CD39" s="644" t="s">
        <v>346</v>
      </c>
      <c r="CE39" s="645"/>
      <c r="CF39" s="645"/>
      <c r="CG39" s="645"/>
      <c r="CH39" s="645"/>
      <c r="CI39" s="645"/>
      <c r="CJ39" s="645"/>
      <c r="CK39" s="645"/>
      <c r="CL39" s="645"/>
      <c r="CM39" s="645"/>
      <c r="CN39" s="645"/>
      <c r="CO39" s="645"/>
      <c r="CP39" s="645"/>
      <c r="CQ39" s="646"/>
      <c r="CR39" s="647">
        <v>5937861</v>
      </c>
      <c r="CS39" s="680"/>
      <c r="CT39" s="680"/>
      <c r="CU39" s="680"/>
      <c r="CV39" s="680"/>
      <c r="CW39" s="680"/>
      <c r="CX39" s="680"/>
      <c r="CY39" s="681"/>
      <c r="CZ39" s="652">
        <v>31.7</v>
      </c>
      <c r="DA39" s="677"/>
      <c r="DB39" s="677"/>
      <c r="DC39" s="682"/>
      <c r="DD39" s="656">
        <v>402969</v>
      </c>
      <c r="DE39" s="680"/>
      <c r="DF39" s="680"/>
      <c r="DG39" s="680"/>
      <c r="DH39" s="680"/>
      <c r="DI39" s="680"/>
      <c r="DJ39" s="680"/>
      <c r="DK39" s="681"/>
      <c r="DL39" s="656" t="s">
        <v>179</v>
      </c>
      <c r="DM39" s="680"/>
      <c r="DN39" s="680"/>
      <c r="DO39" s="680"/>
      <c r="DP39" s="680"/>
      <c r="DQ39" s="680"/>
      <c r="DR39" s="680"/>
      <c r="DS39" s="680"/>
      <c r="DT39" s="680"/>
      <c r="DU39" s="680"/>
      <c r="DV39" s="681"/>
      <c r="DW39" s="652" t="s">
        <v>179</v>
      </c>
      <c r="DX39" s="677"/>
      <c r="DY39" s="677"/>
      <c r="DZ39" s="677"/>
      <c r="EA39" s="677"/>
      <c r="EB39" s="677"/>
      <c r="EC39" s="678"/>
    </row>
    <row r="40" spans="2:133" ht="11.25" customHeight="1" x14ac:dyDescent="0.2">
      <c r="B40" s="644" t="s">
        <v>347</v>
      </c>
      <c r="C40" s="645"/>
      <c r="D40" s="645"/>
      <c r="E40" s="645"/>
      <c r="F40" s="645"/>
      <c r="G40" s="645"/>
      <c r="H40" s="645"/>
      <c r="I40" s="645"/>
      <c r="J40" s="645"/>
      <c r="K40" s="645"/>
      <c r="L40" s="645"/>
      <c r="M40" s="645"/>
      <c r="N40" s="645"/>
      <c r="O40" s="645"/>
      <c r="P40" s="645"/>
      <c r="Q40" s="646"/>
      <c r="R40" s="647">
        <v>80585</v>
      </c>
      <c r="S40" s="648"/>
      <c r="T40" s="648"/>
      <c r="U40" s="648"/>
      <c r="V40" s="648"/>
      <c r="W40" s="648"/>
      <c r="X40" s="648"/>
      <c r="Y40" s="649"/>
      <c r="Z40" s="650">
        <v>0.4</v>
      </c>
      <c r="AA40" s="650"/>
      <c r="AB40" s="650"/>
      <c r="AC40" s="650"/>
      <c r="AD40" s="651" t="s">
        <v>179</v>
      </c>
      <c r="AE40" s="651"/>
      <c r="AF40" s="651"/>
      <c r="AG40" s="651"/>
      <c r="AH40" s="651"/>
      <c r="AI40" s="651"/>
      <c r="AJ40" s="651"/>
      <c r="AK40" s="651"/>
      <c r="AL40" s="652" t="s">
        <v>179</v>
      </c>
      <c r="AM40" s="653"/>
      <c r="AN40" s="653"/>
      <c r="AO40" s="654"/>
      <c r="AQ40" s="710" t="s">
        <v>348</v>
      </c>
      <c r="AR40" s="711"/>
      <c r="AS40" s="711"/>
      <c r="AT40" s="711"/>
      <c r="AU40" s="711"/>
      <c r="AV40" s="711"/>
      <c r="AW40" s="711"/>
      <c r="AX40" s="711"/>
      <c r="AY40" s="712"/>
      <c r="AZ40" s="647" t="s">
        <v>186</v>
      </c>
      <c r="BA40" s="648"/>
      <c r="BB40" s="648"/>
      <c r="BC40" s="648"/>
      <c r="BD40" s="680"/>
      <c r="BE40" s="680"/>
      <c r="BF40" s="693"/>
      <c r="BG40" s="697" t="s">
        <v>349</v>
      </c>
      <c r="BH40" s="698"/>
      <c r="BI40" s="698"/>
      <c r="BJ40" s="698"/>
      <c r="BK40" s="698"/>
      <c r="BL40" s="217"/>
      <c r="BM40" s="645" t="s">
        <v>350</v>
      </c>
      <c r="BN40" s="645"/>
      <c r="BO40" s="645"/>
      <c r="BP40" s="645"/>
      <c r="BQ40" s="645"/>
      <c r="BR40" s="645"/>
      <c r="BS40" s="645"/>
      <c r="BT40" s="645"/>
      <c r="BU40" s="646"/>
      <c r="BV40" s="647">
        <v>99</v>
      </c>
      <c r="BW40" s="648"/>
      <c r="BX40" s="648"/>
      <c r="BY40" s="648"/>
      <c r="BZ40" s="648"/>
      <c r="CA40" s="648"/>
      <c r="CB40" s="657"/>
      <c r="CD40" s="644" t="s">
        <v>351</v>
      </c>
      <c r="CE40" s="645"/>
      <c r="CF40" s="645"/>
      <c r="CG40" s="645"/>
      <c r="CH40" s="645"/>
      <c r="CI40" s="645"/>
      <c r="CJ40" s="645"/>
      <c r="CK40" s="645"/>
      <c r="CL40" s="645"/>
      <c r="CM40" s="645"/>
      <c r="CN40" s="645"/>
      <c r="CO40" s="645"/>
      <c r="CP40" s="645"/>
      <c r="CQ40" s="646"/>
      <c r="CR40" s="647">
        <v>10735</v>
      </c>
      <c r="CS40" s="648"/>
      <c r="CT40" s="648"/>
      <c r="CU40" s="648"/>
      <c r="CV40" s="648"/>
      <c r="CW40" s="648"/>
      <c r="CX40" s="648"/>
      <c r="CY40" s="649"/>
      <c r="CZ40" s="652">
        <v>0.1</v>
      </c>
      <c r="DA40" s="677"/>
      <c r="DB40" s="677"/>
      <c r="DC40" s="682"/>
      <c r="DD40" s="656">
        <v>10735</v>
      </c>
      <c r="DE40" s="648"/>
      <c r="DF40" s="648"/>
      <c r="DG40" s="648"/>
      <c r="DH40" s="648"/>
      <c r="DI40" s="648"/>
      <c r="DJ40" s="648"/>
      <c r="DK40" s="649"/>
      <c r="DL40" s="656">
        <v>10735</v>
      </c>
      <c r="DM40" s="648"/>
      <c r="DN40" s="648"/>
      <c r="DO40" s="648"/>
      <c r="DP40" s="648"/>
      <c r="DQ40" s="648"/>
      <c r="DR40" s="648"/>
      <c r="DS40" s="648"/>
      <c r="DT40" s="648"/>
      <c r="DU40" s="648"/>
      <c r="DV40" s="649"/>
      <c r="DW40" s="652">
        <v>0.2</v>
      </c>
      <c r="DX40" s="677"/>
      <c r="DY40" s="677"/>
      <c r="DZ40" s="677"/>
      <c r="EA40" s="677"/>
      <c r="EB40" s="677"/>
      <c r="EC40" s="678"/>
    </row>
    <row r="41" spans="2:133" ht="11.25" customHeight="1" x14ac:dyDescent="0.2">
      <c r="B41" s="668" t="s">
        <v>352</v>
      </c>
      <c r="C41" s="669"/>
      <c r="D41" s="669"/>
      <c r="E41" s="669"/>
      <c r="F41" s="669"/>
      <c r="G41" s="669"/>
      <c r="H41" s="669"/>
      <c r="I41" s="669"/>
      <c r="J41" s="669"/>
      <c r="K41" s="669"/>
      <c r="L41" s="669"/>
      <c r="M41" s="669"/>
      <c r="N41" s="669"/>
      <c r="O41" s="669"/>
      <c r="P41" s="669"/>
      <c r="Q41" s="670"/>
      <c r="R41" s="719">
        <v>19311718</v>
      </c>
      <c r="S41" s="720"/>
      <c r="T41" s="720"/>
      <c r="U41" s="720"/>
      <c r="V41" s="720"/>
      <c r="W41" s="720"/>
      <c r="X41" s="720"/>
      <c r="Y41" s="724"/>
      <c r="Z41" s="725">
        <v>100</v>
      </c>
      <c r="AA41" s="725"/>
      <c r="AB41" s="725"/>
      <c r="AC41" s="725"/>
      <c r="AD41" s="726">
        <v>5621431</v>
      </c>
      <c r="AE41" s="726"/>
      <c r="AF41" s="726"/>
      <c r="AG41" s="726"/>
      <c r="AH41" s="726"/>
      <c r="AI41" s="726"/>
      <c r="AJ41" s="726"/>
      <c r="AK41" s="726"/>
      <c r="AL41" s="727">
        <v>100</v>
      </c>
      <c r="AM41" s="707"/>
      <c r="AN41" s="707"/>
      <c r="AO41" s="728"/>
      <c r="AQ41" s="710" t="s">
        <v>353</v>
      </c>
      <c r="AR41" s="711"/>
      <c r="AS41" s="711"/>
      <c r="AT41" s="711"/>
      <c r="AU41" s="711"/>
      <c r="AV41" s="711"/>
      <c r="AW41" s="711"/>
      <c r="AX41" s="711"/>
      <c r="AY41" s="712"/>
      <c r="AZ41" s="647">
        <v>191304</v>
      </c>
      <c r="BA41" s="648"/>
      <c r="BB41" s="648"/>
      <c r="BC41" s="648"/>
      <c r="BD41" s="680"/>
      <c r="BE41" s="680"/>
      <c r="BF41" s="693"/>
      <c r="BG41" s="697"/>
      <c r="BH41" s="698"/>
      <c r="BI41" s="698"/>
      <c r="BJ41" s="698"/>
      <c r="BK41" s="698"/>
      <c r="BL41" s="217"/>
      <c r="BM41" s="645" t="s">
        <v>354</v>
      </c>
      <c r="BN41" s="645"/>
      <c r="BO41" s="645"/>
      <c r="BP41" s="645"/>
      <c r="BQ41" s="645"/>
      <c r="BR41" s="645"/>
      <c r="BS41" s="645"/>
      <c r="BT41" s="645"/>
      <c r="BU41" s="646"/>
      <c r="BV41" s="647" t="s">
        <v>355</v>
      </c>
      <c r="BW41" s="648"/>
      <c r="BX41" s="648"/>
      <c r="BY41" s="648"/>
      <c r="BZ41" s="648"/>
      <c r="CA41" s="648"/>
      <c r="CB41" s="657"/>
      <c r="CD41" s="644" t="s">
        <v>356</v>
      </c>
      <c r="CE41" s="645"/>
      <c r="CF41" s="645"/>
      <c r="CG41" s="645"/>
      <c r="CH41" s="645"/>
      <c r="CI41" s="645"/>
      <c r="CJ41" s="645"/>
      <c r="CK41" s="645"/>
      <c r="CL41" s="645"/>
      <c r="CM41" s="645"/>
      <c r="CN41" s="645"/>
      <c r="CO41" s="645"/>
      <c r="CP41" s="645"/>
      <c r="CQ41" s="646"/>
      <c r="CR41" s="647" t="s">
        <v>186</v>
      </c>
      <c r="CS41" s="680"/>
      <c r="CT41" s="680"/>
      <c r="CU41" s="680"/>
      <c r="CV41" s="680"/>
      <c r="CW41" s="680"/>
      <c r="CX41" s="680"/>
      <c r="CY41" s="681"/>
      <c r="CZ41" s="652" t="s">
        <v>186</v>
      </c>
      <c r="DA41" s="677"/>
      <c r="DB41" s="677"/>
      <c r="DC41" s="682"/>
      <c r="DD41" s="656" t="s">
        <v>186</v>
      </c>
      <c r="DE41" s="680"/>
      <c r="DF41" s="680"/>
      <c r="DG41" s="680"/>
      <c r="DH41" s="680"/>
      <c r="DI41" s="680"/>
      <c r="DJ41" s="680"/>
      <c r="DK41" s="681"/>
      <c r="DL41" s="730"/>
      <c r="DM41" s="731"/>
      <c r="DN41" s="731"/>
      <c r="DO41" s="731"/>
      <c r="DP41" s="731"/>
      <c r="DQ41" s="731"/>
      <c r="DR41" s="731"/>
      <c r="DS41" s="731"/>
      <c r="DT41" s="731"/>
      <c r="DU41" s="731"/>
      <c r="DV41" s="732"/>
      <c r="DW41" s="721"/>
      <c r="DX41" s="722"/>
      <c r="DY41" s="722"/>
      <c r="DZ41" s="722"/>
      <c r="EA41" s="722"/>
      <c r="EB41" s="722"/>
      <c r="EC41" s="723"/>
    </row>
    <row r="42" spans="2:133" ht="11.25" customHeight="1" x14ac:dyDescent="0.2">
      <c r="AQ42" s="716" t="s">
        <v>357</v>
      </c>
      <c r="AR42" s="717"/>
      <c r="AS42" s="717"/>
      <c r="AT42" s="717"/>
      <c r="AU42" s="717"/>
      <c r="AV42" s="717"/>
      <c r="AW42" s="717"/>
      <c r="AX42" s="717"/>
      <c r="AY42" s="718"/>
      <c r="AZ42" s="719">
        <v>733266</v>
      </c>
      <c r="BA42" s="720"/>
      <c r="BB42" s="720"/>
      <c r="BC42" s="720"/>
      <c r="BD42" s="706"/>
      <c r="BE42" s="706"/>
      <c r="BF42" s="708"/>
      <c r="BG42" s="699"/>
      <c r="BH42" s="700"/>
      <c r="BI42" s="700"/>
      <c r="BJ42" s="700"/>
      <c r="BK42" s="700"/>
      <c r="BL42" s="218"/>
      <c r="BM42" s="669" t="s">
        <v>358</v>
      </c>
      <c r="BN42" s="669"/>
      <c r="BO42" s="669"/>
      <c r="BP42" s="669"/>
      <c r="BQ42" s="669"/>
      <c r="BR42" s="669"/>
      <c r="BS42" s="669"/>
      <c r="BT42" s="669"/>
      <c r="BU42" s="670"/>
      <c r="BV42" s="719">
        <v>390</v>
      </c>
      <c r="BW42" s="720"/>
      <c r="BX42" s="720"/>
      <c r="BY42" s="720"/>
      <c r="BZ42" s="720"/>
      <c r="CA42" s="720"/>
      <c r="CB42" s="729"/>
      <c r="CD42" s="644" t="s">
        <v>359</v>
      </c>
      <c r="CE42" s="645"/>
      <c r="CF42" s="645"/>
      <c r="CG42" s="645"/>
      <c r="CH42" s="645"/>
      <c r="CI42" s="645"/>
      <c r="CJ42" s="645"/>
      <c r="CK42" s="645"/>
      <c r="CL42" s="645"/>
      <c r="CM42" s="645"/>
      <c r="CN42" s="645"/>
      <c r="CO42" s="645"/>
      <c r="CP42" s="645"/>
      <c r="CQ42" s="646"/>
      <c r="CR42" s="647">
        <v>1358596</v>
      </c>
      <c r="CS42" s="680"/>
      <c r="CT42" s="680"/>
      <c r="CU42" s="680"/>
      <c r="CV42" s="680"/>
      <c r="CW42" s="680"/>
      <c r="CX42" s="680"/>
      <c r="CY42" s="681"/>
      <c r="CZ42" s="652">
        <v>7.2</v>
      </c>
      <c r="DA42" s="677"/>
      <c r="DB42" s="677"/>
      <c r="DC42" s="682"/>
      <c r="DD42" s="656">
        <v>260660</v>
      </c>
      <c r="DE42" s="680"/>
      <c r="DF42" s="680"/>
      <c r="DG42" s="680"/>
      <c r="DH42" s="680"/>
      <c r="DI42" s="680"/>
      <c r="DJ42" s="680"/>
      <c r="DK42" s="681"/>
      <c r="DL42" s="730"/>
      <c r="DM42" s="731"/>
      <c r="DN42" s="731"/>
      <c r="DO42" s="731"/>
      <c r="DP42" s="731"/>
      <c r="DQ42" s="731"/>
      <c r="DR42" s="731"/>
      <c r="DS42" s="731"/>
      <c r="DT42" s="731"/>
      <c r="DU42" s="731"/>
      <c r="DV42" s="732"/>
      <c r="DW42" s="721"/>
      <c r="DX42" s="722"/>
      <c r="DY42" s="722"/>
      <c r="DZ42" s="722"/>
      <c r="EA42" s="722"/>
      <c r="EB42" s="722"/>
      <c r="EC42" s="723"/>
    </row>
    <row r="43" spans="2:133" ht="11.25" customHeight="1" x14ac:dyDescent="0.2">
      <c r="B43" s="208" t="s">
        <v>360</v>
      </c>
      <c r="CD43" s="644" t="s">
        <v>361</v>
      </c>
      <c r="CE43" s="645"/>
      <c r="CF43" s="645"/>
      <c r="CG43" s="645"/>
      <c r="CH43" s="645"/>
      <c r="CI43" s="645"/>
      <c r="CJ43" s="645"/>
      <c r="CK43" s="645"/>
      <c r="CL43" s="645"/>
      <c r="CM43" s="645"/>
      <c r="CN43" s="645"/>
      <c r="CO43" s="645"/>
      <c r="CP43" s="645"/>
      <c r="CQ43" s="646"/>
      <c r="CR43" s="647">
        <v>70040</v>
      </c>
      <c r="CS43" s="680"/>
      <c r="CT43" s="680"/>
      <c r="CU43" s="680"/>
      <c r="CV43" s="680"/>
      <c r="CW43" s="680"/>
      <c r="CX43" s="680"/>
      <c r="CY43" s="681"/>
      <c r="CZ43" s="652">
        <v>0.4</v>
      </c>
      <c r="DA43" s="677"/>
      <c r="DB43" s="677"/>
      <c r="DC43" s="682"/>
      <c r="DD43" s="656">
        <v>70040</v>
      </c>
      <c r="DE43" s="680"/>
      <c r="DF43" s="680"/>
      <c r="DG43" s="680"/>
      <c r="DH43" s="680"/>
      <c r="DI43" s="680"/>
      <c r="DJ43" s="680"/>
      <c r="DK43" s="681"/>
      <c r="DL43" s="730"/>
      <c r="DM43" s="731"/>
      <c r="DN43" s="731"/>
      <c r="DO43" s="731"/>
      <c r="DP43" s="731"/>
      <c r="DQ43" s="731"/>
      <c r="DR43" s="731"/>
      <c r="DS43" s="731"/>
      <c r="DT43" s="731"/>
      <c r="DU43" s="731"/>
      <c r="DV43" s="732"/>
      <c r="DW43" s="721"/>
      <c r="DX43" s="722"/>
      <c r="DY43" s="722"/>
      <c r="DZ43" s="722"/>
      <c r="EA43" s="722"/>
      <c r="EB43" s="722"/>
      <c r="EC43" s="723"/>
    </row>
    <row r="44" spans="2:133" ht="11.25" customHeight="1" x14ac:dyDescent="0.2">
      <c r="B44" s="733" t="s">
        <v>362</v>
      </c>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3"/>
      <c r="BG44" s="733"/>
      <c r="BH44" s="733"/>
      <c r="BI44" s="733"/>
      <c r="BJ44" s="733"/>
      <c r="BK44" s="733"/>
      <c r="BL44" s="733"/>
      <c r="BM44" s="733"/>
      <c r="BN44" s="733"/>
      <c r="BO44" s="733"/>
      <c r="BP44" s="733"/>
      <c r="BQ44" s="733"/>
      <c r="BR44" s="733"/>
      <c r="BS44" s="733"/>
      <c r="BT44" s="733"/>
      <c r="BU44" s="733"/>
      <c r="BV44" s="733"/>
      <c r="BW44" s="733"/>
      <c r="BX44" s="733"/>
      <c r="BY44" s="733"/>
      <c r="BZ44" s="733"/>
      <c r="CA44" s="733"/>
      <c r="CB44" s="733"/>
      <c r="CC44" s="734"/>
      <c r="CD44" s="685" t="s">
        <v>308</v>
      </c>
      <c r="CE44" s="686"/>
      <c r="CF44" s="644" t="s">
        <v>363</v>
      </c>
      <c r="CG44" s="645"/>
      <c r="CH44" s="645"/>
      <c r="CI44" s="645"/>
      <c r="CJ44" s="645"/>
      <c r="CK44" s="645"/>
      <c r="CL44" s="645"/>
      <c r="CM44" s="645"/>
      <c r="CN44" s="645"/>
      <c r="CO44" s="645"/>
      <c r="CP44" s="645"/>
      <c r="CQ44" s="646"/>
      <c r="CR44" s="647">
        <v>1288084</v>
      </c>
      <c r="CS44" s="648"/>
      <c r="CT44" s="648"/>
      <c r="CU44" s="648"/>
      <c r="CV44" s="648"/>
      <c r="CW44" s="648"/>
      <c r="CX44" s="648"/>
      <c r="CY44" s="649"/>
      <c r="CZ44" s="652">
        <v>6.9</v>
      </c>
      <c r="DA44" s="653"/>
      <c r="DB44" s="653"/>
      <c r="DC44" s="659"/>
      <c r="DD44" s="656">
        <v>241900</v>
      </c>
      <c r="DE44" s="648"/>
      <c r="DF44" s="648"/>
      <c r="DG44" s="648"/>
      <c r="DH44" s="648"/>
      <c r="DI44" s="648"/>
      <c r="DJ44" s="648"/>
      <c r="DK44" s="649"/>
      <c r="DL44" s="730"/>
      <c r="DM44" s="731"/>
      <c r="DN44" s="731"/>
      <c r="DO44" s="731"/>
      <c r="DP44" s="731"/>
      <c r="DQ44" s="731"/>
      <c r="DR44" s="731"/>
      <c r="DS44" s="731"/>
      <c r="DT44" s="731"/>
      <c r="DU44" s="731"/>
      <c r="DV44" s="732"/>
      <c r="DW44" s="721"/>
      <c r="DX44" s="722"/>
      <c r="DY44" s="722"/>
      <c r="DZ44" s="722"/>
      <c r="EA44" s="722"/>
      <c r="EB44" s="722"/>
      <c r="EC44" s="723"/>
    </row>
    <row r="45" spans="2:133" ht="11.25" customHeight="1" x14ac:dyDescent="0.2">
      <c r="B45" s="733" t="s">
        <v>364</v>
      </c>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733"/>
      <c r="CA45" s="733"/>
      <c r="CB45" s="733"/>
      <c r="CC45" s="734"/>
      <c r="CD45" s="687"/>
      <c r="CE45" s="688"/>
      <c r="CF45" s="644" t="s">
        <v>365</v>
      </c>
      <c r="CG45" s="645"/>
      <c r="CH45" s="645"/>
      <c r="CI45" s="645"/>
      <c r="CJ45" s="645"/>
      <c r="CK45" s="645"/>
      <c r="CL45" s="645"/>
      <c r="CM45" s="645"/>
      <c r="CN45" s="645"/>
      <c r="CO45" s="645"/>
      <c r="CP45" s="645"/>
      <c r="CQ45" s="646"/>
      <c r="CR45" s="647">
        <v>329304</v>
      </c>
      <c r="CS45" s="680"/>
      <c r="CT45" s="680"/>
      <c r="CU45" s="680"/>
      <c r="CV45" s="680"/>
      <c r="CW45" s="680"/>
      <c r="CX45" s="680"/>
      <c r="CY45" s="681"/>
      <c r="CZ45" s="652">
        <v>1.8</v>
      </c>
      <c r="DA45" s="677"/>
      <c r="DB45" s="677"/>
      <c r="DC45" s="682"/>
      <c r="DD45" s="656">
        <v>15315</v>
      </c>
      <c r="DE45" s="680"/>
      <c r="DF45" s="680"/>
      <c r="DG45" s="680"/>
      <c r="DH45" s="680"/>
      <c r="DI45" s="680"/>
      <c r="DJ45" s="680"/>
      <c r="DK45" s="681"/>
      <c r="DL45" s="730"/>
      <c r="DM45" s="731"/>
      <c r="DN45" s="731"/>
      <c r="DO45" s="731"/>
      <c r="DP45" s="731"/>
      <c r="DQ45" s="731"/>
      <c r="DR45" s="731"/>
      <c r="DS45" s="731"/>
      <c r="DT45" s="731"/>
      <c r="DU45" s="731"/>
      <c r="DV45" s="732"/>
      <c r="DW45" s="721"/>
      <c r="DX45" s="722"/>
      <c r="DY45" s="722"/>
      <c r="DZ45" s="722"/>
      <c r="EA45" s="722"/>
      <c r="EB45" s="722"/>
      <c r="EC45" s="723"/>
    </row>
    <row r="46" spans="2:133" ht="11.25" customHeight="1" x14ac:dyDescent="0.2">
      <c r="B46" s="219"/>
      <c r="CD46" s="687"/>
      <c r="CE46" s="688"/>
      <c r="CF46" s="644" t="s">
        <v>366</v>
      </c>
      <c r="CG46" s="645"/>
      <c r="CH46" s="645"/>
      <c r="CI46" s="645"/>
      <c r="CJ46" s="645"/>
      <c r="CK46" s="645"/>
      <c r="CL46" s="645"/>
      <c r="CM46" s="645"/>
      <c r="CN46" s="645"/>
      <c r="CO46" s="645"/>
      <c r="CP46" s="645"/>
      <c r="CQ46" s="646"/>
      <c r="CR46" s="647">
        <v>938929</v>
      </c>
      <c r="CS46" s="648"/>
      <c r="CT46" s="648"/>
      <c r="CU46" s="648"/>
      <c r="CV46" s="648"/>
      <c r="CW46" s="648"/>
      <c r="CX46" s="648"/>
      <c r="CY46" s="649"/>
      <c r="CZ46" s="652">
        <v>5</v>
      </c>
      <c r="DA46" s="653"/>
      <c r="DB46" s="653"/>
      <c r="DC46" s="659"/>
      <c r="DD46" s="656">
        <v>217090</v>
      </c>
      <c r="DE46" s="648"/>
      <c r="DF46" s="648"/>
      <c r="DG46" s="648"/>
      <c r="DH46" s="648"/>
      <c r="DI46" s="648"/>
      <c r="DJ46" s="648"/>
      <c r="DK46" s="649"/>
      <c r="DL46" s="730"/>
      <c r="DM46" s="731"/>
      <c r="DN46" s="731"/>
      <c r="DO46" s="731"/>
      <c r="DP46" s="731"/>
      <c r="DQ46" s="731"/>
      <c r="DR46" s="731"/>
      <c r="DS46" s="731"/>
      <c r="DT46" s="731"/>
      <c r="DU46" s="731"/>
      <c r="DV46" s="732"/>
      <c r="DW46" s="721"/>
      <c r="DX46" s="722"/>
      <c r="DY46" s="722"/>
      <c r="DZ46" s="722"/>
      <c r="EA46" s="722"/>
      <c r="EB46" s="722"/>
      <c r="EC46" s="723"/>
    </row>
    <row r="47" spans="2:133" ht="11.25" customHeight="1" x14ac:dyDescent="0.2">
      <c r="B47" s="219"/>
      <c r="CD47" s="687"/>
      <c r="CE47" s="688"/>
      <c r="CF47" s="644" t="s">
        <v>367</v>
      </c>
      <c r="CG47" s="645"/>
      <c r="CH47" s="645"/>
      <c r="CI47" s="645"/>
      <c r="CJ47" s="645"/>
      <c r="CK47" s="645"/>
      <c r="CL47" s="645"/>
      <c r="CM47" s="645"/>
      <c r="CN47" s="645"/>
      <c r="CO47" s="645"/>
      <c r="CP47" s="645"/>
      <c r="CQ47" s="646"/>
      <c r="CR47" s="647">
        <v>70512</v>
      </c>
      <c r="CS47" s="680"/>
      <c r="CT47" s="680"/>
      <c r="CU47" s="680"/>
      <c r="CV47" s="680"/>
      <c r="CW47" s="680"/>
      <c r="CX47" s="680"/>
      <c r="CY47" s="681"/>
      <c r="CZ47" s="652">
        <v>0.4</v>
      </c>
      <c r="DA47" s="677"/>
      <c r="DB47" s="677"/>
      <c r="DC47" s="682"/>
      <c r="DD47" s="656">
        <v>18760</v>
      </c>
      <c r="DE47" s="680"/>
      <c r="DF47" s="680"/>
      <c r="DG47" s="680"/>
      <c r="DH47" s="680"/>
      <c r="DI47" s="680"/>
      <c r="DJ47" s="680"/>
      <c r="DK47" s="681"/>
      <c r="DL47" s="730"/>
      <c r="DM47" s="731"/>
      <c r="DN47" s="731"/>
      <c r="DO47" s="731"/>
      <c r="DP47" s="731"/>
      <c r="DQ47" s="731"/>
      <c r="DR47" s="731"/>
      <c r="DS47" s="731"/>
      <c r="DT47" s="731"/>
      <c r="DU47" s="731"/>
      <c r="DV47" s="732"/>
      <c r="DW47" s="721"/>
      <c r="DX47" s="722"/>
      <c r="DY47" s="722"/>
      <c r="DZ47" s="722"/>
      <c r="EA47" s="722"/>
      <c r="EB47" s="722"/>
      <c r="EC47" s="723"/>
    </row>
    <row r="48" spans="2:133" ht="10.8" x14ac:dyDescent="0.2">
      <c r="B48" s="219"/>
      <c r="CD48" s="689"/>
      <c r="CE48" s="690"/>
      <c r="CF48" s="644" t="s">
        <v>368</v>
      </c>
      <c r="CG48" s="645"/>
      <c r="CH48" s="645"/>
      <c r="CI48" s="645"/>
      <c r="CJ48" s="645"/>
      <c r="CK48" s="645"/>
      <c r="CL48" s="645"/>
      <c r="CM48" s="645"/>
      <c r="CN48" s="645"/>
      <c r="CO48" s="645"/>
      <c r="CP48" s="645"/>
      <c r="CQ48" s="646"/>
      <c r="CR48" s="647" t="s">
        <v>186</v>
      </c>
      <c r="CS48" s="648"/>
      <c r="CT48" s="648"/>
      <c r="CU48" s="648"/>
      <c r="CV48" s="648"/>
      <c r="CW48" s="648"/>
      <c r="CX48" s="648"/>
      <c r="CY48" s="649"/>
      <c r="CZ48" s="652" t="s">
        <v>355</v>
      </c>
      <c r="DA48" s="653"/>
      <c r="DB48" s="653"/>
      <c r="DC48" s="659"/>
      <c r="DD48" s="656" t="s">
        <v>355</v>
      </c>
      <c r="DE48" s="648"/>
      <c r="DF48" s="648"/>
      <c r="DG48" s="648"/>
      <c r="DH48" s="648"/>
      <c r="DI48" s="648"/>
      <c r="DJ48" s="648"/>
      <c r="DK48" s="649"/>
      <c r="DL48" s="730"/>
      <c r="DM48" s="731"/>
      <c r="DN48" s="731"/>
      <c r="DO48" s="731"/>
      <c r="DP48" s="731"/>
      <c r="DQ48" s="731"/>
      <c r="DR48" s="731"/>
      <c r="DS48" s="731"/>
      <c r="DT48" s="731"/>
      <c r="DU48" s="731"/>
      <c r="DV48" s="732"/>
      <c r="DW48" s="721"/>
      <c r="DX48" s="722"/>
      <c r="DY48" s="722"/>
      <c r="DZ48" s="722"/>
      <c r="EA48" s="722"/>
      <c r="EB48" s="722"/>
      <c r="EC48" s="723"/>
    </row>
    <row r="49" spans="2:133" ht="11.25" customHeight="1" x14ac:dyDescent="0.2">
      <c r="B49" s="219"/>
      <c r="CD49" s="668" t="s">
        <v>369</v>
      </c>
      <c r="CE49" s="669"/>
      <c r="CF49" s="669"/>
      <c r="CG49" s="669"/>
      <c r="CH49" s="669"/>
      <c r="CI49" s="669"/>
      <c r="CJ49" s="669"/>
      <c r="CK49" s="669"/>
      <c r="CL49" s="669"/>
      <c r="CM49" s="669"/>
      <c r="CN49" s="669"/>
      <c r="CO49" s="669"/>
      <c r="CP49" s="669"/>
      <c r="CQ49" s="670"/>
      <c r="CR49" s="719">
        <v>18756318</v>
      </c>
      <c r="CS49" s="706"/>
      <c r="CT49" s="706"/>
      <c r="CU49" s="706"/>
      <c r="CV49" s="706"/>
      <c r="CW49" s="706"/>
      <c r="CX49" s="706"/>
      <c r="CY49" s="735"/>
      <c r="CZ49" s="727">
        <v>100</v>
      </c>
      <c r="DA49" s="736"/>
      <c r="DB49" s="736"/>
      <c r="DC49" s="737"/>
      <c r="DD49" s="738">
        <v>6810504</v>
      </c>
      <c r="DE49" s="706"/>
      <c r="DF49" s="706"/>
      <c r="DG49" s="706"/>
      <c r="DH49" s="706"/>
      <c r="DI49" s="706"/>
      <c r="DJ49" s="706"/>
      <c r="DK49" s="735"/>
      <c r="DL49" s="739"/>
      <c r="DM49" s="740"/>
      <c r="DN49" s="740"/>
      <c r="DO49" s="740"/>
      <c r="DP49" s="740"/>
      <c r="DQ49" s="740"/>
      <c r="DR49" s="740"/>
      <c r="DS49" s="740"/>
      <c r="DT49" s="740"/>
      <c r="DU49" s="740"/>
      <c r="DV49" s="741"/>
      <c r="DW49" s="742"/>
      <c r="DX49" s="743"/>
      <c r="DY49" s="743"/>
      <c r="DZ49" s="743"/>
      <c r="EA49" s="743"/>
      <c r="EB49" s="743"/>
      <c r="EC49" s="744"/>
    </row>
  </sheetData>
  <sheetProtection algorithmName="SHA-512" hashValue="RXWaAog6YklmNH14e1jRq2lYBdpCljfvqRlyD+dyDZ4G1Dr0u7LtGgR/IuInhGcSJ15WcfnyGp7fklW4TyD+hQ==" saltValue="owFtoxYHivjBbNugJlQ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45" t="s">
        <v>370</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46" t="s">
        <v>371</v>
      </c>
      <c r="DK2" s="747"/>
      <c r="DL2" s="747"/>
      <c r="DM2" s="747"/>
      <c r="DN2" s="747"/>
      <c r="DO2" s="748"/>
      <c r="DP2" s="222"/>
      <c r="DQ2" s="746" t="s">
        <v>372</v>
      </c>
      <c r="DR2" s="747"/>
      <c r="DS2" s="747"/>
      <c r="DT2" s="747"/>
      <c r="DU2" s="747"/>
      <c r="DV2" s="747"/>
      <c r="DW2" s="747"/>
      <c r="DX2" s="747"/>
      <c r="DY2" s="747"/>
      <c r="DZ2" s="748"/>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49" t="s">
        <v>373</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226"/>
      <c r="BA4" s="226"/>
      <c r="BB4" s="226"/>
      <c r="BC4" s="226"/>
      <c r="BD4" s="226"/>
      <c r="BE4" s="227"/>
      <c r="BF4" s="227"/>
      <c r="BG4" s="227"/>
      <c r="BH4" s="227"/>
      <c r="BI4" s="227"/>
      <c r="BJ4" s="227"/>
      <c r="BK4" s="227"/>
      <c r="BL4" s="227"/>
      <c r="BM4" s="227"/>
      <c r="BN4" s="227"/>
      <c r="BO4" s="227"/>
      <c r="BP4" s="227"/>
      <c r="BQ4" s="750" t="s">
        <v>374</v>
      </c>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c r="DM4" s="750"/>
      <c r="DN4" s="750"/>
      <c r="DO4" s="750"/>
      <c r="DP4" s="750"/>
      <c r="DQ4" s="750"/>
      <c r="DR4" s="750"/>
      <c r="DS4" s="750"/>
      <c r="DT4" s="750"/>
      <c r="DU4" s="750"/>
      <c r="DV4" s="750"/>
      <c r="DW4" s="750"/>
      <c r="DX4" s="750"/>
      <c r="DY4" s="750"/>
      <c r="DZ4" s="750"/>
      <c r="EA4" s="228"/>
    </row>
    <row r="5" spans="1:131" s="229" customFormat="1" ht="26.25" customHeight="1" x14ac:dyDescent="0.2">
      <c r="A5" s="751" t="s">
        <v>375</v>
      </c>
      <c r="B5" s="752"/>
      <c r="C5" s="752"/>
      <c r="D5" s="752"/>
      <c r="E5" s="752"/>
      <c r="F5" s="752"/>
      <c r="G5" s="752"/>
      <c r="H5" s="752"/>
      <c r="I5" s="752"/>
      <c r="J5" s="752"/>
      <c r="K5" s="752"/>
      <c r="L5" s="752"/>
      <c r="M5" s="752"/>
      <c r="N5" s="752"/>
      <c r="O5" s="752"/>
      <c r="P5" s="753"/>
      <c r="Q5" s="757" t="s">
        <v>376</v>
      </c>
      <c r="R5" s="758"/>
      <c r="S5" s="758"/>
      <c r="T5" s="758"/>
      <c r="U5" s="759"/>
      <c r="V5" s="757" t="s">
        <v>377</v>
      </c>
      <c r="W5" s="758"/>
      <c r="X5" s="758"/>
      <c r="Y5" s="758"/>
      <c r="Z5" s="759"/>
      <c r="AA5" s="757" t="s">
        <v>378</v>
      </c>
      <c r="AB5" s="758"/>
      <c r="AC5" s="758"/>
      <c r="AD5" s="758"/>
      <c r="AE5" s="758"/>
      <c r="AF5" s="763" t="s">
        <v>379</v>
      </c>
      <c r="AG5" s="758"/>
      <c r="AH5" s="758"/>
      <c r="AI5" s="758"/>
      <c r="AJ5" s="764"/>
      <c r="AK5" s="758" t="s">
        <v>380</v>
      </c>
      <c r="AL5" s="758"/>
      <c r="AM5" s="758"/>
      <c r="AN5" s="758"/>
      <c r="AO5" s="759"/>
      <c r="AP5" s="757" t="s">
        <v>381</v>
      </c>
      <c r="AQ5" s="758"/>
      <c r="AR5" s="758"/>
      <c r="AS5" s="758"/>
      <c r="AT5" s="759"/>
      <c r="AU5" s="757" t="s">
        <v>382</v>
      </c>
      <c r="AV5" s="758"/>
      <c r="AW5" s="758"/>
      <c r="AX5" s="758"/>
      <c r="AY5" s="764"/>
      <c r="AZ5" s="226"/>
      <c r="BA5" s="226"/>
      <c r="BB5" s="226"/>
      <c r="BC5" s="226"/>
      <c r="BD5" s="226"/>
      <c r="BE5" s="227"/>
      <c r="BF5" s="227"/>
      <c r="BG5" s="227"/>
      <c r="BH5" s="227"/>
      <c r="BI5" s="227"/>
      <c r="BJ5" s="227"/>
      <c r="BK5" s="227"/>
      <c r="BL5" s="227"/>
      <c r="BM5" s="227"/>
      <c r="BN5" s="227"/>
      <c r="BO5" s="227"/>
      <c r="BP5" s="227"/>
      <c r="BQ5" s="751" t="s">
        <v>383</v>
      </c>
      <c r="BR5" s="752"/>
      <c r="BS5" s="752"/>
      <c r="BT5" s="752"/>
      <c r="BU5" s="752"/>
      <c r="BV5" s="752"/>
      <c r="BW5" s="752"/>
      <c r="BX5" s="752"/>
      <c r="BY5" s="752"/>
      <c r="BZ5" s="752"/>
      <c r="CA5" s="752"/>
      <c r="CB5" s="752"/>
      <c r="CC5" s="752"/>
      <c r="CD5" s="752"/>
      <c r="CE5" s="752"/>
      <c r="CF5" s="752"/>
      <c r="CG5" s="753"/>
      <c r="CH5" s="757" t="s">
        <v>384</v>
      </c>
      <c r="CI5" s="758"/>
      <c r="CJ5" s="758"/>
      <c r="CK5" s="758"/>
      <c r="CL5" s="759"/>
      <c r="CM5" s="757" t="s">
        <v>385</v>
      </c>
      <c r="CN5" s="758"/>
      <c r="CO5" s="758"/>
      <c r="CP5" s="758"/>
      <c r="CQ5" s="759"/>
      <c r="CR5" s="757" t="s">
        <v>386</v>
      </c>
      <c r="CS5" s="758"/>
      <c r="CT5" s="758"/>
      <c r="CU5" s="758"/>
      <c r="CV5" s="759"/>
      <c r="CW5" s="757" t="s">
        <v>387</v>
      </c>
      <c r="CX5" s="758"/>
      <c r="CY5" s="758"/>
      <c r="CZ5" s="758"/>
      <c r="DA5" s="759"/>
      <c r="DB5" s="757" t="s">
        <v>388</v>
      </c>
      <c r="DC5" s="758"/>
      <c r="DD5" s="758"/>
      <c r="DE5" s="758"/>
      <c r="DF5" s="759"/>
      <c r="DG5" s="787" t="s">
        <v>389</v>
      </c>
      <c r="DH5" s="788"/>
      <c r="DI5" s="788"/>
      <c r="DJ5" s="788"/>
      <c r="DK5" s="789"/>
      <c r="DL5" s="787" t="s">
        <v>390</v>
      </c>
      <c r="DM5" s="788"/>
      <c r="DN5" s="788"/>
      <c r="DO5" s="788"/>
      <c r="DP5" s="789"/>
      <c r="DQ5" s="757" t="s">
        <v>391</v>
      </c>
      <c r="DR5" s="758"/>
      <c r="DS5" s="758"/>
      <c r="DT5" s="758"/>
      <c r="DU5" s="759"/>
      <c r="DV5" s="757" t="s">
        <v>382</v>
      </c>
      <c r="DW5" s="758"/>
      <c r="DX5" s="758"/>
      <c r="DY5" s="758"/>
      <c r="DZ5" s="764"/>
      <c r="EA5" s="228"/>
    </row>
    <row r="6" spans="1:131" s="229" customFormat="1" ht="26.25" customHeight="1" thickBot="1" x14ac:dyDescent="0.25">
      <c r="A6" s="754"/>
      <c r="B6" s="755"/>
      <c r="C6" s="755"/>
      <c r="D6" s="755"/>
      <c r="E6" s="755"/>
      <c r="F6" s="755"/>
      <c r="G6" s="755"/>
      <c r="H6" s="755"/>
      <c r="I6" s="755"/>
      <c r="J6" s="755"/>
      <c r="K6" s="755"/>
      <c r="L6" s="755"/>
      <c r="M6" s="755"/>
      <c r="N6" s="755"/>
      <c r="O6" s="755"/>
      <c r="P6" s="756"/>
      <c r="Q6" s="760"/>
      <c r="R6" s="761"/>
      <c r="S6" s="761"/>
      <c r="T6" s="761"/>
      <c r="U6" s="762"/>
      <c r="V6" s="760"/>
      <c r="W6" s="761"/>
      <c r="X6" s="761"/>
      <c r="Y6" s="761"/>
      <c r="Z6" s="762"/>
      <c r="AA6" s="760"/>
      <c r="AB6" s="761"/>
      <c r="AC6" s="761"/>
      <c r="AD6" s="761"/>
      <c r="AE6" s="761"/>
      <c r="AF6" s="765"/>
      <c r="AG6" s="761"/>
      <c r="AH6" s="761"/>
      <c r="AI6" s="761"/>
      <c r="AJ6" s="766"/>
      <c r="AK6" s="761"/>
      <c r="AL6" s="761"/>
      <c r="AM6" s="761"/>
      <c r="AN6" s="761"/>
      <c r="AO6" s="762"/>
      <c r="AP6" s="760"/>
      <c r="AQ6" s="761"/>
      <c r="AR6" s="761"/>
      <c r="AS6" s="761"/>
      <c r="AT6" s="762"/>
      <c r="AU6" s="760"/>
      <c r="AV6" s="761"/>
      <c r="AW6" s="761"/>
      <c r="AX6" s="761"/>
      <c r="AY6" s="766"/>
      <c r="AZ6" s="226"/>
      <c r="BA6" s="226"/>
      <c r="BB6" s="226"/>
      <c r="BC6" s="226"/>
      <c r="BD6" s="226"/>
      <c r="BE6" s="227"/>
      <c r="BF6" s="227"/>
      <c r="BG6" s="227"/>
      <c r="BH6" s="227"/>
      <c r="BI6" s="227"/>
      <c r="BJ6" s="227"/>
      <c r="BK6" s="227"/>
      <c r="BL6" s="227"/>
      <c r="BM6" s="227"/>
      <c r="BN6" s="227"/>
      <c r="BO6" s="227"/>
      <c r="BP6" s="227"/>
      <c r="BQ6" s="754"/>
      <c r="BR6" s="755"/>
      <c r="BS6" s="755"/>
      <c r="BT6" s="755"/>
      <c r="BU6" s="755"/>
      <c r="BV6" s="755"/>
      <c r="BW6" s="755"/>
      <c r="BX6" s="755"/>
      <c r="BY6" s="755"/>
      <c r="BZ6" s="755"/>
      <c r="CA6" s="755"/>
      <c r="CB6" s="755"/>
      <c r="CC6" s="755"/>
      <c r="CD6" s="755"/>
      <c r="CE6" s="755"/>
      <c r="CF6" s="755"/>
      <c r="CG6" s="756"/>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90"/>
      <c r="DH6" s="791"/>
      <c r="DI6" s="791"/>
      <c r="DJ6" s="791"/>
      <c r="DK6" s="792"/>
      <c r="DL6" s="790"/>
      <c r="DM6" s="791"/>
      <c r="DN6" s="791"/>
      <c r="DO6" s="791"/>
      <c r="DP6" s="792"/>
      <c r="DQ6" s="760"/>
      <c r="DR6" s="761"/>
      <c r="DS6" s="761"/>
      <c r="DT6" s="761"/>
      <c r="DU6" s="762"/>
      <c r="DV6" s="760"/>
      <c r="DW6" s="761"/>
      <c r="DX6" s="761"/>
      <c r="DY6" s="761"/>
      <c r="DZ6" s="766"/>
      <c r="EA6" s="228"/>
    </row>
    <row r="7" spans="1:131" s="229" customFormat="1" ht="26.25" customHeight="1" thickTop="1" x14ac:dyDescent="0.2">
      <c r="A7" s="230">
        <v>1</v>
      </c>
      <c r="B7" s="773" t="s">
        <v>392</v>
      </c>
      <c r="C7" s="774"/>
      <c r="D7" s="774"/>
      <c r="E7" s="774"/>
      <c r="F7" s="774"/>
      <c r="G7" s="774"/>
      <c r="H7" s="774"/>
      <c r="I7" s="774"/>
      <c r="J7" s="774"/>
      <c r="K7" s="774"/>
      <c r="L7" s="774"/>
      <c r="M7" s="774"/>
      <c r="N7" s="774"/>
      <c r="O7" s="774"/>
      <c r="P7" s="775"/>
      <c r="Q7" s="776">
        <v>19319</v>
      </c>
      <c r="R7" s="777"/>
      <c r="S7" s="777"/>
      <c r="T7" s="777"/>
      <c r="U7" s="777"/>
      <c r="V7" s="777">
        <v>18763</v>
      </c>
      <c r="W7" s="777"/>
      <c r="X7" s="777"/>
      <c r="Y7" s="777"/>
      <c r="Z7" s="777"/>
      <c r="AA7" s="777">
        <v>556</v>
      </c>
      <c r="AB7" s="777"/>
      <c r="AC7" s="777"/>
      <c r="AD7" s="777"/>
      <c r="AE7" s="778"/>
      <c r="AF7" s="779">
        <v>483</v>
      </c>
      <c r="AG7" s="780"/>
      <c r="AH7" s="780"/>
      <c r="AI7" s="780"/>
      <c r="AJ7" s="781"/>
      <c r="AK7" s="782">
        <v>4254</v>
      </c>
      <c r="AL7" s="783"/>
      <c r="AM7" s="783"/>
      <c r="AN7" s="783"/>
      <c r="AO7" s="783"/>
      <c r="AP7" s="783">
        <v>8191</v>
      </c>
      <c r="AQ7" s="783"/>
      <c r="AR7" s="783"/>
      <c r="AS7" s="783"/>
      <c r="AT7" s="783"/>
      <c r="AU7" s="784"/>
      <c r="AV7" s="784"/>
      <c r="AW7" s="784"/>
      <c r="AX7" s="784"/>
      <c r="AY7" s="785"/>
      <c r="AZ7" s="226"/>
      <c r="BA7" s="226"/>
      <c r="BB7" s="226"/>
      <c r="BC7" s="226"/>
      <c r="BD7" s="226"/>
      <c r="BE7" s="227"/>
      <c r="BF7" s="227"/>
      <c r="BG7" s="227"/>
      <c r="BH7" s="227"/>
      <c r="BI7" s="227"/>
      <c r="BJ7" s="227"/>
      <c r="BK7" s="227"/>
      <c r="BL7" s="227"/>
      <c r="BM7" s="227"/>
      <c r="BN7" s="227"/>
      <c r="BO7" s="227"/>
      <c r="BP7" s="227"/>
      <c r="BQ7" s="230">
        <v>1</v>
      </c>
      <c r="BR7" s="231"/>
      <c r="BS7" s="770"/>
      <c r="BT7" s="771"/>
      <c r="BU7" s="771"/>
      <c r="BV7" s="771"/>
      <c r="BW7" s="771"/>
      <c r="BX7" s="771"/>
      <c r="BY7" s="771"/>
      <c r="BZ7" s="771"/>
      <c r="CA7" s="771"/>
      <c r="CB7" s="771"/>
      <c r="CC7" s="771"/>
      <c r="CD7" s="771"/>
      <c r="CE7" s="771"/>
      <c r="CF7" s="771"/>
      <c r="CG7" s="786"/>
      <c r="CH7" s="767"/>
      <c r="CI7" s="768"/>
      <c r="CJ7" s="768"/>
      <c r="CK7" s="768"/>
      <c r="CL7" s="769"/>
      <c r="CM7" s="767"/>
      <c r="CN7" s="768"/>
      <c r="CO7" s="768"/>
      <c r="CP7" s="768"/>
      <c r="CQ7" s="769"/>
      <c r="CR7" s="767"/>
      <c r="CS7" s="768"/>
      <c r="CT7" s="768"/>
      <c r="CU7" s="768"/>
      <c r="CV7" s="769"/>
      <c r="CW7" s="767"/>
      <c r="CX7" s="768"/>
      <c r="CY7" s="768"/>
      <c r="CZ7" s="768"/>
      <c r="DA7" s="769"/>
      <c r="DB7" s="767"/>
      <c r="DC7" s="768"/>
      <c r="DD7" s="768"/>
      <c r="DE7" s="768"/>
      <c r="DF7" s="769"/>
      <c r="DG7" s="767"/>
      <c r="DH7" s="768"/>
      <c r="DI7" s="768"/>
      <c r="DJ7" s="768"/>
      <c r="DK7" s="769"/>
      <c r="DL7" s="767"/>
      <c r="DM7" s="768"/>
      <c r="DN7" s="768"/>
      <c r="DO7" s="768"/>
      <c r="DP7" s="769"/>
      <c r="DQ7" s="767"/>
      <c r="DR7" s="768"/>
      <c r="DS7" s="768"/>
      <c r="DT7" s="768"/>
      <c r="DU7" s="769"/>
      <c r="DV7" s="770"/>
      <c r="DW7" s="771"/>
      <c r="DX7" s="771"/>
      <c r="DY7" s="771"/>
      <c r="DZ7" s="772"/>
      <c r="EA7" s="228"/>
    </row>
    <row r="8" spans="1:131" s="229" customFormat="1" ht="26.25" customHeight="1" x14ac:dyDescent="0.2">
      <c r="A8" s="232">
        <v>2</v>
      </c>
      <c r="B8" s="804"/>
      <c r="C8" s="805"/>
      <c r="D8" s="805"/>
      <c r="E8" s="805"/>
      <c r="F8" s="805"/>
      <c r="G8" s="805"/>
      <c r="H8" s="805"/>
      <c r="I8" s="805"/>
      <c r="J8" s="805"/>
      <c r="K8" s="805"/>
      <c r="L8" s="805"/>
      <c r="M8" s="805"/>
      <c r="N8" s="805"/>
      <c r="O8" s="805"/>
      <c r="P8" s="806"/>
      <c r="Q8" s="807"/>
      <c r="R8" s="808"/>
      <c r="S8" s="808"/>
      <c r="T8" s="808"/>
      <c r="U8" s="808"/>
      <c r="V8" s="808"/>
      <c r="W8" s="808"/>
      <c r="X8" s="808"/>
      <c r="Y8" s="808"/>
      <c r="Z8" s="808"/>
      <c r="AA8" s="808"/>
      <c r="AB8" s="808"/>
      <c r="AC8" s="808"/>
      <c r="AD8" s="808"/>
      <c r="AE8" s="809"/>
      <c r="AF8" s="810"/>
      <c r="AG8" s="811"/>
      <c r="AH8" s="811"/>
      <c r="AI8" s="811"/>
      <c r="AJ8" s="812"/>
      <c r="AK8" s="793"/>
      <c r="AL8" s="794"/>
      <c r="AM8" s="794"/>
      <c r="AN8" s="794"/>
      <c r="AO8" s="794"/>
      <c r="AP8" s="794"/>
      <c r="AQ8" s="794"/>
      <c r="AR8" s="794"/>
      <c r="AS8" s="794"/>
      <c r="AT8" s="794"/>
      <c r="AU8" s="795"/>
      <c r="AV8" s="795"/>
      <c r="AW8" s="795"/>
      <c r="AX8" s="795"/>
      <c r="AY8" s="796"/>
      <c r="AZ8" s="226"/>
      <c r="BA8" s="226"/>
      <c r="BB8" s="226"/>
      <c r="BC8" s="226"/>
      <c r="BD8" s="226"/>
      <c r="BE8" s="227"/>
      <c r="BF8" s="227"/>
      <c r="BG8" s="227"/>
      <c r="BH8" s="227"/>
      <c r="BI8" s="227"/>
      <c r="BJ8" s="227"/>
      <c r="BK8" s="227"/>
      <c r="BL8" s="227"/>
      <c r="BM8" s="227"/>
      <c r="BN8" s="227"/>
      <c r="BO8" s="227"/>
      <c r="BP8" s="227"/>
      <c r="BQ8" s="232">
        <v>2</v>
      </c>
      <c r="BR8" s="233"/>
      <c r="BS8" s="797"/>
      <c r="BT8" s="798"/>
      <c r="BU8" s="798"/>
      <c r="BV8" s="798"/>
      <c r="BW8" s="798"/>
      <c r="BX8" s="798"/>
      <c r="BY8" s="798"/>
      <c r="BZ8" s="798"/>
      <c r="CA8" s="798"/>
      <c r="CB8" s="798"/>
      <c r="CC8" s="798"/>
      <c r="CD8" s="798"/>
      <c r="CE8" s="798"/>
      <c r="CF8" s="798"/>
      <c r="CG8" s="799"/>
      <c r="CH8" s="800"/>
      <c r="CI8" s="801"/>
      <c r="CJ8" s="801"/>
      <c r="CK8" s="801"/>
      <c r="CL8" s="802"/>
      <c r="CM8" s="800"/>
      <c r="CN8" s="801"/>
      <c r="CO8" s="801"/>
      <c r="CP8" s="801"/>
      <c r="CQ8" s="802"/>
      <c r="CR8" s="800"/>
      <c r="CS8" s="801"/>
      <c r="CT8" s="801"/>
      <c r="CU8" s="801"/>
      <c r="CV8" s="802"/>
      <c r="CW8" s="800"/>
      <c r="CX8" s="801"/>
      <c r="CY8" s="801"/>
      <c r="CZ8" s="801"/>
      <c r="DA8" s="802"/>
      <c r="DB8" s="800"/>
      <c r="DC8" s="801"/>
      <c r="DD8" s="801"/>
      <c r="DE8" s="801"/>
      <c r="DF8" s="802"/>
      <c r="DG8" s="800"/>
      <c r="DH8" s="801"/>
      <c r="DI8" s="801"/>
      <c r="DJ8" s="801"/>
      <c r="DK8" s="802"/>
      <c r="DL8" s="800"/>
      <c r="DM8" s="801"/>
      <c r="DN8" s="801"/>
      <c r="DO8" s="801"/>
      <c r="DP8" s="802"/>
      <c r="DQ8" s="800"/>
      <c r="DR8" s="801"/>
      <c r="DS8" s="801"/>
      <c r="DT8" s="801"/>
      <c r="DU8" s="802"/>
      <c r="DV8" s="797"/>
      <c r="DW8" s="798"/>
      <c r="DX8" s="798"/>
      <c r="DY8" s="798"/>
      <c r="DZ8" s="803"/>
      <c r="EA8" s="228"/>
    </row>
    <row r="9" spans="1:131" s="229" customFormat="1" ht="26.25" customHeight="1" x14ac:dyDescent="0.2">
      <c r="A9" s="232">
        <v>3</v>
      </c>
      <c r="B9" s="804"/>
      <c r="C9" s="805"/>
      <c r="D9" s="805"/>
      <c r="E9" s="805"/>
      <c r="F9" s="805"/>
      <c r="G9" s="805"/>
      <c r="H9" s="805"/>
      <c r="I9" s="805"/>
      <c r="J9" s="805"/>
      <c r="K9" s="805"/>
      <c r="L9" s="805"/>
      <c r="M9" s="805"/>
      <c r="N9" s="805"/>
      <c r="O9" s="805"/>
      <c r="P9" s="806"/>
      <c r="Q9" s="807"/>
      <c r="R9" s="808"/>
      <c r="S9" s="808"/>
      <c r="T9" s="808"/>
      <c r="U9" s="808"/>
      <c r="V9" s="808"/>
      <c r="W9" s="808"/>
      <c r="X9" s="808"/>
      <c r="Y9" s="808"/>
      <c r="Z9" s="808"/>
      <c r="AA9" s="808"/>
      <c r="AB9" s="808"/>
      <c r="AC9" s="808"/>
      <c r="AD9" s="808"/>
      <c r="AE9" s="809"/>
      <c r="AF9" s="810"/>
      <c r="AG9" s="811"/>
      <c r="AH9" s="811"/>
      <c r="AI9" s="811"/>
      <c r="AJ9" s="812"/>
      <c r="AK9" s="793"/>
      <c r="AL9" s="794"/>
      <c r="AM9" s="794"/>
      <c r="AN9" s="794"/>
      <c r="AO9" s="794"/>
      <c r="AP9" s="794"/>
      <c r="AQ9" s="794"/>
      <c r="AR9" s="794"/>
      <c r="AS9" s="794"/>
      <c r="AT9" s="794"/>
      <c r="AU9" s="795"/>
      <c r="AV9" s="795"/>
      <c r="AW9" s="795"/>
      <c r="AX9" s="795"/>
      <c r="AY9" s="796"/>
      <c r="AZ9" s="226"/>
      <c r="BA9" s="226"/>
      <c r="BB9" s="226"/>
      <c r="BC9" s="226"/>
      <c r="BD9" s="226"/>
      <c r="BE9" s="227"/>
      <c r="BF9" s="227"/>
      <c r="BG9" s="227"/>
      <c r="BH9" s="227"/>
      <c r="BI9" s="227"/>
      <c r="BJ9" s="227"/>
      <c r="BK9" s="227"/>
      <c r="BL9" s="227"/>
      <c r="BM9" s="227"/>
      <c r="BN9" s="227"/>
      <c r="BO9" s="227"/>
      <c r="BP9" s="227"/>
      <c r="BQ9" s="232">
        <v>3</v>
      </c>
      <c r="BR9" s="233"/>
      <c r="BS9" s="797"/>
      <c r="BT9" s="798"/>
      <c r="BU9" s="798"/>
      <c r="BV9" s="798"/>
      <c r="BW9" s="798"/>
      <c r="BX9" s="798"/>
      <c r="BY9" s="798"/>
      <c r="BZ9" s="798"/>
      <c r="CA9" s="798"/>
      <c r="CB9" s="798"/>
      <c r="CC9" s="798"/>
      <c r="CD9" s="798"/>
      <c r="CE9" s="798"/>
      <c r="CF9" s="798"/>
      <c r="CG9" s="799"/>
      <c r="CH9" s="800"/>
      <c r="CI9" s="801"/>
      <c r="CJ9" s="801"/>
      <c r="CK9" s="801"/>
      <c r="CL9" s="802"/>
      <c r="CM9" s="800"/>
      <c r="CN9" s="801"/>
      <c r="CO9" s="801"/>
      <c r="CP9" s="801"/>
      <c r="CQ9" s="802"/>
      <c r="CR9" s="800"/>
      <c r="CS9" s="801"/>
      <c r="CT9" s="801"/>
      <c r="CU9" s="801"/>
      <c r="CV9" s="802"/>
      <c r="CW9" s="800"/>
      <c r="CX9" s="801"/>
      <c r="CY9" s="801"/>
      <c r="CZ9" s="801"/>
      <c r="DA9" s="802"/>
      <c r="DB9" s="800"/>
      <c r="DC9" s="801"/>
      <c r="DD9" s="801"/>
      <c r="DE9" s="801"/>
      <c r="DF9" s="802"/>
      <c r="DG9" s="800"/>
      <c r="DH9" s="801"/>
      <c r="DI9" s="801"/>
      <c r="DJ9" s="801"/>
      <c r="DK9" s="802"/>
      <c r="DL9" s="800"/>
      <c r="DM9" s="801"/>
      <c r="DN9" s="801"/>
      <c r="DO9" s="801"/>
      <c r="DP9" s="802"/>
      <c r="DQ9" s="800"/>
      <c r="DR9" s="801"/>
      <c r="DS9" s="801"/>
      <c r="DT9" s="801"/>
      <c r="DU9" s="802"/>
      <c r="DV9" s="797"/>
      <c r="DW9" s="798"/>
      <c r="DX9" s="798"/>
      <c r="DY9" s="798"/>
      <c r="DZ9" s="803"/>
      <c r="EA9" s="228"/>
    </row>
    <row r="10" spans="1:131" s="229" customFormat="1" ht="26.25" customHeight="1" x14ac:dyDescent="0.2">
      <c r="A10" s="232">
        <v>4</v>
      </c>
      <c r="B10" s="804"/>
      <c r="C10" s="805"/>
      <c r="D10" s="805"/>
      <c r="E10" s="805"/>
      <c r="F10" s="805"/>
      <c r="G10" s="805"/>
      <c r="H10" s="805"/>
      <c r="I10" s="805"/>
      <c r="J10" s="805"/>
      <c r="K10" s="805"/>
      <c r="L10" s="805"/>
      <c r="M10" s="805"/>
      <c r="N10" s="805"/>
      <c r="O10" s="805"/>
      <c r="P10" s="806"/>
      <c r="Q10" s="807"/>
      <c r="R10" s="808"/>
      <c r="S10" s="808"/>
      <c r="T10" s="808"/>
      <c r="U10" s="808"/>
      <c r="V10" s="808"/>
      <c r="W10" s="808"/>
      <c r="X10" s="808"/>
      <c r="Y10" s="808"/>
      <c r="Z10" s="808"/>
      <c r="AA10" s="808"/>
      <c r="AB10" s="808"/>
      <c r="AC10" s="808"/>
      <c r="AD10" s="808"/>
      <c r="AE10" s="809"/>
      <c r="AF10" s="810"/>
      <c r="AG10" s="811"/>
      <c r="AH10" s="811"/>
      <c r="AI10" s="811"/>
      <c r="AJ10" s="812"/>
      <c r="AK10" s="793"/>
      <c r="AL10" s="794"/>
      <c r="AM10" s="794"/>
      <c r="AN10" s="794"/>
      <c r="AO10" s="794"/>
      <c r="AP10" s="794"/>
      <c r="AQ10" s="794"/>
      <c r="AR10" s="794"/>
      <c r="AS10" s="794"/>
      <c r="AT10" s="794"/>
      <c r="AU10" s="795"/>
      <c r="AV10" s="795"/>
      <c r="AW10" s="795"/>
      <c r="AX10" s="795"/>
      <c r="AY10" s="796"/>
      <c r="AZ10" s="226"/>
      <c r="BA10" s="226"/>
      <c r="BB10" s="226"/>
      <c r="BC10" s="226"/>
      <c r="BD10" s="226"/>
      <c r="BE10" s="227"/>
      <c r="BF10" s="227"/>
      <c r="BG10" s="227"/>
      <c r="BH10" s="227"/>
      <c r="BI10" s="227"/>
      <c r="BJ10" s="227"/>
      <c r="BK10" s="227"/>
      <c r="BL10" s="227"/>
      <c r="BM10" s="227"/>
      <c r="BN10" s="227"/>
      <c r="BO10" s="227"/>
      <c r="BP10" s="227"/>
      <c r="BQ10" s="232">
        <v>4</v>
      </c>
      <c r="BR10" s="233"/>
      <c r="BS10" s="797"/>
      <c r="BT10" s="798"/>
      <c r="BU10" s="798"/>
      <c r="BV10" s="798"/>
      <c r="BW10" s="798"/>
      <c r="BX10" s="798"/>
      <c r="BY10" s="798"/>
      <c r="BZ10" s="798"/>
      <c r="CA10" s="798"/>
      <c r="CB10" s="798"/>
      <c r="CC10" s="798"/>
      <c r="CD10" s="798"/>
      <c r="CE10" s="798"/>
      <c r="CF10" s="798"/>
      <c r="CG10" s="799"/>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797"/>
      <c r="DW10" s="798"/>
      <c r="DX10" s="798"/>
      <c r="DY10" s="798"/>
      <c r="DZ10" s="803"/>
      <c r="EA10" s="228"/>
    </row>
    <row r="11" spans="1:131" s="229" customFormat="1" ht="26.25" customHeight="1" x14ac:dyDescent="0.2">
      <c r="A11" s="232">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793"/>
      <c r="AL11" s="794"/>
      <c r="AM11" s="794"/>
      <c r="AN11" s="794"/>
      <c r="AO11" s="794"/>
      <c r="AP11" s="794"/>
      <c r="AQ11" s="794"/>
      <c r="AR11" s="794"/>
      <c r="AS11" s="794"/>
      <c r="AT11" s="794"/>
      <c r="AU11" s="795"/>
      <c r="AV11" s="795"/>
      <c r="AW11" s="795"/>
      <c r="AX11" s="795"/>
      <c r="AY11" s="796"/>
      <c r="AZ11" s="226"/>
      <c r="BA11" s="226"/>
      <c r="BB11" s="226"/>
      <c r="BC11" s="226"/>
      <c r="BD11" s="226"/>
      <c r="BE11" s="227"/>
      <c r="BF11" s="227"/>
      <c r="BG11" s="227"/>
      <c r="BH11" s="227"/>
      <c r="BI11" s="227"/>
      <c r="BJ11" s="227"/>
      <c r="BK11" s="227"/>
      <c r="BL11" s="227"/>
      <c r="BM11" s="227"/>
      <c r="BN11" s="227"/>
      <c r="BO11" s="227"/>
      <c r="BP11" s="227"/>
      <c r="BQ11" s="232">
        <v>5</v>
      </c>
      <c r="BR11" s="233"/>
      <c r="BS11" s="797"/>
      <c r="BT11" s="798"/>
      <c r="BU11" s="798"/>
      <c r="BV11" s="798"/>
      <c r="BW11" s="798"/>
      <c r="BX11" s="798"/>
      <c r="BY11" s="798"/>
      <c r="BZ11" s="798"/>
      <c r="CA11" s="798"/>
      <c r="CB11" s="798"/>
      <c r="CC11" s="798"/>
      <c r="CD11" s="798"/>
      <c r="CE11" s="798"/>
      <c r="CF11" s="798"/>
      <c r="CG11" s="799"/>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797"/>
      <c r="DW11" s="798"/>
      <c r="DX11" s="798"/>
      <c r="DY11" s="798"/>
      <c r="DZ11" s="803"/>
      <c r="EA11" s="228"/>
    </row>
    <row r="12" spans="1:131" s="229" customFormat="1" ht="26.25" customHeight="1" x14ac:dyDescent="0.2">
      <c r="A12" s="232">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793"/>
      <c r="AL12" s="794"/>
      <c r="AM12" s="794"/>
      <c r="AN12" s="794"/>
      <c r="AO12" s="794"/>
      <c r="AP12" s="794"/>
      <c r="AQ12" s="794"/>
      <c r="AR12" s="794"/>
      <c r="AS12" s="794"/>
      <c r="AT12" s="794"/>
      <c r="AU12" s="795"/>
      <c r="AV12" s="795"/>
      <c r="AW12" s="795"/>
      <c r="AX12" s="795"/>
      <c r="AY12" s="796"/>
      <c r="AZ12" s="226"/>
      <c r="BA12" s="226"/>
      <c r="BB12" s="226"/>
      <c r="BC12" s="226"/>
      <c r="BD12" s="226"/>
      <c r="BE12" s="227"/>
      <c r="BF12" s="227"/>
      <c r="BG12" s="227"/>
      <c r="BH12" s="227"/>
      <c r="BI12" s="227"/>
      <c r="BJ12" s="227"/>
      <c r="BK12" s="227"/>
      <c r="BL12" s="227"/>
      <c r="BM12" s="227"/>
      <c r="BN12" s="227"/>
      <c r="BO12" s="227"/>
      <c r="BP12" s="227"/>
      <c r="BQ12" s="232">
        <v>6</v>
      </c>
      <c r="BR12" s="233"/>
      <c r="BS12" s="797"/>
      <c r="BT12" s="798"/>
      <c r="BU12" s="798"/>
      <c r="BV12" s="798"/>
      <c r="BW12" s="798"/>
      <c r="BX12" s="798"/>
      <c r="BY12" s="798"/>
      <c r="BZ12" s="798"/>
      <c r="CA12" s="798"/>
      <c r="CB12" s="798"/>
      <c r="CC12" s="798"/>
      <c r="CD12" s="798"/>
      <c r="CE12" s="798"/>
      <c r="CF12" s="798"/>
      <c r="CG12" s="799"/>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797"/>
      <c r="DW12" s="798"/>
      <c r="DX12" s="798"/>
      <c r="DY12" s="798"/>
      <c r="DZ12" s="803"/>
      <c r="EA12" s="228"/>
    </row>
    <row r="13" spans="1:131" s="229" customFormat="1" ht="26.25" customHeight="1" x14ac:dyDescent="0.2">
      <c r="A13" s="232">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793"/>
      <c r="AL13" s="794"/>
      <c r="AM13" s="794"/>
      <c r="AN13" s="794"/>
      <c r="AO13" s="794"/>
      <c r="AP13" s="794"/>
      <c r="AQ13" s="794"/>
      <c r="AR13" s="794"/>
      <c r="AS13" s="794"/>
      <c r="AT13" s="794"/>
      <c r="AU13" s="795"/>
      <c r="AV13" s="795"/>
      <c r="AW13" s="795"/>
      <c r="AX13" s="795"/>
      <c r="AY13" s="796"/>
      <c r="AZ13" s="226"/>
      <c r="BA13" s="226"/>
      <c r="BB13" s="226"/>
      <c r="BC13" s="226"/>
      <c r="BD13" s="226"/>
      <c r="BE13" s="227"/>
      <c r="BF13" s="227"/>
      <c r="BG13" s="227"/>
      <c r="BH13" s="227"/>
      <c r="BI13" s="227"/>
      <c r="BJ13" s="227"/>
      <c r="BK13" s="227"/>
      <c r="BL13" s="227"/>
      <c r="BM13" s="227"/>
      <c r="BN13" s="227"/>
      <c r="BO13" s="227"/>
      <c r="BP13" s="227"/>
      <c r="BQ13" s="232">
        <v>7</v>
      </c>
      <c r="BR13" s="233"/>
      <c r="BS13" s="797"/>
      <c r="BT13" s="798"/>
      <c r="BU13" s="798"/>
      <c r="BV13" s="798"/>
      <c r="BW13" s="798"/>
      <c r="BX13" s="798"/>
      <c r="BY13" s="798"/>
      <c r="BZ13" s="798"/>
      <c r="CA13" s="798"/>
      <c r="CB13" s="798"/>
      <c r="CC13" s="798"/>
      <c r="CD13" s="798"/>
      <c r="CE13" s="798"/>
      <c r="CF13" s="798"/>
      <c r="CG13" s="799"/>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797"/>
      <c r="DW13" s="798"/>
      <c r="DX13" s="798"/>
      <c r="DY13" s="798"/>
      <c r="DZ13" s="803"/>
      <c r="EA13" s="228"/>
    </row>
    <row r="14" spans="1:131" s="229" customFormat="1" ht="26.25" customHeight="1" x14ac:dyDescent="0.2">
      <c r="A14" s="232">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793"/>
      <c r="AL14" s="794"/>
      <c r="AM14" s="794"/>
      <c r="AN14" s="794"/>
      <c r="AO14" s="794"/>
      <c r="AP14" s="794"/>
      <c r="AQ14" s="794"/>
      <c r="AR14" s="794"/>
      <c r="AS14" s="794"/>
      <c r="AT14" s="794"/>
      <c r="AU14" s="795"/>
      <c r="AV14" s="795"/>
      <c r="AW14" s="795"/>
      <c r="AX14" s="795"/>
      <c r="AY14" s="796"/>
      <c r="AZ14" s="226"/>
      <c r="BA14" s="226"/>
      <c r="BB14" s="226"/>
      <c r="BC14" s="226"/>
      <c r="BD14" s="226"/>
      <c r="BE14" s="227"/>
      <c r="BF14" s="227"/>
      <c r="BG14" s="227"/>
      <c r="BH14" s="227"/>
      <c r="BI14" s="227"/>
      <c r="BJ14" s="227"/>
      <c r="BK14" s="227"/>
      <c r="BL14" s="227"/>
      <c r="BM14" s="227"/>
      <c r="BN14" s="227"/>
      <c r="BO14" s="227"/>
      <c r="BP14" s="227"/>
      <c r="BQ14" s="232">
        <v>8</v>
      </c>
      <c r="BR14" s="233"/>
      <c r="BS14" s="797"/>
      <c r="BT14" s="798"/>
      <c r="BU14" s="798"/>
      <c r="BV14" s="798"/>
      <c r="BW14" s="798"/>
      <c r="BX14" s="798"/>
      <c r="BY14" s="798"/>
      <c r="BZ14" s="798"/>
      <c r="CA14" s="798"/>
      <c r="CB14" s="798"/>
      <c r="CC14" s="798"/>
      <c r="CD14" s="798"/>
      <c r="CE14" s="798"/>
      <c r="CF14" s="798"/>
      <c r="CG14" s="799"/>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797"/>
      <c r="DW14" s="798"/>
      <c r="DX14" s="798"/>
      <c r="DY14" s="798"/>
      <c r="DZ14" s="803"/>
      <c r="EA14" s="228"/>
    </row>
    <row r="15" spans="1:131" s="229" customFormat="1" ht="26.25" customHeight="1" x14ac:dyDescent="0.2">
      <c r="A15" s="232">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793"/>
      <c r="AL15" s="794"/>
      <c r="AM15" s="794"/>
      <c r="AN15" s="794"/>
      <c r="AO15" s="794"/>
      <c r="AP15" s="794"/>
      <c r="AQ15" s="794"/>
      <c r="AR15" s="794"/>
      <c r="AS15" s="794"/>
      <c r="AT15" s="794"/>
      <c r="AU15" s="795"/>
      <c r="AV15" s="795"/>
      <c r="AW15" s="795"/>
      <c r="AX15" s="795"/>
      <c r="AY15" s="796"/>
      <c r="AZ15" s="226"/>
      <c r="BA15" s="226"/>
      <c r="BB15" s="226"/>
      <c r="BC15" s="226"/>
      <c r="BD15" s="226"/>
      <c r="BE15" s="227"/>
      <c r="BF15" s="227"/>
      <c r="BG15" s="227"/>
      <c r="BH15" s="227"/>
      <c r="BI15" s="227"/>
      <c r="BJ15" s="227"/>
      <c r="BK15" s="227"/>
      <c r="BL15" s="227"/>
      <c r="BM15" s="227"/>
      <c r="BN15" s="227"/>
      <c r="BO15" s="227"/>
      <c r="BP15" s="227"/>
      <c r="BQ15" s="232">
        <v>9</v>
      </c>
      <c r="BR15" s="233"/>
      <c r="BS15" s="797"/>
      <c r="BT15" s="798"/>
      <c r="BU15" s="798"/>
      <c r="BV15" s="798"/>
      <c r="BW15" s="798"/>
      <c r="BX15" s="798"/>
      <c r="BY15" s="798"/>
      <c r="BZ15" s="798"/>
      <c r="CA15" s="798"/>
      <c r="CB15" s="798"/>
      <c r="CC15" s="798"/>
      <c r="CD15" s="798"/>
      <c r="CE15" s="798"/>
      <c r="CF15" s="798"/>
      <c r="CG15" s="799"/>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797"/>
      <c r="DW15" s="798"/>
      <c r="DX15" s="798"/>
      <c r="DY15" s="798"/>
      <c r="DZ15" s="803"/>
      <c r="EA15" s="228"/>
    </row>
    <row r="16" spans="1:131" s="229" customFormat="1" ht="26.25" customHeight="1" x14ac:dyDescent="0.2">
      <c r="A16" s="232">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793"/>
      <c r="AL16" s="794"/>
      <c r="AM16" s="794"/>
      <c r="AN16" s="794"/>
      <c r="AO16" s="794"/>
      <c r="AP16" s="794"/>
      <c r="AQ16" s="794"/>
      <c r="AR16" s="794"/>
      <c r="AS16" s="794"/>
      <c r="AT16" s="794"/>
      <c r="AU16" s="795"/>
      <c r="AV16" s="795"/>
      <c r="AW16" s="795"/>
      <c r="AX16" s="795"/>
      <c r="AY16" s="796"/>
      <c r="AZ16" s="226"/>
      <c r="BA16" s="226"/>
      <c r="BB16" s="226"/>
      <c r="BC16" s="226"/>
      <c r="BD16" s="226"/>
      <c r="BE16" s="227"/>
      <c r="BF16" s="227"/>
      <c r="BG16" s="227"/>
      <c r="BH16" s="227"/>
      <c r="BI16" s="227"/>
      <c r="BJ16" s="227"/>
      <c r="BK16" s="227"/>
      <c r="BL16" s="227"/>
      <c r="BM16" s="227"/>
      <c r="BN16" s="227"/>
      <c r="BO16" s="227"/>
      <c r="BP16" s="227"/>
      <c r="BQ16" s="232">
        <v>10</v>
      </c>
      <c r="BR16" s="233"/>
      <c r="BS16" s="797"/>
      <c r="BT16" s="798"/>
      <c r="BU16" s="798"/>
      <c r="BV16" s="798"/>
      <c r="BW16" s="798"/>
      <c r="BX16" s="798"/>
      <c r="BY16" s="798"/>
      <c r="BZ16" s="798"/>
      <c r="CA16" s="798"/>
      <c r="CB16" s="798"/>
      <c r="CC16" s="798"/>
      <c r="CD16" s="798"/>
      <c r="CE16" s="798"/>
      <c r="CF16" s="798"/>
      <c r="CG16" s="799"/>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797"/>
      <c r="DW16" s="798"/>
      <c r="DX16" s="798"/>
      <c r="DY16" s="798"/>
      <c r="DZ16" s="803"/>
      <c r="EA16" s="228"/>
    </row>
    <row r="17" spans="1:131" s="229" customFormat="1" ht="26.25" customHeight="1" x14ac:dyDescent="0.2">
      <c r="A17" s="232">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793"/>
      <c r="AL17" s="794"/>
      <c r="AM17" s="794"/>
      <c r="AN17" s="794"/>
      <c r="AO17" s="794"/>
      <c r="AP17" s="794"/>
      <c r="AQ17" s="794"/>
      <c r="AR17" s="794"/>
      <c r="AS17" s="794"/>
      <c r="AT17" s="794"/>
      <c r="AU17" s="795"/>
      <c r="AV17" s="795"/>
      <c r="AW17" s="795"/>
      <c r="AX17" s="795"/>
      <c r="AY17" s="796"/>
      <c r="AZ17" s="226"/>
      <c r="BA17" s="226"/>
      <c r="BB17" s="226"/>
      <c r="BC17" s="226"/>
      <c r="BD17" s="226"/>
      <c r="BE17" s="227"/>
      <c r="BF17" s="227"/>
      <c r="BG17" s="227"/>
      <c r="BH17" s="227"/>
      <c r="BI17" s="227"/>
      <c r="BJ17" s="227"/>
      <c r="BK17" s="227"/>
      <c r="BL17" s="227"/>
      <c r="BM17" s="227"/>
      <c r="BN17" s="227"/>
      <c r="BO17" s="227"/>
      <c r="BP17" s="227"/>
      <c r="BQ17" s="232">
        <v>11</v>
      </c>
      <c r="BR17" s="233"/>
      <c r="BS17" s="797"/>
      <c r="BT17" s="798"/>
      <c r="BU17" s="798"/>
      <c r="BV17" s="798"/>
      <c r="BW17" s="798"/>
      <c r="BX17" s="798"/>
      <c r="BY17" s="798"/>
      <c r="BZ17" s="798"/>
      <c r="CA17" s="798"/>
      <c r="CB17" s="798"/>
      <c r="CC17" s="798"/>
      <c r="CD17" s="798"/>
      <c r="CE17" s="798"/>
      <c r="CF17" s="798"/>
      <c r="CG17" s="799"/>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797"/>
      <c r="DW17" s="798"/>
      <c r="DX17" s="798"/>
      <c r="DY17" s="798"/>
      <c r="DZ17" s="803"/>
      <c r="EA17" s="228"/>
    </row>
    <row r="18" spans="1:131" s="229" customFormat="1" ht="26.25" customHeight="1" x14ac:dyDescent="0.2">
      <c r="A18" s="232">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793"/>
      <c r="AL18" s="794"/>
      <c r="AM18" s="794"/>
      <c r="AN18" s="794"/>
      <c r="AO18" s="794"/>
      <c r="AP18" s="794"/>
      <c r="AQ18" s="794"/>
      <c r="AR18" s="794"/>
      <c r="AS18" s="794"/>
      <c r="AT18" s="794"/>
      <c r="AU18" s="795"/>
      <c r="AV18" s="795"/>
      <c r="AW18" s="795"/>
      <c r="AX18" s="795"/>
      <c r="AY18" s="796"/>
      <c r="AZ18" s="226"/>
      <c r="BA18" s="226"/>
      <c r="BB18" s="226"/>
      <c r="BC18" s="226"/>
      <c r="BD18" s="226"/>
      <c r="BE18" s="227"/>
      <c r="BF18" s="227"/>
      <c r="BG18" s="227"/>
      <c r="BH18" s="227"/>
      <c r="BI18" s="227"/>
      <c r="BJ18" s="227"/>
      <c r="BK18" s="227"/>
      <c r="BL18" s="227"/>
      <c r="BM18" s="227"/>
      <c r="BN18" s="227"/>
      <c r="BO18" s="227"/>
      <c r="BP18" s="227"/>
      <c r="BQ18" s="232">
        <v>12</v>
      </c>
      <c r="BR18" s="233"/>
      <c r="BS18" s="797"/>
      <c r="BT18" s="798"/>
      <c r="BU18" s="798"/>
      <c r="BV18" s="798"/>
      <c r="BW18" s="798"/>
      <c r="BX18" s="798"/>
      <c r="BY18" s="798"/>
      <c r="BZ18" s="798"/>
      <c r="CA18" s="798"/>
      <c r="CB18" s="798"/>
      <c r="CC18" s="798"/>
      <c r="CD18" s="798"/>
      <c r="CE18" s="798"/>
      <c r="CF18" s="798"/>
      <c r="CG18" s="799"/>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797"/>
      <c r="DW18" s="798"/>
      <c r="DX18" s="798"/>
      <c r="DY18" s="798"/>
      <c r="DZ18" s="803"/>
      <c r="EA18" s="228"/>
    </row>
    <row r="19" spans="1:131" s="229" customFormat="1" ht="26.25" customHeight="1" x14ac:dyDescent="0.2">
      <c r="A19" s="232">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793"/>
      <c r="AL19" s="794"/>
      <c r="AM19" s="794"/>
      <c r="AN19" s="794"/>
      <c r="AO19" s="794"/>
      <c r="AP19" s="794"/>
      <c r="AQ19" s="794"/>
      <c r="AR19" s="794"/>
      <c r="AS19" s="794"/>
      <c r="AT19" s="794"/>
      <c r="AU19" s="795"/>
      <c r="AV19" s="795"/>
      <c r="AW19" s="795"/>
      <c r="AX19" s="795"/>
      <c r="AY19" s="796"/>
      <c r="AZ19" s="226"/>
      <c r="BA19" s="226"/>
      <c r="BB19" s="226"/>
      <c r="BC19" s="226"/>
      <c r="BD19" s="226"/>
      <c r="BE19" s="227"/>
      <c r="BF19" s="227"/>
      <c r="BG19" s="227"/>
      <c r="BH19" s="227"/>
      <c r="BI19" s="227"/>
      <c r="BJ19" s="227"/>
      <c r="BK19" s="227"/>
      <c r="BL19" s="227"/>
      <c r="BM19" s="227"/>
      <c r="BN19" s="227"/>
      <c r="BO19" s="227"/>
      <c r="BP19" s="227"/>
      <c r="BQ19" s="232">
        <v>13</v>
      </c>
      <c r="BR19" s="233"/>
      <c r="BS19" s="797"/>
      <c r="BT19" s="798"/>
      <c r="BU19" s="798"/>
      <c r="BV19" s="798"/>
      <c r="BW19" s="798"/>
      <c r="BX19" s="798"/>
      <c r="BY19" s="798"/>
      <c r="BZ19" s="798"/>
      <c r="CA19" s="798"/>
      <c r="CB19" s="798"/>
      <c r="CC19" s="798"/>
      <c r="CD19" s="798"/>
      <c r="CE19" s="798"/>
      <c r="CF19" s="798"/>
      <c r="CG19" s="799"/>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797"/>
      <c r="DW19" s="798"/>
      <c r="DX19" s="798"/>
      <c r="DY19" s="798"/>
      <c r="DZ19" s="803"/>
      <c r="EA19" s="228"/>
    </row>
    <row r="20" spans="1:131" s="229" customFormat="1" ht="26.25" customHeight="1" x14ac:dyDescent="0.2">
      <c r="A20" s="232">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793"/>
      <c r="AL20" s="794"/>
      <c r="AM20" s="794"/>
      <c r="AN20" s="794"/>
      <c r="AO20" s="794"/>
      <c r="AP20" s="794"/>
      <c r="AQ20" s="794"/>
      <c r="AR20" s="794"/>
      <c r="AS20" s="794"/>
      <c r="AT20" s="794"/>
      <c r="AU20" s="795"/>
      <c r="AV20" s="795"/>
      <c r="AW20" s="795"/>
      <c r="AX20" s="795"/>
      <c r="AY20" s="796"/>
      <c r="AZ20" s="226"/>
      <c r="BA20" s="226"/>
      <c r="BB20" s="226"/>
      <c r="BC20" s="226"/>
      <c r="BD20" s="226"/>
      <c r="BE20" s="227"/>
      <c r="BF20" s="227"/>
      <c r="BG20" s="227"/>
      <c r="BH20" s="227"/>
      <c r="BI20" s="227"/>
      <c r="BJ20" s="227"/>
      <c r="BK20" s="227"/>
      <c r="BL20" s="227"/>
      <c r="BM20" s="227"/>
      <c r="BN20" s="227"/>
      <c r="BO20" s="227"/>
      <c r="BP20" s="227"/>
      <c r="BQ20" s="232">
        <v>14</v>
      </c>
      <c r="BR20" s="233"/>
      <c r="BS20" s="797"/>
      <c r="BT20" s="798"/>
      <c r="BU20" s="798"/>
      <c r="BV20" s="798"/>
      <c r="BW20" s="798"/>
      <c r="BX20" s="798"/>
      <c r="BY20" s="798"/>
      <c r="BZ20" s="798"/>
      <c r="CA20" s="798"/>
      <c r="CB20" s="798"/>
      <c r="CC20" s="798"/>
      <c r="CD20" s="798"/>
      <c r="CE20" s="798"/>
      <c r="CF20" s="798"/>
      <c r="CG20" s="799"/>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797"/>
      <c r="DW20" s="798"/>
      <c r="DX20" s="798"/>
      <c r="DY20" s="798"/>
      <c r="DZ20" s="803"/>
      <c r="EA20" s="228"/>
    </row>
    <row r="21" spans="1:131" s="229" customFormat="1" ht="26.25" customHeight="1" thickBot="1" x14ac:dyDescent="0.25">
      <c r="A21" s="232">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793"/>
      <c r="AL21" s="794"/>
      <c r="AM21" s="794"/>
      <c r="AN21" s="794"/>
      <c r="AO21" s="794"/>
      <c r="AP21" s="794"/>
      <c r="AQ21" s="794"/>
      <c r="AR21" s="794"/>
      <c r="AS21" s="794"/>
      <c r="AT21" s="794"/>
      <c r="AU21" s="795"/>
      <c r="AV21" s="795"/>
      <c r="AW21" s="795"/>
      <c r="AX21" s="795"/>
      <c r="AY21" s="796"/>
      <c r="AZ21" s="226"/>
      <c r="BA21" s="226"/>
      <c r="BB21" s="226"/>
      <c r="BC21" s="226"/>
      <c r="BD21" s="226"/>
      <c r="BE21" s="227"/>
      <c r="BF21" s="227"/>
      <c r="BG21" s="227"/>
      <c r="BH21" s="227"/>
      <c r="BI21" s="227"/>
      <c r="BJ21" s="227"/>
      <c r="BK21" s="227"/>
      <c r="BL21" s="227"/>
      <c r="BM21" s="227"/>
      <c r="BN21" s="227"/>
      <c r="BO21" s="227"/>
      <c r="BP21" s="227"/>
      <c r="BQ21" s="232">
        <v>15</v>
      </c>
      <c r="BR21" s="233"/>
      <c r="BS21" s="797"/>
      <c r="BT21" s="798"/>
      <c r="BU21" s="798"/>
      <c r="BV21" s="798"/>
      <c r="BW21" s="798"/>
      <c r="BX21" s="798"/>
      <c r="BY21" s="798"/>
      <c r="BZ21" s="798"/>
      <c r="CA21" s="798"/>
      <c r="CB21" s="798"/>
      <c r="CC21" s="798"/>
      <c r="CD21" s="798"/>
      <c r="CE21" s="798"/>
      <c r="CF21" s="798"/>
      <c r="CG21" s="799"/>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797"/>
      <c r="DW21" s="798"/>
      <c r="DX21" s="798"/>
      <c r="DY21" s="798"/>
      <c r="DZ21" s="803"/>
      <c r="EA21" s="228"/>
    </row>
    <row r="22" spans="1:131" s="229" customFormat="1" ht="26.25" customHeight="1" x14ac:dyDescent="0.2">
      <c r="A22" s="232">
        <v>16</v>
      </c>
      <c r="B22" s="804"/>
      <c r="C22" s="805"/>
      <c r="D22" s="805"/>
      <c r="E22" s="805"/>
      <c r="F22" s="805"/>
      <c r="G22" s="805"/>
      <c r="H22" s="805"/>
      <c r="I22" s="805"/>
      <c r="J22" s="805"/>
      <c r="K22" s="805"/>
      <c r="L22" s="805"/>
      <c r="M22" s="805"/>
      <c r="N22" s="805"/>
      <c r="O22" s="805"/>
      <c r="P22" s="806"/>
      <c r="Q22" s="823"/>
      <c r="R22" s="824"/>
      <c r="S22" s="824"/>
      <c r="T22" s="824"/>
      <c r="U22" s="824"/>
      <c r="V22" s="824"/>
      <c r="W22" s="824"/>
      <c r="X22" s="824"/>
      <c r="Y22" s="824"/>
      <c r="Z22" s="824"/>
      <c r="AA22" s="824"/>
      <c r="AB22" s="824"/>
      <c r="AC22" s="824"/>
      <c r="AD22" s="824"/>
      <c r="AE22" s="825"/>
      <c r="AF22" s="810"/>
      <c r="AG22" s="811"/>
      <c r="AH22" s="811"/>
      <c r="AI22" s="811"/>
      <c r="AJ22" s="812"/>
      <c r="AK22" s="826"/>
      <c r="AL22" s="827"/>
      <c r="AM22" s="827"/>
      <c r="AN22" s="827"/>
      <c r="AO22" s="827"/>
      <c r="AP22" s="827"/>
      <c r="AQ22" s="827"/>
      <c r="AR22" s="827"/>
      <c r="AS22" s="827"/>
      <c r="AT22" s="827"/>
      <c r="AU22" s="828"/>
      <c r="AV22" s="828"/>
      <c r="AW22" s="828"/>
      <c r="AX22" s="828"/>
      <c r="AY22" s="829"/>
      <c r="AZ22" s="830" t="s">
        <v>393</v>
      </c>
      <c r="BA22" s="830"/>
      <c r="BB22" s="830"/>
      <c r="BC22" s="830"/>
      <c r="BD22" s="831"/>
      <c r="BE22" s="227"/>
      <c r="BF22" s="227"/>
      <c r="BG22" s="227"/>
      <c r="BH22" s="227"/>
      <c r="BI22" s="227"/>
      <c r="BJ22" s="227"/>
      <c r="BK22" s="227"/>
      <c r="BL22" s="227"/>
      <c r="BM22" s="227"/>
      <c r="BN22" s="227"/>
      <c r="BO22" s="227"/>
      <c r="BP22" s="227"/>
      <c r="BQ22" s="232">
        <v>16</v>
      </c>
      <c r="BR22" s="233"/>
      <c r="BS22" s="797"/>
      <c r="BT22" s="798"/>
      <c r="BU22" s="798"/>
      <c r="BV22" s="798"/>
      <c r="BW22" s="798"/>
      <c r="BX22" s="798"/>
      <c r="BY22" s="798"/>
      <c r="BZ22" s="798"/>
      <c r="CA22" s="798"/>
      <c r="CB22" s="798"/>
      <c r="CC22" s="798"/>
      <c r="CD22" s="798"/>
      <c r="CE22" s="798"/>
      <c r="CF22" s="798"/>
      <c r="CG22" s="799"/>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797"/>
      <c r="DW22" s="798"/>
      <c r="DX22" s="798"/>
      <c r="DY22" s="798"/>
      <c r="DZ22" s="803"/>
      <c r="EA22" s="228"/>
    </row>
    <row r="23" spans="1:131" s="229" customFormat="1" ht="26.25" customHeight="1" thickBot="1" x14ac:dyDescent="0.25">
      <c r="A23" s="234" t="s">
        <v>394</v>
      </c>
      <c r="B23" s="813" t="s">
        <v>395</v>
      </c>
      <c r="C23" s="814"/>
      <c r="D23" s="814"/>
      <c r="E23" s="814"/>
      <c r="F23" s="814"/>
      <c r="G23" s="814"/>
      <c r="H23" s="814"/>
      <c r="I23" s="814"/>
      <c r="J23" s="814"/>
      <c r="K23" s="814"/>
      <c r="L23" s="814"/>
      <c r="M23" s="814"/>
      <c r="N23" s="814"/>
      <c r="O23" s="814"/>
      <c r="P23" s="815"/>
      <c r="Q23" s="816">
        <v>19319</v>
      </c>
      <c r="R23" s="817"/>
      <c r="S23" s="817"/>
      <c r="T23" s="817"/>
      <c r="U23" s="817"/>
      <c r="V23" s="817">
        <v>18763</v>
      </c>
      <c r="W23" s="817"/>
      <c r="X23" s="817"/>
      <c r="Y23" s="817"/>
      <c r="Z23" s="817"/>
      <c r="AA23" s="817">
        <v>556</v>
      </c>
      <c r="AB23" s="817"/>
      <c r="AC23" s="817"/>
      <c r="AD23" s="817"/>
      <c r="AE23" s="818"/>
      <c r="AF23" s="819">
        <v>483</v>
      </c>
      <c r="AG23" s="817"/>
      <c r="AH23" s="817"/>
      <c r="AI23" s="817"/>
      <c r="AJ23" s="820"/>
      <c r="AK23" s="821"/>
      <c r="AL23" s="822"/>
      <c r="AM23" s="822"/>
      <c r="AN23" s="822"/>
      <c r="AO23" s="822"/>
      <c r="AP23" s="817">
        <v>8191</v>
      </c>
      <c r="AQ23" s="817"/>
      <c r="AR23" s="817"/>
      <c r="AS23" s="817"/>
      <c r="AT23" s="817"/>
      <c r="AU23" s="833"/>
      <c r="AV23" s="833"/>
      <c r="AW23" s="833"/>
      <c r="AX23" s="833"/>
      <c r="AY23" s="834"/>
      <c r="AZ23" s="835" t="s">
        <v>396</v>
      </c>
      <c r="BA23" s="836"/>
      <c r="BB23" s="836"/>
      <c r="BC23" s="836"/>
      <c r="BD23" s="837"/>
      <c r="BE23" s="227"/>
      <c r="BF23" s="227"/>
      <c r="BG23" s="227"/>
      <c r="BH23" s="227"/>
      <c r="BI23" s="227"/>
      <c r="BJ23" s="227"/>
      <c r="BK23" s="227"/>
      <c r="BL23" s="227"/>
      <c r="BM23" s="227"/>
      <c r="BN23" s="227"/>
      <c r="BO23" s="227"/>
      <c r="BP23" s="227"/>
      <c r="BQ23" s="232">
        <v>17</v>
      </c>
      <c r="BR23" s="233"/>
      <c r="BS23" s="797"/>
      <c r="BT23" s="798"/>
      <c r="BU23" s="798"/>
      <c r="BV23" s="798"/>
      <c r="BW23" s="798"/>
      <c r="BX23" s="798"/>
      <c r="BY23" s="798"/>
      <c r="BZ23" s="798"/>
      <c r="CA23" s="798"/>
      <c r="CB23" s="798"/>
      <c r="CC23" s="798"/>
      <c r="CD23" s="798"/>
      <c r="CE23" s="798"/>
      <c r="CF23" s="798"/>
      <c r="CG23" s="799"/>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797"/>
      <c r="DW23" s="798"/>
      <c r="DX23" s="798"/>
      <c r="DY23" s="798"/>
      <c r="DZ23" s="803"/>
      <c r="EA23" s="228"/>
    </row>
    <row r="24" spans="1:131" s="229" customFormat="1" ht="26.25" customHeight="1" x14ac:dyDescent="0.2">
      <c r="A24" s="832" t="s">
        <v>397</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226"/>
      <c r="BA24" s="226"/>
      <c r="BB24" s="226"/>
      <c r="BC24" s="226"/>
      <c r="BD24" s="226"/>
      <c r="BE24" s="227"/>
      <c r="BF24" s="227"/>
      <c r="BG24" s="227"/>
      <c r="BH24" s="227"/>
      <c r="BI24" s="227"/>
      <c r="BJ24" s="227"/>
      <c r="BK24" s="227"/>
      <c r="BL24" s="227"/>
      <c r="BM24" s="227"/>
      <c r="BN24" s="227"/>
      <c r="BO24" s="227"/>
      <c r="BP24" s="227"/>
      <c r="BQ24" s="232">
        <v>18</v>
      </c>
      <c r="BR24" s="233"/>
      <c r="BS24" s="797"/>
      <c r="BT24" s="798"/>
      <c r="BU24" s="798"/>
      <c r="BV24" s="798"/>
      <c r="BW24" s="798"/>
      <c r="BX24" s="798"/>
      <c r="BY24" s="798"/>
      <c r="BZ24" s="798"/>
      <c r="CA24" s="798"/>
      <c r="CB24" s="798"/>
      <c r="CC24" s="798"/>
      <c r="CD24" s="798"/>
      <c r="CE24" s="798"/>
      <c r="CF24" s="798"/>
      <c r="CG24" s="799"/>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797"/>
      <c r="DW24" s="798"/>
      <c r="DX24" s="798"/>
      <c r="DY24" s="798"/>
      <c r="DZ24" s="803"/>
      <c r="EA24" s="228"/>
    </row>
    <row r="25" spans="1:131" ht="26.25" customHeight="1" thickBot="1" x14ac:dyDescent="0.25">
      <c r="A25" s="749" t="s">
        <v>398</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226"/>
      <c r="BK25" s="226"/>
      <c r="BL25" s="226"/>
      <c r="BM25" s="226"/>
      <c r="BN25" s="226"/>
      <c r="BO25" s="235"/>
      <c r="BP25" s="235"/>
      <c r="BQ25" s="232">
        <v>19</v>
      </c>
      <c r="BR25" s="233"/>
      <c r="BS25" s="797"/>
      <c r="BT25" s="798"/>
      <c r="BU25" s="798"/>
      <c r="BV25" s="798"/>
      <c r="BW25" s="798"/>
      <c r="BX25" s="798"/>
      <c r="BY25" s="798"/>
      <c r="BZ25" s="798"/>
      <c r="CA25" s="798"/>
      <c r="CB25" s="798"/>
      <c r="CC25" s="798"/>
      <c r="CD25" s="798"/>
      <c r="CE25" s="798"/>
      <c r="CF25" s="798"/>
      <c r="CG25" s="799"/>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797"/>
      <c r="DW25" s="798"/>
      <c r="DX25" s="798"/>
      <c r="DY25" s="798"/>
      <c r="DZ25" s="803"/>
      <c r="EA25" s="224"/>
    </row>
    <row r="26" spans="1:131" ht="26.25" customHeight="1" x14ac:dyDescent="0.2">
      <c r="A26" s="751" t="s">
        <v>375</v>
      </c>
      <c r="B26" s="752"/>
      <c r="C26" s="752"/>
      <c r="D26" s="752"/>
      <c r="E26" s="752"/>
      <c r="F26" s="752"/>
      <c r="G26" s="752"/>
      <c r="H26" s="752"/>
      <c r="I26" s="752"/>
      <c r="J26" s="752"/>
      <c r="K26" s="752"/>
      <c r="L26" s="752"/>
      <c r="M26" s="752"/>
      <c r="N26" s="752"/>
      <c r="O26" s="752"/>
      <c r="P26" s="753"/>
      <c r="Q26" s="757" t="s">
        <v>399</v>
      </c>
      <c r="R26" s="758"/>
      <c r="S26" s="758"/>
      <c r="T26" s="758"/>
      <c r="U26" s="759"/>
      <c r="V26" s="757" t="s">
        <v>400</v>
      </c>
      <c r="W26" s="758"/>
      <c r="X26" s="758"/>
      <c r="Y26" s="758"/>
      <c r="Z26" s="759"/>
      <c r="AA26" s="757" t="s">
        <v>401</v>
      </c>
      <c r="AB26" s="758"/>
      <c r="AC26" s="758"/>
      <c r="AD26" s="758"/>
      <c r="AE26" s="758"/>
      <c r="AF26" s="838" t="s">
        <v>402</v>
      </c>
      <c r="AG26" s="839"/>
      <c r="AH26" s="839"/>
      <c r="AI26" s="839"/>
      <c r="AJ26" s="840"/>
      <c r="AK26" s="758" t="s">
        <v>403</v>
      </c>
      <c r="AL26" s="758"/>
      <c r="AM26" s="758"/>
      <c r="AN26" s="758"/>
      <c r="AO26" s="759"/>
      <c r="AP26" s="757" t="s">
        <v>404</v>
      </c>
      <c r="AQ26" s="758"/>
      <c r="AR26" s="758"/>
      <c r="AS26" s="758"/>
      <c r="AT26" s="759"/>
      <c r="AU26" s="757" t="s">
        <v>405</v>
      </c>
      <c r="AV26" s="758"/>
      <c r="AW26" s="758"/>
      <c r="AX26" s="758"/>
      <c r="AY26" s="759"/>
      <c r="AZ26" s="757" t="s">
        <v>406</v>
      </c>
      <c r="BA26" s="758"/>
      <c r="BB26" s="758"/>
      <c r="BC26" s="758"/>
      <c r="BD26" s="759"/>
      <c r="BE26" s="757" t="s">
        <v>382</v>
      </c>
      <c r="BF26" s="758"/>
      <c r="BG26" s="758"/>
      <c r="BH26" s="758"/>
      <c r="BI26" s="764"/>
      <c r="BJ26" s="226"/>
      <c r="BK26" s="226"/>
      <c r="BL26" s="226"/>
      <c r="BM26" s="226"/>
      <c r="BN26" s="226"/>
      <c r="BO26" s="235"/>
      <c r="BP26" s="235"/>
      <c r="BQ26" s="232">
        <v>20</v>
      </c>
      <c r="BR26" s="233"/>
      <c r="BS26" s="797"/>
      <c r="BT26" s="798"/>
      <c r="BU26" s="798"/>
      <c r="BV26" s="798"/>
      <c r="BW26" s="798"/>
      <c r="BX26" s="798"/>
      <c r="BY26" s="798"/>
      <c r="BZ26" s="798"/>
      <c r="CA26" s="798"/>
      <c r="CB26" s="798"/>
      <c r="CC26" s="798"/>
      <c r="CD26" s="798"/>
      <c r="CE26" s="798"/>
      <c r="CF26" s="798"/>
      <c r="CG26" s="799"/>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797"/>
      <c r="DW26" s="798"/>
      <c r="DX26" s="798"/>
      <c r="DY26" s="798"/>
      <c r="DZ26" s="803"/>
      <c r="EA26" s="224"/>
    </row>
    <row r="27" spans="1:131" ht="26.25" customHeight="1" thickBot="1" x14ac:dyDescent="0.25">
      <c r="A27" s="754"/>
      <c r="B27" s="755"/>
      <c r="C27" s="755"/>
      <c r="D27" s="755"/>
      <c r="E27" s="755"/>
      <c r="F27" s="755"/>
      <c r="G27" s="755"/>
      <c r="H27" s="755"/>
      <c r="I27" s="755"/>
      <c r="J27" s="755"/>
      <c r="K27" s="755"/>
      <c r="L27" s="755"/>
      <c r="M27" s="755"/>
      <c r="N27" s="755"/>
      <c r="O27" s="755"/>
      <c r="P27" s="756"/>
      <c r="Q27" s="760"/>
      <c r="R27" s="761"/>
      <c r="S27" s="761"/>
      <c r="T27" s="761"/>
      <c r="U27" s="762"/>
      <c r="V27" s="760"/>
      <c r="W27" s="761"/>
      <c r="X27" s="761"/>
      <c r="Y27" s="761"/>
      <c r="Z27" s="762"/>
      <c r="AA27" s="760"/>
      <c r="AB27" s="761"/>
      <c r="AC27" s="761"/>
      <c r="AD27" s="761"/>
      <c r="AE27" s="761"/>
      <c r="AF27" s="841"/>
      <c r="AG27" s="842"/>
      <c r="AH27" s="842"/>
      <c r="AI27" s="842"/>
      <c r="AJ27" s="843"/>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66"/>
      <c r="BJ27" s="226"/>
      <c r="BK27" s="226"/>
      <c r="BL27" s="226"/>
      <c r="BM27" s="226"/>
      <c r="BN27" s="226"/>
      <c r="BO27" s="235"/>
      <c r="BP27" s="235"/>
      <c r="BQ27" s="232">
        <v>21</v>
      </c>
      <c r="BR27" s="233"/>
      <c r="BS27" s="797"/>
      <c r="BT27" s="798"/>
      <c r="BU27" s="798"/>
      <c r="BV27" s="798"/>
      <c r="BW27" s="798"/>
      <c r="BX27" s="798"/>
      <c r="BY27" s="798"/>
      <c r="BZ27" s="798"/>
      <c r="CA27" s="798"/>
      <c r="CB27" s="798"/>
      <c r="CC27" s="798"/>
      <c r="CD27" s="798"/>
      <c r="CE27" s="798"/>
      <c r="CF27" s="798"/>
      <c r="CG27" s="799"/>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797"/>
      <c r="DW27" s="798"/>
      <c r="DX27" s="798"/>
      <c r="DY27" s="798"/>
      <c r="DZ27" s="803"/>
      <c r="EA27" s="224"/>
    </row>
    <row r="28" spans="1:131" ht="26.25" customHeight="1" thickTop="1" x14ac:dyDescent="0.2">
      <c r="A28" s="236">
        <v>1</v>
      </c>
      <c r="B28" s="773" t="s">
        <v>407</v>
      </c>
      <c r="C28" s="774"/>
      <c r="D28" s="774"/>
      <c r="E28" s="774"/>
      <c r="F28" s="774"/>
      <c r="G28" s="774"/>
      <c r="H28" s="774"/>
      <c r="I28" s="774"/>
      <c r="J28" s="774"/>
      <c r="K28" s="774"/>
      <c r="L28" s="774"/>
      <c r="M28" s="774"/>
      <c r="N28" s="774"/>
      <c r="O28" s="774"/>
      <c r="P28" s="775"/>
      <c r="Q28" s="846">
        <v>2672</v>
      </c>
      <c r="R28" s="847"/>
      <c r="S28" s="847"/>
      <c r="T28" s="847"/>
      <c r="U28" s="847"/>
      <c r="V28" s="847">
        <v>2622</v>
      </c>
      <c r="W28" s="847"/>
      <c r="X28" s="847"/>
      <c r="Y28" s="847"/>
      <c r="Z28" s="847"/>
      <c r="AA28" s="847">
        <v>50</v>
      </c>
      <c r="AB28" s="847"/>
      <c r="AC28" s="847"/>
      <c r="AD28" s="847"/>
      <c r="AE28" s="848"/>
      <c r="AF28" s="849">
        <v>50</v>
      </c>
      <c r="AG28" s="847"/>
      <c r="AH28" s="847"/>
      <c r="AI28" s="847"/>
      <c r="AJ28" s="850"/>
      <c r="AK28" s="851">
        <v>191</v>
      </c>
      <c r="AL28" s="852"/>
      <c r="AM28" s="852"/>
      <c r="AN28" s="852"/>
      <c r="AO28" s="852"/>
      <c r="AP28" s="852">
        <v>8</v>
      </c>
      <c r="AQ28" s="852"/>
      <c r="AR28" s="852"/>
      <c r="AS28" s="852"/>
      <c r="AT28" s="852"/>
      <c r="AU28" s="852">
        <v>2</v>
      </c>
      <c r="AV28" s="852"/>
      <c r="AW28" s="852"/>
      <c r="AX28" s="852"/>
      <c r="AY28" s="852"/>
      <c r="AZ28" s="853"/>
      <c r="BA28" s="853"/>
      <c r="BB28" s="853"/>
      <c r="BC28" s="853"/>
      <c r="BD28" s="853"/>
      <c r="BE28" s="844"/>
      <c r="BF28" s="844"/>
      <c r="BG28" s="844"/>
      <c r="BH28" s="844"/>
      <c r="BI28" s="845"/>
      <c r="BJ28" s="226"/>
      <c r="BK28" s="226"/>
      <c r="BL28" s="226"/>
      <c r="BM28" s="226"/>
      <c r="BN28" s="226"/>
      <c r="BO28" s="235"/>
      <c r="BP28" s="235"/>
      <c r="BQ28" s="232">
        <v>22</v>
      </c>
      <c r="BR28" s="233"/>
      <c r="BS28" s="797"/>
      <c r="BT28" s="798"/>
      <c r="BU28" s="798"/>
      <c r="BV28" s="798"/>
      <c r="BW28" s="798"/>
      <c r="BX28" s="798"/>
      <c r="BY28" s="798"/>
      <c r="BZ28" s="798"/>
      <c r="CA28" s="798"/>
      <c r="CB28" s="798"/>
      <c r="CC28" s="798"/>
      <c r="CD28" s="798"/>
      <c r="CE28" s="798"/>
      <c r="CF28" s="798"/>
      <c r="CG28" s="799"/>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797"/>
      <c r="DW28" s="798"/>
      <c r="DX28" s="798"/>
      <c r="DY28" s="798"/>
      <c r="DZ28" s="803"/>
      <c r="EA28" s="224"/>
    </row>
    <row r="29" spans="1:131" ht="26.25" customHeight="1" x14ac:dyDescent="0.2">
      <c r="A29" s="236">
        <v>2</v>
      </c>
      <c r="B29" s="804" t="s">
        <v>408</v>
      </c>
      <c r="C29" s="805"/>
      <c r="D29" s="805"/>
      <c r="E29" s="805"/>
      <c r="F29" s="805"/>
      <c r="G29" s="805"/>
      <c r="H29" s="805"/>
      <c r="I29" s="805"/>
      <c r="J29" s="805"/>
      <c r="K29" s="805"/>
      <c r="L29" s="805"/>
      <c r="M29" s="805"/>
      <c r="N29" s="805"/>
      <c r="O29" s="805"/>
      <c r="P29" s="806"/>
      <c r="Q29" s="807">
        <v>2358</v>
      </c>
      <c r="R29" s="808"/>
      <c r="S29" s="808"/>
      <c r="T29" s="808"/>
      <c r="U29" s="808"/>
      <c r="V29" s="808">
        <v>2317</v>
      </c>
      <c r="W29" s="808"/>
      <c r="X29" s="808"/>
      <c r="Y29" s="808"/>
      <c r="Z29" s="808"/>
      <c r="AA29" s="808">
        <v>41</v>
      </c>
      <c r="AB29" s="808"/>
      <c r="AC29" s="808"/>
      <c r="AD29" s="808"/>
      <c r="AE29" s="809"/>
      <c r="AF29" s="810">
        <v>41</v>
      </c>
      <c r="AG29" s="811"/>
      <c r="AH29" s="811"/>
      <c r="AI29" s="811"/>
      <c r="AJ29" s="812"/>
      <c r="AK29" s="858">
        <v>393</v>
      </c>
      <c r="AL29" s="854"/>
      <c r="AM29" s="854"/>
      <c r="AN29" s="854"/>
      <c r="AO29" s="854"/>
      <c r="AP29" s="854">
        <v>0</v>
      </c>
      <c r="AQ29" s="854"/>
      <c r="AR29" s="854"/>
      <c r="AS29" s="854"/>
      <c r="AT29" s="854"/>
      <c r="AU29" s="854">
        <v>0</v>
      </c>
      <c r="AV29" s="854"/>
      <c r="AW29" s="854"/>
      <c r="AX29" s="854"/>
      <c r="AY29" s="854"/>
      <c r="AZ29" s="855"/>
      <c r="BA29" s="855"/>
      <c r="BB29" s="855"/>
      <c r="BC29" s="855"/>
      <c r="BD29" s="855"/>
      <c r="BE29" s="856"/>
      <c r="BF29" s="856"/>
      <c r="BG29" s="856"/>
      <c r="BH29" s="856"/>
      <c r="BI29" s="857"/>
      <c r="BJ29" s="226"/>
      <c r="BK29" s="226"/>
      <c r="BL29" s="226"/>
      <c r="BM29" s="226"/>
      <c r="BN29" s="226"/>
      <c r="BO29" s="235"/>
      <c r="BP29" s="235"/>
      <c r="BQ29" s="232">
        <v>23</v>
      </c>
      <c r="BR29" s="233"/>
      <c r="BS29" s="797"/>
      <c r="BT29" s="798"/>
      <c r="BU29" s="798"/>
      <c r="BV29" s="798"/>
      <c r="BW29" s="798"/>
      <c r="BX29" s="798"/>
      <c r="BY29" s="798"/>
      <c r="BZ29" s="798"/>
      <c r="CA29" s="798"/>
      <c r="CB29" s="798"/>
      <c r="CC29" s="798"/>
      <c r="CD29" s="798"/>
      <c r="CE29" s="798"/>
      <c r="CF29" s="798"/>
      <c r="CG29" s="799"/>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797"/>
      <c r="DW29" s="798"/>
      <c r="DX29" s="798"/>
      <c r="DY29" s="798"/>
      <c r="DZ29" s="803"/>
      <c r="EA29" s="224"/>
    </row>
    <row r="30" spans="1:131" ht="26.25" customHeight="1" x14ac:dyDescent="0.2">
      <c r="A30" s="236">
        <v>3</v>
      </c>
      <c r="B30" s="804" t="s">
        <v>409</v>
      </c>
      <c r="C30" s="805"/>
      <c r="D30" s="805"/>
      <c r="E30" s="805"/>
      <c r="F30" s="805"/>
      <c r="G30" s="805"/>
      <c r="H30" s="805"/>
      <c r="I30" s="805"/>
      <c r="J30" s="805"/>
      <c r="K30" s="805"/>
      <c r="L30" s="805"/>
      <c r="M30" s="805"/>
      <c r="N30" s="805"/>
      <c r="O30" s="805"/>
      <c r="P30" s="806"/>
      <c r="Q30" s="807">
        <v>309</v>
      </c>
      <c r="R30" s="808"/>
      <c r="S30" s="808"/>
      <c r="T30" s="808"/>
      <c r="U30" s="808"/>
      <c r="V30" s="808">
        <v>302</v>
      </c>
      <c r="W30" s="808"/>
      <c r="X30" s="808"/>
      <c r="Y30" s="808"/>
      <c r="Z30" s="808"/>
      <c r="AA30" s="808">
        <v>7</v>
      </c>
      <c r="AB30" s="808"/>
      <c r="AC30" s="808"/>
      <c r="AD30" s="808"/>
      <c r="AE30" s="809"/>
      <c r="AF30" s="810">
        <v>7</v>
      </c>
      <c r="AG30" s="811"/>
      <c r="AH30" s="811"/>
      <c r="AI30" s="811"/>
      <c r="AJ30" s="812"/>
      <c r="AK30" s="858">
        <v>78</v>
      </c>
      <c r="AL30" s="854"/>
      <c r="AM30" s="854"/>
      <c r="AN30" s="854"/>
      <c r="AO30" s="854"/>
      <c r="AP30" s="854">
        <v>0</v>
      </c>
      <c r="AQ30" s="854"/>
      <c r="AR30" s="854"/>
      <c r="AS30" s="854"/>
      <c r="AT30" s="854"/>
      <c r="AU30" s="854">
        <v>0</v>
      </c>
      <c r="AV30" s="854"/>
      <c r="AW30" s="854"/>
      <c r="AX30" s="854"/>
      <c r="AY30" s="854"/>
      <c r="AZ30" s="855"/>
      <c r="BA30" s="855"/>
      <c r="BB30" s="855"/>
      <c r="BC30" s="855"/>
      <c r="BD30" s="855"/>
      <c r="BE30" s="856"/>
      <c r="BF30" s="856"/>
      <c r="BG30" s="856"/>
      <c r="BH30" s="856"/>
      <c r="BI30" s="857"/>
      <c r="BJ30" s="226"/>
      <c r="BK30" s="226"/>
      <c r="BL30" s="226"/>
      <c r="BM30" s="226"/>
      <c r="BN30" s="226"/>
      <c r="BO30" s="235"/>
      <c r="BP30" s="235"/>
      <c r="BQ30" s="232">
        <v>24</v>
      </c>
      <c r="BR30" s="233"/>
      <c r="BS30" s="797"/>
      <c r="BT30" s="798"/>
      <c r="BU30" s="798"/>
      <c r="BV30" s="798"/>
      <c r="BW30" s="798"/>
      <c r="BX30" s="798"/>
      <c r="BY30" s="798"/>
      <c r="BZ30" s="798"/>
      <c r="CA30" s="798"/>
      <c r="CB30" s="798"/>
      <c r="CC30" s="798"/>
      <c r="CD30" s="798"/>
      <c r="CE30" s="798"/>
      <c r="CF30" s="798"/>
      <c r="CG30" s="799"/>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797"/>
      <c r="DW30" s="798"/>
      <c r="DX30" s="798"/>
      <c r="DY30" s="798"/>
      <c r="DZ30" s="803"/>
      <c r="EA30" s="224"/>
    </row>
    <row r="31" spans="1:131" ht="26.25" customHeight="1" x14ac:dyDescent="0.2">
      <c r="A31" s="236">
        <v>4</v>
      </c>
      <c r="B31" s="804" t="s">
        <v>410</v>
      </c>
      <c r="C31" s="805"/>
      <c r="D31" s="805"/>
      <c r="E31" s="805"/>
      <c r="F31" s="805"/>
      <c r="G31" s="805"/>
      <c r="H31" s="805"/>
      <c r="I31" s="805"/>
      <c r="J31" s="805"/>
      <c r="K31" s="805"/>
      <c r="L31" s="805"/>
      <c r="M31" s="805"/>
      <c r="N31" s="805"/>
      <c r="O31" s="805"/>
      <c r="P31" s="806"/>
      <c r="Q31" s="807">
        <v>783</v>
      </c>
      <c r="R31" s="808"/>
      <c r="S31" s="808"/>
      <c r="T31" s="808"/>
      <c r="U31" s="808"/>
      <c r="V31" s="808">
        <v>736</v>
      </c>
      <c r="W31" s="808"/>
      <c r="X31" s="808"/>
      <c r="Y31" s="808"/>
      <c r="Z31" s="808"/>
      <c r="AA31" s="808">
        <v>47</v>
      </c>
      <c r="AB31" s="808"/>
      <c r="AC31" s="808"/>
      <c r="AD31" s="808"/>
      <c r="AE31" s="809"/>
      <c r="AF31" s="810">
        <v>790</v>
      </c>
      <c r="AG31" s="811"/>
      <c r="AH31" s="811"/>
      <c r="AI31" s="811"/>
      <c r="AJ31" s="812"/>
      <c r="AK31" s="858">
        <v>128</v>
      </c>
      <c r="AL31" s="854"/>
      <c r="AM31" s="854"/>
      <c r="AN31" s="854"/>
      <c r="AO31" s="854"/>
      <c r="AP31" s="854">
        <v>1801</v>
      </c>
      <c r="AQ31" s="854"/>
      <c r="AR31" s="854"/>
      <c r="AS31" s="854"/>
      <c r="AT31" s="854"/>
      <c r="AU31" s="854">
        <v>211</v>
      </c>
      <c r="AV31" s="854"/>
      <c r="AW31" s="854"/>
      <c r="AX31" s="854"/>
      <c r="AY31" s="854"/>
      <c r="AZ31" s="855"/>
      <c r="BA31" s="855"/>
      <c r="BB31" s="855"/>
      <c r="BC31" s="855"/>
      <c r="BD31" s="855"/>
      <c r="BE31" s="856" t="s">
        <v>579</v>
      </c>
      <c r="BF31" s="856"/>
      <c r="BG31" s="856"/>
      <c r="BH31" s="856"/>
      <c r="BI31" s="857"/>
      <c r="BJ31" s="226"/>
      <c r="BK31" s="226"/>
      <c r="BL31" s="226"/>
      <c r="BM31" s="226"/>
      <c r="BN31" s="226"/>
      <c r="BO31" s="235"/>
      <c r="BP31" s="235"/>
      <c r="BQ31" s="232">
        <v>25</v>
      </c>
      <c r="BR31" s="233"/>
      <c r="BS31" s="797"/>
      <c r="BT31" s="798"/>
      <c r="BU31" s="798"/>
      <c r="BV31" s="798"/>
      <c r="BW31" s="798"/>
      <c r="BX31" s="798"/>
      <c r="BY31" s="798"/>
      <c r="BZ31" s="798"/>
      <c r="CA31" s="798"/>
      <c r="CB31" s="798"/>
      <c r="CC31" s="798"/>
      <c r="CD31" s="798"/>
      <c r="CE31" s="798"/>
      <c r="CF31" s="798"/>
      <c r="CG31" s="799"/>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797"/>
      <c r="DW31" s="798"/>
      <c r="DX31" s="798"/>
      <c r="DY31" s="798"/>
      <c r="DZ31" s="803"/>
      <c r="EA31" s="224"/>
    </row>
    <row r="32" spans="1:131" ht="26.25" customHeight="1" x14ac:dyDescent="0.2">
      <c r="A32" s="236">
        <v>5</v>
      </c>
      <c r="B32" s="804"/>
      <c r="C32" s="805"/>
      <c r="D32" s="805"/>
      <c r="E32" s="805"/>
      <c r="F32" s="805"/>
      <c r="G32" s="805"/>
      <c r="H32" s="805"/>
      <c r="I32" s="805"/>
      <c r="J32" s="805"/>
      <c r="K32" s="805"/>
      <c r="L32" s="805"/>
      <c r="M32" s="805"/>
      <c r="N32" s="805"/>
      <c r="O32" s="805"/>
      <c r="P32" s="806"/>
      <c r="Q32" s="807"/>
      <c r="R32" s="808"/>
      <c r="S32" s="808"/>
      <c r="T32" s="808"/>
      <c r="U32" s="808"/>
      <c r="V32" s="808"/>
      <c r="W32" s="808"/>
      <c r="X32" s="808"/>
      <c r="Y32" s="808"/>
      <c r="Z32" s="808"/>
      <c r="AA32" s="808"/>
      <c r="AB32" s="808"/>
      <c r="AC32" s="808"/>
      <c r="AD32" s="808"/>
      <c r="AE32" s="809"/>
      <c r="AF32" s="810"/>
      <c r="AG32" s="811"/>
      <c r="AH32" s="811"/>
      <c r="AI32" s="811"/>
      <c r="AJ32" s="812"/>
      <c r="AK32" s="858"/>
      <c r="AL32" s="854"/>
      <c r="AM32" s="854"/>
      <c r="AN32" s="854"/>
      <c r="AO32" s="854"/>
      <c r="AP32" s="854"/>
      <c r="AQ32" s="854"/>
      <c r="AR32" s="854"/>
      <c r="AS32" s="854"/>
      <c r="AT32" s="854"/>
      <c r="AU32" s="854"/>
      <c r="AV32" s="854"/>
      <c r="AW32" s="854"/>
      <c r="AX32" s="854"/>
      <c r="AY32" s="854"/>
      <c r="AZ32" s="855"/>
      <c r="BA32" s="855"/>
      <c r="BB32" s="855"/>
      <c r="BC32" s="855"/>
      <c r="BD32" s="855"/>
      <c r="BE32" s="856"/>
      <c r="BF32" s="856"/>
      <c r="BG32" s="856"/>
      <c r="BH32" s="856"/>
      <c r="BI32" s="857"/>
      <c r="BJ32" s="226"/>
      <c r="BK32" s="226"/>
      <c r="BL32" s="226"/>
      <c r="BM32" s="226"/>
      <c r="BN32" s="226"/>
      <c r="BO32" s="235"/>
      <c r="BP32" s="235"/>
      <c r="BQ32" s="232">
        <v>26</v>
      </c>
      <c r="BR32" s="233"/>
      <c r="BS32" s="797"/>
      <c r="BT32" s="798"/>
      <c r="BU32" s="798"/>
      <c r="BV32" s="798"/>
      <c r="BW32" s="798"/>
      <c r="BX32" s="798"/>
      <c r="BY32" s="798"/>
      <c r="BZ32" s="798"/>
      <c r="CA32" s="798"/>
      <c r="CB32" s="798"/>
      <c r="CC32" s="798"/>
      <c r="CD32" s="798"/>
      <c r="CE32" s="798"/>
      <c r="CF32" s="798"/>
      <c r="CG32" s="799"/>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797"/>
      <c r="DW32" s="798"/>
      <c r="DX32" s="798"/>
      <c r="DY32" s="798"/>
      <c r="DZ32" s="803"/>
      <c r="EA32" s="224"/>
    </row>
    <row r="33" spans="1:131" ht="26.25" customHeight="1" x14ac:dyDescent="0.2">
      <c r="A33" s="236">
        <v>6</v>
      </c>
      <c r="B33" s="804"/>
      <c r="C33" s="805"/>
      <c r="D33" s="805"/>
      <c r="E33" s="805"/>
      <c r="F33" s="805"/>
      <c r="G33" s="805"/>
      <c r="H33" s="805"/>
      <c r="I33" s="805"/>
      <c r="J33" s="805"/>
      <c r="K33" s="805"/>
      <c r="L33" s="805"/>
      <c r="M33" s="805"/>
      <c r="N33" s="805"/>
      <c r="O33" s="805"/>
      <c r="P33" s="806"/>
      <c r="Q33" s="807"/>
      <c r="R33" s="808"/>
      <c r="S33" s="808"/>
      <c r="T33" s="808"/>
      <c r="U33" s="808"/>
      <c r="V33" s="808"/>
      <c r="W33" s="808"/>
      <c r="X33" s="808"/>
      <c r="Y33" s="808"/>
      <c r="Z33" s="808"/>
      <c r="AA33" s="808"/>
      <c r="AB33" s="808"/>
      <c r="AC33" s="808"/>
      <c r="AD33" s="808"/>
      <c r="AE33" s="809"/>
      <c r="AF33" s="810"/>
      <c r="AG33" s="811"/>
      <c r="AH33" s="811"/>
      <c r="AI33" s="811"/>
      <c r="AJ33" s="812"/>
      <c r="AK33" s="858"/>
      <c r="AL33" s="854"/>
      <c r="AM33" s="854"/>
      <c r="AN33" s="854"/>
      <c r="AO33" s="854"/>
      <c r="AP33" s="854"/>
      <c r="AQ33" s="854"/>
      <c r="AR33" s="854"/>
      <c r="AS33" s="854"/>
      <c r="AT33" s="854"/>
      <c r="AU33" s="854"/>
      <c r="AV33" s="854"/>
      <c r="AW33" s="854"/>
      <c r="AX33" s="854"/>
      <c r="AY33" s="854"/>
      <c r="AZ33" s="855"/>
      <c r="BA33" s="855"/>
      <c r="BB33" s="855"/>
      <c r="BC33" s="855"/>
      <c r="BD33" s="855"/>
      <c r="BE33" s="856"/>
      <c r="BF33" s="856"/>
      <c r="BG33" s="856"/>
      <c r="BH33" s="856"/>
      <c r="BI33" s="857"/>
      <c r="BJ33" s="226"/>
      <c r="BK33" s="226"/>
      <c r="BL33" s="226"/>
      <c r="BM33" s="226"/>
      <c r="BN33" s="226"/>
      <c r="BO33" s="235"/>
      <c r="BP33" s="235"/>
      <c r="BQ33" s="232">
        <v>27</v>
      </c>
      <c r="BR33" s="233"/>
      <c r="BS33" s="797"/>
      <c r="BT33" s="798"/>
      <c r="BU33" s="798"/>
      <c r="BV33" s="798"/>
      <c r="BW33" s="798"/>
      <c r="BX33" s="798"/>
      <c r="BY33" s="798"/>
      <c r="BZ33" s="798"/>
      <c r="CA33" s="798"/>
      <c r="CB33" s="798"/>
      <c r="CC33" s="798"/>
      <c r="CD33" s="798"/>
      <c r="CE33" s="798"/>
      <c r="CF33" s="798"/>
      <c r="CG33" s="799"/>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797"/>
      <c r="DW33" s="798"/>
      <c r="DX33" s="798"/>
      <c r="DY33" s="798"/>
      <c r="DZ33" s="803"/>
      <c r="EA33" s="224"/>
    </row>
    <row r="34" spans="1:131" ht="26.25" customHeight="1" x14ac:dyDescent="0.2">
      <c r="A34" s="236">
        <v>7</v>
      </c>
      <c r="B34" s="804"/>
      <c r="C34" s="805"/>
      <c r="D34" s="805"/>
      <c r="E34" s="805"/>
      <c r="F34" s="805"/>
      <c r="G34" s="805"/>
      <c r="H34" s="805"/>
      <c r="I34" s="805"/>
      <c r="J34" s="805"/>
      <c r="K34" s="805"/>
      <c r="L34" s="805"/>
      <c r="M34" s="805"/>
      <c r="N34" s="805"/>
      <c r="O34" s="805"/>
      <c r="P34" s="806"/>
      <c r="Q34" s="807"/>
      <c r="R34" s="808"/>
      <c r="S34" s="808"/>
      <c r="T34" s="808"/>
      <c r="U34" s="808"/>
      <c r="V34" s="808"/>
      <c r="W34" s="808"/>
      <c r="X34" s="808"/>
      <c r="Y34" s="808"/>
      <c r="Z34" s="808"/>
      <c r="AA34" s="808"/>
      <c r="AB34" s="808"/>
      <c r="AC34" s="808"/>
      <c r="AD34" s="808"/>
      <c r="AE34" s="809"/>
      <c r="AF34" s="810"/>
      <c r="AG34" s="811"/>
      <c r="AH34" s="811"/>
      <c r="AI34" s="811"/>
      <c r="AJ34" s="812"/>
      <c r="AK34" s="858"/>
      <c r="AL34" s="854"/>
      <c r="AM34" s="854"/>
      <c r="AN34" s="854"/>
      <c r="AO34" s="854"/>
      <c r="AP34" s="854"/>
      <c r="AQ34" s="854"/>
      <c r="AR34" s="854"/>
      <c r="AS34" s="854"/>
      <c r="AT34" s="854"/>
      <c r="AU34" s="854"/>
      <c r="AV34" s="854"/>
      <c r="AW34" s="854"/>
      <c r="AX34" s="854"/>
      <c r="AY34" s="854"/>
      <c r="AZ34" s="855"/>
      <c r="BA34" s="855"/>
      <c r="BB34" s="855"/>
      <c r="BC34" s="855"/>
      <c r="BD34" s="855"/>
      <c r="BE34" s="856"/>
      <c r="BF34" s="856"/>
      <c r="BG34" s="856"/>
      <c r="BH34" s="856"/>
      <c r="BI34" s="857"/>
      <c r="BJ34" s="226"/>
      <c r="BK34" s="226"/>
      <c r="BL34" s="226"/>
      <c r="BM34" s="226"/>
      <c r="BN34" s="226"/>
      <c r="BO34" s="235"/>
      <c r="BP34" s="235"/>
      <c r="BQ34" s="232">
        <v>28</v>
      </c>
      <c r="BR34" s="233"/>
      <c r="BS34" s="797"/>
      <c r="BT34" s="798"/>
      <c r="BU34" s="798"/>
      <c r="BV34" s="798"/>
      <c r="BW34" s="798"/>
      <c r="BX34" s="798"/>
      <c r="BY34" s="798"/>
      <c r="BZ34" s="798"/>
      <c r="CA34" s="798"/>
      <c r="CB34" s="798"/>
      <c r="CC34" s="798"/>
      <c r="CD34" s="798"/>
      <c r="CE34" s="798"/>
      <c r="CF34" s="798"/>
      <c r="CG34" s="799"/>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797"/>
      <c r="DW34" s="798"/>
      <c r="DX34" s="798"/>
      <c r="DY34" s="798"/>
      <c r="DZ34" s="803"/>
      <c r="EA34" s="224"/>
    </row>
    <row r="35" spans="1:131" ht="26.25" customHeight="1" x14ac:dyDescent="0.2">
      <c r="A35" s="236">
        <v>8</v>
      </c>
      <c r="B35" s="804"/>
      <c r="C35" s="805"/>
      <c r="D35" s="805"/>
      <c r="E35" s="805"/>
      <c r="F35" s="805"/>
      <c r="G35" s="805"/>
      <c r="H35" s="805"/>
      <c r="I35" s="805"/>
      <c r="J35" s="805"/>
      <c r="K35" s="805"/>
      <c r="L35" s="805"/>
      <c r="M35" s="805"/>
      <c r="N35" s="805"/>
      <c r="O35" s="805"/>
      <c r="P35" s="806"/>
      <c r="Q35" s="807"/>
      <c r="R35" s="808"/>
      <c r="S35" s="808"/>
      <c r="T35" s="808"/>
      <c r="U35" s="808"/>
      <c r="V35" s="808"/>
      <c r="W35" s="808"/>
      <c r="X35" s="808"/>
      <c r="Y35" s="808"/>
      <c r="Z35" s="808"/>
      <c r="AA35" s="808"/>
      <c r="AB35" s="808"/>
      <c r="AC35" s="808"/>
      <c r="AD35" s="808"/>
      <c r="AE35" s="809"/>
      <c r="AF35" s="810"/>
      <c r="AG35" s="811"/>
      <c r="AH35" s="811"/>
      <c r="AI35" s="811"/>
      <c r="AJ35" s="812"/>
      <c r="AK35" s="858"/>
      <c r="AL35" s="854"/>
      <c r="AM35" s="854"/>
      <c r="AN35" s="854"/>
      <c r="AO35" s="854"/>
      <c r="AP35" s="854"/>
      <c r="AQ35" s="854"/>
      <c r="AR35" s="854"/>
      <c r="AS35" s="854"/>
      <c r="AT35" s="854"/>
      <c r="AU35" s="854"/>
      <c r="AV35" s="854"/>
      <c r="AW35" s="854"/>
      <c r="AX35" s="854"/>
      <c r="AY35" s="854"/>
      <c r="AZ35" s="855"/>
      <c r="BA35" s="855"/>
      <c r="BB35" s="855"/>
      <c r="BC35" s="855"/>
      <c r="BD35" s="855"/>
      <c r="BE35" s="856"/>
      <c r="BF35" s="856"/>
      <c r="BG35" s="856"/>
      <c r="BH35" s="856"/>
      <c r="BI35" s="857"/>
      <c r="BJ35" s="226"/>
      <c r="BK35" s="226"/>
      <c r="BL35" s="226"/>
      <c r="BM35" s="226"/>
      <c r="BN35" s="226"/>
      <c r="BO35" s="235"/>
      <c r="BP35" s="235"/>
      <c r="BQ35" s="232">
        <v>29</v>
      </c>
      <c r="BR35" s="233"/>
      <c r="BS35" s="797"/>
      <c r="BT35" s="798"/>
      <c r="BU35" s="798"/>
      <c r="BV35" s="798"/>
      <c r="BW35" s="798"/>
      <c r="BX35" s="798"/>
      <c r="BY35" s="798"/>
      <c r="BZ35" s="798"/>
      <c r="CA35" s="798"/>
      <c r="CB35" s="798"/>
      <c r="CC35" s="798"/>
      <c r="CD35" s="798"/>
      <c r="CE35" s="798"/>
      <c r="CF35" s="798"/>
      <c r="CG35" s="799"/>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797"/>
      <c r="DW35" s="798"/>
      <c r="DX35" s="798"/>
      <c r="DY35" s="798"/>
      <c r="DZ35" s="803"/>
      <c r="EA35" s="224"/>
    </row>
    <row r="36" spans="1:131" ht="26.25" customHeight="1" x14ac:dyDescent="0.2">
      <c r="A36" s="236">
        <v>9</v>
      </c>
      <c r="B36" s="804"/>
      <c r="C36" s="805"/>
      <c r="D36" s="805"/>
      <c r="E36" s="805"/>
      <c r="F36" s="805"/>
      <c r="G36" s="805"/>
      <c r="H36" s="805"/>
      <c r="I36" s="805"/>
      <c r="J36" s="805"/>
      <c r="K36" s="805"/>
      <c r="L36" s="805"/>
      <c r="M36" s="805"/>
      <c r="N36" s="805"/>
      <c r="O36" s="805"/>
      <c r="P36" s="806"/>
      <c r="Q36" s="807"/>
      <c r="R36" s="808"/>
      <c r="S36" s="808"/>
      <c r="T36" s="808"/>
      <c r="U36" s="808"/>
      <c r="V36" s="808"/>
      <c r="W36" s="808"/>
      <c r="X36" s="808"/>
      <c r="Y36" s="808"/>
      <c r="Z36" s="808"/>
      <c r="AA36" s="808"/>
      <c r="AB36" s="808"/>
      <c r="AC36" s="808"/>
      <c r="AD36" s="808"/>
      <c r="AE36" s="809"/>
      <c r="AF36" s="810"/>
      <c r="AG36" s="811"/>
      <c r="AH36" s="811"/>
      <c r="AI36" s="811"/>
      <c r="AJ36" s="812"/>
      <c r="AK36" s="858"/>
      <c r="AL36" s="854"/>
      <c r="AM36" s="854"/>
      <c r="AN36" s="854"/>
      <c r="AO36" s="854"/>
      <c r="AP36" s="854"/>
      <c r="AQ36" s="854"/>
      <c r="AR36" s="854"/>
      <c r="AS36" s="854"/>
      <c r="AT36" s="854"/>
      <c r="AU36" s="854"/>
      <c r="AV36" s="854"/>
      <c r="AW36" s="854"/>
      <c r="AX36" s="854"/>
      <c r="AY36" s="854"/>
      <c r="AZ36" s="855"/>
      <c r="BA36" s="855"/>
      <c r="BB36" s="855"/>
      <c r="BC36" s="855"/>
      <c r="BD36" s="855"/>
      <c r="BE36" s="856"/>
      <c r="BF36" s="856"/>
      <c r="BG36" s="856"/>
      <c r="BH36" s="856"/>
      <c r="BI36" s="857"/>
      <c r="BJ36" s="226"/>
      <c r="BK36" s="226"/>
      <c r="BL36" s="226"/>
      <c r="BM36" s="226"/>
      <c r="BN36" s="226"/>
      <c r="BO36" s="235"/>
      <c r="BP36" s="235"/>
      <c r="BQ36" s="232">
        <v>30</v>
      </c>
      <c r="BR36" s="233"/>
      <c r="BS36" s="797"/>
      <c r="BT36" s="798"/>
      <c r="BU36" s="798"/>
      <c r="BV36" s="798"/>
      <c r="BW36" s="798"/>
      <c r="BX36" s="798"/>
      <c r="BY36" s="798"/>
      <c r="BZ36" s="798"/>
      <c r="CA36" s="798"/>
      <c r="CB36" s="798"/>
      <c r="CC36" s="798"/>
      <c r="CD36" s="798"/>
      <c r="CE36" s="798"/>
      <c r="CF36" s="798"/>
      <c r="CG36" s="799"/>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797"/>
      <c r="DW36" s="798"/>
      <c r="DX36" s="798"/>
      <c r="DY36" s="798"/>
      <c r="DZ36" s="803"/>
      <c r="EA36" s="224"/>
    </row>
    <row r="37" spans="1:131" ht="26.25" customHeight="1" x14ac:dyDescent="0.2">
      <c r="A37" s="236">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58"/>
      <c r="AL37" s="854"/>
      <c r="AM37" s="854"/>
      <c r="AN37" s="854"/>
      <c r="AO37" s="854"/>
      <c r="AP37" s="854"/>
      <c r="AQ37" s="854"/>
      <c r="AR37" s="854"/>
      <c r="AS37" s="854"/>
      <c r="AT37" s="854"/>
      <c r="AU37" s="854"/>
      <c r="AV37" s="854"/>
      <c r="AW37" s="854"/>
      <c r="AX37" s="854"/>
      <c r="AY37" s="854"/>
      <c r="AZ37" s="855"/>
      <c r="BA37" s="855"/>
      <c r="BB37" s="855"/>
      <c r="BC37" s="855"/>
      <c r="BD37" s="855"/>
      <c r="BE37" s="856"/>
      <c r="BF37" s="856"/>
      <c r="BG37" s="856"/>
      <c r="BH37" s="856"/>
      <c r="BI37" s="857"/>
      <c r="BJ37" s="226"/>
      <c r="BK37" s="226"/>
      <c r="BL37" s="226"/>
      <c r="BM37" s="226"/>
      <c r="BN37" s="226"/>
      <c r="BO37" s="235"/>
      <c r="BP37" s="235"/>
      <c r="BQ37" s="232">
        <v>31</v>
      </c>
      <c r="BR37" s="233"/>
      <c r="BS37" s="797"/>
      <c r="BT37" s="798"/>
      <c r="BU37" s="798"/>
      <c r="BV37" s="798"/>
      <c r="BW37" s="798"/>
      <c r="BX37" s="798"/>
      <c r="BY37" s="798"/>
      <c r="BZ37" s="798"/>
      <c r="CA37" s="798"/>
      <c r="CB37" s="798"/>
      <c r="CC37" s="798"/>
      <c r="CD37" s="798"/>
      <c r="CE37" s="798"/>
      <c r="CF37" s="798"/>
      <c r="CG37" s="799"/>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797"/>
      <c r="DW37" s="798"/>
      <c r="DX37" s="798"/>
      <c r="DY37" s="798"/>
      <c r="DZ37" s="803"/>
      <c r="EA37" s="224"/>
    </row>
    <row r="38" spans="1:131" ht="26.25" customHeight="1" x14ac:dyDescent="0.2">
      <c r="A38" s="236">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58"/>
      <c r="AL38" s="854"/>
      <c r="AM38" s="854"/>
      <c r="AN38" s="854"/>
      <c r="AO38" s="854"/>
      <c r="AP38" s="854"/>
      <c r="AQ38" s="854"/>
      <c r="AR38" s="854"/>
      <c r="AS38" s="854"/>
      <c r="AT38" s="854"/>
      <c r="AU38" s="854"/>
      <c r="AV38" s="854"/>
      <c r="AW38" s="854"/>
      <c r="AX38" s="854"/>
      <c r="AY38" s="854"/>
      <c r="AZ38" s="855"/>
      <c r="BA38" s="855"/>
      <c r="BB38" s="855"/>
      <c r="BC38" s="855"/>
      <c r="BD38" s="855"/>
      <c r="BE38" s="856"/>
      <c r="BF38" s="856"/>
      <c r="BG38" s="856"/>
      <c r="BH38" s="856"/>
      <c r="BI38" s="857"/>
      <c r="BJ38" s="226"/>
      <c r="BK38" s="226"/>
      <c r="BL38" s="226"/>
      <c r="BM38" s="226"/>
      <c r="BN38" s="226"/>
      <c r="BO38" s="235"/>
      <c r="BP38" s="235"/>
      <c r="BQ38" s="232">
        <v>32</v>
      </c>
      <c r="BR38" s="233"/>
      <c r="BS38" s="797"/>
      <c r="BT38" s="798"/>
      <c r="BU38" s="798"/>
      <c r="BV38" s="798"/>
      <c r="BW38" s="798"/>
      <c r="BX38" s="798"/>
      <c r="BY38" s="798"/>
      <c r="BZ38" s="798"/>
      <c r="CA38" s="798"/>
      <c r="CB38" s="798"/>
      <c r="CC38" s="798"/>
      <c r="CD38" s="798"/>
      <c r="CE38" s="798"/>
      <c r="CF38" s="798"/>
      <c r="CG38" s="799"/>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797"/>
      <c r="DW38" s="798"/>
      <c r="DX38" s="798"/>
      <c r="DY38" s="798"/>
      <c r="DZ38" s="803"/>
      <c r="EA38" s="224"/>
    </row>
    <row r="39" spans="1:131" ht="26.25" customHeight="1" x14ac:dyDescent="0.2">
      <c r="A39" s="236">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58"/>
      <c r="AL39" s="854"/>
      <c r="AM39" s="854"/>
      <c r="AN39" s="854"/>
      <c r="AO39" s="854"/>
      <c r="AP39" s="854"/>
      <c r="AQ39" s="854"/>
      <c r="AR39" s="854"/>
      <c r="AS39" s="854"/>
      <c r="AT39" s="854"/>
      <c r="AU39" s="854"/>
      <c r="AV39" s="854"/>
      <c r="AW39" s="854"/>
      <c r="AX39" s="854"/>
      <c r="AY39" s="854"/>
      <c r="AZ39" s="855"/>
      <c r="BA39" s="855"/>
      <c r="BB39" s="855"/>
      <c r="BC39" s="855"/>
      <c r="BD39" s="855"/>
      <c r="BE39" s="856"/>
      <c r="BF39" s="856"/>
      <c r="BG39" s="856"/>
      <c r="BH39" s="856"/>
      <c r="BI39" s="857"/>
      <c r="BJ39" s="226"/>
      <c r="BK39" s="226"/>
      <c r="BL39" s="226"/>
      <c r="BM39" s="226"/>
      <c r="BN39" s="226"/>
      <c r="BO39" s="235"/>
      <c r="BP39" s="235"/>
      <c r="BQ39" s="232">
        <v>33</v>
      </c>
      <c r="BR39" s="233"/>
      <c r="BS39" s="797"/>
      <c r="BT39" s="798"/>
      <c r="BU39" s="798"/>
      <c r="BV39" s="798"/>
      <c r="BW39" s="798"/>
      <c r="BX39" s="798"/>
      <c r="BY39" s="798"/>
      <c r="BZ39" s="798"/>
      <c r="CA39" s="798"/>
      <c r="CB39" s="798"/>
      <c r="CC39" s="798"/>
      <c r="CD39" s="798"/>
      <c r="CE39" s="798"/>
      <c r="CF39" s="798"/>
      <c r="CG39" s="799"/>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797"/>
      <c r="DW39" s="798"/>
      <c r="DX39" s="798"/>
      <c r="DY39" s="798"/>
      <c r="DZ39" s="803"/>
      <c r="EA39" s="224"/>
    </row>
    <row r="40" spans="1:131" ht="26.25" customHeight="1" x14ac:dyDescent="0.2">
      <c r="A40" s="232">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58"/>
      <c r="AL40" s="854"/>
      <c r="AM40" s="854"/>
      <c r="AN40" s="854"/>
      <c r="AO40" s="854"/>
      <c r="AP40" s="854"/>
      <c r="AQ40" s="854"/>
      <c r="AR40" s="854"/>
      <c r="AS40" s="854"/>
      <c r="AT40" s="854"/>
      <c r="AU40" s="854"/>
      <c r="AV40" s="854"/>
      <c r="AW40" s="854"/>
      <c r="AX40" s="854"/>
      <c r="AY40" s="854"/>
      <c r="AZ40" s="855"/>
      <c r="BA40" s="855"/>
      <c r="BB40" s="855"/>
      <c r="BC40" s="855"/>
      <c r="BD40" s="855"/>
      <c r="BE40" s="856"/>
      <c r="BF40" s="856"/>
      <c r="BG40" s="856"/>
      <c r="BH40" s="856"/>
      <c r="BI40" s="857"/>
      <c r="BJ40" s="226"/>
      <c r="BK40" s="226"/>
      <c r="BL40" s="226"/>
      <c r="BM40" s="226"/>
      <c r="BN40" s="226"/>
      <c r="BO40" s="235"/>
      <c r="BP40" s="235"/>
      <c r="BQ40" s="232">
        <v>34</v>
      </c>
      <c r="BR40" s="233"/>
      <c r="BS40" s="797"/>
      <c r="BT40" s="798"/>
      <c r="BU40" s="798"/>
      <c r="BV40" s="798"/>
      <c r="BW40" s="798"/>
      <c r="BX40" s="798"/>
      <c r="BY40" s="798"/>
      <c r="BZ40" s="798"/>
      <c r="CA40" s="798"/>
      <c r="CB40" s="798"/>
      <c r="CC40" s="798"/>
      <c r="CD40" s="798"/>
      <c r="CE40" s="798"/>
      <c r="CF40" s="798"/>
      <c r="CG40" s="799"/>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797"/>
      <c r="DW40" s="798"/>
      <c r="DX40" s="798"/>
      <c r="DY40" s="798"/>
      <c r="DZ40" s="803"/>
      <c r="EA40" s="224"/>
    </row>
    <row r="41" spans="1:131" ht="26.25" customHeight="1" x14ac:dyDescent="0.2">
      <c r="A41" s="232">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58"/>
      <c r="AL41" s="854"/>
      <c r="AM41" s="854"/>
      <c r="AN41" s="854"/>
      <c r="AO41" s="854"/>
      <c r="AP41" s="854"/>
      <c r="AQ41" s="854"/>
      <c r="AR41" s="854"/>
      <c r="AS41" s="854"/>
      <c r="AT41" s="854"/>
      <c r="AU41" s="854"/>
      <c r="AV41" s="854"/>
      <c r="AW41" s="854"/>
      <c r="AX41" s="854"/>
      <c r="AY41" s="854"/>
      <c r="AZ41" s="855"/>
      <c r="BA41" s="855"/>
      <c r="BB41" s="855"/>
      <c r="BC41" s="855"/>
      <c r="BD41" s="855"/>
      <c r="BE41" s="856"/>
      <c r="BF41" s="856"/>
      <c r="BG41" s="856"/>
      <c r="BH41" s="856"/>
      <c r="BI41" s="857"/>
      <c r="BJ41" s="226"/>
      <c r="BK41" s="226"/>
      <c r="BL41" s="226"/>
      <c r="BM41" s="226"/>
      <c r="BN41" s="226"/>
      <c r="BO41" s="235"/>
      <c r="BP41" s="235"/>
      <c r="BQ41" s="232">
        <v>35</v>
      </c>
      <c r="BR41" s="233"/>
      <c r="BS41" s="797"/>
      <c r="BT41" s="798"/>
      <c r="BU41" s="798"/>
      <c r="BV41" s="798"/>
      <c r="BW41" s="798"/>
      <c r="BX41" s="798"/>
      <c r="BY41" s="798"/>
      <c r="BZ41" s="798"/>
      <c r="CA41" s="798"/>
      <c r="CB41" s="798"/>
      <c r="CC41" s="798"/>
      <c r="CD41" s="798"/>
      <c r="CE41" s="798"/>
      <c r="CF41" s="798"/>
      <c r="CG41" s="799"/>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797"/>
      <c r="DW41" s="798"/>
      <c r="DX41" s="798"/>
      <c r="DY41" s="798"/>
      <c r="DZ41" s="803"/>
      <c r="EA41" s="224"/>
    </row>
    <row r="42" spans="1:131" ht="26.25" customHeight="1" x14ac:dyDescent="0.2">
      <c r="A42" s="232">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58"/>
      <c r="AL42" s="854"/>
      <c r="AM42" s="854"/>
      <c r="AN42" s="854"/>
      <c r="AO42" s="854"/>
      <c r="AP42" s="854"/>
      <c r="AQ42" s="854"/>
      <c r="AR42" s="854"/>
      <c r="AS42" s="854"/>
      <c r="AT42" s="854"/>
      <c r="AU42" s="854"/>
      <c r="AV42" s="854"/>
      <c r="AW42" s="854"/>
      <c r="AX42" s="854"/>
      <c r="AY42" s="854"/>
      <c r="AZ42" s="855"/>
      <c r="BA42" s="855"/>
      <c r="BB42" s="855"/>
      <c r="BC42" s="855"/>
      <c r="BD42" s="855"/>
      <c r="BE42" s="856"/>
      <c r="BF42" s="856"/>
      <c r="BG42" s="856"/>
      <c r="BH42" s="856"/>
      <c r="BI42" s="857"/>
      <c r="BJ42" s="226"/>
      <c r="BK42" s="226"/>
      <c r="BL42" s="226"/>
      <c r="BM42" s="226"/>
      <c r="BN42" s="226"/>
      <c r="BO42" s="235"/>
      <c r="BP42" s="235"/>
      <c r="BQ42" s="232">
        <v>36</v>
      </c>
      <c r="BR42" s="233"/>
      <c r="BS42" s="797"/>
      <c r="BT42" s="798"/>
      <c r="BU42" s="798"/>
      <c r="BV42" s="798"/>
      <c r="BW42" s="798"/>
      <c r="BX42" s="798"/>
      <c r="BY42" s="798"/>
      <c r="BZ42" s="798"/>
      <c r="CA42" s="798"/>
      <c r="CB42" s="798"/>
      <c r="CC42" s="798"/>
      <c r="CD42" s="798"/>
      <c r="CE42" s="798"/>
      <c r="CF42" s="798"/>
      <c r="CG42" s="799"/>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797"/>
      <c r="DW42" s="798"/>
      <c r="DX42" s="798"/>
      <c r="DY42" s="798"/>
      <c r="DZ42" s="803"/>
      <c r="EA42" s="224"/>
    </row>
    <row r="43" spans="1:131" ht="26.25" customHeight="1" x14ac:dyDescent="0.2">
      <c r="A43" s="232">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58"/>
      <c r="AL43" s="854"/>
      <c r="AM43" s="854"/>
      <c r="AN43" s="854"/>
      <c r="AO43" s="854"/>
      <c r="AP43" s="854"/>
      <c r="AQ43" s="854"/>
      <c r="AR43" s="854"/>
      <c r="AS43" s="854"/>
      <c r="AT43" s="854"/>
      <c r="AU43" s="854"/>
      <c r="AV43" s="854"/>
      <c r="AW43" s="854"/>
      <c r="AX43" s="854"/>
      <c r="AY43" s="854"/>
      <c r="AZ43" s="855"/>
      <c r="BA43" s="855"/>
      <c r="BB43" s="855"/>
      <c r="BC43" s="855"/>
      <c r="BD43" s="855"/>
      <c r="BE43" s="856"/>
      <c r="BF43" s="856"/>
      <c r="BG43" s="856"/>
      <c r="BH43" s="856"/>
      <c r="BI43" s="857"/>
      <c r="BJ43" s="226"/>
      <c r="BK43" s="226"/>
      <c r="BL43" s="226"/>
      <c r="BM43" s="226"/>
      <c r="BN43" s="226"/>
      <c r="BO43" s="235"/>
      <c r="BP43" s="235"/>
      <c r="BQ43" s="232">
        <v>37</v>
      </c>
      <c r="BR43" s="233"/>
      <c r="BS43" s="797"/>
      <c r="BT43" s="798"/>
      <c r="BU43" s="798"/>
      <c r="BV43" s="798"/>
      <c r="BW43" s="798"/>
      <c r="BX43" s="798"/>
      <c r="BY43" s="798"/>
      <c r="BZ43" s="798"/>
      <c r="CA43" s="798"/>
      <c r="CB43" s="798"/>
      <c r="CC43" s="798"/>
      <c r="CD43" s="798"/>
      <c r="CE43" s="798"/>
      <c r="CF43" s="798"/>
      <c r="CG43" s="799"/>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797"/>
      <c r="DW43" s="798"/>
      <c r="DX43" s="798"/>
      <c r="DY43" s="798"/>
      <c r="DZ43" s="803"/>
      <c r="EA43" s="224"/>
    </row>
    <row r="44" spans="1:131" ht="26.25" customHeight="1" x14ac:dyDescent="0.2">
      <c r="A44" s="232">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58"/>
      <c r="AL44" s="854"/>
      <c r="AM44" s="854"/>
      <c r="AN44" s="854"/>
      <c r="AO44" s="854"/>
      <c r="AP44" s="854"/>
      <c r="AQ44" s="854"/>
      <c r="AR44" s="854"/>
      <c r="AS44" s="854"/>
      <c r="AT44" s="854"/>
      <c r="AU44" s="854"/>
      <c r="AV44" s="854"/>
      <c r="AW44" s="854"/>
      <c r="AX44" s="854"/>
      <c r="AY44" s="854"/>
      <c r="AZ44" s="855"/>
      <c r="BA44" s="855"/>
      <c r="BB44" s="855"/>
      <c r="BC44" s="855"/>
      <c r="BD44" s="855"/>
      <c r="BE44" s="856"/>
      <c r="BF44" s="856"/>
      <c r="BG44" s="856"/>
      <c r="BH44" s="856"/>
      <c r="BI44" s="857"/>
      <c r="BJ44" s="226"/>
      <c r="BK44" s="226"/>
      <c r="BL44" s="226"/>
      <c r="BM44" s="226"/>
      <c r="BN44" s="226"/>
      <c r="BO44" s="235"/>
      <c r="BP44" s="235"/>
      <c r="BQ44" s="232">
        <v>38</v>
      </c>
      <c r="BR44" s="233"/>
      <c r="BS44" s="797"/>
      <c r="BT44" s="798"/>
      <c r="BU44" s="798"/>
      <c r="BV44" s="798"/>
      <c r="BW44" s="798"/>
      <c r="BX44" s="798"/>
      <c r="BY44" s="798"/>
      <c r="BZ44" s="798"/>
      <c r="CA44" s="798"/>
      <c r="CB44" s="798"/>
      <c r="CC44" s="798"/>
      <c r="CD44" s="798"/>
      <c r="CE44" s="798"/>
      <c r="CF44" s="798"/>
      <c r="CG44" s="799"/>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797"/>
      <c r="DW44" s="798"/>
      <c r="DX44" s="798"/>
      <c r="DY44" s="798"/>
      <c r="DZ44" s="803"/>
      <c r="EA44" s="224"/>
    </row>
    <row r="45" spans="1:131" ht="26.25" customHeight="1" x14ac:dyDescent="0.2">
      <c r="A45" s="232">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58"/>
      <c r="AL45" s="854"/>
      <c r="AM45" s="854"/>
      <c r="AN45" s="854"/>
      <c r="AO45" s="854"/>
      <c r="AP45" s="854"/>
      <c r="AQ45" s="854"/>
      <c r="AR45" s="854"/>
      <c r="AS45" s="854"/>
      <c r="AT45" s="854"/>
      <c r="AU45" s="854"/>
      <c r="AV45" s="854"/>
      <c r="AW45" s="854"/>
      <c r="AX45" s="854"/>
      <c r="AY45" s="854"/>
      <c r="AZ45" s="855"/>
      <c r="BA45" s="855"/>
      <c r="BB45" s="855"/>
      <c r="BC45" s="855"/>
      <c r="BD45" s="855"/>
      <c r="BE45" s="856"/>
      <c r="BF45" s="856"/>
      <c r="BG45" s="856"/>
      <c r="BH45" s="856"/>
      <c r="BI45" s="857"/>
      <c r="BJ45" s="226"/>
      <c r="BK45" s="226"/>
      <c r="BL45" s="226"/>
      <c r="BM45" s="226"/>
      <c r="BN45" s="226"/>
      <c r="BO45" s="235"/>
      <c r="BP45" s="235"/>
      <c r="BQ45" s="232">
        <v>39</v>
      </c>
      <c r="BR45" s="233"/>
      <c r="BS45" s="797"/>
      <c r="BT45" s="798"/>
      <c r="BU45" s="798"/>
      <c r="BV45" s="798"/>
      <c r="BW45" s="798"/>
      <c r="BX45" s="798"/>
      <c r="BY45" s="798"/>
      <c r="BZ45" s="798"/>
      <c r="CA45" s="798"/>
      <c r="CB45" s="798"/>
      <c r="CC45" s="798"/>
      <c r="CD45" s="798"/>
      <c r="CE45" s="798"/>
      <c r="CF45" s="798"/>
      <c r="CG45" s="799"/>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797"/>
      <c r="DW45" s="798"/>
      <c r="DX45" s="798"/>
      <c r="DY45" s="798"/>
      <c r="DZ45" s="803"/>
      <c r="EA45" s="224"/>
    </row>
    <row r="46" spans="1:131" ht="26.25" customHeight="1" x14ac:dyDescent="0.2">
      <c r="A46" s="232">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58"/>
      <c r="AL46" s="854"/>
      <c r="AM46" s="854"/>
      <c r="AN46" s="854"/>
      <c r="AO46" s="854"/>
      <c r="AP46" s="854"/>
      <c r="AQ46" s="854"/>
      <c r="AR46" s="854"/>
      <c r="AS46" s="854"/>
      <c r="AT46" s="854"/>
      <c r="AU46" s="854"/>
      <c r="AV46" s="854"/>
      <c r="AW46" s="854"/>
      <c r="AX46" s="854"/>
      <c r="AY46" s="854"/>
      <c r="AZ46" s="855"/>
      <c r="BA46" s="855"/>
      <c r="BB46" s="855"/>
      <c r="BC46" s="855"/>
      <c r="BD46" s="855"/>
      <c r="BE46" s="856"/>
      <c r="BF46" s="856"/>
      <c r="BG46" s="856"/>
      <c r="BH46" s="856"/>
      <c r="BI46" s="857"/>
      <c r="BJ46" s="226"/>
      <c r="BK46" s="226"/>
      <c r="BL46" s="226"/>
      <c r="BM46" s="226"/>
      <c r="BN46" s="226"/>
      <c r="BO46" s="235"/>
      <c r="BP46" s="235"/>
      <c r="BQ46" s="232">
        <v>40</v>
      </c>
      <c r="BR46" s="233"/>
      <c r="BS46" s="797"/>
      <c r="BT46" s="798"/>
      <c r="BU46" s="798"/>
      <c r="BV46" s="798"/>
      <c r="BW46" s="798"/>
      <c r="BX46" s="798"/>
      <c r="BY46" s="798"/>
      <c r="BZ46" s="798"/>
      <c r="CA46" s="798"/>
      <c r="CB46" s="798"/>
      <c r="CC46" s="798"/>
      <c r="CD46" s="798"/>
      <c r="CE46" s="798"/>
      <c r="CF46" s="798"/>
      <c r="CG46" s="799"/>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797"/>
      <c r="DW46" s="798"/>
      <c r="DX46" s="798"/>
      <c r="DY46" s="798"/>
      <c r="DZ46" s="803"/>
      <c r="EA46" s="224"/>
    </row>
    <row r="47" spans="1:131" ht="26.25" customHeight="1" x14ac:dyDescent="0.2">
      <c r="A47" s="232">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58"/>
      <c r="AL47" s="854"/>
      <c r="AM47" s="854"/>
      <c r="AN47" s="854"/>
      <c r="AO47" s="854"/>
      <c r="AP47" s="854"/>
      <c r="AQ47" s="854"/>
      <c r="AR47" s="854"/>
      <c r="AS47" s="854"/>
      <c r="AT47" s="854"/>
      <c r="AU47" s="854"/>
      <c r="AV47" s="854"/>
      <c r="AW47" s="854"/>
      <c r="AX47" s="854"/>
      <c r="AY47" s="854"/>
      <c r="AZ47" s="855"/>
      <c r="BA47" s="855"/>
      <c r="BB47" s="855"/>
      <c r="BC47" s="855"/>
      <c r="BD47" s="855"/>
      <c r="BE47" s="856"/>
      <c r="BF47" s="856"/>
      <c r="BG47" s="856"/>
      <c r="BH47" s="856"/>
      <c r="BI47" s="857"/>
      <c r="BJ47" s="226"/>
      <c r="BK47" s="226"/>
      <c r="BL47" s="226"/>
      <c r="BM47" s="226"/>
      <c r="BN47" s="226"/>
      <c r="BO47" s="235"/>
      <c r="BP47" s="235"/>
      <c r="BQ47" s="232">
        <v>41</v>
      </c>
      <c r="BR47" s="233"/>
      <c r="BS47" s="797"/>
      <c r="BT47" s="798"/>
      <c r="BU47" s="798"/>
      <c r="BV47" s="798"/>
      <c r="BW47" s="798"/>
      <c r="BX47" s="798"/>
      <c r="BY47" s="798"/>
      <c r="BZ47" s="798"/>
      <c r="CA47" s="798"/>
      <c r="CB47" s="798"/>
      <c r="CC47" s="798"/>
      <c r="CD47" s="798"/>
      <c r="CE47" s="798"/>
      <c r="CF47" s="798"/>
      <c r="CG47" s="799"/>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797"/>
      <c r="DW47" s="798"/>
      <c r="DX47" s="798"/>
      <c r="DY47" s="798"/>
      <c r="DZ47" s="803"/>
      <c r="EA47" s="224"/>
    </row>
    <row r="48" spans="1:131" ht="26.25" customHeight="1" x14ac:dyDescent="0.2">
      <c r="A48" s="232">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58"/>
      <c r="AL48" s="854"/>
      <c r="AM48" s="854"/>
      <c r="AN48" s="854"/>
      <c r="AO48" s="854"/>
      <c r="AP48" s="854"/>
      <c r="AQ48" s="854"/>
      <c r="AR48" s="854"/>
      <c r="AS48" s="854"/>
      <c r="AT48" s="854"/>
      <c r="AU48" s="854"/>
      <c r="AV48" s="854"/>
      <c r="AW48" s="854"/>
      <c r="AX48" s="854"/>
      <c r="AY48" s="854"/>
      <c r="AZ48" s="855"/>
      <c r="BA48" s="855"/>
      <c r="BB48" s="855"/>
      <c r="BC48" s="855"/>
      <c r="BD48" s="855"/>
      <c r="BE48" s="856"/>
      <c r="BF48" s="856"/>
      <c r="BG48" s="856"/>
      <c r="BH48" s="856"/>
      <c r="BI48" s="857"/>
      <c r="BJ48" s="226"/>
      <c r="BK48" s="226"/>
      <c r="BL48" s="226"/>
      <c r="BM48" s="226"/>
      <c r="BN48" s="226"/>
      <c r="BO48" s="235"/>
      <c r="BP48" s="235"/>
      <c r="BQ48" s="232">
        <v>42</v>
      </c>
      <c r="BR48" s="233"/>
      <c r="BS48" s="797"/>
      <c r="BT48" s="798"/>
      <c r="BU48" s="798"/>
      <c r="BV48" s="798"/>
      <c r="BW48" s="798"/>
      <c r="BX48" s="798"/>
      <c r="BY48" s="798"/>
      <c r="BZ48" s="798"/>
      <c r="CA48" s="798"/>
      <c r="CB48" s="798"/>
      <c r="CC48" s="798"/>
      <c r="CD48" s="798"/>
      <c r="CE48" s="798"/>
      <c r="CF48" s="798"/>
      <c r="CG48" s="799"/>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797"/>
      <c r="DW48" s="798"/>
      <c r="DX48" s="798"/>
      <c r="DY48" s="798"/>
      <c r="DZ48" s="803"/>
      <c r="EA48" s="224"/>
    </row>
    <row r="49" spans="1:131" ht="26.25" customHeight="1" x14ac:dyDescent="0.2">
      <c r="A49" s="232">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58"/>
      <c r="AL49" s="854"/>
      <c r="AM49" s="854"/>
      <c r="AN49" s="854"/>
      <c r="AO49" s="854"/>
      <c r="AP49" s="854"/>
      <c r="AQ49" s="854"/>
      <c r="AR49" s="854"/>
      <c r="AS49" s="854"/>
      <c r="AT49" s="854"/>
      <c r="AU49" s="854"/>
      <c r="AV49" s="854"/>
      <c r="AW49" s="854"/>
      <c r="AX49" s="854"/>
      <c r="AY49" s="854"/>
      <c r="AZ49" s="855"/>
      <c r="BA49" s="855"/>
      <c r="BB49" s="855"/>
      <c r="BC49" s="855"/>
      <c r="BD49" s="855"/>
      <c r="BE49" s="856"/>
      <c r="BF49" s="856"/>
      <c r="BG49" s="856"/>
      <c r="BH49" s="856"/>
      <c r="BI49" s="857"/>
      <c r="BJ49" s="226"/>
      <c r="BK49" s="226"/>
      <c r="BL49" s="226"/>
      <c r="BM49" s="226"/>
      <c r="BN49" s="226"/>
      <c r="BO49" s="235"/>
      <c r="BP49" s="235"/>
      <c r="BQ49" s="232">
        <v>43</v>
      </c>
      <c r="BR49" s="233"/>
      <c r="BS49" s="797"/>
      <c r="BT49" s="798"/>
      <c r="BU49" s="798"/>
      <c r="BV49" s="798"/>
      <c r="BW49" s="798"/>
      <c r="BX49" s="798"/>
      <c r="BY49" s="798"/>
      <c r="BZ49" s="798"/>
      <c r="CA49" s="798"/>
      <c r="CB49" s="798"/>
      <c r="CC49" s="798"/>
      <c r="CD49" s="798"/>
      <c r="CE49" s="798"/>
      <c r="CF49" s="798"/>
      <c r="CG49" s="799"/>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797"/>
      <c r="DW49" s="798"/>
      <c r="DX49" s="798"/>
      <c r="DY49" s="798"/>
      <c r="DZ49" s="803"/>
      <c r="EA49" s="224"/>
    </row>
    <row r="50" spans="1:131" ht="26.25" customHeight="1" x14ac:dyDescent="0.2">
      <c r="A50" s="232">
        <v>23</v>
      </c>
      <c r="B50" s="804"/>
      <c r="C50" s="805"/>
      <c r="D50" s="805"/>
      <c r="E50" s="805"/>
      <c r="F50" s="805"/>
      <c r="G50" s="805"/>
      <c r="H50" s="805"/>
      <c r="I50" s="805"/>
      <c r="J50" s="805"/>
      <c r="K50" s="805"/>
      <c r="L50" s="805"/>
      <c r="M50" s="805"/>
      <c r="N50" s="805"/>
      <c r="O50" s="805"/>
      <c r="P50" s="806"/>
      <c r="Q50" s="859"/>
      <c r="R50" s="860"/>
      <c r="S50" s="860"/>
      <c r="T50" s="860"/>
      <c r="U50" s="860"/>
      <c r="V50" s="860"/>
      <c r="W50" s="860"/>
      <c r="X50" s="860"/>
      <c r="Y50" s="860"/>
      <c r="Z50" s="860"/>
      <c r="AA50" s="860"/>
      <c r="AB50" s="860"/>
      <c r="AC50" s="860"/>
      <c r="AD50" s="860"/>
      <c r="AE50" s="861"/>
      <c r="AF50" s="810"/>
      <c r="AG50" s="811"/>
      <c r="AH50" s="811"/>
      <c r="AI50" s="811"/>
      <c r="AJ50" s="812"/>
      <c r="AK50" s="863"/>
      <c r="AL50" s="860"/>
      <c r="AM50" s="860"/>
      <c r="AN50" s="860"/>
      <c r="AO50" s="860"/>
      <c r="AP50" s="860"/>
      <c r="AQ50" s="860"/>
      <c r="AR50" s="860"/>
      <c r="AS50" s="860"/>
      <c r="AT50" s="860"/>
      <c r="AU50" s="860"/>
      <c r="AV50" s="860"/>
      <c r="AW50" s="860"/>
      <c r="AX50" s="860"/>
      <c r="AY50" s="860"/>
      <c r="AZ50" s="862"/>
      <c r="BA50" s="862"/>
      <c r="BB50" s="862"/>
      <c r="BC50" s="862"/>
      <c r="BD50" s="862"/>
      <c r="BE50" s="856"/>
      <c r="BF50" s="856"/>
      <c r="BG50" s="856"/>
      <c r="BH50" s="856"/>
      <c r="BI50" s="857"/>
      <c r="BJ50" s="226"/>
      <c r="BK50" s="226"/>
      <c r="BL50" s="226"/>
      <c r="BM50" s="226"/>
      <c r="BN50" s="226"/>
      <c r="BO50" s="235"/>
      <c r="BP50" s="235"/>
      <c r="BQ50" s="232">
        <v>44</v>
      </c>
      <c r="BR50" s="233"/>
      <c r="BS50" s="797"/>
      <c r="BT50" s="798"/>
      <c r="BU50" s="798"/>
      <c r="BV50" s="798"/>
      <c r="BW50" s="798"/>
      <c r="BX50" s="798"/>
      <c r="BY50" s="798"/>
      <c r="BZ50" s="798"/>
      <c r="CA50" s="798"/>
      <c r="CB50" s="798"/>
      <c r="CC50" s="798"/>
      <c r="CD50" s="798"/>
      <c r="CE50" s="798"/>
      <c r="CF50" s="798"/>
      <c r="CG50" s="799"/>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797"/>
      <c r="DW50" s="798"/>
      <c r="DX50" s="798"/>
      <c r="DY50" s="798"/>
      <c r="DZ50" s="803"/>
      <c r="EA50" s="224"/>
    </row>
    <row r="51" spans="1:131" ht="26.25" customHeight="1" x14ac:dyDescent="0.2">
      <c r="A51" s="232">
        <v>24</v>
      </c>
      <c r="B51" s="804"/>
      <c r="C51" s="805"/>
      <c r="D51" s="805"/>
      <c r="E51" s="805"/>
      <c r="F51" s="805"/>
      <c r="G51" s="805"/>
      <c r="H51" s="805"/>
      <c r="I51" s="805"/>
      <c r="J51" s="805"/>
      <c r="K51" s="805"/>
      <c r="L51" s="805"/>
      <c r="M51" s="805"/>
      <c r="N51" s="805"/>
      <c r="O51" s="805"/>
      <c r="P51" s="806"/>
      <c r="Q51" s="859"/>
      <c r="R51" s="860"/>
      <c r="S51" s="860"/>
      <c r="T51" s="860"/>
      <c r="U51" s="860"/>
      <c r="V51" s="860"/>
      <c r="W51" s="860"/>
      <c r="X51" s="860"/>
      <c r="Y51" s="860"/>
      <c r="Z51" s="860"/>
      <c r="AA51" s="860"/>
      <c r="AB51" s="860"/>
      <c r="AC51" s="860"/>
      <c r="AD51" s="860"/>
      <c r="AE51" s="861"/>
      <c r="AF51" s="810"/>
      <c r="AG51" s="811"/>
      <c r="AH51" s="811"/>
      <c r="AI51" s="811"/>
      <c r="AJ51" s="812"/>
      <c r="AK51" s="863"/>
      <c r="AL51" s="860"/>
      <c r="AM51" s="860"/>
      <c r="AN51" s="860"/>
      <c r="AO51" s="860"/>
      <c r="AP51" s="860"/>
      <c r="AQ51" s="860"/>
      <c r="AR51" s="860"/>
      <c r="AS51" s="860"/>
      <c r="AT51" s="860"/>
      <c r="AU51" s="860"/>
      <c r="AV51" s="860"/>
      <c r="AW51" s="860"/>
      <c r="AX51" s="860"/>
      <c r="AY51" s="860"/>
      <c r="AZ51" s="862"/>
      <c r="BA51" s="862"/>
      <c r="BB51" s="862"/>
      <c r="BC51" s="862"/>
      <c r="BD51" s="862"/>
      <c r="BE51" s="856"/>
      <c r="BF51" s="856"/>
      <c r="BG51" s="856"/>
      <c r="BH51" s="856"/>
      <c r="BI51" s="857"/>
      <c r="BJ51" s="226"/>
      <c r="BK51" s="226"/>
      <c r="BL51" s="226"/>
      <c r="BM51" s="226"/>
      <c r="BN51" s="226"/>
      <c r="BO51" s="235"/>
      <c r="BP51" s="235"/>
      <c r="BQ51" s="232">
        <v>45</v>
      </c>
      <c r="BR51" s="233"/>
      <c r="BS51" s="797"/>
      <c r="BT51" s="798"/>
      <c r="BU51" s="798"/>
      <c r="BV51" s="798"/>
      <c r="BW51" s="798"/>
      <c r="BX51" s="798"/>
      <c r="BY51" s="798"/>
      <c r="BZ51" s="798"/>
      <c r="CA51" s="798"/>
      <c r="CB51" s="798"/>
      <c r="CC51" s="798"/>
      <c r="CD51" s="798"/>
      <c r="CE51" s="798"/>
      <c r="CF51" s="798"/>
      <c r="CG51" s="799"/>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797"/>
      <c r="DW51" s="798"/>
      <c r="DX51" s="798"/>
      <c r="DY51" s="798"/>
      <c r="DZ51" s="803"/>
      <c r="EA51" s="224"/>
    </row>
    <row r="52" spans="1:131" ht="26.25" customHeight="1" x14ac:dyDescent="0.2">
      <c r="A52" s="232">
        <v>25</v>
      </c>
      <c r="B52" s="804"/>
      <c r="C52" s="805"/>
      <c r="D52" s="805"/>
      <c r="E52" s="805"/>
      <c r="F52" s="805"/>
      <c r="G52" s="805"/>
      <c r="H52" s="805"/>
      <c r="I52" s="805"/>
      <c r="J52" s="805"/>
      <c r="K52" s="805"/>
      <c r="L52" s="805"/>
      <c r="M52" s="805"/>
      <c r="N52" s="805"/>
      <c r="O52" s="805"/>
      <c r="P52" s="806"/>
      <c r="Q52" s="859"/>
      <c r="R52" s="860"/>
      <c r="S52" s="860"/>
      <c r="T52" s="860"/>
      <c r="U52" s="860"/>
      <c r="V52" s="860"/>
      <c r="W52" s="860"/>
      <c r="X52" s="860"/>
      <c r="Y52" s="860"/>
      <c r="Z52" s="860"/>
      <c r="AA52" s="860"/>
      <c r="AB52" s="860"/>
      <c r="AC52" s="860"/>
      <c r="AD52" s="860"/>
      <c r="AE52" s="861"/>
      <c r="AF52" s="810"/>
      <c r="AG52" s="811"/>
      <c r="AH52" s="811"/>
      <c r="AI52" s="811"/>
      <c r="AJ52" s="812"/>
      <c r="AK52" s="863"/>
      <c r="AL52" s="860"/>
      <c r="AM52" s="860"/>
      <c r="AN52" s="860"/>
      <c r="AO52" s="860"/>
      <c r="AP52" s="860"/>
      <c r="AQ52" s="860"/>
      <c r="AR52" s="860"/>
      <c r="AS52" s="860"/>
      <c r="AT52" s="860"/>
      <c r="AU52" s="860"/>
      <c r="AV52" s="860"/>
      <c r="AW52" s="860"/>
      <c r="AX52" s="860"/>
      <c r="AY52" s="860"/>
      <c r="AZ52" s="862"/>
      <c r="BA52" s="862"/>
      <c r="BB52" s="862"/>
      <c r="BC52" s="862"/>
      <c r="BD52" s="862"/>
      <c r="BE52" s="856"/>
      <c r="BF52" s="856"/>
      <c r="BG52" s="856"/>
      <c r="BH52" s="856"/>
      <c r="BI52" s="857"/>
      <c r="BJ52" s="226"/>
      <c r="BK52" s="226"/>
      <c r="BL52" s="226"/>
      <c r="BM52" s="226"/>
      <c r="BN52" s="226"/>
      <c r="BO52" s="235"/>
      <c r="BP52" s="235"/>
      <c r="BQ52" s="232">
        <v>46</v>
      </c>
      <c r="BR52" s="233"/>
      <c r="BS52" s="797"/>
      <c r="BT52" s="798"/>
      <c r="BU52" s="798"/>
      <c r="BV52" s="798"/>
      <c r="BW52" s="798"/>
      <c r="BX52" s="798"/>
      <c r="BY52" s="798"/>
      <c r="BZ52" s="798"/>
      <c r="CA52" s="798"/>
      <c r="CB52" s="798"/>
      <c r="CC52" s="798"/>
      <c r="CD52" s="798"/>
      <c r="CE52" s="798"/>
      <c r="CF52" s="798"/>
      <c r="CG52" s="799"/>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797"/>
      <c r="DW52" s="798"/>
      <c r="DX52" s="798"/>
      <c r="DY52" s="798"/>
      <c r="DZ52" s="803"/>
      <c r="EA52" s="224"/>
    </row>
    <row r="53" spans="1:131" ht="26.25" customHeight="1" x14ac:dyDescent="0.2">
      <c r="A53" s="232">
        <v>26</v>
      </c>
      <c r="B53" s="804"/>
      <c r="C53" s="805"/>
      <c r="D53" s="805"/>
      <c r="E53" s="805"/>
      <c r="F53" s="805"/>
      <c r="G53" s="805"/>
      <c r="H53" s="805"/>
      <c r="I53" s="805"/>
      <c r="J53" s="805"/>
      <c r="K53" s="805"/>
      <c r="L53" s="805"/>
      <c r="M53" s="805"/>
      <c r="N53" s="805"/>
      <c r="O53" s="805"/>
      <c r="P53" s="806"/>
      <c r="Q53" s="859"/>
      <c r="R53" s="860"/>
      <c r="S53" s="860"/>
      <c r="T53" s="860"/>
      <c r="U53" s="860"/>
      <c r="V53" s="860"/>
      <c r="W53" s="860"/>
      <c r="X53" s="860"/>
      <c r="Y53" s="860"/>
      <c r="Z53" s="860"/>
      <c r="AA53" s="860"/>
      <c r="AB53" s="860"/>
      <c r="AC53" s="860"/>
      <c r="AD53" s="860"/>
      <c r="AE53" s="861"/>
      <c r="AF53" s="810"/>
      <c r="AG53" s="811"/>
      <c r="AH53" s="811"/>
      <c r="AI53" s="811"/>
      <c r="AJ53" s="812"/>
      <c r="AK53" s="863"/>
      <c r="AL53" s="860"/>
      <c r="AM53" s="860"/>
      <c r="AN53" s="860"/>
      <c r="AO53" s="860"/>
      <c r="AP53" s="860"/>
      <c r="AQ53" s="860"/>
      <c r="AR53" s="860"/>
      <c r="AS53" s="860"/>
      <c r="AT53" s="860"/>
      <c r="AU53" s="860"/>
      <c r="AV53" s="860"/>
      <c r="AW53" s="860"/>
      <c r="AX53" s="860"/>
      <c r="AY53" s="860"/>
      <c r="AZ53" s="862"/>
      <c r="BA53" s="862"/>
      <c r="BB53" s="862"/>
      <c r="BC53" s="862"/>
      <c r="BD53" s="862"/>
      <c r="BE53" s="856"/>
      <c r="BF53" s="856"/>
      <c r="BG53" s="856"/>
      <c r="BH53" s="856"/>
      <c r="BI53" s="857"/>
      <c r="BJ53" s="226"/>
      <c r="BK53" s="226"/>
      <c r="BL53" s="226"/>
      <c r="BM53" s="226"/>
      <c r="BN53" s="226"/>
      <c r="BO53" s="235"/>
      <c r="BP53" s="235"/>
      <c r="BQ53" s="232">
        <v>47</v>
      </c>
      <c r="BR53" s="233"/>
      <c r="BS53" s="797"/>
      <c r="BT53" s="798"/>
      <c r="BU53" s="798"/>
      <c r="BV53" s="798"/>
      <c r="BW53" s="798"/>
      <c r="BX53" s="798"/>
      <c r="BY53" s="798"/>
      <c r="BZ53" s="798"/>
      <c r="CA53" s="798"/>
      <c r="CB53" s="798"/>
      <c r="CC53" s="798"/>
      <c r="CD53" s="798"/>
      <c r="CE53" s="798"/>
      <c r="CF53" s="798"/>
      <c r="CG53" s="799"/>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797"/>
      <c r="DW53" s="798"/>
      <c r="DX53" s="798"/>
      <c r="DY53" s="798"/>
      <c r="DZ53" s="803"/>
      <c r="EA53" s="224"/>
    </row>
    <row r="54" spans="1:131" ht="26.25" customHeight="1" x14ac:dyDescent="0.2">
      <c r="A54" s="232">
        <v>27</v>
      </c>
      <c r="B54" s="804"/>
      <c r="C54" s="805"/>
      <c r="D54" s="805"/>
      <c r="E54" s="805"/>
      <c r="F54" s="805"/>
      <c r="G54" s="805"/>
      <c r="H54" s="805"/>
      <c r="I54" s="805"/>
      <c r="J54" s="805"/>
      <c r="K54" s="805"/>
      <c r="L54" s="805"/>
      <c r="M54" s="805"/>
      <c r="N54" s="805"/>
      <c r="O54" s="805"/>
      <c r="P54" s="806"/>
      <c r="Q54" s="859"/>
      <c r="R54" s="860"/>
      <c r="S54" s="860"/>
      <c r="T54" s="860"/>
      <c r="U54" s="860"/>
      <c r="V54" s="860"/>
      <c r="W54" s="860"/>
      <c r="X54" s="860"/>
      <c r="Y54" s="860"/>
      <c r="Z54" s="860"/>
      <c r="AA54" s="860"/>
      <c r="AB54" s="860"/>
      <c r="AC54" s="860"/>
      <c r="AD54" s="860"/>
      <c r="AE54" s="861"/>
      <c r="AF54" s="810"/>
      <c r="AG54" s="811"/>
      <c r="AH54" s="811"/>
      <c r="AI54" s="811"/>
      <c r="AJ54" s="812"/>
      <c r="AK54" s="863"/>
      <c r="AL54" s="860"/>
      <c r="AM54" s="860"/>
      <c r="AN54" s="860"/>
      <c r="AO54" s="860"/>
      <c r="AP54" s="860"/>
      <c r="AQ54" s="860"/>
      <c r="AR54" s="860"/>
      <c r="AS54" s="860"/>
      <c r="AT54" s="860"/>
      <c r="AU54" s="860"/>
      <c r="AV54" s="860"/>
      <c r="AW54" s="860"/>
      <c r="AX54" s="860"/>
      <c r="AY54" s="860"/>
      <c r="AZ54" s="862"/>
      <c r="BA54" s="862"/>
      <c r="BB54" s="862"/>
      <c r="BC54" s="862"/>
      <c r="BD54" s="862"/>
      <c r="BE54" s="856"/>
      <c r="BF54" s="856"/>
      <c r="BG54" s="856"/>
      <c r="BH54" s="856"/>
      <c r="BI54" s="857"/>
      <c r="BJ54" s="226"/>
      <c r="BK54" s="226"/>
      <c r="BL54" s="226"/>
      <c r="BM54" s="226"/>
      <c r="BN54" s="226"/>
      <c r="BO54" s="235"/>
      <c r="BP54" s="235"/>
      <c r="BQ54" s="232">
        <v>48</v>
      </c>
      <c r="BR54" s="233"/>
      <c r="BS54" s="797"/>
      <c r="BT54" s="798"/>
      <c r="BU54" s="798"/>
      <c r="BV54" s="798"/>
      <c r="BW54" s="798"/>
      <c r="BX54" s="798"/>
      <c r="BY54" s="798"/>
      <c r="BZ54" s="798"/>
      <c r="CA54" s="798"/>
      <c r="CB54" s="798"/>
      <c r="CC54" s="798"/>
      <c r="CD54" s="798"/>
      <c r="CE54" s="798"/>
      <c r="CF54" s="798"/>
      <c r="CG54" s="799"/>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797"/>
      <c r="DW54" s="798"/>
      <c r="DX54" s="798"/>
      <c r="DY54" s="798"/>
      <c r="DZ54" s="803"/>
      <c r="EA54" s="224"/>
    </row>
    <row r="55" spans="1:131" ht="26.25" customHeight="1" x14ac:dyDescent="0.2">
      <c r="A55" s="232">
        <v>28</v>
      </c>
      <c r="B55" s="804"/>
      <c r="C55" s="805"/>
      <c r="D55" s="805"/>
      <c r="E55" s="805"/>
      <c r="F55" s="805"/>
      <c r="G55" s="805"/>
      <c r="H55" s="805"/>
      <c r="I55" s="805"/>
      <c r="J55" s="805"/>
      <c r="K55" s="805"/>
      <c r="L55" s="805"/>
      <c r="M55" s="805"/>
      <c r="N55" s="805"/>
      <c r="O55" s="805"/>
      <c r="P55" s="806"/>
      <c r="Q55" s="859"/>
      <c r="R55" s="860"/>
      <c r="S55" s="860"/>
      <c r="T55" s="860"/>
      <c r="U55" s="860"/>
      <c r="V55" s="860"/>
      <c r="W55" s="860"/>
      <c r="X55" s="860"/>
      <c r="Y55" s="860"/>
      <c r="Z55" s="860"/>
      <c r="AA55" s="860"/>
      <c r="AB55" s="860"/>
      <c r="AC55" s="860"/>
      <c r="AD55" s="860"/>
      <c r="AE55" s="861"/>
      <c r="AF55" s="810"/>
      <c r="AG55" s="811"/>
      <c r="AH55" s="811"/>
      <c r="AI55" s="811"/>
      <c r="AJ55" s="812"/>
      <c r="AK55" s="863"/>
      <c r="AL55" s="860"/>
      <c r="AM55" s="860"/>
      <c r="AN55" s="860"/>
      <c r="AO55" s="860"/>
      <c r="AP55" s="860"/>
      <c r="AQ55" s="860"/>
      <c r="AR55" s="860"/>
      <c r="AS55" s="860"/>
      <c r="AT55" s="860"/>
      <c r="AU55" s="860"/>
      <c r="AV55" s="860"/>
      <c r="AW55" s="860"/>
      <c r="AX55" s="860"/>
      <c r="AY55" s="860"/>
      <c r="AZ55" s="862"/>
      <c r="BA55" s="862"/>
      <c r="BB55" s="862"/>
      <c r="BC55" s="862"/>
      <c r="BD55" s="862"/>
      <c r="BE55" s="856"/>
      <c r="BF55" s="856"/>
      <c r="BG55" s="856"/>
      <c r="BH55" s="856"/>
      <c r="BI55" s="857"/>
      <c r="BJ55" s="226"/>
      <c r="BK55" s="226"/>
      <c r="BL55" s="226"/>
      <c r="BM55" s="226"/>
      <c r="BN55" s="226"/>
      <c r="BO55" s="235"/>
      <c r="BP55" s="235"/>
      <c r="BQ55" s="232">
        <v>49</v>
      </c>
      <c r="BR55" s="233"/>
      <c r="BS55" s="797"/>
      <c r="BT55" s="798"/>
      <c r="BU55" s="798"/>
      <c r="BV55" s="798"/>
      <c r="BW55" s="798"/>
      <c r="BX55" s="798"/>
      <c r="BY55" s="798"/>
      <c r="BZ55" s="798"/>
      <c r="CA55" s="798"/>
      <c r="CB55" s="798"/>
      <c r="CC55" s="798"/>
      <c r="CD55" s="798"/>
      <c r="CE55" s="798"/>
      <c r="CF55" s="798"/>
      <c r="CG55" s="799"/>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797"/>
      <c r="DW55" s="798"/>
      <c r="DX55" s="798"/>
      <c r="DY55" s="798"/>
      <c r="DZ55" s="803"/>
      <c r="EA55" s="224"/>
    </row>
    <row r="56" spans="1:131" ht="26.25" customHeight="1" x14ac:dyDescent="0.2">
      <c r="A56" s="232">
        <v>29</v>
      </c>
      <c r="B56" s="804"/>
      <c r="C56" s="805"/>
      <c r="D56" s="805"/>
      <c r="E56" s="805"/>
      <c r="F56" s="805"/>
      <c r="G56" s="805"/>
      <c r="H56" s="805"/>
      <c r="I56" s="805"/>
      <c r="J56" s="805"/>
      <c r="K56" s="805"/>
      <c r="L56" s="805"/>
      <c r="M56" s="805"/>
      <c r="N56" s="805"/>
      <c r="O56" s="805"/>
      <c r="P56" s="806"/>
      <c r="Q56" s="859"/>
      <c r="R56" s="860"/>
      <c r="S56" s="860"/>
      <c r="T56" s="860"/>
      <c r="U56" s="860"/>
      <c r="V56" s="860"/>
      <c r="W56" s="860"/>
      <c r="X56" s="860"/>
      <c r="Y56" s="860"/>
      <c r="Z56" s="860"/>
      <c r="AA56" s="860"/>
      <c r="AB56" s="860"/>
      <c r="AC56" s="860"/>
      <c r="AD56" s="860"/>
      <c r="AE56" s="861"/>
      <c r="AF56" s="810"/>
      <c r="AG56" s="811"/>
      <c r="AH56" s="811"/>
      <c r="AI56" s="811"/>
      <c r="AJ56" s="812"/>
      <c r="AK56" s="863"/>
      <c r="AL56" s="860"/>
      <c r="AM56" s="860"/>
      <c r="AN56" s="860"/>
      <c r="AO56" s="860"/>
      <c r="AP56" s="860"/>
      <c r="AQ56" s="860"/>
      <c r="AR56" s="860"/>
      <c r="AS56" s="860"/>
      <c r="AT56" s="860"/>
      <c r="AU56" s="860"/>
      <c r="AV56" s="860"/>
      <c r="AW56" s="860"/>
      <c r="AX56" s="860"/>
      <c r="AY56" s="860"/>
      <c r="AZ56" s="862"/>
      <c r="BA56" s="862"/>
      <c r="BB56" s="862"/>
      <c r="BC56" s="862"/>
      <c r="BD56" s="862"/>
      <c r="BE56" s="856"/>
      <c r="BF56" s="856"/>
      <c r="BG56" s="856"/>
      <c r="BH56" s="856"/>
      <c r="BI56" s="857"/>
      <c r="BJ56" s="226"/>
      <c r="BK56" s="226"/>
      <c r="BL56" s="226"/>
      <c r="BM56" s="226"/>
      <c r="BN56" s="226"/>
      <c r="BO56" s="235"/>
      <c r="BP56" s="235"/>
      <c r="BQ56" s="232">
        <v>50</v>
      </c>
      <c r="BR56" s="233"/>
      <c r="BS56" s="797"/>
      <c r="BT56" s="798"/>
      <c r="BU56" s="798"/>
      <c r="BV56" s="798"/>
      <c r="BW56" s="798"/>
      <c r="BX56" s="798"/>
      <c r="BY56" s="798"/>
      <c r="BZ56" s="798"/>
      <c r="CA56" s="798"/>
      <c r="CB56" s="798"/>
      <c r="CC56" s="798"/>
      <c r="CD56" s="798"/>
      <c r="CE56" s="798"/>
      <c r="CF56" s="798"/>
      <c r="CG56" s="799"/>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797"/>
      <c r="DW56" s="798"/>
      <c r="DX56" s="798"/>
      <c r="DY56" s="798"/>
      <c r="DZ56" s="803"/>
      <c r="EA56" s="224"/>
    </row>
    <row r="57" spans="1:131" ht="26.25" customHeight="1" x14ac:dyDescent="0.2">
      <c r="A57" s="232">
        <v>30</v>
      </c>
      <c r="B57" s="804"/>
      <c r="C57" s="805"/>
      <c r="D57" s="805"/>
      <c r="E57" s="805"/>
      <c r="F57" s="805"/>
      <c r="G57" s="805"/>
      <c r="H57" s="805"/>
      <c r="I57" s="805"/>
      <c r="J57" s="805"/>
      <c r="K57" s="805"/>
      <c r="L57" s="805"/>
      <c r="M57" s="805"/>
      <c r="N57" s="805"/>
      <c r="O57" s="805"/>
      <c r="P57" s="806"/>
      <c r="Q57" s="859"/>
      <c r="R57" s="860"/>
      <c r="S57" s="860"/>
      <c r="T57" s="860"/>
      <c r="U57" s="860"/>
      <c r="V57" s="860"/>
      <c r="W57" s="860"/>
      <c r="X57" s="860"/>
      <c r="Y57" s="860"/>
      <c r="Z57" s="860"/>
      <c r="AA57" s="860"/>
      <c r="AB57" s="860"/>
      <c r="AC57" s="860"/>
      <c r="AD57" s="860"/>
      <c r="AE57" s="861"/>
      <c r="AF57" s="810"/>
      <c r="AG57" s="811"/>
      <c r="AH57" s="811"/>
      <c r="AI57" s="811"/>
      <c r="AJ57" s="812"/>
      <c r="AK57" s="863"/>
      <c r="AL57" s="860"/>
      <c r="AM57" s="860"/>
      <c r="AN57" s="860"/>
      <c r="AO57" s="860"/>
      <c r="AP57" s="860"/>
      <c r="AQ57" s="860"/>
      <c r="AR57" s="860"/>
      <c r="AS57" s="860"/>
      <c r="AT57" s="860"/>
      <c r="AU57" s="860"/>
      <c r="AV57" s="860"/>
      <c r="AW57" s="860"/>
      <c r="AX57" s="860"/>
      <c r="AY57" s="860"/>
      <c r="AZ57" s="862"/>
      <c r="BA57" s="862"/>
      <c r="BB57" s="862"/>
      <c r="BC57" s="862"/>
      <c r="BD57" s="862"/>
      <c r="BE57" s="856"/>
      <c r="BF57" s="856"/>
      <c r="BG57" s="856"/>
      <c r="BH57" s="856"/>
      <c r="BI57" s="857"/>
      <c r="BJ57" s="226"/>
      <c r="BK57" s="226"/>
      <c r="BL57" s="226"/>
      <c r="BM57" s="226"/>
      <c r="BN57" s="226"/>
      <c r="BO57" s="235"/>
      <c r="BP57" s="235"/>
      <c r="BQ57" s="232">
        <v>51</v>
      </c>
      <c r="BR57" s="233"/>
      <c r="BS57" s="797"/>
      <c r="BT57" s="798"/>
      <c r="BU57" s="798"/>
      <c r="BV57" s="798"/>
      <c r="BW57" s="798"/>
      <c r="BX57" s="798"/>
      <c r="BY57" s="798"/>
      <c r="BZ57" s="798"/>
      <c r="CA57" s="798"/>
      <c r="CB57" s="798"/>
      <c r="CC57" s="798"/>
      <c r="CD57" s="798"/>
      <c r="CE57" s="798"/>
      <c r="CF57" s="798"/>
      <c r="CG57" s="799"/>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797"/>
      <c r="DW57" s="798"/>
      <c r="DX57" s="798"/>
      <c r="DY57" s="798"/>
      <c r="DZ57" s="803"/>
      <c r="EA57" s="224"/>
    </row>
    <row r="58" spans="1:131" ht="26.25" customHeight="1" x14ac:dyDescent="0.2">
      <c r="A58" s="232">
        <v>31</v>
      </c>
      <c r="B58" s="804"/>
      <c r="C58" s="805"/>
      <c r="D58" s="805"/>
      <c r="E58" s="805"/>
      <c r="F58" s="805"/>
      <c r="G58" s="805"/>
      <c r="H58" s="805"/>
      <c r="I58" s="805"/>
      <c r="J58" s="805"/>
      <c r="K58" s="805"/>
      <c r="L58" s="805"/>
      <c r="M58" s="805"/>
      <c r="N58" s="805"/>
      <c r="O58" s="805"/>
      <c r="P58" s="806"/>
      <c r="Q58" s="859"/>
      <c r="R58" s="860"/>
      <c r="S58" s="860"/>
      <c r="T58" s="860"/>
      <c r="U58" s="860"/>
      <c r="V58" s="860"/>
      <c r="W58" s="860"/>
      <c r="X58" s="860"/>
      <c r="Y58" s="860"/>
      <c r="Z58" s="860"/>
      <c r="AA58" s="860"/>
      <c r="AB58" s="860"/>
      <c r="AC58" s="860"/>
      <c r="AD58" s="860"/>
      <c r="AE58" s="861"/>
      <c r="AF58" s="810"/>
      <c r="AG58" s="811"/>
      <c r="AH58" s="811"/>
      <c r="AI58" s="811"/>
      <c r="AJ58" s="812"/>
      <c r="AK58" s="863"/>
      <c r="AL58" s="860"/>
      <c r="AM58" s="860"/>
      <c r="AN58" s="860"/>
      <c r="AO58" s="860"/>
      <c r="AP58" s="860"/>
      <c r="AQ58" s="860"/>
      <c r="AR58" s="860"/>
      <c r="AS58" s="860"/>
      <c r="AT58" s="860"/>
      <c r="AU58" s="860"/>
      <c r="AV58" s="860"/>
      <c r="AW58" s="860"/>
      <c r="AX58" s="860"/>
      <c r="AY58" s="860"/>
      <c r="AZ58" s="862"/>
      <c r="BA58" s="862"/>
      <c r="BB58" s="862"/>
      <c r="BC58" s="862"/>
      <c r="BD58" s="862"/>
      <c r="BE58" s="856"/>
      <c r="BF58" s="856"/>
      <c r="BG58" s="856"/>
      <c r="BH58" s="856"/>
      <c r="BI58" s="857"/>
      <c r="BJ58" s="226"/>
      <c r="BK58" s="226"/>
      <c r="BL58" s="226"/>
      <c r="BM58" s="226"/>
      <c r="BN58" s="226"/>
      <c r="BO58" s="235"/>
      <c r="BP58" s="235"/>
      <c r="BQ58" s="232">
        <v>52</v>
      </c>
      <c r="BR58" s="233"/>
      <c r="BS58" s="797"/>
      <c r="BT58" s="798"/>
      <c r="BU58" s="798"/>
      <c r="BV58" s="798"/>
      <c r="BW58" s="798"/>
      <c r="BX58" s="798"/>
      <c r="BY58" s="798"/>
      <c r="BZ58" s="798"/>
      <c r="CA58" s="798"/>
      <c r="CB58" s="798"/>
      <c r="CC58" s="798"/>
      <c r="CD58" s="798"/>
      <c r="CE58" s="798"/>
      <c r="CF58" s="798"/>
      <c r="CG58" s="799"/>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797"/>
      <c r="DW58" s="798"/>
      <c r="DX58" s="798"/>
      <c r="DY58" s="798"/>
      <c r="DZ58" s="803"/>
      <c r="EA58" s="224"/>
    </row>
    <row r="59" spans="1:131" ht="26.25" customHeight="1" x14ac:dyDescent="0.2">
      <c r="A59" s="232">
        <v>32</v>
      </c>
      <c r="B59" s="804"/>
      <c r="C59" s="805"/>
      <c r="D59" s="805"/>
      <c r="E59" s="805"/>
      <c r="F59" s="805"/>
      <c r="G59" s="805"/>
      <c r="H59" s="805"/>
      <c r="I59" s="805"/>
      <c r="J59" s="805"/>
      <c r="K59" s="805"/>
      <c r="L59" s="805"/>
      <c r="M59" s="805"/>
      <c r="N59" s="805"/>
      <c r="O59" s="805"/>
      <c r="P59" s="806"/>
      <c r="Q59" s="859"/>
      <c r="R59" s="860"/>
      <c r="S59" s="860"/>
      <c r="T59" s="860"/>
      <c r="U59" s="860"/>
      <c r="V59" s="860"/>
      <c r="W59" s="860"/>
      <c r="X59" s="860"/>
      <c r="Y59" s="860"/>
      <c r="Z59" s="860"/>
      <c r="AA59" s="860"/>
      <c r="AB59" s="860"/>
      <c r="AC59" s="860"/>
      <c r="AD59" s="860"/>
      <c r="AE59" s="861"/>
      <c r="AF59" s="810"/>
      <c r="AG59" s="811"/>
      <c r="AH59" s="811"/>
      <c r="AI59" s="811"/>
      <c r="AJ59" s="812"/>
      <c r="AK59" s="863"/>
      <c r="AL59" s="860"/>
      <c r="AM59" s="860"/>
      <c r="AN59" s="860"/>
      <c r="AO59" s="860"/>
      <c r="AP59" s="860"/>
      <c r="AQ59" s="860"/>
      <c r="AR59" s="860"/>
      <c r="AS59" s="860"/>
      <c r="AT59" s="860"/>
      <c r="AU59" s="860"/>
      <c r="AV59" s="860"/>
      <c r="AW59" s="860"/>
      <c r="AX59" s="860"/>
      <c r="AY59" s="860"/>
      <c r="AZ59" s="862"/>
      <c r="BA59" s="862"/>
      <c r="BB59" s="862"/>
      <c r="BC59" s="862"/>
      <c r="BD59" s="862"/>
      <c r="BE59" s="856"/>
      <c r="BF59" s="856"/>
      <c r="BG59" s="856"/>
      <c r="BH59" s="856"/>
      <c r="BI59" s="857"/>
      <c r="BJ59" s="226"/>
      <c r="BK59" s="226"/>
      <c r="BL59" s="226"/>
      <c r="BM59" s="226"/>
      <c r="BN59" s="226"/>
      <c r="BO59" s="235"/>
      <c r="BP59" s="235"/>
      <c r="BQ59" s="232">
        <v>53</v>
      </c>
      <c r="BR59" s="233"/>
      <c r="BS59" s="797"/>
      <c r="BT59" s="798"/>
      <c r="BU59" s="798"/>
      <c r="BV59" s="798"/>
      <c r="BW59" s="798"/>
      <c r="BX59" s="798"/>
      <c r="BY59" s="798"/>
      <c r="BZ59" s="798"/>
      <c r="CA59" s="798"/>
      <c r="CB59" s="798"/>
      <c r="CC59" s="798"/>
      <c r="CD59" s="798"/>
      <c r="CE59" s="798"/>
      <c r="CF59" s="798"/>
      <c r="CG59" s="799"/>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797"/>
      <c r="DW59" s="798"/>
      <c r="DX59" s="798"/>
      <c r="DY59" s="798"/>
      <c r="DZ59" s="803"/>
      <c r="EA59" s="224"/>
    </row>
    <row r="60" spans="1:131" ht="26.25" customHeight="1" x14ac:dyDescent="0.2">
      <c r="A60" s="232">
        <v>33</v>
      </c>
      <c r="B60" s="804"/>
      <c r="C60" s="805"/>
      <c r="D60" s="805"/>
      <c r="E60" s="805"/>
      <c r="F60" s="805"/>
      <c r="G60" s="805"/>
      <c r="H60" s="805"/>
      <c r="I60" s="805"/>
      <c r="J60" s="805"/>
      <c r="K60" s="805"/>
      <c r="L60" s="805"/>
      <c r="M60" s="805"/>
      <c r="N60" s="805"/>
      <c r="O60" s="805"/>
      <c r="P60" s="806"/>
      <c r="Q60" s="859"/>
      <c r="R60" s="860"/>
      <c r="S60" s="860"/>
      <c r="T60" s="860"/>
      <c r="U60" s="860"/>
      <c r="V60" s="860"/>
      <c r="W60" s="860"/>
      <c r="X60" s="860"/>
      <c r="Y60" s="860"/>
      <c r="Z60" s="860"/>
      <c r="AA60" s="860"/>
      <c r="AB60" s="860"/>
      <c r="AC60" s="860"/>
      <c r="AD60" s="860"/>
      <c r="AE60" s="861"/>
      <c r="AF60" s="810"/>
      <c r="AG60" s="811"/>
      <c r="AH60" s="811"/>
      <c r="AI60" s="811"/>
      <c r="AJ60" s="812"/>
      <c r="AK60" s="863"/>
      <c r="AL60" s="860"/>
      <c r="AM60" s="860"/>
      <c r="AN60" s="860"/>
      <c r="AO60" s="860"/>
      <c r="AP60" s="860"/>
      <c r="AQ60" s="860"/>
      <c r="AR60" s="860"/>
      <c r="AS60" s="860"/>
      <c r="AT60" s="860"/>
      <c r="AU60" s="860"/>
      <c r="AV60" s="860"/>
      <c r="AW60" s="860"/>
      <c r="AX60" s="860"/>
      <c r="AY60" s="860"/>
      <c r="AZ60" s="862"/>
      <c r="BA60" s="862"/>
      <c r="BB60" s="862"/>
      <c r="BC60" s="862"/>
      <c r="BD60" s="862"/>
      <c r="BE60" s="856"/>
      <c r="BF60" s="856"/>
      <c r="BG60" s="856"/>
      <c r="BH60" s="856"/>
      <c r="BI60" s="857"/>
      <c r="BJ60" s="226"/>
      <c r="BK60" s="226"/>
      <c r="BL60" s="226"/>
      <c r="BM60" s="226"/>
      <c r="BN60" s="226"/>
      <c r="BO60" s="235"/>
      <c r="BP60" s="235"/>
      <c r="BQ60" s="232">
        <v>54</v>
      </c>
      <c r="BR60" s="233"/>
      <c r="BS60" s="797"/>
      <c r="BT60" s="798"/>
      <c r="BU60" s="798"/>
      <c r="BV60" s="798"/>
      <c r="BW60" s="798"/>
      <c r="BX60" s="798"/>
      <c r="BY60" s="798"/>
      <c r="BZ60" s="798"/>
      <c r="CA60" s="798"/>
      <c r="CB60" s="798"/>
      <c r="CC60" s="798"/>
      <c r="CD60" s="798"/>
      <c r="CE60" s="798"/>
      <c r="CF60" s="798"/>
      <c r="CG60" s="799"/>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797"/>
      <c r="DW60" s="798"/>
      <c r="DX60" s="798"/>
      <c r="DY60" s="798"/>
      <c r="DZ60" s="803"/>
      <c r="EA60" s="224"/>
    </row>
    <row r="61" spans="1:131" ht="26.25" customHeight="1" thickBot="1" x14ac:dyDescent="0.25">
      <c r="A61" s="232">
        <v>34</v>
      </c>
      <c r="B61" s="804"/>
      <c r="C61" s="805"/>
      <c r="D61" s="805"/>
      <c r="E61" s="805"/>
      <c r="F61" s="805"/>
      <c r="G61" s="805"/>
      <c r="H61" s="805"/>
      <c r="I61" s="805"/>
      <c r="J61" s="805"/>
      <c r="K61" s="805"/>
      <c r="L61" s="805"/>
      <c r="M61" s="805"/>
      <c r="N61" s="805"/>
      <c r="O61" s="805"/>
      <c r="P61" s="806"/>
      <c r="Q61" s="859"/>
      <c r="R61" s="860"/>
      <c r="S61" s="860"/>
      <c r="T61" s="860"/>
      <c r="U61" s="860"/>
      <c r="V61" s="860"/>
      <c r="W61" s="860"/>
      <c r="X61" s="860"/>
      <c r="Y61" s="860"/>
      <c r="Z61" s="860"/>
      <c r="AA61" s="860"/>
      <c r="AB61" s="860"/>
      <c r="AC61" s="860"/>
      <c r="AD61" s="860"/>
      <c r="AE61" s="861"/>
      <c r="AF61" s="810"/>
      <c r="AG61" s="811"/>
      <c r="AH61" s="811"/>
      <c r="AI61" s="811"/>
      <c r="AJ61" s="812"/>
      <c r="AK61" s="863"/>
      <c r="AL61" s="860"/>
      <c r="AM61" s="860"/>
      <c r="AN61" s="860"/>
      <c r="AO61" s="860"/>
      <c r="AP61" s="860"/>
      <c r="AQ61" s="860"/>
      <c r="AR61" s="860"/>
      <c r="AS61" s="860"/>
      <c r="AT61" s="860"/>
      <c r="AU61" s="860"/>
      <c r="AV61" s="860"/>
      <c r="AW61" s="860"/>
      <c r="AX61" s="860"/>
      <c r="AY61" s="860"/>
      <c r="AZ61" s="862"/>
      <c r="BA61" s="862"/>
      <c r="BB61" s="862"/>
      <c r="BC61" s="862"/>
      <c r="BD61" s="862"/>
      <c r="BE61" s="856"/>
      <c r="BF61" s="856"/>
      <c r="BG61" s="856"/>
      <c r="BH61" s="856"/>
      <c r="BI61" s="857"/>
      <c r="BJ61" s="226"/>
      <c r="BK61" s="226"/>
      <c r="BL61" s="226"/>
      <c r="BM61" s="226"/>
      <c r="BN61" s="226"/>
      <c r="BO61" s="235"/>
      <c r="BP61" s="235"/>
      <c r="BQ61" s="232">
        <v>55</v>
      </c>
      <c r="BR61" s="233"/>
      <c r="BS61" s="797"/>
      <c r="BT61" s="798"/>
      <c r="BU61" s="798"/>
      <c r="BV61" s="798"/>
      <c r="BW61" s="798"/>
      <c r="BX61" s="798"/>
      <c r="BY61" s="798"/>
      <c r="BZ61" s="798"/>
      <c r="CA61" s="798"/>
      <c r="CB61" s="798"/>
      <c r="CC61" s="798"/>
      <c r="CD61" s="798"/>
      <c r="CE61" s="798"/>
      <c r="CF61" s="798"/>
      <c r="CG61" s="799"/>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797"/>
      <c r="DW61" s="798"/>
      <c r="DX61" s="798"/>
      <c r="DY61" s="798"/>
      <c r="DZ61" s="803"/>
      <c r="EA61" s="224"/>
    </row>
    <row r="62" spans="1:131" ht="26.25" customHeight="1" x14ac:dyDescent="0.2">
      <c r="A62" s="232">
        <v>35</v>
      </c>
      <c r="B62" s="804"/>
      <c r="C62" s="805"/>
      <c r="D62" s="805"/>
      <c r="E62" s="805"/>
      <c r="F62" s="805"/>
      <c r="G62" s="805"/>
      <c r="H62" s="805"/>
      <c r="I62" s="805"/>
      <c r="J62" s="805"/>
      <c r="K62" s="805"/>
      <c r="L62" s="805"/>
      <c r="M62" s="805"/>
      <c r="N62" s="805"/>
      <c r="O62" s="805"/>
      <c r="P62" s="806"/>
      <c r="Q62" s="859"/>
      <c r="R62" s="860"/>
      <c r="S62" s="860"/>
      <c r="T62" s="860"/>
      <c r="U62" s="860"/>
      <c r="V62" s="860"/>
      <c r="W62" s="860"/>
      <c r="X62" s="860"/>
      <c r="Y62" s="860"/>
      <c r="Z62" s="860"/>
      <c r="AA62" s="860"/>
      <c r="AB62" s="860"/>
      <c r="AC62" s="860"/>
      <c r="AD62" s="860"/>
      <c r="AE62" s="861"/>
      <c r="AF62" s="810"/>
      <c r="AG62" s="811"/>
      <c r="AH62" s="811"/>
      <c r="AI62" s="811"/>
      <c r="AJ62" s="812"/>
      <c r="AK62" s="863"/>
      <c r="AL62" s="860"/>
      <c r="AM62" s="860"/>
      <c r="AN62" s="860"/>
      <c r="AO62" s="860"/>
      <c r="AP62" s="860"/>
      <c r="AQ62" s="860"/>
      <c r="AR62" s="860"/>
      <c r="AS62" s="860"/>
      <c r="AT62" s="860"/>
      <c r="AU62" s="860"/>
      <c r="AV62" s="860"/>
      <c r="AW62" s="860"/>
      <c r="AX62" s="860"/>
      <c r="AY62" s="860"/>
      <c r="AZ62" s="862"/>
      <c r="BA62" s="862"/>
      <c r="BB62" s="862"/>
      <c r="BC62" s="862"/>
      <c r="BD62" s="862"/>
      <c r="BE62" s="856"/>
      <c r="BF62" s="856"/>
      <c r="BG62" s="856"/>
      <c r="BH62" s="856"/>
      <c r="BI62" s="857"/>
      <c r="BJ62" s="871" t="s">
        <v>411</v>
      </c>
      <c r="BK62" s="830"/>
      <c r="BL62" s="830"/>
      <c r="BM62" s="830"/>
      <c r="BN62" s="831"/>
      <c r="BO62" s="235"/>
      <c r="BP62" s="235"/>
      <c r="BQ62" s="232">
        <v>56</v>
      </c>
      <c r="BR62" s="233"/>
      <c r="BS62" s="797"/>
      <c r="BT62" s="798"/>
      <c r="BU62" s="798"/>
      <c r="BV62" s="798"/>
      <c r="BW62" s="798"/>
      <c r="BX62" s="798"/>
      <c r="BY62" s="798"/>
      <c r="BZ62" s="798"/>
      <c r="CA62" s="798"/>
      <c r="CB62" s="798"/>
      <c r="CC62" s="798"/>
      <c r="CD62" s="798"/>
      <c r="CE62" s="798"/>
      <c r="CF62" s="798"/>
      <c r="CG62" s="799"/>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797"/>
      <c r="DW62" s="798"/>
      <c r="DX62" s="798"/>
      <c r="DY62" s="798"/>
      <c r="DZ62" s="803"/>
      <c r="EA62" s="224"/>
    </row>
    <row r="63" spans="1:131" ht="26.25" customHeight="1" thickBot="1" x14ac:dyDescent="0.25">
      <c r="A63" s="234" t="s">
        <v>394</v>
      </c>
      <c r="B63" s="813" t="s">
        <v>412</v>
      </c>
      <c r="C63" s="814"/>
      <c r="D63" s="814"/>
      <c r="E63" s="814"/>
      <c r="F63" s="814"/>
      <c r="G63" s="814"/>
      <c r="H63" s="814"/>
      <c r="I63" s="814"/>
      <c r="J63" s="814"/>
      <c r="K63" s="814"/>
      <c r="L63" s="814"/>
      <c r="M63" s="814"/>
      <c r="N63" s="814"/>
      <c r="O63" s="814"/>
      <c r="P63" s="815"/>
      <c r="Q63" s="864"/>
      <c r="R63" s="865"/>
      <c r="S63" s="865"/>
      <c r="T63" s="865"/>
      <c r="U63" s="865"/>
      <c r="V63" s="865"/>
      <c r="W63" s="865"/>
      <c r="X63" s="865"/>
      <c r="Y63" s="865"/>
      <c r="Z63" s="865"/>
      <c r="AA63" s="865"/>
      <c r="AB63" s="865"/>
      <c r="AC63" s="865"/>
      <c r="AD63" s="865"/>
      <c r="AE63" s="866"/>
      <c r="AF63" s="867">
        <v>888</v>
      </c>
      <c r="AG63" s="868"/>
      <c r="AH63" s="868"/>
      <c r="AI63" s="868"/>
      <c r="AJ63" s="869"/>
      <c r="AK63" s="870"/>
      <c r="AL63" s="865"/>
      <c r="AM63" s="865"/>
      <c r="AN63" s="865"/>
      <c r="AO63" s="865"/>
      <c r="AP63" s="868">
        <v>1809</v>
      </c>
      <c r="AQ63" s="868"/>
      <c r="AR63" s="868"/>
      <c r="AS63" s="868"/>
      <c r="AT63" s="868"/>
      <c r="AU63" s="868">
        <v>213</v>
      </c>
      <c r="AV63" s="868"/>
      <c r="AW63" s="868"/>
      <c r="AX63" s="868"/>
      <c r="AY63" s="868"/>
      <c r="AZ63" s="872"/>
      <c r="BA63" s="872"/>
      <c r="BB63" s="872"/>
      <c r="BC63" s="872"/>
      <c r="BD63" s="872"/>
      <c r="BE63" s="873"/>
      <c r="BF63" s="873"/>
      <c r="BG63" s="873"/>
      <c r="BH63" s="873"/>
      <c r="BI63" s="874"/>
      <c r="BJ63" s="875" t="s">
        <v>413</v>
      </c>
      <c r="BK63" s="876"/>
      <c r="BL63" s="876"/>
      <c r="BM63" s="876"/>
      <c r="BN63" s="877"/>
      <c r="BO63" s="235"/>
      <c r="BP63" s="235"/>
      <c r="BQ63" s="232">
        <v>57</v>
      </c>
      <c r="BR63" s="233"/>
      <c r="BS63" s="797"/>
      <c r="BT63" s="798"/>
      <c r="BU63" s="798"/>
      <c r="BV63" s="798"/>
      <c r="BW63" s="798"/>
      <c r="BX63" s="798"/>
      <c r="BY63" s="798"/>
      <c r="BZ63" s="798"/>
      <c r="CA63" s="798"/>
      <c r="CB63" s="798"/>
      <c r="CC63" s="798"/>
      <c r="CD63" s="798"/>
      <c r="CE63" s="798"/>
      <c r="CF63" s="798"/>
      <c r="CG63" s="799"/>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797"/>
      <c r="DW63" s="798"/>
      <c r="DX63" s="798"/>
      <c r="DY63" s="798"/>
      <c r="DZ63" s="803"/>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97"/>
      <c r="BT64" s="798"/>
      <c r="BU64" s="798"/>
      <c r="BV64" s="798"/>
      <c r="BW64" s="798"/>
      <c r="BX64" s="798"/>
      <c r="BY64" s="798"/>
      <c r="BZ64" s="798"/>
      <c r="CA64" s="798"/>
      <c r="CB64" s="798"/>
      <c r="CC64" s="798"/>
      <c r="CD64" s="798"/>
      <c r="CE64" s="798"/>
      <c r="CF64" s="798"/>
      <c r="CG64" s="799"/>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797"/>
      <c r="DW64" s="798"/>
      <c r="DX64" s="798"/>
      <c r="DY64" s="798"/>
      <c r="DZ64" s="803"/>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97"/>
      <c r="BT65" s="798"/>
      <c r="BU65" s="798"/>
      <c r="BV65" s="798"/>
      <c r="BW65" s="798"/>
      <c r="BX65" s="798"/>
      <c r="BY65" s="798"/>
      <c r="BZ65" s="798"/>
      <c r="CA65" s="798"/>
      <c r="CB65" s="798"/>
      <c r="CC65" s="798"/>
      <c r="CD65" s="798"/>
      <c r="CE65" s="798"/>
      <c r="CF65" s="798"/>
      <c r="CG65" s="799"/>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797"/>
      <c r="DW65" s="798"/>
      <c r="DX65" s="798"/>
      <c r="DY65" s="798"/>
      <c r="DZ65" s="803"/>
      <c r="EA65" s="224"/>
    </row>
    <row r="66" spans="1:131" ht="26.25" customHeight="1" x14ac:dyDescent="0.2">
      <c r="A66" s="751" t="s">
        <v>415</v>
      </c>
      <c r="B66" s="752"/>
      <c r="C66" s="752"/>
      <c r="D66" s="752"/>
      <c r="E66" s="752"/>
      <c r="F66" s="752"/>
      <c r="G66" s="752"/>
      <c r="H66" s="752"/>
      <c r="I66" s="752"/>
      <c r="J66" s="752"/>
      <c r="K66" s="752"/>
      <c r="L66" s="752"/>
      <c r="M66" s="752"/>
      <c r="N66" s="752"/>
      <c r="O66" s="752"/>
      <c r="P66" s="753"/>
      <c r="Q66" s="757" t="s">
        <v>416</v>
      </c>
      <c r="R66" s="758"/>
      <c r="S66" s="758"/>
      <c r="T66" s="758"/>
      <c r="U66" s="759"/>
      <c r="V66" s="757" t="s">
        <v>417</v>
      </c>
      <c r="W66" s="758"/>
      <c r="X66" s="758"/>
      <c r="Y66" s="758"/>
      <c r="Z66" s="759"/>
      <c r="AA66" s="757" t="s">
        <v>418</v>
      </c>
      <c r="AB66" s="758"/>
      <c r="AC66" s="758"/>
      <c r="AD66" s="758"/>
      <c r="AE66" s="759"/>
      <c r="AF66" s="878" t="s">
        <v>419</v>
      </c>
      <c r="AG66" s="839"/>
      <c r="AH66" s="839"/>
      <c r="AI66" s="839"/>
      <c r="AJ66" s="879"/>
      <c r="AK66" s="757" t="s">
        <v>420</v>
      </c>
      <c r="AL66" s="752"/>
      <c r="AM66" s="752"/>
      <c r="AN66" s="752"/>
      <c r="AO66" s="753"/>
      <c r="AP66" s="757" t="s">
        <v>421</v>
      </c>
      <c r="AQ66" s="758"/>
      <c r="AR66" s="758"/>
      <c r="AS66" s="758"/>
      <c r="AT66" s="759"/>
      <c r="AU66" s="757" t="s">
        <v>422</v>
      </c>
      <c r="AV66" s="758"/>
      <c r="AW66" s="758"/>
      <c r="AX66" s="758"/>
      <c r="AY66" s="759"/>
      <c r="AZ66" s="757" t="s">
        <v>382</v>
      </c>
      <c r="BA66" s="758"/>
      <c r="BB66" s="758"/>
      <c r="BC66" s="758"/>
      <c r="BD66" s="764"/>
      <c r="BE66" s="235"/>
      <c r="BF66" s="235"/>
      <c r="BG66" s="235"/>
      <c r="BH66" s="235"/>
      <c r="BI66" s="235"/>
      <c r="BJ66" s="235"/>
      <c r="BK66" s="235"/>
      <c r="BL66" s="235"/>
      <c r="BM66" s="235"/>
      <c r="BN66" s="235"/>
      <c r="BO66" s="235"/>
      <c r="BP66" s="235"/>
      <c r="BQ66" s="232">
        <v>60</v>
      </c>
      <c r="BR66" s="237"/>
      <c r="BS66" s="883"/>
      <c r="BT66" s="884"/>
      <c r="BU66" s="884"/>
      <c r="BV66" s="884"/>
      <c r="BW66" s="884"/>
      <c r="BX66" s="884"/>
      <c r="BY66" s="884"/>
      <c r="BZ66" s="884"/>
      <c r="CA66" s="884"/>
      <c r="CB66" s="884"/>
      <c r="CC66" s="884"/>
      <c r="CD66" s="884"/>
      <c r="CE66" s="884"/>
      <c r="CF66" s="884"/>
      <c r="CG66" s="889"/>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3"/>
      <c r="DW66" s="884"/>
      <c r="DX66" s="884"/>
      <c r="DY66" s="884"/>
      <c r="DZ66" s="885"/>
      <c r="EA66" s="224"/>
    </row>
    <row r="67" spans="1:131" ht="26.25" customHeight="1" thickBot="1" x14ac:dyDescent="0.25">
      <c r="A67" s="754"/>
      <c r="B67" s="755"/>
      <c r="C67" s="755"/>
      <c r="D67" s="755"/>
      <c r="E67" s="755"/>
      <c r="F67" s="755"/>
      <c r="G67" s="755"/>
      <c r="H67" s="755"/>
      <c r="I67" s="755"/>
      <c r="J67" s="755"/>
      <c r="K67" s="755"/>
      <c r="L67" s="755"/>
      <c r="M67" s="755"/>
      <c r="N67" s="755"/>
      <c r="O67" s="755"/>
      <c r="P67" s="756"/>
      <c r="Q67" s="760"/>
      <c r="R67" s="761"/>
      <c r="S67" s="761"/>
      <c r="T67" s="761"/>
      <c r="U67" s="762"/>
      <c r="V67" s="760"/>
      <c r="W67" s="761"/>
      <c r="X67" s="761"/>
      <c r="Y67" s="761"/>
      <c r="Z67" s="762"/>
      <c r="AA67" s="760"/>
      <c r="AB67" s="761"/>
      <c r="AC67" s="761"/>
      <c r="AD67" s="761"/>
      <c r="AE67" s="762"/>
      <c r="AF67" s="880"/>
      <c r="AG67" s="842"/>
      <c r="AH67" s="842"/>
      <c r="AI67" s="842"/>
      <c r="AJ67" s="881"/>
      <c r="AK67" s="882"/>
      <c r="AL67" s="755"/>
      <c r="AM67" s="755"/>
      <c r="AN67" s="755"/>
      <c r="AO67" s="756"/>
      <c r="AP67" s="760"/>
      <c r="AQ67" s="761"/>
      <c r="AR67" s="761"/>
      <c r="AS67" s="761"/>
      <c r="AT67" s="762"/>
      <c r="AU67" s="760"/>
      <c r="AV67" s="761"/>
      <c r="AW67" s="761"/>
      <c r="AX67" s="761"/>
      <c r="AY67" s="762"/>
      <c r="AZ67" s="760"/>
      <c r="BA67" s="761"/>
      <c r="BB67" s="761"/>
      <c r="BC67" s="761"/>
      <c r="BD67" s="766"/>
      <c r="BE67" s="235"/>
      <c r="BF67" s="235"/>
      <c r="BG67" s="235"/>
      <c r="BH67" s="235"/>
      <c r="BI67" s="235"/>
      <c r="BJ67" s="235"/>
      <c r="BK67" s="235"/>
      <c r="BL67" s="235"/>
      <c r="BM67" s="235"/>
      <c r="BN67" s="235"/>
      <c r="BO67" s="235"/>
      <c r="BP67" s="235"/>
      <c r="BQ67" s="232">
        <v>61</v>
      </c>
      <c r="BR67" s="237"/>
      <c r="BS67" s="883"/>
      <c r="BT67" s="884"/>
      <c r="BU67" s="884"/>
      <c r="BV67" s="884"/>
      <c r="BW67" s="884"/>
      <c r="BX67" s="884"/>
      <c r="BY67" s="884"/>
      <c r="BZ67" s="884"/>
      <c r="CA67" s="884"/>
      <c r="CB67" s="884"/>
      <c r="CC67" s="884"/>
      <c r="CD67" s="884"/>
      <c r="CE67" s="884"/>
      <c r="CF67" s="884"/>
      <c r="CG67" s="889"/>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3"/>
      <c r="DW67" s="884"/>
      <c r="DX67" s="884"/>
      <c r="DY67" s="884"/>
      <c r="DZ67" s="885"/>
      <c r="EA67" s="224"/>
    </row>
    <row r="68" spans="1:131" ht="26.25" customHeight="1" thickTop="1" x14ac:dyDescent="0.2">
      <c r="A68" s="230">
        <v>1</v>
      </c>
      <c r="B68" s="893" t="s">
        <v>580</v>
      </c>
      <c r="C68" s="894"/>
      <c r="D68" s="894"/>
      <c r="E68" s="894"/>
      <c r="F68" s="894"/>
      <c r="G68" s="894"/>
      <c r="H68" s="894"/>
      <c r="I68" s="894"/>
      <c r="J68" s="894"/>
      <c r="K68" s="894"/>
      <c r="L68" s="894"/>
      <c r="M68" s="894"/>
      <c r="N68" s="894"/>
      <c r="O68" s="894"/>
      <c r="P68" s="895"/>
      <c r="Q68" s="896">
        <v>21460</v>
      </c>
      <c r="R68" s="890"/>
      <c r="S68" s="890"/>
      <c r="T68" s="890"/>
      <c r="U68" s="890"/>
      <c r="V68" s="890">
        <v>20757</v>
      </c>
      <c r="W68" s="890"/>
      <c r="X68" s="890"/>
      <c r="Y68" s="890"/>
      <c r="Z68" s="890"/>
      <c r="AA68" s="890">
        <v>704</v>
      </c>
      <c r="AB68" s="890"/>
      <c r="AC68" s="890"/>
      <c r="AD68" s="890"/>
      <c r="AE68" s="890"/>
      <c r="AF68" s="890">
        <v>704</v>
      </c>
      <c r="AG68" s="890"/>
      <c r="AH68" s="890"/>
      <c r="AI68" s="890"/>
      <c r="AJ68" s="890"/>
      <c r="AK68" s="890">
        <v>118</v>
      </c>
      <c r="AL68" s="890"/>
      <c r="AM68" s="890"/>
      <c r="AN68" s="890"/>
      <c r="AO68" s="890"/>
      <c r="AP68" s="890" t="s">
        <v>518</v>
      </c>
      <c r="AQ68" s="890"/>
      <c r="AR68" s="890"/>
      <c r="AS68" s="890"/>
      <c r="AT68" s="890"/>
      <c r="AU68" s="890" t="s">
        <v>518</v>
      </c>
      <c r="AV68" s="890"/>
      <c r="AW68" s="890"/>
      <c r="AX68" s="890"/>
      <c r="AY68" s="890"/>
      <c r="AZ68" s="891"/>
      <c r="BA68" s="891"/>
      <c r="BB68" s="891"/>
      <c r="BC68" s="891"/>
      <c r="BD68" s="892"/>
      <c r="BE68" s="235"/>
      <c r="BF68" s="235"/>
      <c r="BG68" s="235"/>
      <c r="BH68" s="235"/>
      <c r="BI68" s="235"/>
      <c r="BJ68" s="235"/>
      <c r="BK68" s="235"/>
      <c r="BL68" s="235"/>
      <c r="BM68" s="235"/>
      <c r="BN68" s="235"/>
      <c r="BO68" s="235"/>
      <c r="BP68" s="235"/>
      <c r="BQ68" s="232">
        <v>62</v>
      </c>
      <c r="BR68" s="237"/>
      <c r="BS68" s="883"/>
      <c r="BT68" s="884"/>
      <c r="BU68" s="884"/>
      <c r="BV68" s="884"/>
      <c r="BW68" s="884"/>
      <c r="BX68" s="884"/>
      <c r="BY68" s="884"/>
      <c r="BZ68" s="884"/>
      <c r="CA68" s="884"/>
      <c r="CB68" s="884"/>
      <c r="CC68" s="884"/>
      <c r="CD68" s="884"/>
      <c r="CE68" s="884"/>
      <c r="CF68" s="884"/>
      <c r="CG68" s="889"/>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3"/>
      <c r="DW68" s="884"/>
      <c r="DX68" s="884"/>
      <c r="DY68" s="884"/>
      <c r="DZ68" s="885"/>
      <c r="EA68" s="224"/>
    </row>
    <row r="69" spans="1:131" ht="26.25" customHeight="1" x14ac:dyDescent="0.2">
      <c r="A69" s="232">
        <v>2</v>
      </c>
      <c r="B69" s="897" t="s">
        <v>581</v>
      </c>
      <c r="C69" s="898"/>
      <c r="D69" s="898"/>
      <c r="E69" s="898"/>
      <c r="F69" s="898"/>
      <c r="G69" s="898"/>
      <c r="H69" s="898"/>
      <c r="I69" s="898"/>
      <c r="J69" s="898"/>
      <c r="K69" s="898"/>
      <c r="L69" s="898"/>
      <c r="M69" s="898"/>
      <c r="N69" s="898"/>
      <c r="O69" s="898"/>
      <c r="P69" s="899"/>
      <c r="Q69" s="900">
        <v>179</v>
      </c>
      <c r="R69" s="854"/>
      <c r="S69" s="854"/>
      <c r="T69" s="854"/>
      <c r="U69" s="854"/>
      <c r="V69" s="854">
        <v>133</v>
      </c>
      <c r="W69" s="854"/>
      <c r="X69" s="854"/>
      <c r="Y69" s="854"/>
      <c r="Z69" s="854"/>
      <c r="AA69" s="854">
        <v>47</v>
      </c>
      <c r="AB69" s="854"/>
      <c r="AC69" s="854"/>
      <c r="AD69" s="854"/>
      <c r="AE69" s="854"/>
      <c r="AF69" s="854">
        <v>47</v>
      </c>
      <c r="AG69" s="854"/>
      <c r="AH69" s="854"/>
      <c r="AI69" s="854"/>
      <c r="AJ69" s="854"/>
      <c r="AK69" s="854" t="s">
        <v>518</v>
      </c>
      <c r="AL69" s="854"/>
      <c r="AM69" s="854"/>
      <c r="AN69" s="854"/>
      <c r="AO69" s="854"/>
      <c r="AP69" s="854" t="s">
        <v>518</v>
      </c>
      <c r="AQ69" s="854"/>
      <c r="AR69" s="854"/>
      <c r="AS69" s="854"/>
      <c r="AT69" s="854"/>
      <c r="AU69" s="854" t="s">
        <v>518</v>
      </c>
      <c r="AV69" s="854"/>
      <c r="AW69" s="854"/>
      <c r="AX69" s="854"/>
      <c r="AY69" s="854"/>
      <c r="AZ69" s="856"/>
      <c r="BA69" s="856"/>
      <c r="BB69" s="856"/>
      <c r="BC69" s="856"/>
      <c r="BD69" s="857"/>
      <c r="BE69" s="235"/>
      <c r="BF69" s="235"/>
      <c r="BG69" s="235"/>
      <c r="BH69" s="235"/>
      <c r="BI69" s="235"/>
      <c r="BJ69" s="235"/>
      <c r="BK69" s="235"/>
      <c r="BL69" s="235"/>
      <c r="BM69" s="235"/>
      <c r="BN69" s="235"/>
      <c r="BO69" s="235"/>
      <c r="BP69" s="235"/>
      <c r="BQ69" s="232">
        <v>63</v>
      </c>
      <c r="BR69" s="237"/>
      <c r="BS69" s="883"/>
      <c r="BT69" s="884"/>
      <c r="BU69" s="884"/>
      <c r="BV69" s="884"/>
      <c r="BW69" s="884"/>
      <c r="BX69" s="884"/>
      <c r="BY69" s="884"/>
      <c r="BZ69" s="884"/>
      <c r="CA69" s="884"/>
      <c r="CB69" s="884"/>
      <c r="CC69" s="884"/>
      <c r="CD69" s="884"/>
      <c r="CE69" s="884"/>
      <c r="CF69" s="884"/>
      <c r="CG69" s="889"/>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3"/>
      <c r="DW69" s="884"/>
      <c r="DX69" s="884"/>
      <c r="DY69" s="884"/>
      <c r="DZ69" s="885"/>
      <c r="EA69" s="224"/>
    </row>
    <row r="70" spans="1:131" ht="26.25" customHeight="1" x14ac:dyDescent="0.2">
      <c r="A70" s="232">
        <v>3</v>
      </c>
      <c r="B70" s="897" t="s">
        <v>582</v>
      </c>
      <c r="C70" s="898"/>
      <c r="D70" s="898"/>
      <c r="E70" s="898"/>
      <c r="F70" s="898"/>
      <c r="G70" s="898"/>
      <c r="H70" s="898"/>
      <c r="I70" s="898"/>
      <c r="J70" s="898"/>
      <c r="K70" s="898"/>
      <c r="L70" s="898"/>
      <c r="M70" s="898"/>
      <c r="N70" s="898"/>
      <c r="O70" s="898"/>
      <c r="P70" s="899"/>
      <c r="Q70" s="900">
        <v>107</v>
      </c>
      <c r="R70" s="854"/>
      <c r="S70" s="854"/>
      <c r="T70" s="854"/>
      <c r="U70" s="854"/>
      <c r="V70" s="854">
        <v>106</v>
      </c>
      <c r="W70" s="854"/>
      <c r="X70" s="854"/>
      <c r="Y70" s="854"/>
      <c r="Z70" s="854"/>
      <c r="AA70" s="854">
        <v>1</v>
      </c>
      <c r="AB70" s="854"/>
      <c r="AC70" s="854"/>
      <c r="AD70" s="854"/>
      <c r="AE70" s="854"/>
      <c r="AF70" s="854">
        <v>1</v>
      </c>
      <c r="AG70" s="854"/>
      <c r="AH70" s="854"/>
      <c r="AI70" s="854"/>
      <c r="AJ70" s="854"/>
      <c r="AK70" s="854">
        <v>8</v>
      </c>
      <c r="AL70" s="854"/>
      <c r="AM70" s="854"/>
      <c r="AN70" s="854"/>
      <c r="AO70" s="854"/>
      <c r="AP70" s="854" t="s">
        <v>518</v>
      </c>
      <c r="AQ70" s="854"/>
      <c r="AR70" s="854"/>
      <c r="AS70" s="854"/>
      <c r="AT70" s="854"/>
      <c r="AU70" s="854" t="s">
        <v>518</v>
      </c>
      <c r="AV70" s="854"/>
      <c r="AW70" s="854"/>
      <c r="AX70" s="854"/>
      <c r="AY70" s="854"/>
      <c r="AZ70" s="856"/>
      <c r="BA70" s="856"/>
      <c r="BB70" s="856"/>
      <c r="BC70" s="856"/>
      <c r="BD70" s="857"/>
      <c r="BE70" s="235"/>
      <c r="BF70" s="235"/>
      <c r="BG70" s="235"/>
      <c r="BH70" s="235"/>
      <c r="BI70" s="235"/>
      <c r="BJ70" s="235"/>
      <c r="BK70" s="235"/>
      <c r="BL70" s="235"/>
      <c r="BM70" s="235"/>
      <c r="BN70" s="235"/>
      <c r="BO70" s="235"/>
      <c r="BP70" s="235"/>
      <c r="BQ70" s="232">
        <v>64</v>
      </c>
      <c r="BR70" s="237"/>
      <c r="BS70" s="883"/>
      <c r="BT70" s="884"/>
      <c r="BU70" s="884"/>
      <c r="BV70" s="884"/>
      <c r="BW70" s="884"/>
      <c r="BX70" s="884"/>
      <c r="BY70" s="884"/>
      <c r="BZ70" s="884"/>
      <c r="CA70" s="884"/>
      <c r="CB70" s="884"/>
      <c r="CC70" s="884"/>
      <c r="CD70" s="884"/>
      <c r="CE70" s="884"/>
      <c r="CF70" s="884"/>
      <c r="CG70" s="889"/>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3"/>
      <c r="DW70" s="884"/>
      <c r="DX70" s="884"/>
      <c r="DY70" s="884"/>
      <c r="DZ70" s="885"/>
      <c r="EA70" s="224"/>
    </row>
    <row r="71" spans="1:131" ht="26.25" customHeight="1" x14ac:dyDescent="0.2">
      <c r="A71" s="232">
        <v>4</v>
      </c>
      <c r="B71" s="897" t="s">
        <v>583</v>
      </c>
      <c r="C71" s="898"/>
      <c r="D71" s="898"/>
      <c r="E71" s="898"/>
      <c r="F71" s="898"/>
      <c r="G71" s="898"/>
      <c r="H71" s="898"/>
      <c r="I71" s="898"/>
      <c r="J71" s="898"/>
      <c r="K71" s="898"/>
      <c r="L71" s="898"/>
      <c r="M71" s="898"/>
      <c r="N71" s="898"/>
      <c r="O71" s="898"/>
      <c r="P71" s="899"/>
      <c r="Q71" s="900">
        <v>101</v>
      </c>
      <c r="R71" s="854"/>
      <c r="S71" s="854"/>
      <c r="T71" s="854"/>
      <c r="U71" s="854"/>
      <c r="V71" s="854">
        <v>61</v>
      </c>
      <c r="W71" s="854"/>
      <c r="X71" s="854"/>
      <c r="Y71" s="854"/>
      <c r="Z71" s="854"/>
      <c r="AA71" s="854">
        <v>40</v>
      </c>
      <c r="AB71" s="854"/>
      <c r="AC71" s="854"/>
      <c r="AD71" s="854"/>
      <c r="AE71" s="854"/>
      <c r="AF71" s="854">
        <v>40</v>
      </c>
      <c r="AG71" s="854"/>
      <c r="AH71" s="854"/>
      <c r="AI71" s="854"/>
      <c r="AJ71" s="854"/>
      <c r="AK71" s="854" t="s">
        <v>518</v>
      </c>
      <c r="AL71" s="854"/>
      <c r="AM71" s="854"/>
      <c r="AN71" s="854"/>
      <c r="AO71" s="854"/>
      <c r="AP71" s="854" t="s">
        <v>518</v>
      </c>
      <c r="AQ71" s="854"/>
      <c r="AR71" s="854"/>
      <c r="AS71" s="854"/>
      <c r="AT71" s="854"/>
      <c r="AU71" s="854" t="s">
        <v>518</v>
      </c>
      <c r="AV71" s="854"/>
      <c r="AW71" s="854"/>
      <c r="AX71" s="854"/>
      <c r="AY71" s="854"/>
      <c r="AZ71" s="856"/>
      <c r="BA71" s="856"/>
      <c r="BB71" s="856"/>
      <c r="BC71" s="856"/>
      <c r="BD71" s="857"/>
      <c r="BE71" s="235"/>
      <c r="BF71" s="235"/>
      <c r="BG71" s="235"/>
      <c r="BH71" s="235"/>
      <c r="BI71" s="235"/>
      <c r="BJ71" s="235"/>
      <c r="BK71" s="235"/>
      <c r="BL71" s="235"/>
      <c r="BM71" s="235"/>
      <c r="BN71" s="235"/>
      <c r="BO71" s="235"/>
      <c r="BP71" s="235"/>
      <c r="BQ71" s="232">
        <v>65</v>
      </c>
      <c r="BR71" s="237"/>
      <c r="BS71" s="883"/>
      <c r="BT71" s="884"/>
      <c r="BU71" s="884"/>
      <c r="BV71" s="884"/>
      <c r="BW71" s="884"/>
      <c r="BX71" s="884"/>
      <c r="BY71" s="884"/>
      <c r="BZ71" s="884"/>
      <c r="CA71" s="884"/>
      <c r="CB71" s="884"/>
      <c r="CC71" s="884"/>
      <c r="CD71" s="884"/>
      <c r="CE71" s="884"/>
      <c r="CF71" s="884"/>
      <c r="CG71" s="889"/>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3"/>
      <c r="DW71" s="884"/>
      <c r="DX71" s="884"/>
      <c r="DY71" s="884"/>
      <c r="DZ71" s="885"/>
      <c r="EA71" s="224"/>
    </row>
    <row r="72" spans="1:131" ht="26.25" customHeight="1" x14ac:dyDescent="0.2">
      <c r="A72" s="232">
        <v>5</v>
      </c>
      <c r="B72" s="897" t="s">
        <v>584</v>
      </c>
      <c r="C72" s="898"/>
      <c r="D72" s="898"/>
      <c r="E72" s="898"/>
      <c r="F72" s="898"/>
      <c r="G72" s="898"/>
      <c r="H72" s="898"/>
      <c r="I72" s="898"/>
      <c r="J72" s="898"/>
      <c r="K72" s="898"/>
      <c r="L72" s="898"/>
      <c r="M72" s="898"/>
      <c r="N72" s="898"/>
      <c r="O72" s="898"/>
      <c r="P72" s="899"/>
      <c r="Q72" s="900">
        <v>2423</v>
      </c>
      <c r="R72" s="854"/>
      <c r="S72" s="854"/>
      <c r="T72" s="854"/>
      <c r="U72" s="854"/>
      <c r="V72" s="854">
        <v>2308</v>
      </c>
      <c r="W72" s="854"/>
      <c r="X72" s="854"/>
      <c r="Y72" s="854"/>
      <c r="Z72" s="854"/>
      <c r="AA72" s="854">
        <v>115</v>
      </c>
      <c r="AB72" s="854"/>
      <c r="AC72" s="854"/>
      <c r="AD72" s="854"/>
      <c r="AE72" s="854"/>
      <c r="AF72" s="854">
        <v>115</v>
      </c>
      <c r="AG72" s="854"/>
      <c r="AH72" s="854"/>
      <c r="AI72" s="854"/>
      <c r="AJ72" s="854"/>
      <c r="AK72" s="854">
        <v>130</v>
      </c>
      <c r="AL72" s="854"/>
      <c r="AM72" s="854"/>
      <c r="AN72" s="854"/>
      <c r="AO72" s="854"/>
      <c r="AP72" s="854" t="s">
        <v>518</v>
      </c>
      <c r="AQ72" s="854"/>
      <c r="AR72" s="854"/>
      <c r="AS72" s="854"/>
      <c r="AT72" s="854"/>
      <c r="AU72" s="854" t="s">
        <v>518</v>
      </c>
      <c r="AV72" s="854"/>
      <c r="AW72" s="854"/>
      <c r="AX72" s="854"/>
      <c r="AY72" s="854"/>
      <c r="AZ72" s="856"/>
      <c r="BA72" s="856"/>
      <c r="BB72" s="856"/>
      <c r="BC72" s="856"/>
      <c r="BD72" s="857"/>
      <c r="BE72" s="235"/>
      <c r="BF72" s="235"/>
      <c r="BG72" s="235"/>
      <c r="BH72" s="235"/>
      <c r="BI72" s="235"/>
      <c r="BJ72" s="235"/>
      <c r="BK72" s="235"/>
      <c r="BL72" s="235"/>
      <c r="BM72" s="235"/>
      <c r="BN72" s="235"/>
      <c r="BO72" s="235"/>
      <c r="BP72" s="235"/>
      <c r="BQ72" s="232">
        <v>66</v>
      </c>
      <c r="BR72" s="237"/>
      <c r="BS72" s="883"/>
      <c r="BT72" s="884"/>
      <c r="BU72" s="884"/>
      <c r="BV72" s="884"/>
      <c r="BW72" s="884"/>
      <c r="BX72" s="884"/>
      <c r="BY72" s="884"/>
      <c r="BZ72" s="884"/>
      <c r="CA72" s="884"/>
      <c r="CB72" s="884"/>
      <c r="CC72" s="884"/>
      <c r="CD72" s="884"/>
      <c r="CE72" s="884"/>
      <c r="CF72" s="884"/>
      <c r="CG72" s="889"/>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3"/>
      <c r="DW72" s="884"/>
      <c r="DX72" s="884"/>
      <c r="DY72" s="884"/>
      <c r="DZ72" s="885"/>
      <c r="EA72" s="224"/>
    </row>
    <row r="73" spans="1:131" ht="26.25" customHeight="1" x14ac:dyDescent="0.2">
      <c r="A73" s="232">
        <v>6</v>
      </c>
      <c r="B73" s="897" t="s">
        <v>585</v>
      </c>
      <c r="C73" s="898"/>
      <c r="D73" s="898"/>
      <c r="E73" s="898"/>
      <c r="F73" s="898"/>
      <c r="G73" s="898"/>
      <c r="H73" s="898"/>
      <c r="I73" s="898"/>
      <c r="J73" s="898"/>
      <c r="K73" s="898"/>
      <c r="L73" s="898"/>
      <c r="M73" s="898"/>
      <c r="N73" s="898"/>
      <c r="O73" s="898"/>
      <c r="P73" s="899"/>
      <c r="Q73" s="900">
        <v>719774</v>
      </c>
      <c r="R73" s="854"/>
      <c r="S73" s="854"/>
      <c r="T73" s="854"/>
      <c r="U73" s="854"/>
      <c r="V73" s="854">
        <v>711648</v>
      </c>
      <c r="W73" s="854"/>
      <c r="X73" s="854"/>
      <c r="Y73" s="854"/>
      <c r="Z73" s="854"/>
      <c r="AA73" s="854">
        <v>8126</v>
      </c>
      <c r="AB73" s="854"/>
      <c r="AC73" s="854"/>
      <c r="AD73" s="854"/>
      <c r="AE73" s="854"/>
      <c r="AF73" s="854">
        <v>8126</v>
      </c>
      <c r="AG73" s="854"/>
      <c r="AH73" s="854"/>
      <c r="AI73" s="854"/>
      <c r="AJ73" s="854"/>
      <c r="AK73" s="854">
        <v>4022</v>
      </c>
      <c r="AL73" s="854"/>
      <c r="AM73" s="854"/>
      <c r="AN73" s="854"/>
      <c r="AO73" s="854"/>
      <c r="AP73" s="854" t="s">
        <v>518</v>
      </c>
      <c r="AQ73" s="854"/>
      <c r="AR73" s="854"/>
      <c r="AS73" s="854"/>
      <c r="AT73" s="854"/>
      <c r="AU73" s="854" t="s">
        <v>518</v>
      </c>
      <c r="AV73" s="854"/>
      <c r="AW73" s="854"/>
      <c r="AX73" s="854"/>
      <c r="AY73" s="854"/>
      <c r="AZ73" s="856"/>
      <c r="BA73" s="856"/>
      <c r="BB73" s="856"/>
      <c r="BC73" s="856"/>
      <c r="BD73" s="857"/>
      <c r="BE73" s="235"/>
      <c r="BF73" s="235"/>
      <c r="BG73" s="235"/>
      <c r="BH73" s="235"/>
      <c r="BI73" s="235"/>
      <c r="BJ73" s="235"/>
      <c r="BK73" s="235"/>
      <c r="BL73" s="235"/>
      <c r="BM73" s="235"/>
      <c r="BN73" s="235"/>
      <c r="BO73" s="235"/>
      <c r="BP73" s="235"/>
      <c r="BQ73" s="232">
        <v>67</v>
      </c>
      <c r="BR73" s="237"/>
      <c r="BS73" s="883"/>
      <c r="BT73" s="884"/>
      <c r="BU73" s="884"/>
      <c r="BV73" s="884"/>
      <c r="BW73" s="884"/>
      <c r="BX73" s="884"/>
      <c r="BY73" s="884"/>
      <c r="BZ73" s="884"/>
      <c r="CA73" s="884"/>
      <c r="CB73" s="884"/>
      <c r="CC73" s="884"/>
      <c r="CD73" s="884"/>
      <c r="CE73" s="884"/>
      <c r="CF73" s="884"/>
      <c r="CG73" s="889"/>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3"/>
      <c r="DW73" s="884"/>
      <c r="DX73" s="884"/>
      <c r="DY73" s="884"/>
      <c r="DZ73" s="885"/>
      <c r="EA73" s="224"/>
    </row>
    <row r="74" spans="1:131" ht="26.25" customHeight="1" x14ac:dyDescent="0.2">
      <c r="A74" s="232">
        <v>7</v>
      </c>
      <c r="B74" s="897" t="s">
        <v>586</v>
      </c>
      <c r="C74" s="898"/>
      <c r="D74" s="898"/>
      <c r="E74" s="898"/>
      <c r="F74" s="898"/>
      <c r="G74" s="898"/>
      <c r="H74" s="898"/>
      <c r="I74" s="898"/>
      <c r="J74" s="898"/>
      <c r="K74" s="898"/>
      <c r="L74" s="898"/>
      <c r="M74" s="898"/>
      <c r="N74" s="898"/>
      <c r="O74" s="898"/>
      <c r="P74" s="899"/>
      <c r="Q74" s="900">
        <v>2059</v>
      </c>
      <c r="R74" s="854"/>
      <c r="S74" s="854"/>
      <c r="T74" s="854"/>
      <c r="U74" s="854"/>
      <c r="V74" s="854">
        <v>1973</v>
      </c>
      <c r="W74" s="854"/>
      <c r="X74" s="854"/>
      <c r="Y74" s="854"/>
      <c r="Z74" s="854"/>
      <c r="AA74" s="854">
        <v>87</v>
      </c>
      <c r="AB74" s="854"/>
      <c r="AC74" s="854"/>
      <c r="AD74" s="854"/>
      <c r="AE74" s="854"/>
      <c r="AF74" s="854">
        <v>78</v>
      </c>
      <c r="AG74" s="854"/>
      <c r="AH74" s="854"/>
      <c r="AI74" s="854"/>
      <c r="AJ74" s="854"/>
      <c r="AK74" s="854" t="s">
        <v>518</v>
      </c>
      <c r="AL74" s="854"/>
      <c r="AM74" s="854"/>
      <c r="AN74" s="854"/>
      <c r="AO74" s="854"/>
      <c r="AP74" s="854">
        <v>219</v>
      </c>
      <c r="AQ74" s="854"/>
      <c r="AR74" s="854"/>
      <c r="AS74" s="854"/>
      <c r="AT74" s="854"/>
      <c r="AU74" s="854">
        <v>52</v>
      </c>
      <c r="AV74" s="854"/>
      <c r="AW74" s="854"/>
      <c r="AX74" s="854"/>
      <c r="AY74" s="854"/>
      <c r="AZ74" s="856"/>
      <c r="BA74" s="856"/>
      <c r="BB74" s="856"/>
      <c r="BC74" s="856"/>
      <c r="BD74" s="857"/>
      <c r="BE74" s="235"/>
      <c r="BF74" s="235"/>
      <c r="BG74" s="235"/>
      <c r="BH74" s="235"/>
      <c r="BI74" s="235"/>
      <c r="BJ74" s="235"/>
      <c r="BK74" s="235"/>
      <c r="BL74" s="235"/>
      <c r="BM74" s="235"/>
      <c r="BN74" s="235"/>
      <c r="BO74" s="235"/>
      <c r="BP74" s="235"/>
      <c r="BQ74" s="232">
        <v>68</v>
      </c>
      <c r="BR74" s="237"/>
      <c r="BS74" s="883"/>
      <c r="BT74" s="884"/>
      <c r="BU74" s="884"/>
      <c r="BV74" s="884"/>
      <c r="BW74" s="884"/>
      <c r="BX74" s="884"/>
      <c r="BY74" s="884"/>
      <c r="BZ74" s="884"/>
      <c r="CA74" s="884"/>
      <c r="CB74" s="884"/>
      <c r="CC74" s="884"/>
      <c r="CD74" s="884"/>
      <c r="CE74" s="884"/>
      <c r="CF74" s="884"/>
      <c r="CG74" s="889"/>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3"/>
      <c r="DW74" s="884"/>
      <c r="DX74" s="884"/>
      <c r="DY74" s="884"/>
      <c r="DZ74" s="885"/>
      <c r="EA74" s="224"/>
    </row>
    <row r="75" spans="1:131" ht="26.25" customHeight="1" x14ac:dyDescent="0.2">
      <c r="A75" s="232">
        <v>8</v>
      </c>
      <c r="B75" s="897" t="s">
        <v>587</v>
      </c>
      <c r="C75" s="898"/>
      <c r="D75" s="898"/>
      <c r="E75" s="898"/>
      <c r="F75" s="898"/>
      <c r="G75" s="898"/>
      <c r="H75" s="898"/>
      <c r="I75" s="898"/>
      <c r="J75" s="898"/>
      <c r="K75" s="898"/>
      <c r="L75" s="898"/>
      <c r="M75" s="898"/>
      <c r="N75" s="898"/>
      <c r="O75" s="898"/>
      <c r="P75" s="899"/>
      <c r="Q75" s="901">
        <v>3784</v>
      </c>
      <c r="R75" s="902"/>
      <c r="S75" s="902"/>
      <c r="T75" s="902"/>
      <c r="U75" s="858"/>
      <c r="V75" s="903">
        <v>3656</v>
      </c>
      <c r="W75" s="902"/>
      <c r="X75" s="902"/>
      <c r="Y75" s="902"/>
      <c r="Z75" s="858"/>
      <c r="AA75" s="903">
        <v>128</v>
      </c>
      <c r="AB75" s="902"/>
      <c r="AC75" s="902"/>
      <c r="AD75" s="902"/>
      <c r="AE75" s="858"/>
      <c r="AF75" s="903">
        <v>5838</v>
      </c>
      <c r="AG75" s="902"/>
      <c r="AH75" s="902"/>
      <c r="AI75" s="902"/>
      <c r="AJ75" s="858"/>
      <c r="AK75" s="903" t="s">
        <v>518</v>
      </c>
      <c r="AL75" s="902"/>
      <c r="AM75" s="902"/>
      <c r="AN75" s="902"/>
      <c r="AO75" s="858"/>
      <c r="AP75" s="903">
        <v>2396</v>
      </c>
      <c r="AQ75" s="902"/>
      <c r="AR75" s="902"/>
      <c r="AS75" s="902"/>
      <c r="AT75" s="858"/>
      <c r="AU75" s="903" t="s">
        <v>518</v>
      </c>
      <c r="AV75" s="902"/>
      <c r="AW75" s="902"/>
      <c r="AX75" s="902"/>
      <c r="AY75" s="858"/>
      <c r="AZ75" s="856"/>
      <c r="BA75" s="856"/>
      <c r="BB75" s="856"/>
      <c r="BC75" s="856"/>
      <c r="BD75" s="857"/>
      <c r="BE75" s="235"/>
      <c r="BF75" s="235"/>
      <c r="BG75" s="235"/>
      <c r="BH75" s="235"/>
      <c r="BI75" s="235"/>
      <c r="BJ75" s="235"/>
      <c r="BK75" s="235"/>
      <c r="BL75" s="235"/>
      <c r="BM75" s="235"/>
      <c r="BN75" s="235"/>
      <c r="BO75" s="235"/>
      <c r="BP75" s="235"/>
      <c r="BQ75" s="232">
        <v>69</v>
      </c>
      <c r="BR75" s="237"/>
      <c r="BS75" s="883"/>
      <c r="BT75" s="884"/>
      <c r="BU75" s="884"/>
      <c r="BV75" s="884"/>
      <c r="BW75" s="884"/>
      <c r="BX75" s="884"/>
      <c r="BY75" s="884"/>
      <c r="BZ75" s="884"/>
      <c r="CA75" s="884"/>
      <c r="CB75" s="884"/>
      <c r="CC75" s="884"/>
      <c r="CD75" s="884"/>
      <c r="CE75" s="884"/>
      <c r="CF75" s="884"/>
      <c r="CG75" s="889"/>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3"/>
      <c r="DW75" s="884"/>
      <c r="DX75" s="884"/>
      <c r="DY75" s="884"/>
      <c r="DZ75" s="885"/>
      <c r="EA75" s="224"/>
    </row>
    <row r="76" spans="1:131" ht="26.25" customHeight="1" x14ac:dyDescent="0.2">
      <c r="A76" s="232">
        <v>9</v>
      </c>
      <c r="B76" s="897"/>
      <c r="C76" s="898"/>
      <c r="D76" s="898"/>
      <c r="E76" s="898"/>
      <c r="F76" s="898"/>
      <c r="G76" s="898"/>
      <c r="H76" s="898"/>
      <c r="I76" s="898"/>
      <c r="J76" s="898"/>
      <c r="K76" s="898"/>
      <c r="L76" s="898"/>
      <c r="M76" s="898"/>
      <c r="N76" s="898"/>
      <c r="O76" s="898"/>
      <c r="P76" s="899"/>
      <c r="Q76" s="901"/>
      <c r="R76" s="902"/>
      <c r="S76" s="902"/>
      <c r="T76" s="902"/>
      <c r="U76" s="858"/>
      <c r="V76" s="903"/>
      <c r="W76" s="902"/>
      <c r="X76" s="902"/>
      <c r="Y76" s="902"/>
      <c r="Z76" s="858"/>
      <c r="AA76" s="903"/>
      <c r="AB76" s="902"/>
      <c r="AC76" s="902"/>
      <c r="AD76" s="902"/>
      <c r="AE76" s="858"/>
      <c r="AF76" s="903"/>
      <c r="AG76" s="902"/>
      <c r="AH76" s="902"/>
      <c r="AI76" s="902"/>
      <c r="AJ76" s="858"/>
      <c r="AK76" s="903"/>
      <c r="AL76" s="902"/>
      <c r="AM76" s="902"/>
      <c r="AN76" s="902"/>
      <c r="AO76" s="858"/>
      <c r="AP76" s="903"/>
      <c r="AQ76" s="902"/>
      <c r="AR76" s="902"/>
      <c r="AS76" s="902"/>
      <c r="AT76" s="858"/>
      <c r="AU76" s="903"/>
      <c r="AV76" s="902"/>
      <c r="AW76" s="902"/>
      <c r="AX76" s="902"/>
      <c r="AY76" s="858"/>
      <c r="AZ76" s="856"/>
      <c r="BA76" s="856"/>
      <c r="BB76" s="856"/>
      <c r="BC76" s="856"/>
      <c r="BD76" s="857"/>
      <c r="BE76" s="235"/>
      <c r="BF76" s="235"/>
      <c r="BG76" s="235"/>
      <c r="BH76" s="235"/>
      <c r="BI76" s="235"/>
      <c r="BJ76" s="235"/>
      <c r="BK76" s="235"/>
      <c r="BL76" s="235"/>
      <c r="BM76" s="235"/>
      <c r="BN76" s="235"/>
      <c r="BO76" s="235"/>
      <c r="BP76" s="235"/>
      <c r="BQ76" s="232">
        <v>70</v>
      </c>
      <c r="BR76" s="237"/>
      <c r="BS76" s="883"/>
      <c r="BT76" s="884"/>
      <c r="BU76" s="884"/>
      <c r="BV76" s="884"/>
      <c r="BW76" s="884"/>
      <c r="BX76" s="884"/>
      <c r="BY76" s="884"/>
      <c r="BZ76" s="884"/>
      <c r="CA76" s="884"/>
      <c r="CB76" s="884"/>
      <c r="CC76" s="884"/>
      <c r="CD76" s="884"/>
      <c r="CE76" s="884"/>
      <c r="CF76" s="884"/>
      <c r="CG76" s="889"/>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3"/>
      <c r="DW76" s="884"/>
      <c r="DX76" s="884"/>
      <c r="DY76" s="884"/>
      <c r="DZ76" s="885"/>
      <c r="EA76" s="224"/>
    </row>
    <row r="77" spans="1:131" ht="26.25" customHeight="1" x14ac:dyDescent="0.2">
      <c r="A77" s="232">
        <v>10</v>
      </c>
      <c r="B77" s="897"/>
      <c r="C77" s="898"/>
      <c r="D77" s="898"/>
      <c r="E77" s="898"/>
      <c r="F77" s="898"/>
      <c r="G77" s="898"/>
      <c r="H77" s="898"/>
      <c r="I77" s="898"/>
      <c r="J77" s="898"/>
      <c r="K77" s="898"/>
      <c r="L77" s="898"/>
      <c r="M77" s="898"/>
      <c r="N77" s="898"/>
      <c r="O77" s="898"/>
      <c r="P77" s="899"/>
      <c r="Q77" s="901"/>
      <c r="R77" s="902"/>
      <c r="S77" s="902"/>
      <c r="T77" s="902"/>
      <c r="U77" s="858"/>
      <c r="V77" s="903"/>
      <c r="W77" s="902"/>
      <c r="X77" s="902"/>
      <c r="Y77" s="902"/>
      <c r="Z77" s="858"/>
      <c r="AA77" s="903"/>
      <c r="AB77" s="902"/>
      <c r="AC77" s="902"/>
      <c r="AD77" s="902"/>
      <c r="AE77" s="858"/>
      <c r="AF77" s="903"/>
      <c r="AG77" s="902"/>
      <c r="AH77" s="902"/>
      <c r="AI77" s="902"/>
      <c r="AJ77" s="858"/>
      <c r="AK77" s="903"/>
      <c r="AL77" s="902"/>
      <c r="AM77" s="902"/>
      <c r="AN77" s="902"/>
      <c r="AO77" s="858"/>
      <c r="AP77" s="903"/>
      <c r="AQ77" s="902"/>
      <c r="AR77" s="902"/>
      <c r="AS77" s="902"/>
      <c r="AT77" s="858"/>
      <c r="AU77" s="903"/>
      <c r="AV77" s="902"/>
      <c r="AW77" s="902"/>
      <c r="AX77" s="902"/>
      <c r="AY77" s="858"/>
      <c r="AZ77" s="856"/>
      <c r="BA77" s="856"/>
      <c r="BB77" s="856"/>
      <c r="BC77" s="856"/>
      <c r="BD77" s="857"/>
      <c r="BE77" s="235"/>
      <c r="BF77" s="235"/>
      <c r="BG77" s="235"/>
      <c r="BH77" s="235"/>
      <c r="BI77" s="235"/>
      <c r="BJ77" s="235"/>
      <c r="BK77" s="235"/>
      <c r="BL77" s="235"/>
      <c r="BM77" s="235"/>
      <c r="BN77" s="235"/>
      <c r="BO77" s="235"/>
      <c r="BP77" s="235"/>
      <c r="BQ77" s="232">
        <v>71</v>
      </c>
      <c r="BR77" s="237"/>
      <c r="BS77" s="883"/>
      <c r="BT77" s="884"/>
      <c r="BU77" s="884"/>
      <c r="BV77" s="884"/>
      <c r="BW77" s="884"/>
      <c r="BX77" s="884"/>
      <c r="BY77" s="884"/>
      <c r="BZ77" s="884"/>
      <c r="CA77" s="884"/>
      <c r="CB77" s="884"/>
      <c r="CC77" s="884"/>
      <c r="CD77" s="884"/>
      <c r="CE77" s="884"/>
      <c r="CF77" s="884"/>
      <c r="CG77" s="889"/>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3"/>
      <c r="DW77" s="884"/>
      <c r="DX77" s="884"/>
      <c r="DY77" s="884"/>
      <c r="DZ77" s="885"/>
      <c r="EA77" s="224"/>
    </row>
    <row r="78" spans="1:131" ht="26.25" customHeight="1" x14ac:dyDescent="0.2">
      <c r="A78" s="232">
        <v>11</v>
      </c>
      <c r="B78" s="897"/>
      <c r="C78" s="898"/>
      <c r="D78" s="898"/>
      <c r="E78" s="898"/>
      <c r="F78" s="898"/>
      <c r="G78" s="898"/>
      <c r="H78" s="898"/>
      <c r="I78" s="898"/>
      <c r="J78" s="898"/>
      <c r="K78" s="898"/>
      <c r="L78" s="898"/>
      <c r="M78" s="898"/>
      <c r="N78" s="898"/>
      <c r="O78" s="898"/>
      <c r="P78" s="899"/>
      <c r="Q78" s="900"/>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856"/>
      <c r="BA78" s="856"/>
      <c r="BB78" s="856"/>
      <c r="BC78" s="856"/>
      <c r="BD78" s="857"/>
      <c r="BE78" s="235"/>
      <c r="BF78" s="235"/>
      <c r="BG78" s="235"/>
      <c r="BH78" s="235"/>
      <c r="BI78" s="235"/>
      <c r="BJ78" s="224"/>
      <c r="BK78" s="224"/>
      <c r="BL78" s="224"/>
      <c r="BM78" s="224"/>
      <c r="BN78" s="224"/>
      <c r="BO78" s="235"/>
      <c r="BP78" s="235"/>
      <c r="BQ78" s="232">
        <v>72</v>
      </c>
      <c r="BR78" s="237"/>
      <c r="BS78" s="883"/>
      <c r="BT78" s="884"/>
      <c r="BU78" s="884"/>
      <c r="BV78" s="884"/>
      <c r="BW78" s="884"/>
      <c r="BX78" s="884"/>
      <c r="BY78" s="884"/>
      <c r="BZ78" s="884"/>
      <c r="CA78" s="884"/>
      <c r="CB78" s="884"/>
      <c r="CC78" s="884"/>
      <c r="CD78" s="884"/>
      <c r="CE78" s="884"/>
      <c r="CF78" s="884"/>
      <c r="CG78" s="889"/>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3"/>
      <c r="DW78" s="884"/>
      <c r="DX78" s="884"/>
      <c r="DY78" s="884"/>
      <c r="DZ78" s="885"/>
      <c r="EA78" s="224"/>
    </row>
    <row r="79" spans="1:131" ht="26.25" customHeight="1" x14ac:dyDescent="0.2">
      <c r="A79" s="232">
        <v>12</v>
      </c>
      <c r="B79" s="897"/>
      <c r="C79" s="898"/>
      <c r="D79" s="898"/>
      <c r="E79" s="898"/>
      <c r="F79" s="898"/>
      <c r="G79" s="898"/>
      <c r="H79" s="898"/>
      <c r="I79" s="898"/>
      <c r="J79" s="898"/>
      <c r="K79" s="898"/>
      <c r="L79" s="898"/>
      <c r="M79" s="898"/>
      <c r="N79" s="898"/>
      <c r="O79" s="898"/>
      <c r="P79" s="899"/>
      <c r="Q79" s="900"/>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856"/>
      <c r="BA79" s="856"/>
      <c r="BB79" s="856"/>
      <c r="BC79" s="856"/>
      <c r="BD79" s="857"/>
      <c r="BE79" s="235"/>
      <c r="BF79" s="235"/>
      <c r="BG79" s="235"/>
      <c r="BH79" s="235"/>
      <c r="BI79" s="235"/>
      <c r="BJ79" s="224"/>
      <c r="BK79" s="224"/>
      <c r="BL79" s="224"/>
      <c r="BM79" s="224"/>
      <c r="BN79" s="224"/>
      <c r="BO79" s="235"/>
      <c r="BP79" s="235"/>
      <c r="BQ79" s="232">
        <v>73</v>
      </c>
      <c r="BR79" s="237"/>
      <c r="BS79" s="883"/>
      <c r="BT79" s="884"/>
      <c r="BU79" s="884"/>
      <c r="BV79" s="884"/>
      <c r="BW79" s="884"/>
      <c r="BX79" s="884"/>
      <c r="BY79" s="884"/>
      <c r="BZ79" s="884"/>
      <c r="CA79" s="884"/>
      <c r="CB79" s="884"/>
      <c r="CC79" s="884"/>
      <c r="CD79" s="884"/>
      <c r="CE79" s="884"/>
      <c r="CF79" s="884"/>
      <c r="CG79" s="889"/>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3"/>
      <c r="DW79" s="884"/>
      <c r="DX79" s="884"/>
      <c r="DY79" s="884"/>
      <c r="DZ79" s="885"/>
      <c r="EA79" s="224"/>
    </row>
    <row r="80" spans="1:131" ht="26.25" customHeight="1" x14ac:dyDescent="0.2">
      <c r="A80" s="232">
        <v>13</v>
      </c>
      <c r="B80" s="897"/>
      <c r="C80" s="898"/>
      <c r="D80" s="898"/>
      <c r="E80" s="898"/>
      <c r="F80" s="898"/>
      <c r="G80" s="898"/>
      <c r="H80" s="898"/>
      <c r="I80" s="898"/>
      <c r="J80" s="898"/>
      <c r="K80" s="898"/>
      <c r="L80" s="898"/>
      <c r="M80" s="898"/>
      <c r="N80" s="898"/>
      <c r="O80" s="898"/>
      <c r="P80" s="899"/>
      <c r="Q80" s="900"/>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856"/>
      <c r="BA80" s="856"/>
      <c r="BB80" s="856"/>
      <c r="BC80" s="856"/>
      <c r="BD80" s="857"/>
      <c r="BE80" s="235"/>
      <c r="BF80" s="235"/>
      <c r="BG80" s="235"/>
      <c r="BH80" s="235"/>
      <c r="BI80" s="235"/>
      <c r="BJ80" s="235"/>
      <c r="BK80" s="235"/>
      <c r="BL80" s="235"/>
      <c r="BM80" s="235"/>
      <c r="BN80" s="235"/>
      <c r="BO80" s="235"/>
      <c r="BP80" s="235"/>
      <c r="BQ80" s="232">
        <v>74</v>
      </c>
      <c r="BR80" s="237"/>
      <c r="BS80" s="883"/>
      <c r="BT80" s="884"/>
      <c r="BU80" s="884"/>
      <c r="BV80" s="884"/>
      <c r="BW80" s="884"/>
      <c r="BX80" s="884"/>
      <c r="BY80" s="884"/>
      <c r="BZ80" s="884"/>
      <c r="CA80" s="884"/>
      <c r="CB80" s="884"/>
      <c r="CC80" s="884"/>
      <c r="CD80" s="884"/>
      <c r="CE80" s="884"/>
      <c r="CF80" s="884"/>
      <c r="CG80" s="889"/>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3"/>
      <c r="DW80" s="884"/>
      <c r="DX80" s="884"/>
      <c r="DY80" s="884"/>
      <c r="DZ80" s="885"/>
      <c r="EA80" s="224"/>
    </row>
    <row r="81" spans="1:131" ht="26.25" customHeight="1" x14ac:dyDescent="0.2">
      <c r="A81" s="232">
        <v>14</v>
      </c>
      <c r="B81" s="897"/>
      <c r="C81" s="898"/>
      <c r="D81" s="898"/>
      <c r="E81" s="898"/>
      <c r="F81" s="898"/>
      <c r="G81" s="898"/>
      <c r="H81" s="898"/>
      <c r="I81" s="898"/>
      <c r="J81" s="898"/>
      <c r="K81" s="898"/>
      <c r="L81" s="898"/>
      <c r="M81" s="898"/>
      <c r="N81" s="898"/>
      <c r="O81" s="898"/>
      <c r="P81" s="899"/>
      <c r="Q81" s="900"/>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856"/>
      <c r="BA81" s="856"/>
      <c r="BB81" s="856"/>
      <c r="BC81" s="856"/>
      <c r="BD81" s="857"/>
      <c r="BE81" s="235"/>
      <c r="BF81" s="235"/>
      <c r="BG81" s="235"/>
      <c r="BH81" s="235"/>
      <c r="BI81" s="235"/>
      <c r="BJ81" s="235"/>
      <c r="BK81" s="235"/>
      <c r="BL81" s="235"/>
      <c r="BM81" s="235"/>
      <c r="BN81" s="235"/>
      <c r="BO81" s="235"/>
      <c r="BP81" s="235"/>
      <c r="BQ81" s="232">
        <v>75</v>
      </c>
      <c r="BR81" s="237"/>
      <c r="BS81" s="883"/>
      <c r="BT81" s="884"/>
      <c r="BU81" s="884"/>
      <c r="BV81" s="884"/>
      <c r="BW81" s="884"/>
      <c r="BX81" s="884"/>
      <c r="BY81" s="884"/>
      <c r="BZ81" s="884"/>
      <c r="CA81" s="884"/>
      <c r="CB81" s="884"/>
      <c r="CC81" s="884"/>
      <c r="CD81" s="884"/>
      <c r="CE81" s="884"/>
      <c r="CF81" s="884"/>
      <c r="CG81" s="889"/>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3"/>
      <c r="DW81" s="884"/>
      <c r="DX81" s="884"/>
      <c r="DY81" s="884"/>
      <c r="DZ81" s="885"/>
      <c r="EA81" s="224"/>
    </row>
    <row r="82" spans="1:131" ht="26.25" customHeight="1" x14ac:dyDescent="0.2">
      <c r="A82" s="232">
        <v>15</v>
      </c>
      <c r="B82" s="897"/>
      <c r="C82" s="898"/>
      <c r="D82" s="898"/>
      <c r="E82" s="898"/>
      <c r="F82" s="898"/>
      <c r="G82" s="898"/>
      <c r="H82" s="898"/>
      <c r="I82" s="898"/>
      <c r="J82" s="898"/>
      <c r="K82" s="898"/>
      <c r="L82" s="898"/>
      <c r="M82" s="898"/>
      <c r="N82" s="898"/>
      <c r="O82" s="898"/>
      <c r="P82" s="899"/>
      <c r="Q82" s="900"/>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856"/>
      <c r="BA82" s="856"/>
      <c r="BB82" s="856"/>
      <c r="BC82" s="856"/>
      <c r="BD82" s="857"/>
      <c r="BE82" s="235"/>
      <c r="BF82" s="235"/>
      <c r="BG82" s="235"/>
      <c r="BH82" s="235"/>
      <c r="BI82" s="235"/>
      <c r="BJ82" s="235"/>
      <c r="BK82" s="235"/>
      <c r="BL82" s="235"/>
      <c r="BM82" s="235"/>
      <c r="BN82" s="235"/>
      <c r="BO82" s="235"/>
      <c r="BP82" s="235"/>
      <c r="BQ82" s="232">
        <v>76</v>
      </c>
      <c r="BR82" s="237"/>
      <c r="BS82" s="883"/>
      <c r="BT82" s="884"/>
      <c r="BU82" s="884"/>
      <c r="BV82" s="884"/>
      <c r="BW82" s="884"/>
      <c r="BX82" s="884"/>
      <c r="BY82" s="884"/>
      <c r="BZ82" s="884"/>
      <c r="CA82" s="884"/>
      <c r="CB82" s="884"/>
      <c r="CC82" s="884"/>
      <c r="CD82" s="884"/>
      <c r="CE82" s="884"/>
      <c r="CF82" s="884"/>
      <c r="CG82" s="889"/>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3"/>
      <c r="DW82" s="884"/>
      <c r="DX82" s="884"/>
      <c r="DY82" s="884"/>
      <c r="DZ82" s="885"/>
      <c r="EA82" s="224"/>
    </row>
    <row r="83" spans="1:131" ht="26.25" customHeight="1" x14ac:dyDescent="0.2">
      <c r="A83" s="232">
        <v>16</v>
      </c>
      <c r="B83" s="897"/>
      <c r="C83" s="898"/>
      <c r="D83" s="898"/>
      <c r="E83" s="898"/>
      <c r="F83" s="898"/>
      <c r="G83" s="898"/>
      <c r="H83" s="898"/>
      <c r="I83" s="898"/>
      <c r="J83" s="898"/>
      <c r="K83" s="898"/>
      <c r="L83" s="898"/>
      <c r="M83" s="898"/>
      <c r="N83" s="898"/>
      <c r="O83" s="898"/>
      <c r="P83" s="899"/>
      <c r="Q83" s="900"/>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856"/>
      <c r="BA83" s="856"/>
      <c r="BB83" s="856"/>
      <c r="BC83" s="856"/>
      <c r="BD83" s="857"/>
      <c r="BE83" s="235"/>
      <c r="BF83" s="235"/>
      <c r="BG83" s="235"/>
      <c r="BH83" s="235"/>
      <c r="BI83" s="235"/>
      <c r="BJ83" s="235"/>
      <c r="BK83" s="235"/>
      <c r="BL83" s="235"/>
      <c r="BM83" s="235"/>
      <c r="BN83" s="235"/>
      <c r="BO83" s="235"/>
      <c r="BP83" s="235"/>
      <c r="BQ83" s="232">
        <v>77</v>
      </c>
      <c r="BR83" s="237"/>
      <c r="BS83" s="883"/>
      <c r="BT83" s="884"/>
      <c r="BU83" s="884"/>
      <c r="BV83" s="884"/>
      <c r="BW83" s="884"/>
      <c r="BX83" s="884"/>
      <c r="BY83" s="884"/>
      <c r="BZ83" s="884"/>
      <c r="CA83" s="884"/>
      <c r="CB83" s="884"/>
      <c r="CC83" s="884"/>
      <c r="CD83" s="884"/>
      <c r="CE83" s="884"/>
      <c r="CF83" s="884"/>
      <c r="CG83" s="889"/>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3"/>
      <c r="DW83" s="884"/>
      <c r="DX83" s="884"/>
      <c r="DY83" s="884"/>
      <c r="DZ83" s="885"/>
      <c r="EA83" s="224"/>
    </row>
    <row r="84" spans="1:131" ht="26.25" customHeight="1" x14ac:dyDescent="0.2">
      <c r="A84" s="232">
        <v>17</v>
      </c>
      <c r="B84" s="897"/>
      <c r="C84" s="898"/>
      <c r="D84" s="898"/>
      <c r="E84" s="898"/>
      <c r="F84" s="898"/>
      <c r="G84" s="898"/>
      <c r="H84" s="898"/>
      <c r="I84" s="898"/>
      <c r="J84" s="898"/>
      <c r="K84" s="898"/>
      <c r="L84" s="898"/>
      <c r="M84" s="898"/>
      <c r="N84" s="898"/>
      <c r="O84" s="898"/>
      <c r="P84" s="899"/>
      <c r="Q84" s="900"/>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856"/>
      <c r="BA84" s="856"/>
      <c r="BB84" s="856"/>
      <c r="BC84" s="856"/>
      <c r="BD84" s="857"/>
      <c r="BE84" s="235"/>
      <c r="BF84" s="235"/>
      <c r="BG84" s="235"/>
      <c r="BH84" s="235"/>
      <c r="BI84" s="235"/>
      <c r="BJ84" s="235"/>
      <c r="BK84" s="235"/>
      <c r="BL84" s="235"/>
      <c r="BM84" s="235"/>
      <c r="BN84" s="235"/>
      <c r="BO84" s="235"/>
      <c r="BP84" s="235"/>
      <c r="BQ84" s="232">
        <v>78</v>
      </c>
      <c r="BR84" s="237"/>
      <c r="BS84" s="883"/>
      <c r="BT84" s="884"/>
      <c r="BU84" s="884"/>
      <c r="BV84" s="884"/>
      <c r="BW84" s="884"/>
      <c r="BX84" s="884"/>
      <c r="BY84" s="884"/>
      <c r="BZ84" s="884"/>
      <c r="CA84" s="884"/>
      <c r="CB84" s="884"/>
      <c r="CC84" s="884"/>
      <c r="CD84" s="884"/>
      <c r="CE84" s="884"/>
      <c r="CF84" s="884"/>
      <c r="CG84" s="889"/>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3"/>
      <c r="DW84" s="884"/>
      <c r="DX84" s="884"/>
      <c r="DY84" s="884"/>
      <c r="DZ84" s="885"/>
      <c r="EA84" s="224"/>
    </row>
    <row r="85" spans="1:131" ht="26.25" customHeight="1" x14ac:dyDescent="0.2">
      <c r="A85" s="232">
        <v>18</v>
      </c>
      <c r="B85" s="897"/>
      <c r="C85" s="898"/>
      <c r="D85" s="898"/>
      <c r="E85" s="898"/>
      <c r="F85" s="898"/>
      <c r="G85" s="898"/>
      <c r="H85" s="898"/>
      <c r="I85" s="898"/>
      <c r="J85" s="898"/>
      <c r="K85" s="898"/>
      <c r="L85" s="898"/>
      <c r="M85" s="898"/>
      <c r="N85" s="898"/>
      <c r="O85" s="898"/>
      <c r="P85" s="899"/>
      <c r="Q85" s="900"/>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856"/>
      <c r="BA85" s="856"/>
      <c r="BB85" s="856"/>
      <c r="BC85" s="856"/>
      <c r="BD85" s="857"/>
      <c r="BE85" s="235"/>
      <c r="BF85" s="235"/>
      <c r="BG85" s="235"/>
      <c r="BH85" s="235"/>
      <c r="BI85" s="235"/>
      <c r="BJ85" s="235"/>
      <c r="BK85" s="235"/>
      <c r="BL85" s="235"/>
      <c r="BM85" s="235"/>
      <c r="BN85" s="235"/>
      <c r="BO85" s="235"/>
      <c r="BP85" s="235"/>
      <c r="BQ85" s="232">
        <v>79</v>
      </c>
      <c r="BR85" s="237"/>
      <c r="BS85" s="883"/>
      <c r="BT85" s="884"/>
      <c r="BU85" s="884"/>
      <c r="BV85" s="884"/>
      <c r="BW85" s="884"/>
      <c r="BX85" s="884"/>
      <c r="BY85" s="884"/>
      <c r="BZ85" s="884"/>
      <c r="CA85" s="884"/>
      <c r="CB85" s="884"/>
      <c r="CC85" s="884"/>
      <c r="CD85" s="884"/>
      <c r="CE85" s="884"/>
      <c r="CF85" s="884"/>
      <c r="CG85" s="889"/>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3"/>
      <c r="DW85" s="884"/>
      <c r="DX85" s="884"/>
      <c r="DY85" s="884"/>
      <c r="DZ85" s="885"/>
      <c r="EA85" s="224"/>
    </row>
    <row r="86" spans="1:131" ht="26.25" customHeight="1" x14ac:dyDescent="0.2">
      <c r="A86" s="232">
        <v>19</v>
      </c>
      <c r="B86" s="897"/>
      <c r="C86" s="898"/>
      <c r="D86" s="898"/>
      <c r="E86" s="898"/>
      <c r="F86" s="898"/>
      <c r="G86" s="898"/>
      <c r="H86" s="898"/>
      <c r="I86" s="898"/>
      <c r="J86" s="898"/>
      <c r="K86" s="898"/>
      <c r="L86" s="898"/>
      <c r="M86" s="898"/>
      <c r="N86" s="898"/>
      <c r="O86" s="898"/>
      <c r="P86" s="899"/>
      <c r="Q86" s="900"/>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856"/>
      <c r="BA86" s="856"/>
      <c r="BB86" s="856"/>
      <c r="BC86" s="856"/>
      <c r="BD86" s="857"/>
      <c r="BE86" s="235"/>
      <c r="BF86" s="235"/>
      <c r="BG86" s="235"/>
      <c r="BH86" s="235"/>
      <c r="BI86" s="235"/>
      <c r="BJ86" s="235"/>
      <c r="BK86" s="235"/>
      <c r="BL86" s="235"/>
      <c r="BM86" s="235"/>
      <c r="BN86" s="235"/>
      <c r="BO86" s="235"/>
      <c r="BP86" s="235"/>
      <c r="BQ86" s="232">
        <v>80</v>
      </c>
      <c r="BR86" s="237"/>
      <c r="BS86" s="883"/>
      <c r="BT86" s="884"/>
      <c r="BU86" s="884"/>
      <c r="BV86" s="884"/>
      <c r="BW86" s="884"/>
      <c r="BX86" s="884"/>
      <c r="BY86" s="884"/>
      <c r="BZ86" s="884"/>
      <c r="CA86" s="884"/>
      <c r="CB86" s="884"/>
      <c r="CC86" s="884"/>
      <c r="CD86" s="884"/>
      <c r="CE86" s="884"/>
      <c r="CF86" s="884"/>
      <c r="CG86" s="889"/>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3"/>
      <c r="DW86" s="884"/>
      <c r="DX86" s="884"/>
      <c r="DY86" s="884"/>
      <c r="DZ86" s="885"/>
      <c r="EA86" s="224"/>
    </row>
    <row r="87" spans="1:131" ht="26.25" customHeight="1" x14ac:dyDescent="0.2">
      <c r="A87" s="238">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35"/>
      <c r="BF87" s="235"/>
      <c r="BG87" s="235"/>
      <c r="BH87" s="235"/>
      <c r="BI87" s="235"/>
      <c r="BJ87" s="235"/>
      <c r="BK87" s="235"/>
      <c r="BL87" s="235"/>
      <c r="BM87" s="235"/>
      <c r="BN87" s="235"/>
      <c r="BO87" s="235"/>
      <c r="BP87" s="235"/>
      <c r="BQ87" s="232">
        <v>81</v>
      </c>
      <c r="BR87" s="237"/>
      <c r="BS87" s="883"/>
      <c r="BT87" s="884"/>
      <c r="BU87" s="884"/>
      <c r="BV87" s="884"/>
      <c r="BW87" s="884"/>
      <c r="BX87" s="884"/>
      <c r="BY87" s="884"/>
      <c r="BZ87" s="884"/>
      <c r="CA87" s="884"/>
      <c r="CB87" s="884"/>
      <c r="CC87" s="884"/>
      <c r="CD87" s="884"/>
      <c r="CE87" s="884"/>
      <c r="CF87" s="884"/>
      <c r="CG87" s="889"/>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3"/>
      <c r="DW87" s="884"/>
      <c r="DX87" s="884"/>
      <c r="DY87" s="884"/>
      <c r="DZ87" s="885"/>
      <c r="EA87" s="224"/>
    </row>
    <row r="88" spans="1:131" ht="26.25" customHeight="1" thickBot="1" x14ac:dyDescent="0.25">
      <c r="A88" s="234" t="s">
        <v>394</v>
      </c>
      <c r="B88" s="813" t="s">
        <v>423</v>
      </c>
      <c r="C88" s="814"/>
      <c r="D88" s="814"/>
      <c r="E88" s="814"/>
      <c r="F88" s="814"/>
      <c r="G88" s="814"/>
      <c r="H88" s="814"/>
      <c r="I88" s="814"/>
      <c r="J88" s="814"/>
      <c r="K88" s="814"/>
      <c r="L88" s="814"/>
      <c r="M88" s="814"/>
      <c r="N88" s="814"/>
      <c r="O88" s="814"/>
      <c r="P88" s="815"/>
      <c r="Q88" s="864"/>
      <c r="R88" s="865"/>
      <c r="S88" s="865"/>
      <c r="T88" s="865"/>
      <c r="U88" s="865"/>
      <c r="V88" s="865"/>
      <c r="W88" s="865"/>
      <c r="X88" s="865"/>
      <c r="Y88" s="865"/>
      <c r="Z88" s="865"/>
      <c r="AA88" s="865"/>
      <c r="AB88" s="865"/>
      <c r="AC88" s="865"/>
      <c r="AD88" s="865"/>
      <c r="AE88" s="865"/>
      <c r="AF88" s="868">
        <v>14949</v>
      </c>
      <c r="AG88" s="868"/>
      <c r="AH88" s="868"/>
      <c r="AI88" s="868"/>
      <c r="AJ88" s="868"/>
      <c r="AK88" s="865"/>
      <c r="AL88" s="865"/>
      <c r="AM88" s="865"/>
      <c r="AN88" s="865"/>
      <c r="AO88" s="865"/>
      <c r="AP88" s="868">
        <v>2615</v>
      </c>
      <c r="AQ88" s="868"/>
      <c r="AR88" s="868"/>
      <c r="AS88" s="868"/>
      <c r="AT88" s="868"/>
      <c r="AU88" s="868">
        <v>52</v>
      </c>
      <c r="AV88" s="868"/>
      <c r="AW88" s="868"/>
      <c r="AX88" s="868"/>
      <c r="AY88" s="868"/>
      <c r="AZ88" s="873"/>
      <c r="BA88" s="873"/>
      <c r="BB88" s="873"/>
      <c r="BC88" s="873"/>
      <c r="BD88" s="874"/>
      <c r="BE88" s="235"/>
      <c r="BF88" s="235"/>
      <c r="BG88" s="235"/>
      <c r="BH88" s="235"/>
      <c r="BI88" s="235"/>
      <c r="BJ88" s="235"/>
      <c r="BK88" s="235"/>
      <c r="BL88" s="235"/>
      <c r="BM88" s="235"/>
      <c r="BN88" s="235"/>
      <c r="BO88" s="235"/>
      <c r="BP88" s="235"/>
      <c r="BQ88" s="232">
        <v>82</v>
      </c>
      <c r="BR88" s="237"/>
      <c r="BS88" s="883"/>
      <c r="BT88" s="884"/>
      <c r="BU88" s="884"/>
      <c r="BV88" s="884"/>
      <c r="BW88" s="884"/>
      <c r="BX88" s="884"/>
      <c r="BY88" s="884"/>
      <c r="BZ88" s="884"/>
      <c r="CA88" s="884"/>
      <c r="CB88" s="884"/>
      <c r="CC88" s="884"/>
      <c r="CD88" s="884"/>
      <c r="CE88" s="884"/>
      <c r="CF88" s="884"/>
      <c r="CG88" s="889"/>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3"/>
      <c r="DW88" s="884"/>
      <c r="DX88" s="884"/>
      <c r="DY88" s="884"/>
      <c r="DZ88" s="885"/>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3"/>
      <c r="BT89" s="884"/>
      <c r="BU89" s="884"/>
      <c r="BV89" s="884"/>
      <c r="BW89" s="884"/>
      <c r="BX89" s="884"/>
      <c r="BY89" s="884"/>
      <c r="BZ89" s="884"/>
      <c r="CA89" s="884"/>
      <c r="CB89" s="884"/>
      <c r="CC89" s="884"/>
      <c r="CD89" s="884"/>
      <c r="CE89" s="884"/>
      <c r="CF89" s="884"/>
      <c r="CG89" s="889"/>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3"/>
      <c r="DW89" s="884"/>
      <c r="DX89" s="884"/>
      <c r="DY89" s="884"/>
      <c r="DZ89" s="885"/>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3"/>
      <c r="BT90" s="884"/>
      <c r="BU90" s="884"/>
      <c r="BV90" s="884"/>
      <c r="BW90" s="884"/>
      <c r="BX90" s="884"/>
      <c r="BY90" s="884"/>
      <c r="BZ90" s="884"/>
      <c r="CA90" s="884"/>
      <c r="CB90" s="884"/>
      <c r="CC90" s="884"/>
      <c r="CD90" s="884"/>
      <c r="CE90" s="884"/>
      <c r="CF90" s="884"/>
      <c r="CG90" s="889"/>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3"/>
      <c r="DW90" s="884"/>
      <c r="DX90" s="884"/>
      <c r="DY90" s="884"/>
      <c r="DZ90" s="885"/>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3"/>
      <c r="BT91" s="884"/>
      <c r="BU91" s="884"/>
      <c r="BV91" s="884"/>
      <c r="BW91" s="884"/>
      <c r="BX91" s="884"/>
      <c r="BY91" s="884"/>
      <c r="BZ91" s="884"/>
      <c r="CA91" s="884"/>
      <c r="CB91" s="884"/>
      <c r="CC91" s="884"/>
      <c r="CD91" s="884"/>
      <c r="CE91" s="884"/>
      <c r="CF91" s="884"/>
      <c r="CG91" s="889"/>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3"/>
      <c r="DW91" s="884"/>
      <c r="DX91" s="884"/>
      <c r="DY91" s="884"/>
      <c r="DZ91" s="885"/>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3"/>
      <c r="BT92" s="884"/>
      <c r="BU92" s="884"/>
      <c r="BV92" s="884"/>
      <c r="BW92" s="884"/>
      <c r="BX92" s="884"/>
      <c r="BY92" s="884"/>
      <c r="BZ92" s="884"/>
      <c r="CA92" s="884"/>
      <c r="CB92" s="884"/>
      <c r="CC92" s="884"/>
      <c r="CD92" s="884"/>
      <c r="CE92" s="884"/>
      <c r="CF92" s="884"/>
      <c r="CG92" s="889"/>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3"/>
      <c r="DW92" s="884"/>
      <c r="DX92" s="884"/>
      <c r="DY92" s="884"/>
      <c r="DZ92" s="885"/>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3"/>
      <c r="BT93" s="884"/>
      <c r="BU93" s="884"/>
      <c r="BV93" s="884"/>
      <c r="BW93" s="884"/>
      <c r="BX93" s="884"/>
      <c r="BY93" s="884"/>
      <c r="BZ93" s="884"/>
      <c r="CA93" s="884"/>
      <c r="CB93" s="884"/>
      <c r="CC93" s="884"/>
      <c r="CD93" s="884"/>
      <c r="CE93" s="884"/>
      <c r="CF93" s="884"/>
      <c r="CG93" s="889"/>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3"/>
      <c r="DW93" s="884"/>
      <c r="DX93" s="884"/>
      <c r="DY93" s="884"/>
      <c r="DZ93" s="885"/>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3"/>
      <c r="BT94" s="884"/>
      <c r="BU94" s="884"/>
      <c r="BV94" s="884"/>
      <c r="BW94" s="884"/>
      <c r="BX94" s="884"/>
      <c r="BY94" s="884"/>
      <c r="BZ94" s="884"/>
      <c r="CA94" s="884"/>
      <c r="CB94" s="884"/>
      <c r="CC94" s="884"/>
      <c r="CD94" s="884"/>
      <c r="CE94" s="884"/>
      <c r="CF94" s="884"/>
      <c r="CG94" s="889"/>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3"/>
      <c r="DW94" s="884"/>
      <c r="DX94" s="884"/>
      <c r="DY94" s="884"/>
      <c r="DZ94" s="885"/>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3"/>
      <c r="BT95" s="884"/>
      <c r="BU95" s="884"/>
      <c r="BV95" s="884"/>
      <c r="BW95" s="884"/>
      <c r="BX95" s="884"/>
      <c r="BY95" s="884"/>
      <c r="BZ95" s="884"/>
      <c r="CA95" s="884"/>
      <c r="CB95" s="884"/>
      <c r="CC95" s="884"/>
      <c r="CD95" s="884"/>
      <c r="CE95" s="884"/>
      <c r="CF95" s="884"/>
      <c r="CG95" s="889"/>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3"/>
      <c r="DW95" s="884"/>
      <c r="DX95" s="884"/>
      <c r="DY95" s="884"/>
      <c r="DZ95" s="885"/>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3"/>
      <c r="BT96" s="884"/>
      <c r="BU96" s="884"/>
      <c r="BV96" s="884"/>
      <c r="BW96" s="884"/>
      <c r="BX96" s="884"/>
      <c r="BY96" s="884"/>
      <c r="BZ96" s="884"/>
      <c r="CA96" s="884"/>
      <c r="CB96" s="884"/>
      <c r="CC96" s="884"/>
      <c r="CD96" s="884"/>
      <c r="CE96" s="884"/>
      <c r="CF96" s="884"/>
      <c r="CG96" s="889"/>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3"/>
      <c r="DW96" s="884"/>
      <c r="DX96" s="884"/>
      <c r="DY96" s="884"/>
      <c r="DZ96" s="885"/>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3"/>
      <c r="BT97" s="884"/>
      <c r="BU97" s="884"/>
      <c r="BV97" s="884"/>
      <c r="BW97" s="884"/>
      <c r="BX97" s="884"/>
      <c r="BY97" s="884"/>
      <c r="BZ97" s="884"/>
      <c r="CA97" s="884"/>
      <c r="CB97" s="884"/>
      <c r="CC97" s="884"/>
      <c r="CD97" s="884"/>
      <c r="CE97" s="884"/>
      <c r="CF97" s="884"/>
      <c r="CG97" s="889"/>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3"/>
      <c r="DW97" s="884"/>
      <c r="DX97" s="884"/>
      <c r="DY97" s="884"/>
      <c r="DZ97" s="885"/>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3"/>
      <c r="BT98" s="884"/>
      <c r="BU98" s="884"/>
      <c r="BV98" s="884"/>
      <c r="BW98" s="884"/>
      <c r="BX98" s="884"/>
      <c r="BY98" s="884"/>
      <c r="BZ98" s="884"/>
      <c r="CA98" s="884"/>
      <c r="CB98" s="884"/>
      <c r="CC98" s="884"/>
      <c r="CD98" s="884"/>
      <c r="CE98" s="884"/>
      <c r="CF98" s="884"/>
      <c r="CG98" s="889"/>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3"/>
      <c r="DW98" s="884"/>
      <c r="DX98" s="884"/>
      <c r="DY98" s="884"/>
      <c r="DZ98" s="885"/>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3"/>
      <c r="BT99" s="884"/>
      <c r="BU99" s="884"/>
      <c r="BV99" s="884"/>
      <c r="BW99" s="884"/>
      <c r="BX99" s="884"/>
      <c r="BY99" s="884"/>
      <c r="BZ99" s="884"/>
      <c r="CA99" s="884"/>
      <c r="CB99" s="884"/>
      <c r="CC99" s="884"/>
      <c r="CD99" s="884"/>
      <c r="CE99" s="884"/>
      <c r="CF99" s="884"/>
      <c r="CG99" s="889"/>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3"/>
      <c r="DW99" s="884"/>
      <c r="DX99" s="884"/>
      <c r="DY99" s="884"/>
      <c r="DZ99" s="885"/>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3"/>
      <c r="BT100" s="884"/>
      <c r="BU100" s="884"/>
      <c r="BV100" s="884"/>
      <c r="BW100" s="884"/>
      <c r="BX100" s="884"/>
      <c r="BY100" s="884"/>
      <c r="BZ100" s="884"/>
      <c r="CA100" s="884"/>
      <c r="CB100" s="884"/>
      <c r="CC100" s="884"/>
      <c r="CD100" s="884"/>
      <c r="CE100" s="884"/>
      <c r="CF100" s="884"/>
      <c r="CG100" s="889"/>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3"/>
      <c r="DW100" s="884"/>
      <c r="DX100" s="884"/>
      <c r="DY100" s="884"/>
      <c r="DZ100" s="885"/>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3"/>
      <c r="BT101" s="884"/>
      <c r="BU101" s="884"/>
      <c r="BV101" s="884"/>
      <c r="BW101" s="884"/>
      <c r="BX101" s="884"/>
      <c r="BY101" s="884"/>
      <c r="BZ101" s="884"/>
      <c r="CA101" s="884"/>
      <c r="CB101" s="884"/>
      <c r="CC101" s="884"/>
      <c r="CD101" s="884"/>
      <c r="CE101" s="884"/>
      <c r="CF101" s="884"/>
      <c r="CG101" s="889"/>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3"/>
      <c r="DW101" s="884"/>
      <c r="DX101" s="884"/>
      <c r="DY101" s="884"/>
      <c r="DZ101" s="885"/>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13" t="s">
        <v>424</v>
      </c>
      <c r="BS102" s="814"/>
      <c r="BT102" s="814"/>
      <c r="BU102" s="814"/>
      <c r="BV102" s="814"/>
      <c r="BW102" s="814"/>
      <c r="BX102" s="814"/>
      <c r="BY102" s="814"/>
      <c r="BZ102" s="814"/>
      <c r="CA102" s="814"/>
      <c r="CB102" s="814"/>
      <c r="CC102" s="814"/>
      <c r="CD102" s="814"/>
      <c r="CE102" s="814"/>
      <c r="CF102" s="814"/>
      <c r="CG102" s="815"/>
      <c r="CH102" s="911"/>
      <c r="CI102" s="912"/>
      <c r="CJ102" s="912"/>
      <c r="CK102" s="912"/>
      <c r="CL102" s="913"/>
      <c r="CM102" s="911"/>
      <c r="CN102" s="912"/>
      <c r="CO102" s="912"/>
      <c r="CP102" s="912"/>
      <c r="CQ102" s="913"/>
      <c r="CR102" s="914"/>
      <c r="CS102" s="876"/>
      <c r="CT102" s="876"/>
      <c r="CU102" s="876"/>
      <c r="CV102" s="915"/>
      <c r="CW102" s="914"/>
      <c r="CX102" s="876"/>
      <c r="CY102" s="876"/>
      <c r="CZ102" s="876"/>
      <c r="DA102" s="915"/>
      <c r="DB102" s="914"/>
      <c r="DC102" s="876"/>
      <c r="DD102" s="876"/>
      <c r="DE102" s="876"/>
      <c r="DF102" s="915"/>
      <c r="DG102" s="914"/>
      <c r="DH102" s="876"/>
      <c r="DI102" s="876"/>
      <c r="DJ102" s="876"/>
      <c r="DK102" s="915"/>
      <c r="DL102" s="914"/>
      <c r="DM102" s="876"/>
      <c r="DN102" s="876"/>
      <c r="DO102" s="876"/>
      <c r="DP102" s="915"/>
      <c r="DQ102" s="914"/>
      <c r="DR102" s="876"/>
      <c r="DS102" s="876"/>
      <c r="DT102" s="876"/>
      <c r="DU102" s="915"/>
      <c r="DV102" s="813"/>
      <c r="DW102" s="814"/>
      <c r="DX102" s="814"/>
      <c r="DY102" s="814"/>
      <c r="DZ102" s="938"/>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9" t="s">
        <v>425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40" t="s">
        <v>426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41" t="s">
        <v>429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430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24" customFormat="1" ht="26.25" customHeight="1" x14ac:dyDescent="0.2">
      <c r="A109" s="936" t="s">
        <v>431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432</v>
      </c>
      <c r="AB109" s="917"/>
      <c r="AC109" s="917"/>
      <c r="AD109" s="917"/>
      <c r="AE109" s="918"/>
      <c r="AF109" s="916" t="s">
        <v>433</v>
      </c>
      <c r="AG109" s="917"/>
      <c r="AH109" s="917"/>
      <c r="AI109" s="917"/>
      <c r="AJ109" s="918"/>
      <c r="AK109" s="916" t="s">
        <v>311</v>
      </c>
      <c r="AL109" s="917"/>
      <c r="AM109" s="917"/>
      <c r="AN109" s="917"/>
      <c r="AO109" s="918"/>
      <c r="AP109" s="916" t="s">
        <v>434</v>
      </c>
      <c r="AQ109" s="917"/>
      <c r="AR109" s="917"/>
      <c r="AS109" s="917"/>
      <c r="AT109" s="919"/>
      <c r="AU109" s="936" t="s">
        <v>431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432</v>
      </c>
      <c r="BR109" s="917"/>
      <c r="BS109" s="917"/>
      <c r="BT109" s="917"/>
      <c r="BU109" s="918"/>
      <c r="BV109" s="916" t="s">
        <v>433</v>
      </c>
      <c r="BW109" s="917"/>
      <c r="BX109" s="917"/>
      <c r="BY109" s="917"/>
      <c r="BZ109" s="918"/>
      <c r="CA109" s="916" t="s">
        <v>311</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432</v>
      </c>
      <c r="DH109" s="917"/>
      <c r="DI109" s="917"/>
      <c r="DJ109" s="917"/>
      <c r="DK109" s="918"/>
      <c r="DL109" s="916" t="s">
        <v>433</v>
      </c>
      <c r="DM109" s="917"/>
      <c r="DN109" s="917"/>
      <c r="DO109" s="917"/>
      <c r="DP109" s="918"/>
      <c r="DQ109" s="916" t="s">
        <v>311</v>
      </c>
      <c r="DR109" s="917"/>
      <c r="DS109" s="917"/>
      <c r="DT109" s="917"/>
      <c r="DU109" s="918"/>
      <c r="DV109" s="916" t="s">
        <v>434</v>
      </c>
      <c r="DW109" s="917"/>
      <c r="DX109" s="917"/>
      <c r="DY109" s="917"/>
      <c r="DZ109" s="919"/>
    </row>
    <row r="110" spans="1:131" s="224" customFormat="1" ht="26.25" customHeight="1" x14ac:dyDescent="0.2">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886097</v>
      </c>
      <c r="AB110" s="924"/>
      <c r="AC110" s="924"/>
      <c r="AD110" s="924"/>
      <c r="AE110" s="925"/>
      <c r="AF110" s="926">
        <v>889897</v>
      </c>
      <c r="AG110" s="924"/>
      <c r="AH110" s="924"/>
      <c r="AI110" s="924"/>
      <c r="AJ110" s="925"/>
      <c r="AK110" s="926">
        <v>928731</v>
      </c>
      <c r="AL110" s="924"/>
      <c r="AM110" s="924"/>
      <c r="AN110" s="924"/>
      <c r="AO110" s="925"/>
      <c r="AP110" s="927">
        <v>19</v>
      </c>
      <c r="AQ110" s="928"/>
      <c r="AR110" s="928"/>
      <c r="AS110" s="928"/>
      <c r="AT110" s="929"/>
      <c r="AU110" s="930" t="s">
        <v>75</v>
      </c>
      <c r="AV110" s="931"/>
      <c r="AW110" s="931"/>
      <c r="AX110" s="931"/>
      <c r="AY110" s="931"/>
      <c r="AZ110" s="953" t="s">
        <v>437</v>
      </c>
      <c r="BA110" s="921"/>
      <c r="BB110" s="921"/>
      <c r="BC110" s="921"/>
      <c r="BD110" s="921"/>
      <c r="BE110" s="921"/>
      <c r="BF110" s="921"/>
      <c r="BG110" s="921"/>
      <c r="BH110" s="921"/>
      <c r="BI110" s="921"/>
      <c r="BJ110" s="921"/>
      <c r="BK110" s="921"/>
      <c r="BL110" s="921"/>
      <c r="BM110" s="921"/>
      <c r="BN110" s="921"/>
      <c r="BO110" s="921"/>
      <c r="BP110" s="922"/>
      <c r="BQ110" s="954">
        <v>8701439</v>
      </c>
      <c r="BR110" s="955"/>
      <c r="BS110" s="955"/>
      <c r="BT110" s="955"/>
      <c r="BU110" s="955"/>
      <c r="BV110" s="955">
        <v>8524377</v>
      </c>
      <c r="BW110" s="955"/>
      <c r="BX110" s="955"/>
      <c r="BY110" s="955"/>
      <c r="BZ110" s="955"/>
      <c r="CA110" s="955">
        <v>8191052</v>
      </c>
      <c r="CB110" s="955"/>
      <c r="CC110" s="955"/>
      <c r="CD110" s="955"/>
      <c r="CE110" s="955"/>
      <c r="CF110" s="968">
        <v>167.5</v>
      </c>
      <c r="CG110" s="969"/>
      <c r="CH110" s="969"/>
      <c r="CI110" s="969"/>
      <c r="CJ110" s="969"/>
      <c r="CK110" s="970" t="s">
        <v>438</v>
      </c>
      <c r="CL110" s="971"/>
      <c r="CM110" s="953" t="s">
        <v>439</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54" t="s">
        <v>186</v>
      </c>
      <c r="DH110" s="955"/>
      <c r="DI110" s="955"/>
      <c r="DJ110" s="955"/>
      <c r="DK110" s="955"/>
      <c r="DL110" s="955" t="s">
        <v>186</v>
      </c>
      <c r="DM110" s="955"/>
      <c r="DN110" s="955"/>
      <c r="DO110" s="955"/>
      <c r="DP110" s="955"/>
      <c r="DQ110" s="955" t="s">
        <v>186</v>
      </c>
      <c r="DR110" s="955"/>
      <c r="DS110" s="955"/>
      <c r="DT110" s="955"/>
      <c r="DU110" s="955"/>
      <c r="DV110" s="956" t="s">
        <v>186</v>
      </c>
      <c r="DW110" s="956"/>
      <c r="DX110" s="956"/>
      <c r="DY110" s="956"/>
      <c r="DZ110" s="957"/>
    </row>
    <row r="111" spans="1:131" s="224" customFormat="1" ht="26.25" customHeight="1" x14ac:dyDescent="0.2">
      <c r="A111" s="958" t="s">
        <v>440</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186</v>
      </c>
      <c r="AB111" s="962"/>
      <c r="AC111" s="962"/>
      <c r="AD111" s="962"/>
      <c r="AE111" s="963"/>
      <c r="AF111" s="964" t="s">
        <v>186</v>
      </c>
      <c r="AG111" s="962"/>
      <c r="AH111" s="962"/>
      <c r="AI111" s="962"/>
      <c r="AJ111" s="963"/>
      <c r="AK111" s="964" t="s">
        <v>186</v>
      </c>
      <c r="AL111" s="962"/>
      <c r="AM111" s="962"/>
      <c r="AN111" s="962"/>
      <c r="AO111" s="963"/>
      <c r="AP111" s="965" t="s">
        <v>186</v>
      </c>
      <c r="AQ111" s="966"/>
      <c r="AR111" s="966"/>
      <c r="AS111" s="966"/>
      <c r="AT111" s="967"/>
      <c r="AU111" s="932"/>
      <c r="AV111" s="933"/>
      <c r="AW111" s="933"/>
      <c r="AX111" s="933"/>
      <c r="AY111" s="933"/>
      <c r="AZ111" s="946" t="s">
        <v>441</v>
      </c>
      <c r="BA111" s="947"/>
      <c r="BB111" s="947"/>
      <c r="BC111" s="947"/>
      <c r="BD111" s="947"/>
      <c r="BE111" s="947"/>
      <c r="BF111" s="947"/>
      <c r="BG111" s="947"/>
      <c r="BH111" s="947"/>
      <c r="BI111" s="947"/>
      <c r="BJ111" s="947"/>
      <c r="BK111" s="947"/>
      <c r="BL111" s="947"/>
      <c r="BM111" s="947"/>
      <c r="BN111" s="947"/>
      <c r="BO111" s="947"/>
      <c r="BP111" s="948"/>
      <c r="BQ111" s="949" t="s">
        <v>186</v>
      </c>
      <c r="BR111" s="950"/>
      <c r="BS111" s="950"/>
      <c r="BT111" s="950"/>
      <c r="BU111" s="950"/>
      <c r="BV111" s="950" t="s">
        <v>442</v>
      </c>
      <c r="BW111" s="950"/>
      <c r="BX111" s="950"/>
      <c r="BY111" s="950"/>
      <c r="BZ111" s="950"/>
      <c r="CA111" s="950" t="s">
        <v>186</v>
      </c>
      <c r="CB111" s="950"/>
      <c r="CC111" s="950"/>
      <c r="CD111" s="950"/>
      <c r="CE111" s="950"/>
      <c r="CF111" s="944" t="s">
        <v>186</v>
      </c>
      <c r="CG111" s="945"/>
      <c r="CH111" s="945"/>
      <c r="CI111" s="945"/>
      <c r="CJ111" s="945"/>
      <c r="CK111" s="972"/>
      <c r="CL111" s="973"/>
      <c r="CM111" s="946" t="s">
        <v>443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186</v>
      </c>
      <c r="DH111" s="950"/>
      <c r="DI111" s="950"/>
      <c r="DJ111" s="950"/>
      <c r="DK111" s="950"/>
      <c r="DL111" s="950" t="s">
        <v>186</v>
      </c>
      <c r="DM111" s="950"/>
      <c r="DN111" s="950"/>
      <c r="DO111" s="950"/>
      <c r="DP111" s="950"/>
      <c r="DQ111" s="950" t="s">
        <v>186</v>
      </c>
      <c r="DR111" s="950"/>
      <c r="DS111" s="950"/>
      <c r="DT111" s="950"/>
      <c r="DU111" s="950"/>
      <c r="DV111" s="951" t="s">
        <v>186</v>
      </c>
      <c r="DW111" s="951"/>
      <c r="DX111" s="951"/>
      <c r="DY111" s="951"/>
      <c r="DZ111" s="952"/>
    </row>
    <row r="112" spans="1:131" s="224" customFormat="1" ht="26.25" customHeight="1" x14ac:dyDescent="0.2">
      <c r="A112" s="976" t="s">
        <v>444</v>
      </c>
      <c r="B112" s="977"/>
      <c r="C112" s="947" t="s">
        <v>445</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82" t="s">
        <v>186</v>
      </c>
      <c r="AB112" s="983"/>
      <c r="AC112" s="983"/>
      <c r="AD112" s="983"/>
      <c r="AE112" s="984"/>
      <c r="AF112" s="985" t="s">
        <v>186</v>
      </c>
      <c r="AG112" s="983"/>
      <c r="AH112" s="983"/>
      <c r="AI112" s="983"/>
      <c r="AJ112" s="984"/>
      <c r="AK112" s="985" t="s">
        <v>186</v>
      </c>
      <c r="AL112" s="983"/>
      <c r="AM112" s="983"/>
      <c r="AN112" s="983"/>
      <c r="AO112" s="984"/>
      <c r="AP112" s="986" t="s">
        <v>186</v>
      </c>
      <c r="AQ112" s="987"/>
      <c r="AR112" s="987"/>
      <c r="AS112" s="987"/>
      <c r="AT112" s="988"/>
      <c r="AU112" s="932"/>
      <c r="AV112" s="933"/>
      <c r="AW112" s="933"/>
      <c r="AX112" s="933"/>
      <c r="AY112" s="933"/>
      <c r="AZ112" s="946" t="s">
        <v>446</v>
      </c>
      <c r="BA112" s="947"/>
      <c r="BB112" s="947"/>
      <c r="BC112" s="947"/>
      <c r="BD112" s="947"/>
      <c r="BE112" s="947"/>
      <c r="BF112" s="947"/>
      <c r="BG112" s="947"/>
      <c r="BH112" s="947"/>
      <c r="BI112" s="947"/>
      <c r="BJ112" s="947"/>
      <c r="BK112" s="947"/>
      <c r="BL112" s="947"/>
      <c r="BM112" s="947"/>
      <c r="BN112" s="947"/>
      <c r="BO112" s="947"/>
      <c r="BP112" s="948"/>
      <c r="BQ112" s="949">
        <v>28439</v>
      </c>
      <c r="BR112" s="950"/>
      <c r="BS112" s="950"/>
      <c r="BT112" s="950"/>
      <c r="BU112" s="950"/>
      <c r="BV112" s="950">
        <v>108912</v>
      </c>
      <c r="BW112" s="950"/>
      <c r="BX112" s="950"/>
      <c r="BY112" s="950"/>
      <c r="BZ112" s="950"/>
      <c r="CA112" s="950">
        <v>212729</v>
      </c>
      <c r="CB112" s="950"/>
      <c r="CC112" s="950"/>
      <c r="CD112" s="950"/>
      <c r="CE112" s="950"/>
      <c r="CF112" s="944">
        <v>4.3</v>
      </c>
      <c r="CG112" s="945"/>
      <c r="CH112" s="945"/>
      <c r="CI112" s="945"/>
      <c r="CJ112" s="945"/>
      <c r="CK112" s="972"/>
      <c r="CL112" s="973"/>
      <c r="CM112" s="946" t="s">
        <v>447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448</v>
      </c>
      <c r="DH112" s="950"/>
      <c r="DI112" s="950"/>
      <c r="DJ112" s="950"/>
      <c r="DK112" s="950"/>
      <c r="DL112" s="950" t="s">
        <v>186</v>
      </c>
      <c r="DM112" s="950"/>
      <c r="DN112" s="950"/>
      <c r="DO112" s="950"/>
      <c r="DP112" s="950"/>
      <c r="DQ112" s="950" t="s">
        <v>186</v>
      </c>
      <c r="DR112" s="950"/>
      <c r="DS112" s="950"/>
      <c r="DT112" s="950"/>
      <c r="DU112" s="950"/>
      <c r="DV112" s="951" t="s">
        <v>186</v>
      </c>
      <c r="DW112" s="951"/>
      <c r="DX112" s="951"/>
      <c r="DY112" s="951"/>
      <c r="DZ112" s="952"/>
    </row>
    <row r="113" spans="1:130" s="224" customFormat="1" ht="26.25" customHeight="1" x14ac:dyDescent="0.2">
      <c r="A113" s="978"/>
      <c r="B113" s="979"/>
      <c r="C113" s="947" t="s">
        <v>449</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61">
        <v>788</v>
      </c>
      <c r="AB113" s="962"/>
      <c r="AC113" s="962"/>
      <c r="AD113" s="962"/>
      <c r="AE113" s="963"/>
      <c r="AF113" s="964">
        <v>5401</v>
      </c>
      <c r="AG113" s="962"/>
      <c r="AH113" s="962"/>
      <c r="AI113" s="962"/>
      <c r="AJ113" s="963"/>
      <c r="AK113" s="964">
        <v>19298</v>
      </c>
      <c r="AL113" s="962"/>
      <c r="AM113" s="962"/>
      <c r="AN113" s="962"/>
      <c r="AO113" s="963"/>
      <c r="AP113" s="965">
        <v>0.4</v>
      </c>
      <c r="AQ113" s="966"/>
      <c r="AR113" s="966"/>
      <c r="AS113" s="966"/>
      <c r="AT113" s="967"/>
      <c r="AU113" s="932"/>
      <c r="AV113" s="933"/>
      <c r="AW113" s="933"/>
      <c r="AX113" s="933"/>
      <c r="AY113" s="933"/>
      <c r="AZ113" s="946" t="s">
        <v>450</v>
      </c>
      <c r="BA113" s="947"/>
      <c r="BB113" s="947"/>
      <c r="BC113" s="947"/>
      <c r="BD113" s="947"/>
      <c r="BE113" s="947"/>
      <c r="BF113" s="947"/>
      <c r="BG113" s="947"/>
      <c r="BH113" s="947"/>
      <c r="BI113" s="947"/>
      <c r="BJ113" s="947"/>
      <c r="BK113" s="947"/>
      <c r="BL113" s="947"/>
      <c r="BM113" s="947"/>
      <c r="BN113" s="947"/>
      <c r="BO113" s="947"/>
      <c r="BP113" s="948"/>
      <c r="BQ113" s="949">
        <v>361626</v>
      </c>
      <c r="BR113" s="950"/>
      <c r="BS113" s="950"/>
      <c r="BT113" s="950"/>
      <c r="BU113" s="950"/>
      <c r="BV113" s="950">
        <v>72333</v>
      </c>
      <c r="BW113" s="950"/>
      <c r="BX113" s="950"/>
      <c r="BY113" s="950"/>
      <c r="BZ113" s="950"/>
      <c r="CA113" s="950">
        <v>52388</v>
      </c>
      <c r="CB113" s="950"/>
      <c r="CC113" s="950"/>
      <c r="CD113" s="950"/>
      <c r="CE113" s="950"/>
      <c r="CF113" s="944">
        <v>1.1000000000000001</v>
      </c>
      <c r="CG113" s="945"/>
      <c r="CH113" s="945"/>
      <c r="CI113" s="945"/>
      <c r="CJ113" s="945"/>
      <c r="CK113" s="972"/>
      <c r="CL113" s="973"/>
      <c r="CM113" s="946" t="s">
        <v>451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2" t="s">
        <v>186</v>
      </c>
      <c r="DH113" s="983"/>
      <c r="DI113" s="983"/>
      <c r="DJ113" s="983"/>
      <c r="DK113" s="984"/>
      <c r="DL113" s="985" t="s">
        <v>442</v>
      </c>
      <c r="DM113" s="983"/>
      <c r="DN113" s="983"/>
      <c r="DO113" s="983"/>
      <c r="DP113" s="984"/>
      <c r="DQ113" s="985" t="s">
        <v>186</v>
      </c>
      <c r="DR113" s="983"/>
      <c r="DS113" s="983"/>
      <c r="DT113" s="983"/>
      <c r="DU113" s="984"/>
      <c r="DV113" s="986" t="s">
        <v>442</v>
      </c>
      <c r="DW113" s="987"/>
      <c r="DX113" s="987"/>
      <c r="DY113" s="987"/>
      <c r="DZ113" s="988"/>
    </row>
    <row r="114" spans="1:130" s="224" customFormat="1" ht="26.25" customHeight="1" x14ac:dyDescent="0.2">
      <c r="A114" s="978"/>
      <c r="B114" s="979"/>
      <c r="C114" s="947" t="s">
        <v>452</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82">
        <v>31245</v>
      </c>
      <c r="AB114" s="983"/>
      <c r="AC114" s="983"/>
      <c r="AD114" s="983"/>
      <c r="AE114" s="984"/>
      <c r="AF114" s="985">
        <v>25297</v>
      </c>
      <c r="AG114" s="983"/>
      <c r="AH114" s="983"/>
      <c r="AI114" s="983"/>
      <c r="AJ114" s="984"/>
      <c r="AK114" s="985">
        <v>23829</v>
      </c>
      <c r="AL114" s="983"/>
      <c r="AM114" s="983"/>
      <c r="AN114" s="983"/>
      <c r="AO114" s="984"/>
      <c r="AP114" s="986">
        <v>0.5</v>
      </c>
      <c r="AQ114" s="987"/>
      <c r="AR114" s="987"/>
      <c r="AS114" s="987"/>
      <c r="AT114" s="988"/>
      <c r="AU114" s="932"/>
      <c r="AV114" s="933"/>
      <c r="AW114" s="933"/>
      <c r="AX114" s="933"/>
      <c r="AY114" s="933"/>
      <c r="AZ114" s="946" t="s">
        <v>453</v>
      </c>
      <c r="BA114" s="947"/>
      <c r="BB114" s="947"/>
      <c r="BC114" s="947"/>
      <c r="BD114" s="947"/>
      <c r="BE114" s="947"/>
      <c r="BF114" s="947"/>
      <c r="BG114" s="947"/>
      <c r="BH114" s="947"/>
      <c r="BI114" s="947"/>
      <c r="BJ114" s="947"/>
      <c r="BK114" s="947"/>
      <c r="BL114" s="947"/>
      <c r="BM114" s="947"/>
      <c r="BN114" s="947"/>
      <c r="BO114" s="947"/>
      <c r="BP114" s="948"/>
      <c r="BQ114" s="949">
        <v>2939011</v>
      </c>
      <c r="BR114" s="950"/>
      <c r="BS114" s="950"/>
      <c r="BT114" s="950"/>
      <c r="BU114" s="950"/>
      <c r="BV114" s="950">
        <v>2863912</v>
      </c>
      <c r="BW114" s="950"/>
      <c r="BX114" s="950"/>
      <c r="BY114" s="950"/>
      <c r="BZ114" s="950"/>
      <c r="CA114" s="950">
        <v>2825085</v>
      </c>
      <c r="CB114" s="950"/>
      <c r="CC114" s="950"/>
      <c r="CD114" s="950"/>
      <c r="CE114" s="950"/>
      <c r="CF114" s="944">
        <v>57.8</v>
      </c>
      <c r="CG114" s="945"/>
      <c r="CH114" s="945"/>
      <c r="CI114" s="945"/>
      <c r="CJ114" s="945"/>
      <c r="CK114" s="972"/>
      <c r="CL114" s="973"/>
      <c r="CM114" s="946" t="s">
        <v>454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2" t="s">
        <v>186</v>
      </c>
      <c r="DH114" s="983"/>
      <c r="DI114" s="983"/>
      <c r="DJ114" s="983"/>
      <c r="DK114" s="984"/>
      <c r="DL114" s="985" t="s">
        <v>186</v>
      </c>
      <c r="DM114" s="983"/>
      <c r="DN114" s="983"/>
      <c r="DO114" s="983"/>
      <c r="DP114" s="984"/>
      <c r="DQ114" s="985" t="s">
        <v>442</v>
      </c>
      <c r="DR114" s="983"/>
      <c r="DS114" s="983"/>
      <c r="DT114" s="983"/>
      <c r="DU114" s="984"/>
      <c r="DV114" s="986" t="s">
        <v>186</v>
      </c>
      <c r="DW114" s="987"/>
      <c r="DX114" s="987"/>
      <c r="DY114" s="987"/>
      <c r="DZ114" s="988"/>
    </row>
    <row r="115" spans="1:130" s="224" customFormat="1" ht="26.25" customHeight="1" x14ac:dyDescent="0.2">
      <c r="A115" s="978"/>
      <c r="B115" s="979"/>
      <c r="C115" s="947" t="s">
        <v>455</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61" t="s">
        <v>186</v>
      </c>
      <c r="AB115" s="962"/>
      <c r="AC115" s="962"/>
      <c r="AD115" s="962"/>
      <c r="AE115" s="963"/>
      <c r="AF115" s="964" t="s">
        <v>442</v>
      </c>
      <c r="AG115" s="962"/>
      <c r="AH115" s="962"/>
      <c r="AI115" s="962"/>
      <c r="AJ115" s="963"/>
      <c r="AK115" s="964" t="s">
        <v>186</v>
      </c>
      <c r="AL115" s="962"/>
      <c r="AM115" s="962"/>
      <c r="AN115" s="962"/>
      <c r="AO115" s="963"/>
      <c r="AP115" s="965" t="s">
        <v>186</v>
      </c>
      <c r="AQ115" s="966"/>
      <c r="AR115" s="966"/>
      <c r="AS115" s="966"/>
      <c r="AT115" s="967"/>
      <c r="AU115" s="932"/>
      <c r="AV115" s="933"/>
      <c r="AW115" s="933"/>
      <c r="AX115" s="933"/>
      <c r="AY115" s="933"/>
      <c r="AZ115" s="946" t="s">
        <v>456</v>
      </c>
      <c r="BA115" s="947"/>
      <c r="BB115" s="947"/>
      <c r="BC115" s="947"/>
      <c r="BD115" s="947"/>
      <c r="BE115" s="947"/>
      <c r="BF115" s="947"/>
      <c r="BG115" s="947"/>
      <c r="BH115" s="947"/>
      <c r="BI115" s="947"/>
      <c r="BJ115" s="947"/>
      <c r="BK115" s="947"/>
      <c r="BL115" s="947"/>
      <c r="BM115" s="947"/>
      <c r="BN115" s="947"/>
      <c r="BO115" s="947"/>
      <c r="BP115" s="948"/>
      <c r="BQ115" s="949" t="s">
        <v>186</v>
      </c>
      <c r="BR115" s="950"/>
      <c r="BS115" s="950"/>
      <c r="BT115" s="950"/>
      <c r="BU115" s="950"/>
      <c r="BV115" s="950" t="s">
        <v>457</v>
      </c>
      <c r="BW115" s="950"/>
      <c r="BX115" s="950"/>
      <c r="BY115" s="950"/>
      <c r="BZ115" s="950"/>
      <c r="CA115" s="950" t="s">
        <v>186</v>
      </c>
      <c r="CB115" s="950"/>
      <c r="CC115" s="950"/>
      <c r="CD115" s="950"/>
      <c r="CE115" s="950"/>
      <c r="CF115" s="944" t="s">
        <v>186</v>
      </c>
      <c r="CG115" s="945"/>
      <c r="CH115" s="945"/>
      <c r="CI115" s="945"/>
      <c r="CJ115" s="945"/>
      <c r="CK115" s="972"/>
      <c r="CL115" s="973"/>
      <c r="CM115" s="946" t="s">
        <v>458</v>
      </c>
      <c r="CN115" s="947"/>
      <c r="CO115" s="947"/>
      <c r="CP115" s="947"/>
      <c r="CQ115" s="947"/>
      <c r="CR115" s="947"/>
      <c r="CS115" s="947"/>
      <c r="CT115" s="947"/>
      <c r="CU115" s="947"/>
      <c r="CV115" s="947"/>
      <c r="CW115" s="947"/>
      <c r="CX115" s="947"/>
      <c r="CY115" s="947"/>
      <c r="CZ115" s="947"/>
      <c r="DA115" s="947"/>
      <c r="DB115" s="947"/>
      <c r="DC115" s="947"/>
      <c r="DD115" s="947"/>
      <c r="DE115" s="947"/>
      <c r="DF115" s="948"/>
      <c r="DG115" s="982" t="s">
        <v>186</v>
      </c>
      <c r="DH115" s="983"/>
      <c r="DI115" s="983"/>
      <c r="DJ115" s="983"/>
      <c r="DK115" s="984"/>
      <c r="DL115" s="985" t="s">
        <v>186</v>
      </c>
      <c r="DM115" s="983"/>
      <c r="DN115" s="983"/>
      <c r="DO115" s="983"/>
      <c r="DP115" s="984"/>
      <c r="DQ115" s="985" t="s">
        <v>186</v>
      </c>
      <c r="DR115" s="983"/>
      <c r="DS115" s="983"/>
      <c r="DT115" s="983"/>
      <c r="DU115" s="984"/>
      <c r="DV115" s="986" t="s">
        <v>186</v>
      </c>
      <c r="DW115" s="987"/>
      <c r="DX115" s="987"/>
      <c r="DY115" s="987"/>
      <c r="DZ115" s="988"/>
    </row>
    <row r="116" spans="1:130" s="224" customFormat="1" ht="26.25" customHeight="1" x14ac:dyDescent="0.2">
      <c r="A116" s="980"/>
      <c r="B116" s="981"/>
      <c r="C116" s="989" t="s">
        <v>459</v>
      </c>
      <c r="D116" s="989"/>
      <c r="E116" s="989"/>
      <c r="F116" s="989"/>
      <c r="G116" s="989"/>
      <c r="H116" s="989"/>
      <c r="I116" s="989"/>
      <c r="J116" s="989"/>
      <c r="K116" s="989"/>
      <c r="L116" s="989"/>
      <c r="M116" s="989"/>
      <c r="N116" s="989"/>
      <c r="O116" s="989"/>
      <c r="P116" s="989"/>
      <c r="Q116" s="989"/>
      <c r="R116" s="989"/>
      <c r="S116" s="989"/>
      <c r="T116" s="989"/>
      <c r="U116" s="989"/>
      <c r="V116" s="989"/>
      <c r="W116" s="989"/>
      <c r="X116" s="989"/>
      <c r="Y116" s="989"/>
      <c r="Z116" s="990"/>
      <c r="AA116" s="982" t="s">
        <v>186</v>
      </c>
      <c r="AB116" s="983"/>
      <c r="AC116" s="983"/>
      <c r="AD116" s="983"/>
      <c r="AE116" s="984"/>
      <c r="AF116" s="985" t="s">
        <v>460</v>
      </c>
      <c r="AG116" s="983"/>
      <c r="AH116" s="983"/>
      <c r="AI116" s="983"/>
      <c r="AJ116" s="984"/>
      <c r="AK116" s="985" t="s">
        <v>460</v>
      </c>
      <c r="AL116" s="983"/>
      <c r="AM116" s="983"/>
      <c r="AN116" s="983"/>
      <c r="AO116" s="984"/>
      <c r="AP116" s="986" t="s">
        <v>186</v>
      </c>
      <c r="AQ116" s="987"/>
      <c r="AR116" s="987"/>
      <c r="AS116" s="987"/>
      <c r="AT116" s="988"/>
      <c r="AU116" s="932"/>
      <c r="AV116" s="933"/>
      <c r="AW116" s="933"/>
      <c r="AX116" s="933"/>
      <c r="AY116" s="933"/>
      <c r="AZ116" s="991" t="s">
        <v>461</v>
      </c>
      <c r="BA116" s="992"/>
      <c r="BB116" s="992"/>
      <c r="BC116" s="992"/>
      <c r="BD116" s="992"/>
      <c r="BE116" s="992"/>
      <c r="BF116" s="992"/>
      <c r="BG116" s="992"/>
      <c r="BH116" s="992"/>
      <c r="BI116" s="992"/>
      <c r="BJ116" s="992"/>
      <c r="BK116" s="992"/>
      <c r="BL116" s="992"/>
      <c r="BM116" s="992"/>
      <c r="BN116" s="992"/>
      <c r="BO116" s="992"/>
      <c r="BP116" s="993"/>
      <c r="BQ116" s="949" t="s">
        <v>186</v>
      </c>
      <c r="BR116" s="950"/>
      <c r="BS116" s="950"/>
      <c r="BT116" s="950"/>
      <c r="BU116" s="950"/>
      <c r="BV116" s="950" t="s">
        <v>448</v>
      </c>
      <c r="BW116" s="950"/>
      <c r="BX116" s="950"/>
      <c r="BY116" s="950"/>
      <c r="BZ116" s="950"/>
      <c r="CA116" s="950" t="s">
        <v>186</v>
      </c>
      <c r="CB116" s="950"/>
      <c r="CC116" s="950"/>
      <c r="CD116" s="950"/>
      <c r="CE116" s="950"/>
      <c r="CF116" s="944" t="s">
        <v>186</v>
      </c>
      <c r="CG116" s="945"/>
      <c r="CH116" s="945"/>
      <c r="CI116" s="945"/>
      <c r="CJ116" s="945"/>
      <c r="CK116" s="972"/>
      <c r="CL116" s="973"/>
      <c r="CM116" s="946" t="s">
        <v>462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2" t="s">
        <v>442</v>
      </c>
      <c r="DH116" s="983"/>
      <c r="DI116" s="983"/>
      <c r="DJ116" s="983"/>
      <c r="DK116" s="984"/>
      <c r="DL116" s="985" t="s">
        <v>457</v>
      </c>
      <c r="DM116" s="983"/>
      <c r="DN116" s="983"/>
      <c r="DO116" s="983"/>
      <c r="DP116" s="984"/>
      <c r="DQ116" s="985" t="s">
        <v>442</v>
      </c>
      <c r="DR116" s="983"/>
      <c r="DS116" s="983"/>
      <c r="DT116" s="983"/>
      <c r="DU116" s="984"/>
      <c r="DV116" s="986" t="s">
        <v>186</v>
      </c>
      <c r="DW116" s="987"/>
      <c r="DX116" s="987"/>
      <c r="DY116" s="987"/>
      <c r="DZ116" s="988"/>
    </row>
    <row r="117" spans="1:130" s="224" customFormat="1" ht="26.25" customHeight="1" x14ac:dyDescent="0.2">
      <c r="A117" s="936" t="s">
        <v>192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1" t="s">
        <v>463</v>
      </c>
      <c r="Z117" s="918"/>
      <c r="AA117" s="1002">
        <v>918130</v>
      </c>
      <c r="AB117" s="1003"/>
      <c r="AC117" s="1003"/>
      <c r="AD117" s="1003"/>
      <c r="AE117" s="1004"/>
      <c r="AF117" s="1005">
        <v>920595</v>
      </c>
      <c r="AG117" s="1003"/>
      <c r="AH117" s="1003"/>
      <c r="AI117" s="1003"/>
      <c r="AJ117" s="1004"/>
      <c r="AK117" s="1005">
        <v>971858</v>
      </c>
      <c r="AL117" s="1003"/>
      <c r="AM117" s="1003"/>
      <c r="AN117" s="1003"/>
      <c r="AO117" s="1004"/>
      <c r="AP117" s="1006"/>
      <c r="AQ117" s="1007"/>
      <c r="AR117" s="1007"/>
      <c r="AS117" s="1007"/>
      <c r="AT117" s="1008"/>
      <c r="AU117" s="932"/>
      <c r="AV117" s="933"/>
      <c r="AW117" s="933"/>
      <c r="AX117" s="933"/>
      <c r="AY117" s="933"/>
      <c r="AZ117" s="998" t="s">
        <v>464</v>
      </c>
      <c r="BA117" s="999"/>
      <c r="BB117" s="999"/>
      <c r="BC117" s="999"/>
      <c r="BD117" s="999"/>
      <c r="BE117" s="999"/>
      <c r="BF117" s="999"/>
      <c r="BG117" s="999"/>
      <c r="BH117" s="999"/>
      <c r="BI117" s="999"/>
      <c r="BJ117" s="999"/>
      <c r="BK117" s="999"/>
      <c r="BL117" s="999"/>
      <c r="BM117" s="999"/>
      <c r="BN117" s="999"/>
      <c r="BO117" s="999"/>
      <c r="BP117" s="1000"/>
      <c r="BQ117" s="949" t="s">
        <v>460</v>
      </c>
      <c r="BR117" s="950"/>
      <c r="BS117" s="950"/>
      <c r="BT117" s="950"/>
      <c r="BU117" s="950"/>
      <c r="BV117" s="950" t="s">
        <v>186</v>
      </c>
      <c r="BW117" s="950"/>
      <c r="BX117" s="950"/>
      <c r="BY117" s="950"/>
      <c r="BZ117" s="950"/>
      <c r="CA117" s="950" t="s">
        <v>186</v>
      </c>
      <c r="CB117" s="950"/>
      <c r="CC117" s="950"/>
      <c r="CD117" s="950"/>
      <c r="CE117" s="950"/>
      <c r="CF117" s="944" t="s">
        <v>186</v>
      </c>
      <c r="CG117" s="945"/>
      <c r="CH117" s="945"/>
      <c r="CI117" s="945"/>
      <c r="CJ117" s="945"/>
      <c r="CK117" s="972"/>
      <c r="CL117" s="973"/>
      <c r="CM117" s="946" t="s">
        <v>465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2" t="s">
        <v>186</v>
      </c>
      <c r="DH117" s="983"/>
      <c r="DI117" s="983"/>
      <c r="DJ117" s="983"/>
      <c r="DK117" s="984"/>
      <c r="DL117" s="985" t="s">
        <v>186</v>
      </c>
      <c r="DM117" s="983"/>
      <c r="DN117" s="983"/>
      <c r="DO117" s="983"/>
      <c r="DP117" s="984"/>
      <c r="DQ117" s="985" t="s">
        <v>186</v>
      </c>
      <c r="DR117" s="983"/>
      <c r="DS117" s="983"/>
      <c r="DT117" s="983"/>
      <c r="DU117" s="984"/>
      <c r="DV117" s="986" t="s">
        <v>186</v>
      </c>
      <c r="DW117" s="987"/>
      <c r="DX117" s="987"/>
      <c r="DY117" s="987"/>
      <c r="DZ117" s="988"/>
    </row>
    <row r="118" spans="1:130" s="224" customFormat="1" ht="26.25" customHeight="1" x14ac:dyDescent="0.2">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432</v>
      </c>
      <c r="AB118" s="917"/>
      <c r="AC118" s="917"/>
      <c r="AD118" s="917"/>
      <c r="AE118" s="918"/>
      <c r="AF118" s="916" t="s">
        <v>433</v>
      </c>
      <c r="AG118" s="917"/>
      <c r="AH118" s="917"/>
      <c r="AI118" s="917"/>
      <c r="AJ118" s="918"/>
      <c r="AK118" s="916" t="s">
        <v>311</v>
      </c>
      <c r="AL118" s="917"/>
      <c r="AM118" s="917"/>
      <c r="AN118" s="917"/>
      <c r="AO118" s="918"/>
      <c r="AP118" s="994" t="s">
        <v>434</v>
      </c>
      <c r="AQ118" s="995"/>
      <c r="AR118" s="995"/>
      <c r="AS118" s="995"/>
      <c r="AT118" s="996"/>
      <c r="AU118" s="932"/>
      <c r="AV118" s="933"/>
      <c r="AW118" s="933"/>
      <c r="AX118" s="933"/>
      <c r="AY118" s="933"/>
      <c r="AZ118" s="997" t="s">
        <v>466</v>
      </c>
      <c r="BA118" s="989"/>
      <c r="BB118" s="989"/>
      <c r="BC118" s="989"/>
      <c r="BD118" s="989"/>
      <c r="BE118" s="989"/>
      <c r="BF118" s="989"/>
      <c r="BG118" s="989"/>
      <c r="BH118" s="989"/>
      <c r="BI118" s="989"/>
      <c r="BJ118" s="989"/>
      <c r="BK118" s="989"/>
      <c r="BL118" s="989"/>
      <c r="BM118" s="989"/>
      <c r="BN118" s="989"/>
      <c r="BO118" s="989"/>
      <c r="BP118" s="990"/>
      <c r="BQ118" s="1023" t="s">
        <v>186</v>
      </c>
      <c r="BR118" s="1024"/>
      <c r="BS118" s="1024"/>
      <c r="BT118" s="1024"/>
      <c r="BU118" s="1024"/>
      <c r="BV118" s="1024" t="s">
        <v>186</v>
      </c>
      <c r="BW118" s="1024"/>
      <c r="BX118" s="1024"/>
      <c r="BY118" s="1024"/>
      <c r="BZ118" s="1024"/>
      <c r="CA118" s="1024" t="s">
        <v>186</v>
      </c>
      <c r="CB118" s="1024"/>
      <c r="CC118" s="1024"/>
      <c r="CD118" s="1024"/>
      <c r="CE118" s="1024"/>
      <c r="CF118" s="944" t="s">
        <v>186</v>
      </c>
      <c r="CG118" s="945"/>
      <c r="CH118" s="945"/>
      <c r="CI118" s="945"/>
      <c r="CJ118" s="945"/>
      <c r="CK118" s="972"/>
      <c r="CL118" s="973"/>
      <c r="CM118" s="946" t="s">
        <v>467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2" t="s">
        <v>460</v>
      </c>
      <c r="DH118" s="983"/>
      <c r="DI118" s="983"/>
      <c r="DJ118" s="983"/>
      <c r="DK118" s="984"/>
      <c r="DL118" s="985" t="s">
        <v>448</v>
      </c>
      <c r="DM118" s="983"/>
      <c r="DN118" s="983"/>
      <c r="DO118" s="983"/>
      <c r="DP118" s="984"/>
      <c r="DQ118" s="985" t="s">
        <v>186</v>
      </c>
      <c r="DR118" s="983"/>
      <c r="DS118" s="983"/>
      <c r="DT118" s="983"/>
      <c r="DU118" s="984"/>
      <c r="DV118" s="986" t="s">
        <v>460</v>
      </c>
      <c r="DW118" s="987"/>
      <c r="DX118" s="987"/>
      <c r="DY118" s="987"/>
      <c r="DZ118" s="988"/>
    </row>
    <row r="119" spans="1:130" s="224" customFormat="1" ht="26.25" customHeight="1" x14ac:dyDescent="0.2">
      <c r="A119" s="1080" t="s">
        <v>438</v>
      </c>
      <c r="B119" s="971"/>
      <c r="C119" s="953" t="s">
        <v>439</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923" t="s">
        <v>186</v>
      </c>
      <c r="AB119" s="924"/>
      <c r="AC119" s="924"/>
      <c r="AD119" s="924"/>
      <c r="AE119" s="925"/>
      <c r="AF119" s="926" t="s">
        <v>186</v>
      </c>
      <c r="AG119" s="924"/>
      <c r="AH119" s="924"/>
      <c r="AI119" s="924"/>
      <c r="AJ119" s="925"/>
      <c r="AK119" s="926" t="s">
        <v>457</v>
      </c>
      <c r="AL119" s="924"/>
      <c r="AM119" s="924"/>
      <c r="AN119" s="924"/>
      <c r="AO119" s="925"/>
      <c r="AP119" s="927" t="s">
        <v>186</v>
      </c>
      <c r="AQ119" s="928"/>
      <c r="AR119" s="928"/>
      <c r="AS119" s="928"/>
      <c r="AT119" s="929"/>
      <c r="AU119" s="934"/>
      <c r="AV119" s="935"/>
      <c r="AW119" s="935"/>
      <c r="AX119" s="935"/>
      <c r="AY119" s="935"/>
      <c r="AZ119" s="245" t="s">
        <v>192</v>
      </c>
      <c r="BA119" s="245"/>
      <c r="BB119" s="245"/>
      <c r="BC119" s="245"/>
      <c r="BD119" s="245"/>
      <c r="BE119" s="245"/>
      <c r="BF119" s="245"/>
      <c r="BG119" s="245"/>
      <c r="BH119" s="245"/>
      <c r="BI119" s="245"/>
      <c r="BJ119" s="245"/>
      <c r="BK119" s="245"/>
      <c r="BL119" s="245"/>
      <c r="BM119" s="245"/>
      <c r="BN119" s="245"/>
      <c r="BO119" s="1001" t="s">
        <v>468</v>
      </c>
      <c r="BP119" s="1029"/>
      <c r="BQ119" s="1023">
        <v>12030515</v>
      </c>
      <c r="BR119" s="1024"/>
      <c r="BS119" s="1024"/>
      <c r="BT119" s="1024"/>
      <c r="BU119" s="1024"/>
      <c r="BV119" s="1024">
        <v>11569534</v>
      </c>
      <c r="BW119" s="1024"/>
      <c r="BX119" s="1024"/>
      <c r="BY119" s="1024"/>
      <c r="BZ119" s="1024"/>
      <c r="CA119" s="1024">
        <v>11281254</v>
      </c>
      <c r="CB119" s="1024"/>
      <c r="CC119" s="1024"/>
      <c r="CD119" s="1024"/>
      <c r="CE119" s="1024"/>
      <c r="CF119" s="1025"/>
      <c r="CG119" s="1026"/>
      <c r="CH119" s="1026"/>
      <c r="CI119" s="1026"/>
      <c r="CJ119" s="1027"/>
      <c r="CK119" s="974"/>
      <c r="CL119" s="975"/>
      <c r="CM119" s="997" t="s">
        <v>469</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1028" t="s">
        <v>186</v>
      </c>
      <c r="DH119" s="1010"/>
      <c r="DI119" s="1010"/>
      <c r="DJ119" s="1010"/>
      <c r="DK119" s="1011"/>
      <c r="DL119" s="1009" t="s">
        <v>186</v>
      </c>
      <c r="DM119" s="1010"/>
      <c r="DN119" s="1010"/>
      <c r="DO119" s="1010"/>
      <c r="DP119" s="1011"/>
      <c r="DQ119" s="1009" t="s">
        <v>186</v>
      </c>
      <c r="DR119" s="1010"/>
      <c r="DS119" s="1010"/>
      <c r="DT119" s="1010"/>
      <c r="DU119" s="1011"/>
      <c r="DV119" s="1012" t="s">
        <v>186</v>
      </c>
      <c r="DW119" s="1013"/>
      <c r="DX119" s="1013"/>
      <c r="DY119" s="1013"/>
      <c r="DZ119" s="1014"/>
    </row>
    <row r="120" spans="1:130" s="224" customFormat="1" ht="26.25" customHeight="1" x14ac:dyDescent="0.2">
      <c r="A120" s="1081"/>
      <c r="B120" s="973"/>
      <c r="C120" s="946" t="s">
        <v>443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2" t="s">
        <v>186</v>
      </c>
      <c r="AB120" s="983"/>
      <c r="AC120" s="983"/>
      <c r="AD120" s="983"/>
      <c r="AE120" s="984"/>
      <c r="AF120" s="985" t="s">
        <v>186</v>
      </c>
      <c r="AG120" s="983"/>
      <c r="AH120" s="983"/>
      <c r="AI120" s="983"/>
      <c r="AJ120" s="984"/>
      <c r="AK120" s="985" t="s">
        <v>186</v>
      </c>
      <c r="AL120" s="983"/>
      <c r="AM120" s="983"/>
      <c r="AN120" s="983"/>
      <c r="AO120" s="984"/>
      <c r="AP120" s="986" t="s">
        <v>186</v>
      </c>
      <c r="AQ120" s="987"/>
      <c r="AR120" s="987"/>
      <c r="AS120" s="987"/>
      <c r="AT120" s="988"/>
      <c r="AU120" s="1015" t="s">
        <v>470</v>
      </c>
      <c r="AV120" s="1016"/>
      <c r="AW120" s="1016"/>
      <c r="AX120" s="1016"/>
      <c r="AY120" s="1017"/>
      <c r="AZ120" s="953" t="s">
        <v>471</v>
      </c>
      <c r="BA120" s="921"/>
      <c r="BB120" s="921"/>
      <c r="BC120" s="921"/>
      <c r="BD120" s="921"/>
      <c r="BE120" s="921"/>
      <c r="BF120" s="921"/>
      <c r="BG120" s="921"/>
      <c r="BH120" s="921"/>
      <c r="BI120" s="921"/>
      <c r="BJ120" s="921"/>
      <c r="BK120" s="921"/>
      <c r="BL120" s="921"/>
      <c r="BM120" s="921"/>
      <c r="BN120" s="921"/>
      <c r="BO120" s="921"/>
      <c r="BP120" s="922"/>
      <c r="BQ120" s="954">
        <v>2322490</v>
      </c>
      <c r="BR120" s="955"/>
      <c r="BS120" s="955"/>
      <c r="BT120" s="955"/>
      <c r="BU120" s="955"/>
      <c r="BV120" s="955">
        <v>3257950</v>
      </c>
      <c r="BW120" s="955"/>
      <c r="BX120" s="955"/>
      <c r="BY120" s="955"/>
      <c r="BZ120" s="955"/>
      <c r="CA120" s="955">
        <v>5062831</v>
      </c>
      <c r="CB120" s="955"/>
      <c r="CC120" s="955"/>
      <c r="CD120" s="955"/>
      <c r="CE120" s="955"/>
      <c r="CF120" s="968">
        <v>103.5</v>
      </c>
      <c r="CG120" s="969"/>
      <c r="CH120" s="969"/>
      <c r="CI120" s="969"/>
      <c r="CJ120" s="969"/>
      <c r="CK120" s="1030" t="s">
        <v>472</v>
      </c>
      <c r="CL120" s="1031"/>
      <c r="CM120" s="1031"/>
      <c r="CN120" s="1031"/>
      <c r="CO120" s="1032"/>
      <c r="CP120" s="1038" t="s">
        <v>473</v>
      </c>
      <c r="CQ120" s="1039"/>
      <c r="CR120" s="1039"/>
      <c r="CS120" s="1039"/>
      <c r="CT120" s="1039"/>
      <c r="CU120" s="1039"/>
      <c r="CV120" s="1039"/>
      <c r="CW120" s="1039"/>
      <c r="CX120" s="1039"/>
      <c r="CY120" s="1039"/>
      <c r="CZ120" s="1039"/>
      <c r="DA120" s="1039"/>
      <c r="DB120" s="1039"/>
      <c r="DC120" s="1039"/>
      <c r="DD120" s="1039"/>
      <c r="DE120" s="1039"/>
      <c r="DF120" s="1040"/>
      <c r="DG120" s="954">
        <v>25134</v>
      </c>
      <c r="DH120" s="955"/>
      <c r="DI120" s="955"/>
      <c r="DJ120" s="955"/>
      <c r="DK120" s="955"/>
      <c r="DL120" s="955">
        <v>106267</v>
      </c>
      <c r="DM120" s="955"/>
      <c r="DN120" s="955"/>
      <c r="DO120" s="955"/>
      <c r="DP120" s="955"/>
      <c r="DQ120" s="955">
        <v>210713</v>
      </c>
      <c r="DR120" s="955"/>
      <c r="DS120" s="955"/>
      <c r="DT120" s="955"/>
      <c r="DU120" s="955"/>
      <c r="DV120" s="956">
        <v>4.3</v>
      </c>
      <c r="DW120" s="956"/>
      <c r="DX120" s="956"/>
      <c r="DY120" s="956"/>
      <c r="DZ120" s="957"/>
    </row>
    <row r="121" spans="1:130" s="224" customFormat="1" ht="26.25" customHeight="1" x14ac:dyDescent="0.2">
      <c r="A121" s="1081"/>
      <c r="B121" s="973"/>
      <c r="C121" s="998" t="s">
        <v>474</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2" t="s">
        <v>186</v>
      </c>
      <c r="AB121" s="983"/>
      <c r="AC121" s="983"/>
      <c r="AD121" s="983"/>
      <c r="AE121" s="984"/>
      <c r="AF121" s="985" t="s">
        <v>186</v>
      </c>
      <c r="AG121" s="983"/>
      <c r="AH121" s="983"/>
      <c r="AI121" s="983"/>
      <c r="AJ121" s="984"/>
      <c r="AK121" s="985" t="s">
        <v>186</v>
      </c>
      <c r="AL121" s="983"/>
      <c r="AM121" s="983"/>
      <c r="AN121" s="983"/>
      <c r="AO121" s="984"/>
      <c r="AP121" s="986" t="s">
        <v>186</v>
      </c>
      <c r="AQ121" s="987"/>
      <c r="AR121" s="987"/>
      <c r="AS121" s="987"/>
      <c r="AT121" s="988"/>
      <c r="AU121" s="1018"/>
      <c r="AV121" s="1019"/>
      <c r="AW121" s="1019"/>
      <c r="AX121" s="1019"/>
      <c r="AY121" s="1020"/>
      <c r="AZ121" s="946" t="s">
        <v>475</v>
      </c>
      <c r="BA121" s="947"/>
      <c r="BB121" s="947"/>
      <c r="BC121" s="947"/>
      <c r="BD121" s="947"/>
      <c r="BE121" s="947"/>
      <c r="BF121" s="947"/>
      <c r="BG121" s="947"/>
      <c r="BH121" s="947"/>
      <c r="BI121" s="947"/>
      <c r="BJ121" s="947"/>
      <c r="BK121" s="947"/>
      <c r="BL121" s="947"/>
      <c r="BM121" s="947"/>
      <c r="BN121" s="947"/>
      <c r="BO121" s="947"/>
      <c r="BP121" s="948"/>
      <c r="BQ121" s="949">
        <v>32067</v>
      </c>
      <c r="BR121" s="950"/>
      <c r="BS121" s="950"/>
      <c r="BT121" s="950"/>
      <c r="BU121" s="950"/>
      <c r="BV121" s="950">
        <v>21985</v>
      </c>
      <c r="BW121" s="950"/>
      <c r="BX121" s="950"/>
      <c r="BY121" s="950"/>
      <c r="BZ121" s="950"/>
      <c r="CA121" s="950">
        <v>11591</v>
      </c>
      <c r="CB121" s="950"/>
      <c r="CC121" s="950"/>
      <c r="CD121" s="950"/>
      <c r="CE121" s="950"/>
      <c r="CF121" s="944">
        <v>0.2</v>
      </c>
      <c r="CG121" s="945"/>
      <c r="CH121" s="945"/>
      <c r="CI121" s="945"/>
      <c r="CJ121" s="945"/>
      <c r="CK121" s="1033"/>
      <c r="CL121" s="1034"/>
      <c r="CM121" s="1034"/>
      <c r="CN121" s="1034"/>
      <c r="CO121" s="1035"/>
      <c r="CP121" s="1043" t="s">
        <v>476</v>
      </c>
      <c r="CQ121" s="1044"/>
      <c r="CR121" s="1044"/>
      <c r="CS121" s="1044"/>
      <c r="CT121" s="1044"/>
      <c r="CU121" s="1044"/>
      <c r="CV121" s="1044"/>
      <c r="CW121" s="1044"/>
      <c r="CX121" s="1044"/>
      <c r="CY121" s="1044"/>
      <c r="CZ121" s="1044"/>
      <c r="DA121" s="1044"/>
      <c r="DB121" s="1044"/>
      <c r="DC121" s="1044"/>
      <c r="DD121" s="1044"/>
      <c r="DE121" s="1044"/>
      <c r="DF121" s="1045"/>
      <c r="DG121" s="949">
        <v>3305</v>
      </c>
      <c r="DH121" s="950"/>
      <c r="DI121" s="950"/>
      <c r="DJ121" s="950"/>
      <c r="DK121" s="950"/>
      <c r="DL121" s="950">
        <v>2645</v>
      </c>
      <c r="DM121" s="950"/>
      <c r="DN121" s="950"/>
      <c r="DO121" s="950"/>
      <c r="DP121" s="950"/>
      <c r="DQ121" s="950">
        <v>2016</v>
      </c>
      <c r="DR121" s="950"/>
      <c r="DS121" s="950"/>
      <c r="DT121" s="950"/>
      <c r="DU121" s="950"/>
      <c r="DV121" s="951">
        <v>0</v>
      </c>
      <c r="DW121" s="951"/>
      <c r="DX121" s="951"/>
      <c r="DY121" s="951"/>
      <c r="DZ121" s="952"/>
    </row>
    <row r="122" spans="1:130" s="224" customFormat="1" ht="26.25" customHeight="1" x14ac:dyDescent="0.2">
      <c r="A122" s="1081"/>
      <c r="B122" s="973"/>
      <c r="C122" s="946" t="s">
        <v>454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2" t="s">
        <v>186</v>
      </c>
      <c r="AB122" s="983"/>
      <c r="AC122" s="983"/>
      <c r="AD122" s="983"/>
      <c r="AE122" s="984"/>
      <c r="AF122" s="985" t="s">
        <v>457</v>
      </c>
      <c r="AG122" s="983"/>
      <c r="AH122" s="983"/>
      <c r="AI122" s="983"/>
      <c r="AJ122" s="984"/>
      <c r="AK122" s="985" t="s">
        <v>460</v>
      </c>
      <c r="AL122" s="983"/>
      <c r="AM122" s="983"/>
      <c r="AN122" s="983"/>
      <c r="AO122" s="984"/>
      <c r="AP122" s="986" t="s">
        <v>460</v>
      </c>
      <c r="AQ122" s="987"/>
      <c r="AR122" s="987"/>
      <c r="AS122" s="987"/>
      <c r="AT122" s="988"/>
      <c r="AU122" s="1018"/>
      <c r="AV122" s="1019"/>
      <c r="AW122" s="1019"/>
      <c r="AX122" s="1019"/>
      <c r="AY122" s="1020"/>
      <c r="AZ122" s="997" t="s">
        <v>477</v>
      </c>
      <c r="BA122" s="989"/>
      <c r="BB122" s="989"/>
      <c r="BC122" s="989"/>
      <c r="BD122" s="989"/>
      <c r="BE122" s="989"/>
      <c r="BF122" s="989"/>
      <c r="BG122" s="989"/>
      <c r="BH122" s="989"/>
      <c r="BI122" s="989"/>
      <c r="BJ122" s="989"/>
      <c r="BK122" s="989"/>
      <c r="BL122" s="989"/>
      <c r="BM122" s="989"/>
      <c r="BN122" s="989"/>
      <c r="BO122" s="989"/>
      <c r="BP122" s="990"/>
      <c r="BQ122" s="1023">
        <v>6374977</v>
      </c>
      <c r="BR122" s="1024"/>
      <c r="BS122" s="1024"/>
      <c r="BT122" s="1024"/>
      <c r="BU122" s="1024"/>
      <c r="BV122" s="1024">
        <v>6307651</v>
      </c>
      <c r="BW122" s="1024"/>
      <c r="BX122" s="1024"/>
      <c r="BY122" s="1024"/>
      <c r="BZ122" s="1024"/>
      <c r="CA122" s="1024">
        <v>6027422</v>
      </c>
      <c r="CB122" s="1024"/>
      <c r="CC122" s="1024"/>
      <c r="CD122" s="1024"/>
      <c r="CE122" s="1024"/>
      <c r="CF122" s="1041">
        <v>123.2</v>
      </c>
      <c r="CG122" s="1042"/>
      <c r="CH122" s="1042"/>
      <c r="CI122" s="1042"/>
      <c r="CJ122" s="1042"/>
      <c r="CK122" s="1033"/>
      <c r="CL122" s="1034"/>
      <c r="CM122" s="1034"/>
      <c r="CN122" s="1034"/>
      <c r="CO122" s="1035"/>
      <c r="CP122" s="1043" t="s">
        <v>478</v>
      </c>
      <c r="CQ122" s="1044"/>
      <c r="CR122" s="1044"/>
      <c r="CS122" s="1044"/>
      <c r="CT122" s="1044"/>
      <c r="CU122" s="1044"/>
      <c r="CV122" s="1044"/>
      <c r="CW122" s="1044"/>
      <c r="CX122" s="1044"/>
      <c r="CY122" s="1044"/>
      <c r="CZ122" s="1044"/>
      <c r="DA122" s="1044"/>
      <c r="DB122" s="1044"/>
      <c r="DC122" s="1044"/>
      <c r="DD122" s="1044"/>
      <c r="DE122" s="1044"/>
      <c r="DF122" s="1045"/>
      <c r="DG122" s="949" t="s">
        <v>186</v>
      </c>
      <c r="DH122" s="950"/>
      <c r="DI122" s="950"/>
      <c r="DJ122" s="950"/>
      <c r="DK122" s="950"/>
      <c r="DL122" s="950" t="s">
        <v>186</v>
      </c>
      <c r="DM122" s="950"/>
      <c r="DN122" s="950"/>
      <c r="DO122" s="950"/>
      <c r="DP122" s="950"/>
      <c r="DQ122" s="950" t="s">
        <v>186</v>
      </c>
      <c r="DR122" s="950"/>
      <c r="DS122" s="950"/>
      <c r="DT122" s="950"/>
      <c r="DU122" s="950"/>
      <c r="DV122" s="951" t="s">
        <v>460</v>
      </c>
      <c r="DW122" s="951"/>
      <c r="DX122" s="951"/>
      <c r="DY122" s="951"/>
      <c r="DZ122" s="952"/>
    </row>
    <row r="123" spans="1:130" s="224" customFormat="1" ht="26.25" customHeight="1" x14ac:dyDescent="0.2">
      <c r="A123" s="1081"/>
      <c r="B123" s="973"/>
      <c r="C123" s="946" t="s">
        <v>462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2" t="s">
        <v>460</v>
      </c>
      <c r="AB123" s="983"/>
      <c r="AC123" s="983"/>
      <c r="AD123" s="983"/>
      <c r="AE123" s="984"/>
      <c r="AF123" s="985" t="s">
        <v>460</v>
      </c>
      <c r="AG123" s="983"/>
      <c r="AH123" s="983"/>
      <c r="AI123" s="983"/>
      <c r="AJ123" s="984"/>
      <c r="AK123" s="985" t="s">
        <v>186</v>
      </c>
      <c r="AL123" s="983"/>
      <c r="AM123" s="983"/>
      <c r="AN123" s="983"/>
      <c r="AO123" s="984"/>
      <c r="AP123" s="986" t="s">
        <v>186</v>
      </c>
      <c r="AQ123" s="987"/>
      <c r="AR123" s="987"/>
      <c r="AS123" s="987"/>
      <c r="AT123" s="988"/>
      <c r="AU123" s="1021"/>
      <c r="AV123" s="1022"/>
      <c r="AW123" s="1022"/>
      <c r="AX123" s="1022"/>
      <c r="AY123" s="1022"/>
      <c r="AZ123" s="245" t="s">
        <v>192</v>
      </c>
      <c r="BA123" s="245"/>
      <c r="BB123" s="245"/>
      <c r="BC123" s="245"/>
      <c r="BD123" s="245"/>
      <c r="BE123" s="245"/>
      <c r="BF123" s="245"/>
      <c r="BG123" s="245"/>
      <c r="BH123" s="245"/>
      <c r="BI123" s="245"/>
      <c r="BJ123" s="245"/>
      <c r="BK123" s="245"/>
      <c r="BL123" s="245"/>
      <c r="BM123" s="245"/>
      <c r="BN123" s="245"/>
      <c r="BO123" s="1001" t="s">
        <v>479</v>
      </c>
      <c r="BP123" s="1029"/>
      <c r="BQ123" s="1087">
        <v>8729534</v>
      </c>
      <c r="BR123" s="1088"/>
      <c r="BS123" s="1088"/>
      <c r="BT123" s="1088"/>
      <c r="BU123" s="1088"/>
      <c r="BV123" s="1088">
        <v>9587586</v>
      </c>
      <c r="BW123" s="1088"/>
      <c r="BX123" s="1088"/>
      <c r="BY123" s="1088"/>
      <c r="BZ123" s="1088"/>
      <c r="CA123" s="1088">
        <v>11101844</v>
      </c>
      <c r="CB123" s="1088"/>
      <c r="CC123" s="1088"/>
      <c r="CD123" s="1088"/>
      <c r="CE123" s="1088"/>
      <c r="CF123" s="1025"/>
      <c r="CG123" s="1026"/>
      <c r="CH123" s="1026"/>
      <c r="CI123" s="1026"/>
      <c r="CJ123" s="1027"/>
      <c r="CK123" s="1033"/>
      <c r="CL123" s="1034"/>
      <c r="CM123" s="1034"/>
      <c r="CN123" s="1034"/>
      <c r="CO123" s="1035"/>
      <c r="CP123" s="1043" t="s">
        <v>480</v>
      </c>
      <c r="CQ123" s="1044"/>
      <c r="CR123" s="1044"/>
      <c r="CS123" s="1044"/>
      <c r="CT123" s="1044"/>
      <c r="CU123" s="1044"/>
      <c r="CV123" s="1044"/>
      <c r="CW123" s="1044"/>
      <c r="CX123" s="1044"/>
      <c r="CY123" s="1044"/>
      <c r="CZ123" s="1044"/>
      <c r="DA123" s="1044"/>
      <c r="DB123" s="1044"/>
      <c r="DC123" s="1044"/>
      <c r="DD123" s="1044"/>
      <c r="DE123" s="1044"/>
      <c r="DF123" s="1045"/>
      <c r="DG123" s="982" t="s">
        <v>186</v>
      </c>
      <c r="DH123" s="983"/>
      <c r="DI123" s="983"/>
      <c r="DJ123" s="983"/>
      <c r="DK123" s="984"/>
      <c r="DL123" s="985" t="s">
        <v>186</v>
      </c>
      <c r="DM123" s="983"/>
      <c r="DN123" s="983"/>
      <c r="DO123" s="983"/>
      <c r="DP123" s="984"/>
      <c r="DQ123" s="985" t="s">
        <v>186</v>
      </c>
      <c r="DR123" s="983"/>
      <c r="DS123" s="983"/>
      <c r="DT123" s="983"/>
      <c r="DU123" s="984"/>
      <c r="DV123" s="986" t="s">
        <v>460</v>
      </c>
      <c r="DW123" s="987"/>
      <c r="DX123" s="987"/>
      <c r="DY123" s="987"/>
      <c r="DZ123" s="988"/>
    </row>
    <row r="124" spans="1:130" s="224" customFormat="1" ht="26.25" customHeight="1" thickBot="1" x14ac:dyDescent="0.25">
      <c r="A124" s="1081"/>
      <c r="B124" s="973"/>
      <c r="C124" s="946" t="s">
        <v>465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2" t="s">
        <v>186</v>
      </c>
      <c r="AB124" s="983"/>
      <c r="AC124" s="983"/>
      <c r="AD124" s="983"/>
      <c r="AE124" s="984"/>
      <c r="AF124" s="985" t="s">
        <v>186</v>
      </c>
      <c r="AG124" s="983"/>
      <c r="AH124" s="983"/>
      <c r="AI124" s="983"/>
      <c r="AJ124" s="984"/>
      <c r="AK124" s="985" t="s">
        <v>186</v>
      </c>
      <c r="AL124" s="983"/>
      <c r="AM124" s="983"/>
      <c r="AN124" s="983"/>
      <c r="AO124" s="984"/>
      <c r="AP124" s="986" t="s">
        <v>186</v>
      </c>
      <c r="AQ124" s="987"/>
      <c r="AR124" s="987"/>
      <c r="AS124" s="987"/>
      <c r="AT124" s="988"/>
      <c r="AU124" s="1083" t="s">
        <v>481</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v>69.5</v>
      </c>
      <c r="BR124" s="1051"/>
      <c r="BS124" s="1051"/>
      <c r="BT124" s="1051"/>
      <c r="BU124" s="1051"/>
      <c r="BV124" s="1051">
        <v>39</v>
      </c>
      <c r="BW124" s="1051"/>
      <c r="BX124" s="1051"/>
      <c r="BY124" s="1051"/>
      <c r="BZ124" s="1051"/>
      <c r="CA124" s="1051">
        <v>3.6</v>
      </c>
      <c r="CB124" s="1051"/>
      <c r="CC124" s="1051"/>
      <c r="CD124" s="1051"/>
      <c r="CE124" s="1051"/>
      <c r="CF124" s="1052"/>
      <c r="CG124" s="1053"/>
      <c r="CH124" s="1053"/>
      <c r="CI124" s="1053"/>
      <c r="CJ124" s="1054"/>
      <c r="CK124" s="1036"/>
      <c r="CL124" s="1036"/>
      <c r="CM124" s="1036"/>
      <c r="CN124" s="1036"/>
      <c r="CO124" s="1037"/>
      <c r="CP124" s="1043" t="s">
        <v>482</v>
      </c>
      <c r="CQ124" s="1044"/>
      <c r="CR124" s="1044"/>
      <c r="CS124" s="1044"/>
      <c r="CT124" s="1044"/>
      <c r="CU124" s="1044"/>
      <c r="CV124" s="1044"/>
      <c r="CW124" s="1044"/>
      <c r="CX124" s="1044"/>
      <c r="CY124" s="1044"/>
      <c r="CZ124" s="1044"/>
      <c r="DA124" s="1044"/>
      <c r="DB124" s="1044"/>
      <c r="DC124" s="1044"/>
      <c r="DD124" s="1044"/>
      <c r="DE124" s="1044"/>
      <c r="DF124" s="1045"/>
      <c r="DG124" s="1028" t="s">
        <v>457</v>
      </c>
      <c r="DH124" s="1010"/>
      <c r="DI124" s="1010"/>
      <c r="DJ124" s="1010"/>
      <c r="DK124" s="1011"/>
      <c r="DL124" s="1009" t="s">
        <v>186</v>
      </c>
      <c r="DM124" s="1010"/>
      <c r="DN124" s="1010"/>
      <c r="DO124" s="1010"/>
      <c r="DP124" s="1011"/>
      <c r="DQ124" s="1009" t="s">
        <v>186</v>
      </c>
      <c r="DR124" s="1010"/>
      <c r="DS124" s="1010"/>
      <c r="DT124" s="1010"/>
      <c r="DU124" s="1011"/>
      <c r="DV124" s="1012" t="s">
        <v>186</v>
      </c>
      <c r="DW124" s="1013"/>
      <c r="DX124" s="1013"/>
      <c r="DY124" s="1013"/>
      <c r="DZ124" s="1014"/>
    </row>
    <row r="125" spans="1:130" s="224" customFormat="1" ht="26.25" customHeight="1" x14ac:dyDescent="0.2">
      <c r="A125" s="1081"/>
      <c r="B125" s="973"/>
      <c r="C125" s="946" t="s">
        <v>467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2" t="s">
        <v>186</v>
      </c>
      <c r="AB125" s="983"/>
      <c r="AC125" s="983"/>
      <c r="AD125" s="983"/>
      <c r="AE125" s="984"/>
      <c r="AF125" s="985" t="s">
        <v>186</v>
      </c>
      <c r="AG125" s="983"/>
      <c r="AH125" s="983"/>
      <c r="AI125" s="983"/>
      <c r="AJ125" s="984"/>
      <c r="AK125" s="985" t="s">
        <v>186</v>
      </c>
      <c r="AL125" s="983"/>
      <c r="AM125" s="983"/>
      <c r="AN125" s="983"/>
      <c r="AO125" s="984"/>
      <c r="AP125" s="986" t="s">
        <v>186</v>
      </c>
      <c r="AQ125" s="987"/>
      <c r="AR125" s="987"/>
      <c r="AS125" s="987"/>
      <c r="AT125" s="988"/>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6" t="s">
        <v>483</v>
      </c>
      <c r="CL125" s="1031"/>
      <c r="CM125" s="1031"/>
      <c r="CN125" s="1031"/>
      <c r="CO125" s="1032"/>
      <c r="CP125" s="953" t="s">
        <v>484</v>
      </c>
      <c r="CQ125" s="921"/>
      <c r="CR125" s="921"/>
      <c r="CS125" s="921"/>
      <c r="CT125" s="921"/>
      <c r="CU125" s="921"/>
      <c r="CV125" s="921"/>
      <c r="CW125" s="921"/>
      <c r="CX125" s="921"/>
      <c r="CY125" s="921"/>
      <c r="CZ125" s="921"/>
      <c r="DA125" s="921"/>
      <c r="DB125" s="921"/>
      <c r="DC125" s="921"/>
      <c r="DD125" s="921"/>
      <c r="DE125" s="921"/>
      <c r="DF125" s="922"/>
      <c r="DG125" s="954" t="s">
        <v>186</v>
      </c>
      <c r="DH125" s="955"/>
      <c r="DI125" s="955"/>
      <c r="DJ125" s="955"/>
      <c r="DK125" s="955"/>
      <c r="DL125" s="955" t="s">
        <v>186</v>
      </c>
      <c r="DM125" s="955"/>
      <c r="DN125" s="955"/>
      <c r="DO125" s="955"/>
      <c r="DP125" s="955"/>
      <c r="DQ125" s="955" t="s">
        <v>186</v>
      </c>
      <c r="DR125" s="955"/>
      <c r="DS125" s="955"/>
      <c r="DT125" s="955"/>
      <c r="DU125" s="955"/>
      <c r="DV125" s="956" t="s">
        <v>186</v>
      </c>
      <c r="DW125" s="956"/>
      <c r="DX125" s="956"/>
      <c r="DY125" s="956"/>
      <c r="DZ125" s="957"/>
    </row>
    <row r="126" spans="1:130" s="224" customFormat="1" ht="26.25" customHeight="1" thickBot="1" x14ac:dyDescent="0.25">
      <c r="A126" s="1081"/>
      <c r="B126" s="973"/>
      <c r="C126" s="946" t="s">
        <v>469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2" t="s">
        <v>186</v>
      </c>
      <c r="AB126" s="983"/>
      <c r="AC126" s="983"/>
      <c r="AD126" s="983"/>
      <c r="AE126" s="984"/>
      <c r="AF126" s="985" t="s">
        <v>186</v>
      </c>
      <c r="AG126" s="983"/>
      <c r="AH126" s="983"/>
      <c r="AI126" s="983"/>
      <c r="AJ126" s="984"/>
      <c r="AK126" s="985" t="s">
        <v>457</v>
      </c>
      <c r="AL126" s="983"/>
      <c r="AM126" s="983"/>
      <c r="AN126" s="983"/>
      <c r="AO126" s="984"/>
      <c r="AP126" s="986" t="s">
        <v>186</v>
      </c>
      <c r="AQ126" s="987"/>
      <c r="AR126" s="987"/>
      <c r="AS126" s="987"/>
      <c r="AT126" s="98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47"/>
      <c r="CL126" s="1034"/>
      <c r="CM126" s="1034"/>
      <c r="CN126" s="1034"/>
      <c r="CO126" s="1035"/>
      <c r="CP126" s="946" t="s">
        <v>485</v>
      </c>
      <c r="CQ126" s="947"/>
      <c r="CR126" s="947"/>
      <c r="CS126" s="947"/>
      <c r="CT126" s="947"/>
      <c r="CU126" s="947"/>
      <c r="CV126" s="947"/>
      <c r="CW126" s="947"/>
      <c r="CX126" s="947"/>
      <c r="CY126" s="947"/>
      <c r="CZ126" s="947"/>
      <c r="DA126" s="947"/>
      <c r="DB126" s="947"/>
      <c r="DC126" s="947"/>
      <c r="DD126" s="947"/>
      <c r="DE126" s="947"/>
      <c r="DF126" s="948"/>
      <c r="DG126" s="949" t="s">
        <v>186</v>
      </c>
      <c r="DH126" s="950"/>
      <c r="DI126" s="950"/>
      <c r="DJ126" s="950"/>
      <c r="DK126" s="950"/>
      <c r="DL126" s="950" t="s">
        <v>186</v>
      </c>
      <c r="DM126" s="950"/>
      <c r="DN126" s="950"/>
      <c r="DO126" s="950"/>
      <c r="DP126" s="950"/>
      <c r="DQ126" s="950" t="s">
        <v>186</v>
      </c>
      <c r="DR126" s="950"/>
      <c r="DS126" s="950"/>
      <c r="DT126" s="950"/>
      <c r="DU126" s="950"/>
      <c r="DV126" s="951" t="s">
        <v>186</v>
      </c>
      <c r="DW126" s="951"/>
      <c r="DX126" s="951"/>
      <c r="DY126" s="951"/>
      <c r="DZ126" s="952"/>
    </row>
    <row r="127" spans="1:130" s="224" customFormat="1" ht="26.25" customHeight="1" x14ac:dyDescent="0.2">
      <c r="A127" s="1082"/>
      <c r="B127" s="975"/>
      <c r="C127" s="997" t="s">
        <v>486</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982" t="s">
        <v>186</v>
      </c>
      <c r="AB127" s="983"/>
      <c r="AC127" s="983"/>
      <c r="AD127" s="983"/>
      <c r="AE127" s="984"/>
      <c r="AF127" s="985" t="s">
        <v>186</v>
      </c>
      <c r="AG127" s="983"/>
      <c r="AH127" s="983"/>
      <c r="AI127" s="983"/>
      <c r="AJ127" s="984"/>
      <c r="AK127" s="985" t="s">
        <v>460</v>
      </c>
      <c r="AL127" s="983"/>
      <c r="AM127" s="983"/>
      <c r="AN127" s="983"/>
      <c r="AO127" s="984"/>
      <c r="AP127" s="986" t="s">
        <v>186</v>
      </c>
      <c r="AQ127" s="987"/>
      <c r="AR127" s="987"/>
      <c r="AS127" s="987"/>
      <c r="AT127" s="988"/>
      <c r="AU127" s="226"/>
      <c r="AV127" s="226"/>
      <c r="AW127" s="226"/>
      <c r="AX127" s="1055" t="s">
        <v>487</v>
      </c>
      <c r="AY127" s="1056"/>
      <c r="AZ127" s="1056"/>
      <c r="BA127" s="1056"/>
      <c r="BB127" s="1056"/>
      <c r="BC127" s="1056"/>
      <c r="BD127" s="1056"/>
      <c r="BE127" s="1057"/>
      <c r="BF127" s="1058" t="s">
        <v>488</v>
      </c>
      <c r="BG127" s="1056"/>
      <c r="BH127" s="1056"/>
      <c r="BI127" s="1056"/>
      <c r="BJ127" s="1056"/>
      <c r="BK127" s="1056"/>
      <c r="BL127" s="1057"/>
      <c r="BM127" s="1058" t="s">
        <v>489</v>
      </c>
      <c r="BN127" s="1056"/>
      <c r="BO127" s="1056"/>
      <c r="BP127" s="1056"/>
      <c r="BQ127" s="1056"/>
      <c r="BR127" s="1056"/>
      <c r="BS127" s="1057"/>
      <c r="BT127" s="1058" t="s">
        <v>490</v>
      </c>
      <c r="BU127" s="1056"/>
      <c r="BV127" s="1056"/>
      <c r="BW127" s="1056"/>
      <c r="BX127" s="1056"/>
      <c r="BY127" s="1056"/>
      <c r="BZ127" s="1079"/>
      <c r="CA127" s="226"/>
      <c r="CB127" s="226"/>
      <c r="CC127" s="226"/>
      <c r="CD127" s="249"/>
      <c r="CE127" s="249"/>
      <c r="CF127" s="249"/>
      <c r="CG127" s="226"/>
      <c r="CH127" s="226"/>
      <c r="CI127" s="226"/>
      <c r="CJ127" s="248"/>
      <c r="CK127" s="1047"/>
      <c r="CL127" s="1034"/>
      <c r="CM127" s="1034"/>
      <c r="CN127" s="1034"/>
      <c r="CO127" s="1035"/>
      <c r="CP127" s="946" t="s">
        <v>491</v>
      </c>
      <c r="CQ127" s="947"/>
      <c r="CR127" s="947"/>
      <c r="CS127" s="947"/>
      <c r="CT127" s="947"/>
      <c r="CU127" s="947"/>
      <c r="CV127" s="947"/>
      <c r="CW127" s="947"/>
      <c r="CX127" s="947"/>
      <c r="CY127" s="947"/>
      <c r="CZ127" s="947"/>
      <c r="DA127" s="947"/>
      <c r="DB127" s="947"/>
      <c r="DC127" s="947"/>
      <c r="DD127" s="947"/>
      <c r="DE127" s="947"/>
      <c r="DF127" s="948"/>
      <c r="DG127" s="949" t="s">
        <v>186</v>
      </c>
      <c r="DH127" s="950"/>
      <c r="DI127" s="950"/>
      <c r="DJ127" s="950"/>
      <c r="DK127" s="950"/>
      <c r="DL127" s="950" t="s">
        <v>186</v>
      </c>
      <c r="DM127" s="950"/>
      <c r="DN127" s="950"/>
      <c r="DO127" s="950"/>
      <c r="DP127" s="950"/>
      <c r="DQ127" s="950" t="s">
        <v>186</v>
      </c>
      <c r="DR127" s="950"/>
      <c r="DS127" s="950"/>
      <c r="DT127" s="950"/>
      <c r="DU127" s="950"/>
      <c r="DV127" s="951" t="s">
        <v>460</v>
      </c>
      <c r="DW127" s="951"/>
      <c r="DX127" s="951"/>
      <c r="DY127" s="951"/>
      <c r="DZ127" s="952"/>
    </row>
    <row r="128" spans="1:130" s="224" customFormat="1" ht="26.25" customHeight="1" thickBot="1" x14ac:dyDescent="0.25">
      <c r="A128" s="1065" t="s">
        <v>492</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493</v>
      </c>
      <c r="X128" s="1067"/>
      <c r="Y128" s="1067"/>
      <c r="Z128" s="1068"/>
      <c r="AA128" s="1069">
        <v>11987</v>
      </c>
      <c r="AB128" s="1070"/>
      <c r="AC128" s="1070"/>
      <c r="AD128" s="1070"/>
      <c r="AE128" s="1071"/>
      <c r="AF128" s="1072">
        <v>10873</v>
      </c>
      <c r="AG128" s="1070"/>
      <c r="AH128" s="1070"/>
      <c r="AI128" s="1070"/>
      <c r="AJ128" s="1071"/>
      <c r="AK128" s="1072">
        <v>7436</v>
      </c>
      <c r="AL128" s="1070"/>
      <c r="AM128" s="1070"/>
      <c r="AN128" s="1070"/>
      <c r="AO128" s="1071"/>
      <c r="AP128" s="1073"/>
      <c r="AQ128" s="1074"/>
      <c r="AR128" s="1074"/>
      <c r="AS128" s="1074"/>
      <c r="AT128" s="1075"/>
      <c r="AU128" s="226"/>
      <c r="AV128" s="226"/>
      <c r="AW128" s="226"/>
      <c r="AX128" s="920" t="s">
        <v>494</v>
      </c>
      <c r="AY128" s="921"/>
      <c r="AZ128" s="921"/>
      <c r="BA128" s="921"/>
      <c r="BB128" s="921"/>
      <c r="BC128" s="921"/>
      <c r="BD128" s="921"/>
      <c r="BE128" s="922"/>
      <c r="BF128" s="1076" t="s">
        <v>186</v>
      </c>
      <c r="BG128" s="1077"/>
      <c r="BH128" s="1077"/>
      <c r="BI128" s="1077"/>
      <c r="BJ128" s="1077"/>
      <c r="BK128" s="1077"/>
      <c r="BL128" s="1078"/>
      <c r="BM128" s="1076">
        <v>14.69</v>
      </c>
      <c r="BN128" s="1077"/>
      <c r="BO128" s="1077"/>
      <c r="BP128" s="1077"/>
      <c r="BQ128" s="1077"/>
      <c r="BR128" s="1077"/>
      <c r="BS128" s="1078"/>
      <c r="BT128" s="1076">
        <v>20</v>
      </c>
      <c r="BU128" s="1077"/>
      <c r="BV128" s="1077"/>
      <c r="BW128" s="1077"/>
      <c r="BX128" s="1077"/>
      <c r="BY128" s="1077"/>
      <c r="BZ128" s="1100"/>
      <c r="CA128" s="249"/>
      <c r="CB128" s="249"/>
      <c r="CC128" s="249"/>
      <c r="CD128" s="249"/>
      <c r="CE128" s="249"/>
      <c r="CF128" s="249"/>
      <c r="CG128" s="226"/>
      <c r="CH128" s="226"/>
      <c r="CI128" s="226"/>
      <c r="CJ128" s="248"/>
      <c r="CK128" s="1048"/>
      <c r="CL128" s="1049"/>
      <c r="CM128" s="1049"/>
      <c r="CN128" s="1049"/>
      <c r="CO128" s="1050"/>
      <c r="CP128" s="1059" t="s">
        <v>495</v>
      </c>
      <c r="CQ128" s="750"/>
      <c r="CR128" s="750"/>
      <c r="CS128" s="750"/>
      <c r="CT128" s="750"/>
      <c r="CU128" s="750"/>
      <c r="CV128" s="750"/>
      <c r="CW128" s="750"/>
      <c r="CX128" s="750"/>
      <c r="CY128" s="750"/>
      <c r="CZ128" s="750"/>
      <c r="DA128" s="750"/>
      <c r="DB128" s="750"/>
      <c r="DC128" s="750"/>
      <c r="DD128" s="750"/>
      <c r="DE128" s="750"/>
      <c r="DF128" s="1060"/>
      <c r="DG128" s="1061" t="s">
        <v>186</v>
      </c>
      <c r="DH128" s="1062"/>
      <c r="DI128" s="1062"/>
      <c r="DJ128" s="1062"/>
      <c r="DK128" s="1062"/>
      <c r="DL128" s="1062" t="s">
        <v>186</v>
      </c>
      <c r="DM128" s="1062"/>
      <c r="DN128" s="1062"/>
      <c r="DO128" s="1062"/>
      <c r="DP128" s="1062"/>
      <c r="DQ128" s="1062" t="s">
        <v>186</v>
      </c>
      <c r="DR128" s="1062"/>
      <c r="DS128" s="1062"/>
      <c r="DT128" s="1062"/>
      <c r="DU128" s="1062"/>
      <c r="DV128" s="1063" t="s">
        <v>457</v>
      </c>
      <c r="DW128" s="1063"/>
      <c r="DX128" s="1063"/>
      <c r="DY128" s="1063"/>
      <c r="DZ128" s="1064"/>
    </row>
    <row r="129" spans="1:131" s="224" customFormat="1" ht="26.25" customHeight="1" x14ac:dyDescent="0.2">
      <c r="A129" s="958" t="s">
        <v>109</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94" t="s">
        <v>496</v>
      </c>
      <c r="X129" s="1095"/>
      <c r="Y129" s="1095"/>
      <c r="Z129" s="1096"/>
      <c r="AA129" s="982">
        <v>5317606</v>
      </c>
      <c r="AB129" s="983"/>
      <c r="AC129" s="983"/>
      <c r="AD129" s="983"/>
      <c r="AE129" s="984"/>
      <c r="AF129" s="985">
        <v>5663170</v>
      </c>
      <c r="AG129" s="983"/>
      <c r="AH129" s="983"/>
      <c r="AI129" s="983"/>
      <c r="AJ129" s="984"/>
      <c r="AK129" s="985">
        <v>5505836</v>
      </c>
      <c r="AL129" s="983"/>
      <c r="AM129" s="983"/>
      <c r="AN129" s="983"/>
      <c r="AO129" s="984"/>
      <c r="AP129" s="1097"/>
      <c r="AQ129" s="1098"/>
      <c r="AR129" s="1098"/>
      <c r="AS129" s="1098"/>
      <c r="AT129" s="1099"/>
      <c r="AU129" s="227"/>
      <c r="AV129" s="227"/>
      <c r="AW129" s="227"/>
      <c r="AX129" s="1089" t="s">
        <v>497</v>
      </c>
      <c r="AY129" s="947"/>
      <c r="AZ129" s="947"/>
      <c r="BA129" s="947"/>
      <c r="BB129" s="947"/>
      <c r="BC129" s="947"/>
      <c r="BD129" s="947"/>
      <c r="BE129" s="948"/>
      <c r="BF129" s="1090" t="s">
        <v>457</v>
      </c>
      <c r="BG129" s="1091"/>
      <c r="BH129" s="1091"/>
      <c r="BI129" s="1091"/>
      <c r="BJ129" s="1091"/>
      <c r="BK129" s="1091"/>
      <c r="BL129" s="1092"/>
      <c r="BM129" s="1090">
        <v>19.690000000000001</v>
      </c>
      <c r="BN129" s="1091"/>
      <c r="BO129" s="1091"/>
      <c r="BP129" s="1091"/>
      <c r="BQ129" s="1091"/>
      <c r="BR129" s="1091"/>
      <c r="BS129" s="1092"/>
      <c r="BT129" s="1090">
        <v>30</v>
      </c>
      <c r="BU129" s="1091"/>
      <c r="BV129" s="1091"/>
      <c r="BW129" s="1091"/>
      <c r="BX129" s="1091"/>
      <c r="BY129" s="1091"/>
      <c r="BZ129" s="109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58" t="s">
        <v>498</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94" t="s">
        <v>499</v>
      </c>
      <c r="X130" s="1095"/>
      <c r="Y130" s="1095"/>
      <c r="Z130" s="1096"/>
      <c r="AA130" s="982">
        <v>573589</v>
      </c>
      <c r="AB130" s="983"/>
      <c r="AC130" s="983"/>
      <c r="AD130" s="983"/>
      <c r="AE130" s="984"/>
      <c r="AF130" s="985">
        <v>583945</v>
      </c>
      <c r="AG130" s="983"/>
      <c r="AH130" s="983"/>
      <c r="AI130" s="983"/>
      <c r="AJ130" s="984"/>
      <c r="AK130" s="985">
        <v>615045</v>
      </c>
      <c r="AL130" s="983"/>
      <c r="AM130" s="983"/>
      <c r="AN130" s="983"/>
      <c r="AO130" s="984"/>
      <c r="AP130" s="1097"/>
      <c r="AQ130" s="1098"/>
      <c r="AR130" s="1098"/>
      <c r="AS130" s="1098"/>
      <c r="AT130" s="1099"/>
      <c r="AU130" s="227"/>
      <c r="AV130" s="227"/>
      <c r="AW130" s="227"/>
      <c r="AX130" s="1089" t="s">
        <v>500</v>
      </c>
      <c r="AY130" s="947"/>
      <c r="AZ130" s="947"/>
      <c r="BA130" s="947"/>
      <c r="BB130" s="947"/>
      <c r="BC130" s="947"/>
      <c r="BD130" s="947"/>
      <c r="BE130" s="948"/>
      <c r="BF130" s="1125">
        <v>6.8</v>
      </c>
      <c r="BG130" s="1126"/>
      <c r="BH130" s="1126"/>
      <c r="BI130" s="1126"/>
      <c r="BJ130" s="1126"/>
      <c r="BK130" s="1126"/>
      <c r="BL130" s="1127"/>
      <c r="BM130" s="1125">
        <v>25</v>
      </c>
      <c r="BN130" s="1126"/>
      <c r="BO130" s="1126"/>
      <c r="BP130" s="1126"/>
      <c r="BQ130" s="1126"/>
      <c r="BR130" s="1126"/>
      <c r="BS130" s="1127"/>
      <c r="BT130" s="1125">
        <v>35</v>
      </c>
      <c r="BU130" s="1126"/>
      <c r="BV130" s="1126"/>
      <c r="BW130" s="1126"/>
      <c r="BX130" s="1126"/>
      <c r="BY130" s="1126"/>
      <c r="BZ130" s="112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9"/>
      <c r="B131" s="1130"/>
      <c r="C131" s="1130"/>
      <c r="D131" s="1130"/>
      <c r="E131" s="1130"/>
      <c r="F131" s="1130"/>
      <c r="G131" s="1130"/>
      <c r="H131" s="1130"/>
      <c r="I131" s="1130"/>
      <c r="J131" s="1130"/>
      <c r="K131" s="1130"/>
      <c r="L131" s="1130"/>
      <c r="M131" s="1130"/>
      <c r="N131" s="1130"/>
      <c r="O131" s="1130"/>
      <c r="P131" s="1130"/>
      <c r="Q131" s="1130"/>
      <c r="R131" s="1130"/>
      <c r="S131" s="1130"/>
      <c r="T131" s="1130"/>
      <c r="U131" s="1130"/>
      <c r="V131" s="1130"/>
      <c r="W131" s="1131" t="s">
        <v>501</v>
      </c>
      <c r="X131" s="1132"/>
      <c r="Y131" s="1132"/>
      <c r="Z131" s="1133"/>
      <c r="AA131" s="1028">
        <v>4744017</v>
      </c>
      <c r="AB131" s="1010"/>
      <c r="AC131" s="1010"/>
      <c r="AD131" s="1010"/>
      <c r="AE131" s="1011"/>
      <c r="AF131" s="1009">
        <v>5079225</v>
      </c>
      <c r="AG131" s="1010"/>
      <c r="AH131" s="1010"/>
      <c r="AI131" s="1010"/>
      <c r="AJ131" s="1011"/>
      <c r="AK131" s="1009">
        <v>4890791</v>
      </c>
      <c r="AL131" s="1010"/>
      <c r="AM131" s="1010"/>
      <c r="AN131" s="1010"/>
      <c r="AO131" s="1011"/>
      <c r="AP131" s="1134"/>
      <c r="AQ131" s="1135"/>
      <c r="AR131" s="1135"/>
      <c r="AS131" s="1135"/>
      <c r="AT131" s="1136"/>
      <c r="AU131" s="227"/>
      <c r="AV131" s="227"/>
      <c r="AW131" s="227"/>
      <c r="AX131" s="1107" t="s">
        <v>502</v>
      </c>
      <c r="AY131" s="750"/>
      <c r="AZ131" s="750"/>
      <c r="BA131" s="750"/>
      <c r="BB131" s="750"/>
      <c r="BC131" s="750"/>
      <c r="BD131" s="750"/>
      <c r="BE131" s="1060"/>
      <c r="BF131" s="1108">
        <v>3.6</v>
      </c>
      <c r="BG131" s="1109"/>
      <c r="BH131" s="1109"/>
      <c r="BI131" s="1109"/>
      <c r="BJ131" s="1109"/>
      <c r="BK131" s="1109"/>
      <c r="BL131" s="1110"/>
      <c r="BM131" s="1108">
        <v>350</v>
      </c>
      <c r="BN131" s="1109"/>
      <c r="BO131" s="1109"/>
      <c r="BP131" s="1109"/>
      <c r="BQ131" s="1109"/>
      <c r="BR131" s="1109"/>
      <c r="BS131" s="1110"/>
      <c r="BT131" s="1111"/>
      <c r="BU131" s="1112"/>
      <c r="BV131" s="1112"/>
      <c r="BW131" s="1112"/>
      <c r="BX131" s="1112"/>
      <c r="BY131" s="1112"/>
      <c r="BZ131" s="111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14" t="s">
        <v>503</v>
      </c>
      <c r="B132" s="1115"/>
      <c r="C132" s="1115"/>
      <c r="D132" s="1115"/>
      <c r="E132" s="1115"/>
      <c r="F132" s="1115"/>
      <c r="G132" s="1115"/>
      <c r="H132" s="1115"/>
      <c r="I132" s="1115"/>
      <c r="J132" s="1115"/>
      <c r="K132" s="1115"/>
      <c r="L132" s="1115"/>
      <c r="M132" s="1115"/>
      <c r="N132" s="1115"/>
      <c r="O132" s="1115"/>
      <c r="P132" s="1115"/>
      <c r="Q132" s="1115"/>
      <c r="R132" s="1115"/>
      <c r="S132" s="1115"/>
      <c r="T132" s="1115"/>
      <c r="U132" s="1115"/>
      <c r="V132" s="1118" t="s">
        <v>504</v>
      </c>
      <c r="W132" s="1118"/>
      <c r="X132" s="1118"/>
      <c r="Y132" s="1118"/>
      <c r="Z132" s="1119"/>
      <c r="AA132" s="1120">
        <v>7.0099664480000001</v>
      </c>
      <c r="AB132" s="1121"/>
      <c r="AC132" s="1121"/>
      <c r="AD132" s="1121"/>
      <c r="AE132" s="1122"/>
      <c r="AF132" s="1123">
        <v>6.4139115709999999</v>
      </c>
      <c r="AG132" s="1121"/>
      <c r="AH132" s="1121"/>
      <c r="AI132" s="1121"/>
      <c r="AJ132" s="1122"/>
      <c r="AK132" s="1123">
        <v>7.1435701920000003</v>
      </c>
      <c r="AL132" s="1121"/>
      <c r="AM132" s="1121"/>
      <c r="AN132" s="1121"/>
      <c r="AO132" s="1122"/>
      <c r="AP132" s="1025"/>
      <c r="AQ132" s="1026"/>
      <c r="AR132" s="1026"/>
      <c r="AS132" s="1026"/>
      <c r="AT132" s="112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16"/>
      <c r="B133" s="1117"/>
      <c r="C133" s="1117"/>
      <c r="D133" s="1117"/>
      <c r="E133" s="1117"/>
      <c r="F133" s="1117"/>
      <c r="G133" s="1117"/>
      <c r="H133" s="1117"/>
      <c r="I133" s="1117"/>
      <c r="J133" s="1117"/>
      <c r="K133" s="1117"/>
      <c r="L133" s="1117"/>
      <c r="M133" s="1117"/>
      <c r="N133" s="1117"/>
      <c r="O133" s="1117"/>
      <c r="P133" s="1117"/>
      <c r="Q133" s="1117"/>
      <c r="R133" s="1117"/>
      <c r="S133" s="1117"/>
      <c r="T133" s="1117"/>
      <c r="U133" s="1117"/>
      <c r="V133" s="1101" t="s">
        <v>505</v>
      </c>
      <c r="W133" s="1101"/>
      <c r="X133" s="1101"/>
      <c r="Y133" s="1101"/>
      <c r="Z133" s="1102"/>
      <c r="AA133" s="1103">
        <v>7.3</v>
      </c>
      <c r="AB133" s="1104"/>
      <c r="AC133" s="1104"/>
      <c r="AD133" s="1104"/>
      <c r="AE133" s="1105"/>
      <c r="AF133" s="1103">
        <v>7</v>
      </c>
      <c r="AG133" s="1104"/>
      <c r="AH133" s="1104"/>
      <c r="AI133" s="1104"/>
      <c r="AJ133" s="1105"/>
      <c r="AK133" s="1103">
        <v>6.8</v>
      </c>
      <c r="AL133" s="1104"/>
      <c r="AM133" s="1104"/>
      <c r="AN133" s="1104"/>
      <c r="AO133" s="1105"/>
      <c r="AP133" s="1052"/>
      <c r="AQ133" s="1053"/>
      <c r="AR133" s="1053"/>
      <c r="AS133" s="1053"/>
      <c r="AT133" s="110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eHssvBKIstgeOvC+5DwnPNyplFpGX66MtFj5QHxpoW6GaeLoCP2GogkhKhbnvOxCsDJ2p2VaB08srNCtc8iHA==" saltValue="cb8yJbp1V+jkl0M0ii8Y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H3/XzKlvHbYx3B+wXgb2RySghA6I/v7Ot2Xcr8Wn5etIv6uR/AQXQE2DzNkEwzupheE7lkGOcj8ejpKr3mdsbw==" saltValue="QUQ5dCt1XiRFTRW3loJf6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6R8Q+Yv5woGnVigUpQ10rC9dtDvHuFrTlaQeVQmDpCdeSyBnonfsDLP3eR3ah98efc8gZq2RYjKdPhiX9rETg==" saltValue="WyjT6u9Mz2rDs4v+IJIp6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508</v>
      </c>
      <c r="AL6" s="260"/>
      <c r="AM6" s="260"/>
      <c r="AN6" s="260"/>
    </row>
    <row r="7" spans="1:46" ht="13.5" customHeight="1" x14ac:dyDescent="0.2">
      <c r="A7" s="259"/>
      <c r="AK7" s="262"/>
      <c r="AL7" s="263"/>
      <c r="AM7" s="263"/>
      <c r="AN7" s="264"/>
      <c r="AO7" s="1138" t="s">
        <v>509</v>
      </c>
      <c r="AP7" s="265"/>
      <c r="AQ7" s="266" t="s">
        <v>510</v>
      </c>
      <c r="AR7" s="267"/>
    </row>
    <row r="8" spans="1:46" ht="13.2" x14ac:dyDescent="0.2">
      <c r="A8" s="259"/>
      <c r="AK8" s="268"/>
      <c r="AL8" s="269"/>
      <c r="AM8" s="269"/>
      <c r="AN8" s="270"/>
      <c r="AO8" s="1139"/>
      <c r="AP8" s="271" t="s">
        <v>511</v>
      </c>
      <c r="AQ8" s="272" t="s">
        <v>512</v>
      </c>
      <c r="AR8" s="273" t="s">
        <v>513</v>
      </c>
    </row>
    <row r="9" spans="1:46" ht="13.2" x14ac:dyDescent="0.2">
      <c r="A9" s="259"/>
      <c r="AK9" s="1140" t="s">
        <v>514</v>
      </c>
      <c r="AL9" s="1141"/>
      <c r="AM9" s="1141"/>
      <c r="AN9" s="1142"/>
      <c r="AO9" s="274">
        <v>1923843</v>
      </c>
      <c r="AP9" s="274">
        <v>119516</v>
      </c>
      <c r="AQ9" s="275">
        <v>90021</v>
      </c>
      <c r="AR9" s="276">
        <v>32.799999999999997</v>
      </c>
    </row>
    <row r="10" spans="1:46" ht="13.5" customHeight="1" x14ac:dyDescent="0.2">
      <c r="A10" s="259"/>
      <c r="AK10" s="1140" t="s">
        <v>515</v>
      </c>
      <c r="AL10" s="1141"/>
      <c r="AM10" s="1141"/>
      <c r="AN10" s="1142"/>
      <c r="AO10" s="277">
        <v>339696</v>
      </c>
      <c r="AP10" s="277">
        <v>21103</v>
      </c>
      <c r="AQ10" s="278">
        <v>11562</v>
      </c>
      <c r="AR10" s="279">
        <v>82.5</v>
      </c>
    </row>
    <row r="11" spans="1:46" ht="13.5" customHeight="1" x14ac:dyDescent="0.2">
      <c r="A11" s="259"/>
      <c r="AK11" s="1140" t="s">
        <v>516</v>
      </c>
      <c r="AL11" s="1141"/>
      <c r="AM11" s="1141"/>
      <c r="AN11" s="1142"/>
      <c r="AO11" s="277">
        <v>53375</v>
      </c>
      <c r="AP11" s="277">
        <v>3316</v>
      </c>
      <c r="AQ11" s="278">
        <v>947</v>
      </c>
      <c r="AR11" s="279">
        <v>250.2</v>
      </c>
    </row>
    <row r="12" spans="1:46" ht="13.5" customHeight="1" x14ac:dyDescent="0.2">
      <c r="A12" s="259"/>
      <c r="AK12" s="1140" t="s">
        <v>517</v>
      </c>
      <c r="AL12" s="1141"/>
      <c r="AM12" s="1141"/>
      <c r="AN12" s="1142"/>
      <c r="AO12" s="277" t="s">
        <v>518</v>
      </c>
      <c r="AP12" s="277" t="s">
        <v>518</v>
      </c>
      <c r="AQ12" s="278">
        <v>11</v>
      </c>
      <c r="AR12" s="279" t="s">
        <v>518</v>
      </c>
    </row>
    <row r="13" spans="1:46" ht="13.5" customHeight="1" x14ac:dyDescent="0.2">
      <c r="A13" s="259"/>
      <c r="AK13" s="1140" t="s">
        <v>519</v>
      </c>
      <c r="AL13" s="1141"/>
      <c r="AM13" s="1141"/>
      <c r="AN13" s="1142"/>
      <c r="AO13" s="277">
        <v>72762</v>
      </c>
      <c r="AP13" s="277">
        <v>4520</v>
      </c>
      <c r="AQ13" s="278">
        <v>3606</v>
      </c>
      <c r="AR13" s="279">
        <v>25.3</v>
      </c>
    </row>
    <row r="14" spans="1:46" ht="13.5" customHeight="1" x14ac:dyDescent="0.2">
      <c r="A14" s="259"/>
      <c r="AK14" s="1140" t="s">
        <v>520</v>
      </c>
      <c r="AL14" s="1141"/>
      <c r="AM14" s="1141"/>
      <c r="AN14" s="1142"/>
      <c r="AO14" s="277">
        <v>70040</v>
      </c>
      <c r="AP14" s="277">
        <v>4351</v>
      </c>
      <c r="AQ14" s="278">
        <v>1599</v>
      </c>
      <c r="AR14" s="279">
        <v>172.1</v>
      </c>
    </row>
    <row r="15" spans="1:46" ht="13.5" customHeight="1" x14ac:dyDescent="0.2">
      <c r="A15" s="259"/>
      <c r="AK15" s="1143" t="s">
        <v>521</v>
      </c>
      <c r="AL15" s="1144"/>
      <c r="AM15" s="1144"/>
      <c r="AN15" s="1145"/>
      <c r="AO15" s="277">
        <v>-200127</v>
      </c>
      <c r="AP15" s="277">
        <v>-12433</v>
      </c>
      <c r="AQ15" s="278">
        <v>-6463</v>
      </c>
      <c r="AR15" s="279">
        <v>92.4</v>
      </c>
    </row>
    <row r="16" spans="1:46" ht="13.2" x14ac:dyDescent="0.2">
      <c r="A16" s="259"/>
      <c r="AK16" s="1143" t="s">
        <v>192</v>
      </c>
      <c r="AL16" s="1144"/>
      <c r="AM16" s="1144"/>
      <c r="AN16" s="1145"/>
      <c r="AO16" s="277">
        <v>2259589</v>
      </c>
      <c r="AP16" s="277">
        <v>140373</v>
      </c>
      <c r="AQ16" s="278">
        <v>101283</v>
      </c>
      <c r="AR16" s="279">
        <v>38.6</v>
      </c>
    </row>
    <row r="17" spans="1:46" ht="13.2" x14ac:dyDescent="0.2">
      <c r="A17" s="259"/>
    </row>
    <row r="18" spans="1:46" ht="13.2" x14ac:dyDescent="0.2">
      <c r="A18" s="259"/>
      <c r="AQ18" s="280"/>
      <c r="AR18" s="280"/>
    </row>
    <row r="19" spans="1:46" ht="13.2" x14ac:dyDescent="0.2">
      <c r="A19" s="259"/>
      <c r="AK19" s="255" t="s">
        <v>522</v>
      </c>
    </row>
    <row r="20" spans="1:46" ht="13.2" x14ac:dyDescent="0.2">
      <c r="A20" s="259"/>
      <c r="AK20" s="281"/>
      <c r="AL20" s="282"/>
      <c r="AM20" s="282"/>
      <c r="AN20" s="283"/>
      <c r="AO20" s="284" t="s">
        <v>523</v>
      </c>
      <c r="AP20" s="285" t="s">
        <v>524</v>
      </c>
      <c r="AQ20" s="286" t="s">
        <v>525</v>
      </c>
      <c r="AR20" s="287"/>
    </row>
    <row r="21" spans="1:46" s="260" customFormat="1" ht="13.2" x14ac:dyDescent="0.2">
      <c r="A21" s="288"/>
      <c r="AK21" s="1146" t="s">
        <v>526</v>
      </c>
      <c r="AL21" s="1147"/>
      <c r="AM21" s="1147"/>
      <c r="AN21" s="1148"/>
      <c r="AO21" s="289">
        <v>13.23</v>
      </c>
      <c r="AP21" s="290">
        <v>9.14</v>
      </c>
      <c r="AQ21" s="291">
        <v>4.09</v>
      </c>
      <c r="AS21" s="292"/>
      <c r="AT21" s="288"/>
    </row>
    <row r="22" spans="1:46" s="260" customFormat="1" ht="13.2" x14ac:dyDescent="0.2">
      <c r="A22" s="288"/>
      <c r="AK22" s="1146" t="s">
        <v>527</v>
      </c>
      <c r="AL22" s="1147"/>
      <c r="AM22" s="1147"/>
      <c r="AN22" s="1148"/>
      <c r="AO22" s="293">
        <v>100.6</v>
      </c>
      <c r="AP22" s="294">
        <v>97.6</v>
      </c>
      <c r="AQ22" s="295">
        <v>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37" t="s">
        <v>528</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row>
    <row r="27" spans="1:46" ht="13.2" x14ac:dyDescent="0.2">
      <c r="A27" s="300"/>
      <c r="AS27" s="255"/>
      <c r="AT27" s="255"/>
    </row>
    <row r="28" spans="1:46" ht="16.2" x14ac:dyDescent="0.2">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530</v>
      </c>
      <c r="AL29" s="260"/>
      <c r="AM29" s="260"/>
      <c r="AN29" s="260"/>
      <c r="AS29" s="302"/>
    </row>
    <row r="30" spans="1:46" ht="13.5" customHeight="1" x14ac:dyDescent="0.2">
      <c r="A30" s="259"/>
      <c r="AK30" s="262"/>
      <c r="AL30" s="263"/>
      <c r="AM30" s="263"/>
      <c r="AN30" s="264"/>
      <c r="AO30" s="1138" t="s">
        <v>509</v>
      </c>
      <c r="AP30" s="265"/>
      <c r="AQ30" s="266" t="s">
        <v>510</v>
      </c>
      <c r="AR30" s="267"/>
    </row>
    <row r="31" spans="1:46" ht="13.2" x14ac:dyDescent="0.2">
      <c r="A31" s="259"/>
      <c r="AK31" s="268"/>
      <c r="AL31" s="269"/>
      <c r="AM31" s="269"/>
      <c r="AN31" s="270"/>
      <c r="AO31" s="1139"/>
      <c r="AP31" s="271" t="s">
        <v>511</v>
      </c>
      <c r="AQ31" s="272" t="s">
        <v>512</v>
      </c>
      <c r="AR31" s="273" t="s">
        <v>513</v>
      </c>
    </row>
    <row r="32" spans="1:46" ht="27" customHeight="1" x14ac:dyDescent="0.2">
      <c r="A32" s="259"/>
      <c r="AK32" s="1154" t="s">
        <v>531</v>
      </c>
      <c r="AL32" s="1155"/>
      <c r="AM32" s="1155"/>
      <c r="AN32" s="1156"/>
      <c r="AO32" s="303">
        <v>928731</v>
      </c>
      <c r="AP32" s="303">
        <v>57696</v>
      </c>
      <c r="AQ32" s="304">
        <v>58458</v>
      </c>
      <c r="AR32" s="305">
        <v>-1.3</v>
      </c>
    </row>
    <row r="33" spans="1:46" ht="13.5" customHeight="1" x14ac:dyDescent="0.2">
      <c r="A33" s="259"/>
      <c r="AK33" s="1154" t="s">
        <v>532</v>
      </c>
      <c r="AL33" s="1155"/>
      <c r="AM33" s="1155"/>
      <c r="AN33" s="1156"/>
      <c r="AO33" s="303" t="s">
        <v>518</v>
      </c>
      <c r="AP33" s="303" t="s">
        <v>518</v>
      </c>
      <c r="AQ33" s="304" t="s">
        <v>518</v>
      </c>
      <c r="AR33" s="305" t="s">
        <v>518</v>
      </c>
    </row>
    <row r="34" spans="1:46" ht="27" customHeight="1" x14ac:dyDescent="0.2">
      <c r="A34" s="259"/>
      <c r="AK34" s="1154" t="s">
        <v>533</v>
      </c>
      <c r="AL34" s="1155"/>
      <c r="AM34" s="1155"/>
      <c r="AN34" s="1156"/>
      <c r="AO34" s="303" t="s">
        <v>518</v>
      </c>
      <c r="AP34" s="303" t="s">
        <v>518</v>
      </c>
      <c r="AQ34" s="304" t="s">
        <v>518</v>
      </c>
      <c r="AR34" s="305" t="s">
        <v>518</v>
      </c>
    </row>
    <row r="35" spans="1:46" ht="27" customHeight="1" x14ac:dyDescent="0.2">
      <c r="A35" s="259"/>
      <c r="AK35" s="1154" t="s">
        <v>534</v>
      </c>
      <c r="AL35" s="1155"/>
      <c r="AM35" s="1155"/>
      <c r="AN35" s="1156"/>
      <c r="AO35" s="303">
        <v>19298</v>
      </c>
      <c r="AP35" s="303">
        <v>1199</v>
      </c>
      <c r="AQ35" s="304">
        <v>14034</v>
      </c>
      <c r="AR35" s="305">
        <v>-91.5</v>
      </c>
    </row>
    <row r="36" spans="1:46" ht="27" customHeight="1" x14ac:dyDescent="0.2">
      <c r="A36" s="259"/>
      <c r="AK36" s="1154" t="s">
        <v>535</v>
      </c>
      <c r="AL36" s="1155"/>
      <c r="AM36" s="1155"/>
      <c r="AN36" s="1156"/>
      <c r="AO36" s="303">
        <v>23829</v>
      </c>
      <c r="AP36" s="303">
        <v>1480</v>
      </c>
      <c r="AQ36" s="304">
        <v>2546</v>
      </c>
      <c r="AR36" s="305">
        <v>-41.9</v>
      </c>
    </row>
    <row r="37" spans="1:46" ht="13.5" customHeight="1" x14ac:dyDescent="0.2">
      <c r="A37" s="259"/>
      <c r="AK37" s="1154" t="s">
        <v>536</v>
      </c>
      <c r="AL37" s="1155"/>
      <c r="AM37" s="1155"/>
      <c r="AN37" s="1156"/>
      <c r="AO37" s="303" t="s">
        <v>518</v>
      </c>
      <c r="AP37" s="303" t="s">
        <v>518</v>
      </c>
      <c r="AQ37" s="304">
        <v>290</v>
      </c>
      <c r="AR37" s="305" t="s">
        <v>518</v>
      </c>
    </row>
    <row r="38" spans="1:46" ht="27" customHeight="1" x14ac:dyDescent="0.2">
      <c r="A38" s="259"/>
      <c r="AK38" s="1157" t="s">
        <v>537</v>
      </c>
      <c r="AL38" s="1158"/>
      <c r="AM38" s="1158"/>
      <c r="AN38" s="1159"/>
      <c r="AO38" s="306" t="s">
        <v>518</v>
      </c>
      <c r="AP38" s="306" t="s">
        <v>518</v>
      </c>
      <c r="AQ38" s="307">
        <v>1</v>
      </c>
      <c r="AR38" s="295" t="s">
        <v>518</v>
      </c>
      <c r="AS38" s="302"/>
    </row>
    <row r="39" spans="1:46" ht="13.2" x14ac:dyDescent="0.2">
      <c r="A39" s="259"/>
      <c r="AK39" s="1157" t="s">
        <v>538</v>
      </c>
      <c r="AL39" s="1158"/>
      <c r="AM39" s="1158"/>
      <c r="AN39" s="1159"/>
      <c r="AO39" s="303">
        <v>-7436</v>
      </c>
      <c r="AP39" s="303">
        <v>-462</v>
      </c>
      <c r="AQ39" s="304">
        <v>-4639</v>
      </c>
      <c r="AR39" s="305">
        <v>-90</v>
      </c>
      <c r="AS39" s="302"/>
    </row>
    <row r="40" spans="1:46" ht="27" customHeight="1" x14ac:dyDescent="0.2">
      <c r="A40" s="259"/>
      <c r="AK40" s="1154" t="s">
        <v>539</v>
      </c>
      <c r="AL40" s="1155"/>
      <c r="AM40" s="1155"/>
      <c r="AN40" s="1156"/>
      <c r="AO40" s="303">
        <v>-615045</v>
      </c>
      <c r="AP40" s="303">
        <v>-38209</v>
      </c>
      <c r="AQ40" s="304">
        <v>-48753</v>
      </c>
      <c r="AR40" s="305">
        <v>-21.6</v>
      </c>
      <c r="AS40" s="302"/>
    </row>
    <row r="41" spans="1:46" ht="13.2" x14ac:dyDescent="0.2">
      <c r="A41" s="259"/>
      <c r="AK41" s="1160" t="s">
        <v>303</v>
      </c>
      <c r="AL41" s="1161"/>
      <c r="AM41" s="1161"/>
      <c r="AN41" s="1162"/>
      <c r="AO41" s="303">
        <v>349377</v>
      </c>
      <c r="AP41" s="303">
        <v>21704</v>
      </c>
      <c r="AQ41" s="304">
        <v>21939</v>
      </c>
      <c r="AR41" s="305">
        <v>-1.1000000000000001</v>
      </c>
      <c r="AS41" s="302"/>
    </row>
    <row r="42" spans="1:46" ht="13.2" x14ac:dyDescent="0.2">
      <c r="A42" s="259"/>
      <c r="AK42" s="308" t="s">
        <v>540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541</v>
      </c>
    </row>
    <row r="48" spans="1:46" ht="13.2" x14ac:dyDescent="0.2">
      <c r="A48" s="259"/>
      <c r="AK48" s="313" t="s">
        <v>542</v>
      </c>
      <c r="AL48" s="313"/>
      <c r="AM48" s="313"/>
      <c r="AN48" s="313"/>
      <c r="AO48" s="313"/>
      <c r="AP48" s="313"/>
      <c r="AQ48" s="314"/>
      <c r="AR48" s="313"/>
    </row>
    <row r="49" spans="1:44" ht="13.5" customHeight="1" x14ac:dyDescent="0.2">
      <c r="A49" s="259"/>
      <c r="AK49" s="315"/>
      <c r="AL49" s="316"/>
      <c r="AM49" s="1149" t="s">
        <v>509</v>
      </c>
      <c r="AN49" s="1151" t="s">
        <v>543</v>
      </c>
      <c r="AO49" s="1152"/>
      <c r="AP49" s="1152"/>
      <c r="AQ49" s="1152"/>
      <c r="AR49" s="1153"/>
    </row>
    <row r="50" spans="1:44" ht="13.2" x14ac:dyDescent="0.2">
      <c r="A50" s="259"/>
      <c r="AK50" s="317"/>
      <c r="AL50" s="318"/>
      <c r="AM50" s="1150"/>
      <c r="AN50" s="319" t="s">
        <v>544</v>
      </c>
      <c r="AO50" s="320" t="s">
        <v>545</v>
      </c>
      <c r="AP50" s="321" t="s">
        <v>546</v>
      </c>
      <c r="AQ50" s="322" t="s">
        <v>547</v>
      </c>
      <c r="AR50" s="323" t="s">
        <v>548</v>
      </c>
    </row>
    <row r="51" spans="1:44" ht="13.2" x14ac:dyDescent="0.2">
      <c r="A51" s="259"/>
      <c r="AK51" s="315" t="s">
        <v>549</v>
      </c>
      <c r="AL51" s="316"/>
      <c r="AM51" s="324">
        <v>849889</v>
      </c>
      <c r="AN51" s="325">
        <v>48275</v>
      </c>
      <c r="AO51" s="326">
        <v>1.3</v>
      </c>
      <c r="AP51" s="327">
        <v>85173</v>
      </c>
      <c r="AQ51" s="328">
        <v>-4.3</v>
      </c>
      <c r="AR51" s="329">
        <v>5.6</v>
      </c>
    </row>
    <row r="52" spans="1:44" ht="13.2" x14ac:dyDescent="0.2">
      <c r="A52" s="259"/>
      <c r="AK52" s="330"/>
      <c r="AL52" s="331" t="s">
        <v>550</v>
      </c>
      <c r="AM52" s="332">
        <v>293606</v>
      </c>
      <c r="AN52" s="333">
        <v>16677</v>
      </c>
      <c r="AO52" s="334">
        <v>-53.4</v>
      </c>
      <c r="AP52" s="335">
        <v>43913</v>
      </c>
      <c r="AQ52" s="336">
        <v>-3.4</v>
      </c>
      <c r="AR52" s="337">
        <v>-50</v>
      </c>
    </row>
    <row r="53" spans="1:44" ht="13.2" x14ac:dyDescent="0.2">
      <c r="A53" s="259"/>
      <c r="AK53" s="315" t="s">
        <v>551</v>
      </c>
      <c r="AL53" s="316"/>
      <c r="AM53" s="324">
        <v>1363936</v>
      </c>
      <c r="AN53" s="325">
        <v>79197</v>
      </c>
      <c r="AO53" s="326">
        <v>64.099999999999994</v>
      </c>
      <c r="AP53" s="327">
        <v>94081</v>
      </c>
      <c r="AQ53" s="328">
        <v>10.5</v>
      </c>
      <c r="AR53" s="329">
        <v>53.6</v>
      </c>
    </row>
    <row r="54" spans="1:44" ht="13.2" x14ac:dyDescent="0.2">
      <c r="A54" s="259"/>
      <c r="AK54" s="330"/>
      <c r="AL54" s="331" t="s">
        <v>550</v>
      </c>
      <c r="AM54" s="332">
        <v>377534</v>
      </c>
      <c r="AN54" s="333">
        <v>21922</v>
      </c>
      <c r="AO54" s="334">
        <v>31.5</v>
      </c>
      <c r="AP54" s="335">
        <v>48949</v>
      </c>
      <c r="AQ54" s="336">
        <v>11.5</v>
      </c>
      <c r="AR54" s="337">
        <v>20</v>
      </c>
    </row>
    <row r="55" spans="1:44" ht="13.2" x14ac:dyDescent="0.2">
      <c r="A55" s="259"/>
      <c r="AK55" s="315" t="s">
        <v>552</v>
      </c>
      <c r="AL55" s="316"/>
      <c r="AM55" s="324">
        <v>889389</v>
      </c>
      <c r="AN55" s="325">
        <v>52886</v>
      </c>
      <c r="AO55" s="326">
        <v>-33.200000000000003</v>
      </c>
      <c r="AP55" s="327">
        <v>92632</v>
      </c>
      <c r="AQ55" s="328">
        <v>-1.5</v>
      </c>
      <c r="AR55" s="329">
        <v>-31.7</v>
      </c>
    </row>
    <row r="56" spans="1:44" ht="13.2" x14ac:dyDescent="0.2">
      <c r="A56" s="259"/>
      <c r="AK56" s="330"/>
      <c r="AL56" s="331" t="s">
        <v>550</v>
      </c>
      <c r="AM56" s="332">
        <v>657515</v>
      </c>
      <c r="AN56" s="333">
        <v>39098</v>
      </c>
      <c r="AO56" s="334">
        <v>78.400000000000006</v>
      </c>
      <c r="AP56" s="335">
        <v>47978</v>
      </c>
      <c r="AQ56" s="336">
        <v>-2</v>
      </c>
      <c r="AR56" s="337">
        <v>80.400000000000006</v>
      </c>
    </row>
    <row r="57" spans="1:44" ht="13.2" x14ac:dyDescent="0.2">
      <c r="A57" s="259"/>
      <c r="AK57" s="315" t="s">
        <v>553</v>
      </c>
      <c r="AL57" s="316"/>
      <c r="AM57" s="324">
        <v>1190055</v>
      </c>
      <c r="AN57" s="325">
        <v>72626</v>
      </c>
      <c r="AO57" s="326">
        <v>37.299999999999997</v>
      </c>
      <c r="AP57" s="327">
        <v>71279</v>
      </c>
      <c r="AQ57" s="328">
        <v>-23.1</v>
      </c>
      <c r="AR57" s="329">
        <v>60.4</v>
      </c>
    </row>
    <row r="58" spans="1:44" ht="13.2" x14ac:dyDescent="0.2">
      <c r="A58" s="259"/>
      <c r="AK58" s="330"/>
      <c r="AL58" s="331" t="s">
        <v>550</v>
      </c>
      <c r="AM58" s="332">
        <v>746984</v>
      </c>
      <c r="AN58" s="333">
        <v>45587</v>
      </c>
      <c r="AO58" s="334">
        <v>16.600000000000001</v>
      </c>
      <c r="AP58" s="335">
        <v>36731</v>
      </c>
      <c r="AQ58" s="336">
        <v>-23.4</v>
      </c>
      <c r="AR58" s="337">
        <v>40</v>
      </c>
    </row>
    <row r="59" spans="1:44" ht="13.2" x14ac:dyDescent="0.2">
      <c r="A59" s="259"/>
      <c r="AK59" s="315" t="s">
        <v>554</v>
      </c>
      <c r="AL59" s="316"/>
      <c r="AM59" s="324">
        <v>1288084</v>
      </c>
      <c r="AN59" s="325">
        <v>80020</v>
      </c>
      <c r="AO59" s="326">
        <v>10.199999999999999</v>
      </c>
      <c r="AP59" s="327">
        <v>74994</v>
      </c>
      <c r="AQ59" s="328">
        <v>5.2</v>
      </c>
      <c r="AR59" s="329">
        <v>5</v>
      </c>
    </row>
    <row r="60" spans="1:44" ht="13.2" x14ac:dyDescent="0.2">
      <c r="A60" s="259"/>
      <c r="AK60" s="330"/>
      <c r="AL60" s="331" t="s">
        <v>550</v>
      </c>
      <c r="AM60" s="332">
        <v>938929</v>
      </c>
      <c r="AN60" s="333">
        <v>58329</v>
      </c>
      <c r="AO60" s="334">
        <v>28</v>
      </c>
      <c r="AP60" s="335">
        <v>36188</v>
      </c>
      <c r="AQ60" s="336">
        <v>-1.5</v>
      </c>
      <c r="AR60" s="337">
        <v>29.5</v>
      </c>
    </row>
    <row r="61" spans="1:44" ht="13.2" x14ac:dyDescent="0.2">
      <c r="A61" s="259"/>
      <c r="AK61" s="315" t="s">
        <v>555</v>
      </c>
      <c r="AL61" s="338"/>
      <c r="AM61" s="324">
        <v>1116271</v>
      </c>
      <c r="AN61" s="325">
        <v>66601</v>
      </c>
      <c r="AO61" s="326">
        <v>15.9</v>
      </c>
      <c r="AP61" s="327">
        <v>83632</v>
      </c>
      <c r="AQ61" s="339">
        <v>-2.6</v>
      </c>
      <c r="AR61" s="329">
        <v>18.5</v>
      </c>
    </row>
    <row r="62" spans="1:44" ht="13.2" x14ac:dyDescent="0.2">
      <c r="A62" s="259"/>
      <c r="AK62" s="330"/>
      <c r="AL62" s="331" t="s">
        <v>550</v>
      </c>
      <c r="AM62" s="332">
        <v>602914</v>
      </c>
      <c r="AN62" s="333">
        <v>36323</v>
      </c>
      <c r="AO62" s="334">
        <v>20.2</v>
      </c>
      <c r="AP62" s="335">
        <v>42752</v>
      </c>
      <c r="AQ62" s="336">
        <v>-3.8</v>
      </c>
      <c r="AR62" s="337">
        <v>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W233TjsitamqWfpvZeLFXP1PM6FIDeTu0WPxEW9apjpNt2OOp70UuzRvxr6pA3jh+Ls17aGc3k6/KFbr/UQ1VA==" saltValue="rG0lBEoO6Y0EjpyTmFeN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557</v>
      </c>
    </row>
    <row r="121" spans="125:125" ht="13.5" hidden="1" customHeight="1" x14ac:dyDescent="0.2">
      <c r="DU121" s="253"/>
    </row>
  </sheetData>
  <sheetProtection algorithmName="SHA-512" hashValue="6mnMkiyt867niaAUMHfFevq+wvYR64gx98JAVyvyj9L4xyDZye0s8+9PZESK97pSaKQVrzbRIDLJhZfeBzh2lg==" saltValue="EwPdHtLK+pUi6EtoRjoZL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558</v>
      </c>
    </row>
  </sheetData>
  <sheetProtection algorithmName="SHA-512" hashValue="F5jL0L5p7qyoOICOrJe7IOKJyHJurcyLHESvHwe5Gosm9ooIYy3MM4Gj+1zoao1KZ38Gev03MmN8a3S2B85khg==" saltValue="XAxBiEVWCtoceK40iaWwT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63" t="s">
        <v>3</v>
      </c>
      <c r="D47" s="1163"/>
      <c r="E47" s="1164"/>
      <c r="F47" s="11">
        <v>13.57</v>
      </c>
      <c r="G47" s="12">
        <v>13.2</v>
      </c>
      <c r="H47" s="12">
        <v>14.65</v>
      </c>
      <c r="I47" s="12">
        <v>17.54</v>
      </c>
      <c r="J47" s="13">
        <v>17.149999999999999</v>
      </c>
    </row>
    <row r="48" spans="2:10" ht="57.75" customHeight="1" x14ac:dyDescent="0.2">
      <c r="B48" s="14"/>
      <c r="C48" s="1165" t="s">
        <v>4</v>
      </c>
      <c r="D48" s="1165"/>
      <c r="E48" s="1166"/>
      <c r="F48" s="15">
        <v>6.34</v>
      </c>
      <c r="G48" s="16">
        <v>6.07</v>
      </c>
      <c r="H48" s="16">
        <v>7.67</v>
      </c>
      <c r="I48" s="16">
        <v>6.86</v>
      </c>
      <c r="J48" s="17">
        <v>8.76</v>
      </c>
    </row>
    <row r="49" spans="2:10" ht="57.75" customHeight="1" thickBot="1" x14ac:dyDescent="0.25">
      <c r="B49" s="18"/>
      <c r="C49" s="1167" t="s">
        <v>5</v>
      </c>
      <c r="D49" s="1167"/>
      <c r="E49" s="1168"/>
      <c r="F49" s="19" t="s">
        <v>564</v>
      </c>
      <c r="G49" s="20" t="s">
        <v>565</v>
      </c>
      <c r="H49" s="20">
        <v>4.01</v>
      </c>
      <c r="I49" s="20">
        <v>5.51</v>
      </c>
      <c r="J49" s="21">
        <v>0.81</v>
      </c>
    </row>
    <row r="50" spans="2:10" ht="13.2" x14ac:dyDescent="0.2"/>
  </sheetData>
  <sheetProtection algorithmName="SHA-512" hashValue="RIZNG8HGrjAKU6NOAgJAl1xk97UZlwWppsJcp4H4E3dE0LEVJLg1DkUbetiCg1Uc6Bopl6rMvjeRWctWK5b/CQ==" saltValue="/44llAYz1rTUWq925Ftr9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73" t="s">
        <v>566</v>
      </c>
      <c r="D34" s="1173"/>
      <c r="E34" s="1174"/>
      <c r="F34" s="32">
        <v>13.61</v>
      </c>
      <c r="G34" s="33">
        <v>13.77</v>
      </c>
      <c r="H34" s="33">
        <v>12.55</v>
      </c>
      <c r="I34" s="33">
        <v>12.25</v>
      </c>
      <c r="J34" s="34">
        <v>14.35</v>
      </c>
      <c r="K34" s="22"/>
      <c r="L34" s="22"/>
      <c r="M34" s="22"/>
      <c r="N34" s="22"/>
      <c r="O34" s="22"/>
      <c r="P34" s="22"/>
    </row>
    <row r="35" spans="1:16" ht="39" customHeight="1" x14ac:dyDescent="0.2">
      <c r="A35" s="22"/>
      <c r="B35" s="35"/>
      <c r="C35" s="1169" t="s">
        <v>567</v>
      </c>
      <c r="D35" s="1169"/>
      <c r="E35" s="1170"/>
      <c r="F35" s="36">
        <v>6.33</v>
      </c>
      <c r="G35" s="37">
        <v>6.06</v>
      </c>
      <c r="H35" s="37">
        <v>7.66</v>
      </c>
      <c r="I35" s="37">
        <v>6.85</v>
      </c>
      <c r="J35" s="38">
        <v>8.76</v>
      </c>
      <c r="K35" s="22"/>
      <c r="L35" s="22"/>
      <c r="M35" s="22"/>
      <c r="N35" s="22"/>
      <c r="O35" s="22"/>
      <c r="P35" s="22"/>
    </row>
    <row r="36" spans="1:16" ht="39" customHeight="1" x14ac:dyDescent="0.2">
      <c r="A36" s="22"/>
      <c r="B36" s="35"/>
      <c r="C36" s="1169" t="s">
        <v>568</v>
      </c>
      <c r="D36" s="1169"/>
      <c r="E36" s="1170"/>
      <c r="F36" s="36">
        <v>1.85</v>
      </c>
      <c r="G36" s="37">
        <v>1.33</v>
      </c>
      <c r="H36" s="37">
        <v>2.14</v>
      </c>
      <c r="I36" s="37">
        <v>2.2999999999999998</v>
      </c>
      <c r="J36" s="38">
        <v>0.9</v>
      </c>
      <c r="K36" s="22"/>
      <c r="L36" s="22"/>
      <c r="M36" s="22"/>
      <c r="N36" s="22"/>
      <c r="O36" s="22"/>
      <c r="P36" s="22"/>
    </row>
    <row r="37" spans="1:16" ht="39" customHeight="1" x14ac:dyDescent="0.2">
      <c r="A37" s="22"/>
      <c r="B37" s="35"/>
      <c r="C37" s="1169" t="s">
        <v>569</v>
      </c>
      <c r="D37" s="1169"/>
      <c r="E37" s="1170"/>
      <c r="F37" s="36">
        <v>0.89</v>
      </c>
      <c r="G37" s="37">
        <v>1.66</v>
      </c>
      <c r="H37" s="37">
        <v>1.88</v>
      </c>
      <c r="I37" s="37">
        <v>1.1100000000000001</v>
      </c>
      <c r="J37" s="38">
        <v>0.74</v>
      </c>
      <c r="K37" s="22"/>
      <c r="L37" s="22"/>
      <c r="M37" s="22"/>
      <c r="N37" s="22"/>
      <c r="O37" s="22"/>
      <c r="P37" s="22"/>
    </row>
    <row r="38" spans="1:16" ht="39" customHeight="1" x14ac:dyDescent="0.2">
      <c r="A38" s="22"/>
      <c r="B38" s="35"/>
      <c r="C38" s="1169" t="s">
        <v>570</v>
      </c>
      <c r="D38" s="1169"/>
      <c r="E38" s="1170"/>
      <c r="F38" s="36">
        <v>0.01</v>
      </c>
      <c r="G38" s="37">
        <v>0.01</v>
      </c>
      <c r="H38" s="37">
        <v>0.04</v>
      </c>
      <c r="I38" s="37">
        <v>0.02</v>
      </c>
      <c r="J38" s="38">
        <v>0.12</v>
      </c>
      <c r="K38" s="22"/>
      <c r="L38" s="22"/>
      <c r="M38" s="22"/>
      <c r="N38" s="22"/>
      <c r="O38" s="22"/>
      <c r="P38" s="22"/>
    </row>
    <row r="39" spans="1:16" ht="39" customHeight="1" x14ac:dyDescent="0.2">
      <c r="A39" s="22"/>
      <c r="B39" s="35"/>
      <c r="C39" s="1169"/>
      <c r="D39" s="1169"/>
      <c r="E39" s="1170"/>
      <c r="F39" s="36"/>
      <c r="G39" s="37"/>
      <c r="H39" s="37"/>
      <c r="I39" s="37"/>
      <c r="J39" s="38"/>
      <c r="K39" s="22"/>
      <c r="L39" s="22"/>
      <c r="M39" s="22"/>
      <c r="N39" s="22"/>
      <c r="O39" s="22"/>
      <c r="P39" s="22"/>
    </row>
    <row r="40" spans="1:16" ht="39" customHeight="1" x14ac:dyDescent="0.2">
      <c r="A40" s="22"/>
      <c r="B40" s="35"/>
      <c r="C40" s="1169"/>
      <c r="D40" s="1169"/>
      <c r="E40" s="1170"/>
      <c r="F40" s="36"/>
      <c r="G40" s="37"/>
      <c r="H40" s="37"/>
      <c r="I40" s="37"/>
      <c r="J40" s="38"/>
      <c r="K40" s="22"/>
      <c r="L40" s="22"/>
      <c r="M40" s="22"/>
      <c r="N40" s="22"/>
      <c r="O40" s="22"/>
      <c r="P40" s="22"/>
    </row>
    <row r="41" spans="1:16" ht="39" customHeight="1" x14ac:dyDescent="0.2">
      <c r="A41" s="22"/>
      <c r="B41" s="35"/>
      <c r="C41" s="1169"/>
      <c r="D41" s="1169"/>
      <c r="E41" s="1170"/>
      <c r="F41" s="36"/>
      <c r="G41" s="37"/>
      <c r="H41" s="37"/>
      <c r="I41" s="37"/>
      <c r="J41" s="38"/>
      <c r="K41" s="22"/>
      <c r="L41" s="22"/>
      <c r="M41" s="22"/>
      <c r="N41" s="22"/>
      <c r="O41" s="22"/>
      <c r="P41" s="22"/>
    </row>
    <row r="42" spans="1:16" ht="39" customHeight="1" x14ac:dyDescent="0.2">
      <c r="A42" s="22"/>
      <c r="B42" s="39"/>
      <c r="C42" s="1169" t="s">
        <v>571</v>
      </c>
      <c r="D42" s="1169"/>
      <c r="E42" s="1170"/>
      <c r="F42" s="36" t="s">
        <v>518</v>
      </c>
      <c r="G42" s="37" t="s">
        <v>518</v>
      </c>
      <c r="H42" s="37" t="s">
        <v>518</v>
      </c>
      <c r="I42" s="37" t="s">
        <v>518</v>
      </c>
      <c r="J42" s="38" t="s">
        <v>518</v>
      </c>
      <c r="K42" s="22"/>
      <c r="L42" s="22"/>
      <c r="M42" s="22"/>
      <c r="N42" s="22"/>
      <c r="O42" s="22"/>
      <c r="P42" s="22"/>
    </row>
    <row r="43" spans="1:16" ht="39" customHeight="1" thickBot="1" x14ac:dyDescent="0.25">
      <c r="A43" s="22"/>
      <c r="B43" s="40"/>
      <c r="C43" s="1171" t="s">
        <v>572</v>
      </c>
      <c r="D43" s="1171"/>
      <c r="E43" s="1172"/>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SDea9PSRMU7UhgxXtiVm0fMCw91FxFDQvTVH+XhwKVh42QwA9E332trZl2GvdNvX6Oj+po4rNA7szHhgchPwA==" saltValue="n6CcdGJHnMZnpp8418/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75" t="s">
        <v>11</v>
      </c>
      <c r="C45" s="1176"/>
      <c r="D45" s="56"/>
      <c r="E45" s="1181" t="s">
        <v>12</v>
      </c>
      <c r="F45" s="1181"/>
      <c r="G45" s="1181"/>
      <c r="H45" s="1181"/>
      <c r="I45" s="1181"/>
      <c r="J45" s="1182"/>
      <c r="K45" s="57">
        <v>864</v>
      </c>
      <c r="L45" s="58">
        <v>891</v>
      </c>
      <c r="M45" s="58">
        <v>886</v>
      </c>
      <c r="N45" s="58">
        <v>890</v>
      </c>
      <c r="O45" s="59">
        <v>929</v>
      </c>
      <c r="P45" s="46"/>
      <c r="Q45" s="46"/>
      <c r="R45" s="46"/>
      <c r="S45" s="46"/>
      <c r="T45" s="46"/>
      <c r="U45" s="46"/>
    </row>
    <row r="46" spans="1:21" ht="30.75" customHeight="1" x14ac:dyDescent="0.2">
      <c r="A46" s="46"/>
      <c r="B46" s="1177"/>
      <c r="C46" s="1178"/>
      <c r="D46" s="60"/>
      <c r="E46" s="1183" t="s">
        <v>13</v>
      </c>
      <c r="F46" s="1183"/>
      <c r="G46" s="1183"/>
      <c r="H46" s="1183"/>
      <c r="I46" s="1183"/>
      <c r="J46" s="1184"/>
      <c r="K46" s="61" t="s">
        <v>518</v>
      </c>
      <c r="L46" s="62" t="s">
        <v>518</v>
      </c>
      <c r="M46" s="62" t="s">
        <v>518</v>
      </c>
      <c r="N46" s="62" t="s">
        <v>518</v>
      </c>
      <c r="O46" s="63" t="s">
        <v>518</v>
      </c>
      <c r="P46" s="46"/>
      <c r="Q46" s="46"/>
      <c r="R46" s="46"/>
      <c r="S46" s="46"/>
      <c r="T46" s="46"/>
      <c r="U46" s="46"/>
    </row>
    <row r="47" spans="1:21" ht="30.75" customHeight="1" x14ac:dyDescent="0.2">
      <c r="A47" s="46"/>
      <c r="B47" s="1177"/>
      <c r="C47" s="1178"/>
      <c r="D47" s="60"/>
      <c r="E47" s="1183" t="s">
        <v>14</v>
      </c>
      <c r="F47" s="1183"/>
      <c r="G47" s="1183"/>
      <c r="H47" s="1183"/>
      <c r="I47" s="1183"/>
      <c r="J47" s="1184"/>
      <c r="K47" s="61" t="s">
        <v>518</v>
      </c>
      <c r="L47" s="62" t="s">
        <v>518</v>
      </c>
      <c r="M47" s="62" t="s">
        <v>518</v>
      </c>
      <c r="N47" s="62" t="s">
        <v>518</v>
      </c>
      <c r="O47" s="63" t="s">
        <v>518</v>
      </c>
      <c r="P47" s="46"/>
      <c r="Q47" s="46"/>
      <c r="R47" s="46"/>
      <c r="S47" s="46"/>
      <c r="T47" s="46"/>
      <c r="U47" s="46"/>
    </row>
    <row r="48" spans="1:21" ht="30.75" customHeight="1" x14ac:dyDescent="0.2">
      <c r="A48" s="46"/>
      <c r="B48" s="1177"/>
      <c r="C48" s="1178"/>
      <c r="D48" s="60"/>
      <c r="E48" s="1183" t="s">
        <v>15</v>
      </c>
      <c r="F48" s="1183"/>
      <c r="G48" s="1183"/>
      <c r="H48" s="1183"/>
      <c r="I48" s="1183"/>
      <c r="J48" s="1184"/>
      <c r="K48" s="61">
        <v>3</v>
      </c>
      <c r="L48" s="62">
        <v>1</v>
      </c>
      <c r="M48" s="62">
        <v>1</v>
      </c>
      <c r="N48" s="62">
        <v>5</v>
      </c>
      <c r="O48" s="63">
        <v>19</v>
      </c>
      <c r="P48" s="46"/>
      <c r="Q48" s="46"/>
      <c r="R48" s="46"/>
      <c r="S48" s="46"/>
      <c r="T48" s="46"/>
      <c r="U48" s="46"/>
    </row>
    <row r="49" spans="1:21" ht="30.75" customHeight="1" x14ac:dyDescent="0.2">
      <c r="A49" s="46"/>
      <c r="B49" s="1177"/>
      <c r="C49" s="1178"/>
      <c r="D49" s="60"/>
      <c r="E49" s="1183" t="s">
        <v>16</v>
      </c>
      <c r="F49" s="1183"/>
      <c r="G49" s="1183"/>
      <c r="H49" s="1183"/>
      <c r="I49" s="1183"/>
      <c r="J49" s="1184"/>
      <c r="K49" s="61">
        <v>41</v>
      </c>
      <c r="L49" s="62">
        <v>32</v>
      </c>
      <c r="M49" s="62">
        <v>31</v>
      </c>
      <c r="N49" s="62">
        <v>25</v>
      </c>
      <c r="O49" s="63">
        <v>24</v>
      </c>
      <c r="P49" s="46"/>
      <c r="Q49" s="46"/>
      <c r="R49" s="46"/>
      <c r="S49" s="46"/>
      <c r="T49" s="46"/>
      <c r="U49" s="46"/>
    </row>
    <row r="50" spans="1:21" ht="30.75" customHeight="1" x14ac:dyDescent="0.2">
      <c r="A50" s="46"/>
      <c r="B50" s="1177"/>
      <c r="C50" s="1178"/>
      <c r="D50" s="60"/>
      <c r="E50" s="1183" t="s">
        <v>17</v>
      </c>
      <c r="F50" s="1183"/>
      <c r="G50" s="1183"/>
      <c r="H50" s="1183"/>
      <c r="I50" s="1183"/>
      <c r="J50" s="1184"/>
      <c r="K50" s="61" t="s">
        <v>518</v>
      </c>
      <c r="L50" s="62" t="s">
        <v>518</v>
      </c>
      <c r="M50" s="62" t="s">
        <v>518</v>
      </c>
      <c r="N50" s="62" t="s">
        <v>518</v>
      </c>
      <c r="O50" s="63" t="s">
        <v>518</v>
      </c>
      <c r="P50" s="46"/>
      <c r="Q50" s="46"/>
      <c r="R50" s="46"/>
      <c r="S50" s="46"/>
      <c r="T50" s="46"/>
      <c r="U50" s="46"/>
    </row>
    <row r="51" spans="1:21" ht="30.75" customHeight="1" x14ac:dyDescent="0.2">
      <c r="A51" s="46"/>
      <c r="B51" s="1179"/>
      <c r="C51" s="1180"/>
      <c r="D51" s="64"/>
      <c r="E51" s="1183" t="s">
        <v>18</v>
      </c>
      <c r="F51" s="1183"/>
      <c r="G51" s="1183"/>
      <c r="H51" s="1183"/>
      <c r="I51" s="1183"/>
      <c r="J51" s="1184"/>
      <c r="K51" s="61" t="s">
        <v>518</v>
      </c>
      <c r="L51" s="62" t="s">
        <v>518</v>
      </c>
      <c r="M51" s="62" t="s">
        <v>518</v>
      </c>
      <c r="N51" s="62" t="s">
        <v>518</v>
      </c>
      <c r="O51" s="63" t="s">
        <v>518</v>
      </c>
      <c r="P51" s="46"/>
      <c r="Q51" s="46"/>
      <c r="R51" s="46"/>
      <c r="S51" s="46"/>
      <c r="T51" s="46"/>
      <c r="U51" s="46"/>
    </row>
    <row r="52" spans="1:21" ht="30.75" customHeight="1" x14ac:dyDescent="0.2">
      <c r="A52" s="46"/>
      <c r="B52" s="1185" t="s">
        <v>19</v>
      </c>
      <c r="C52" s="1186"/>
      <c r="D52" s="64"/>
      <c r="E52" s="1183" t="s">
        <v>20</v>
      </c>
      <c r="F52" s="1183"/>
      <c r="G52" s="1183"/>
      <c r="H52" s="1183"/>
      <c r="I52" s="1183"/>
      <c r="J52" s="1184"/>
      <c r="K52" s="61">
        <v>572</v>
      </c>
      <c r="L52" s="62">
        <v>583</v>
      </c>
      <c r="M52" s="62">
        <v>586</v>
      </c>
      <c r="N52" s="62">
        <v>595</v>
      </c>
      <c r="O52" s="63">
        <v>622</v>
      </c>
      <c r="P52" s="46"/>
      <c r="Q52" s="46"/>
      <c r="R52" s="46"/>
      <c r="S52" s="46"/>
      <c r="T52" s="46"/>
      <c r="U52" s="46"/>
    </row>
    <row r="53" spans="1:21" ht="30.75" customHeight="1" thickBot="1" x14ac:dyDescent="0.25">
      <c r="A53" s="46"/>
      <c r="B53" s="1187" t="s">
        <v>21</v>
      </c>
      <c r="C53" s="1188"/>
      <c r="D53" s="65"/>
      <c r="E53" s="1189" t="s">
        <v>22</v>
      </c>
      <c r="F53" s="1189"/>
      <c r="G53" s="1189"/>
      <c r="H53" s="1189"/>
      <c r="I53" s="1189"/>
      <c r="J53" s="1190"/>
      <c r="K53" s="66">
        <v>336</v>
      </c>
      <c r="L53" s="67">
        <v>341</v>
      </c>
      <c r="M53" s="67">
        <v>332</v>
      </c>
      <c r="N53" s="67">
        <v>325</v>
      </c>
      <c r="O53" s="68">
        <v>350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5">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91" t="s">
        <v>26</v>
      </c>
      <c r="C58" s="1192"/>
      <c r="D58" s="1197" t="s">
        <v>27</v>
      </c>
      <c r="E58" s="1198"/>
      <c r="F58" s="1198"/>
      <c r="G58" s="1198"/>
      <c r="H58" s="1198"/>
      <c r="I58" s="1198"/>
      <c r="J58" s="1199"/>
      <c r="K58" s="81" t="s">
        <v>588</v>
      </c>
      <c r="L58" s="82" t="s">
        <v>518</v>
      </c>
      <c r="M58" s="82" t="s">
        <v>518</v>
      </c>
      <c r="N58" s="82" t="s">
        <v>518</v>
      </c>
      <c r="O58" s="83" t="s">
        <v>518</v>
      </c>
    </row>
    <row r="59" spans="1:21" ht="31.5" customHeight="1" x14ac:dyDescent="0.2">
      <c r="B59" s="1193"/>
      <c r="C59" s="1194"/>
      <c r="D59" s="1200" t="s">
        <v>28</v>
      </c>
      <c r="E59" s="1201"/>
      <c r="F59" s="1201"/>
      <c r="G59" s="1201"/>
      <c r="H59" s="1201"/>
      <c r="I59" s="1201"/>
      <c r="J59" s="1202"/>
      <c r="K59" s="84" t="s">
        <v>518</v>
      </c>
      <c r="L59" s="85" t="s">
        <v>518</v>
      </c>
      <c r="M59" s="85" t="s">
        <v>518</v>
      </c>
      <c r="N59" s="85" t="s">
        <v>518</v>
      </c>
      <c r="O59" s="86" t="s">
        <v>518</v>
      </c>
    </row>
    <row r="60" spans="1:21" ht="31.5" customHeight="1" thickBot="1" x14ac:dyDescent="0.25">
      <c r="B60" s="1195"/>
      <c r="C60" s="1196"/>
      <c r="D60" s="1203" t="s">
        <v>29</v>
      </c>
      <c r="E60" s="1204"/>
      <c r="F60" s="1204"/>
      <c r="G60" s="1204"/>
      <c r="H60" s="1204"/>
      <c r="I60" s="1204"/>
      <c r="J60" s="1205"/>
      <c r="K60" s="87" t="s">
        <v>518</v>
      </c>
      <c r="L60" s="88" t="s">
        <v>518</v>
      </c>
      <c r="M60" s="88" t="s">
        <v>518</v>
      </c>
      <c r="N60" s="88" t="s">
        <v>518</v>
      </c>
      <c r="O60" s="89" t="s">
        <v>518</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PmcUvadh41mUMHO0sOorEacNLEJkUayMotuga5Brr9dZ6WjhilCFpSTLfMiECnPFaY4cFFX9f1QnArdnvcz1A==" saltValue="dSfzWo9aab2/6luVGLKW2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559</v>
      </c>
      <c r="J40" s="101" t="s">
        <v>560</v>
      </c>
      <c r="K40" s="101" t="s">
        <v>561</v>
      </c>
      <c r="L40" s="101" t="s">
        <v>562</v>
      </c>
      <c r="M40" s="102" t="s">
        <v>563</v>
      </c>
    </row>
    <row r="41" spans="2:13" ht="27.75" customHeight="1" x14ac:dyDescent="0.2">
      <c r="B41" s="1206" t="s">
        <v>32</v>
      </c>
      <c r="C41" s="1207"/>
      <c r="D41" s="103"/>
      <c r="E41" s="1212" t="s">
        <v>33</v>
      </c>
      <c r="F41" s="1212"/>
      <c r="G41" s="1212"/>
      <c r="H41" s="1213"/>
      <c r="I41" s="342">
        <v>8649</v>
      </c>
      <c r="J41" s="343">
        <v>8894</v>
      </c>
      <c r="K41" s="343">
        <v>8701</v>
      </c>
      <c r="L41" s="343">
        <v>8524</v>
      </c>
      <c r="M41" s="344">
        <v>8191</v>
      </c>
    </row>
    <row r="42" spans="2:13" ht="27.75" customHeight="1" x14ac:dyDescent="0.2">
      <c r="B42" s="1208"/>
      <c r="C42" s="1209"/>
      <c r="D42" s="104"/>
      <c r="E42" s="1214" t="s">
        <v>34</v>
      </c>
      <c r="F42" s="1214"/>
      <c r="G42" s="1214"/>
      <c r="H42" s="1215"/>
      <c r="I42" s="345" t="s">
        <v>518</v>
      </c>
      <c r="J42" s="346" t="s">
        <v>518</v>
      </c>
      <c r="K42" s="346" t="s">
        <v>518</v>
      </c>
      <c r="L42" s="346" t="s">
        <v>518</v>
      </c>
      <c r="M42" s="347" t="s">
        <v>518</v>
      </c>
    </row>
    <row r="43" spans="2:13" ht="27.75" customHeight="1" x14ac:dyDescent="0.2">
      <c r="B43" s="1208"/>
      <c r="C43" s="1209"/>
      <c r="D43" s="104"/>
      <c r="E43" s="1214" t="s">
        <v>35</v>
      </c>
      <c r="F43" s="1214"/>
      <c r="G43" s="1214"/>
      <c r="H43" s="1215"/>
      <c r="I43" s="345">
        <v>60</v>
      </c>
      <c r="J43" s="346">
        <v>40</v>
      </c>
      <c r="K43" s="346">
        <v>28</v>
      </c>
      <c r="L43" s="346">
        <v>109</v>
      </c>
      <c r="M43" s="347">
        <v>213</v>
      </c>
    </row>
    <row r="44" spans="2:13" ht="27.75" customHeight="1" x14ac:dyDescent="0.2">
      <c r="B44" s="1208"/>
      <c r="C44" s="1209"/>
      <c r="D44" s="104"/>
      <c r="E44" s="1214" t="s">
        <v>36</v>
      </c>
      <c r="F44" s="1214"/>
      <c r="G44" s="1214"/>
      <c r="H44" s="1215"/>
      <c r="I44" s="345">
        <v>107</v>
      </c>
      <c r="J44" s="346">
        <v>94</v>
      </c>
      <c r="K44" s="346">
        <v>362</v>
      </c>
      <c r="L44" s="346">
        <v>72</v>
      </c>
      <c r="M44" s="347">
        <v>52</v>
      </c>
    </row>
    <row r="45" spans="2:13" ht="27.75" customHeight="1" x14ac:dyDescent="0.2">
      <c r="B45" s="1208"/>
      <c r="C45" s="1209"/>
      <c r="D45" s="104"/>
      <c r="E45" s="1214" t="s">
        <v>37</v>
      </c>
      <c r="F45" s="1214"/>
      <c r="G45" s="1214"/>
      <c r="H45" s="1215"/>
      <c r="I45" s="345">
        <v>3099</v>
      </c>
      <c r="J45" s="346">
        <v>3023</v>
      </c>
      <c r="K45" s="346">
        <v>2939</v>
      </c>
      <c r="L45" s="346">
        <v>2864</v>
      </c>
      <c r="M45" s="347">
        <v>2825</v>
      </c>
    </row>
    <row r="46" spans="2:13" ht="27.75" customHeight="1" x14ac:dyDescent="0.2">
      <c r="B46" s="1208"/>
      <c r="C46" s="1209"/>
      <c r="D46" s="105"/>
      <c r="E46" s="1214" t="s">
        <v>38</v>
      </c>
      <c r="F46" s="1214"/>
      <c r="G46" s="1214"/>
      <c r="H46" s="1215"/>
      <c r="I46" s="345">
        <v>0</v>
      </c>
      <c r="J46" s="346">
        <v>0</v>
      </c>
      <c r="K46" s="346" t="s">
        <v>518</v>
      </c>
      <c r="L46" s="346" t="s">
        <v>518</v>
      </c>
      <c r="M46" s="347" t="s">
        <v>518</v>
      </c>
    </row>
    <row r="47" spans="2:13" ht="27.75" customHeight="1" x14ac:dyDescent="0.2">
      <c r="B47" s="1208"/>
      <c r="C47" s="1209"/>
      <c r="D47" s="106"/>
      <c r="E47" s="1216" t="s">
        <v>39</v>
      </c>
      <c r="F47" s="1217"/>
      <c r="G47" s="1217"/>
      <c r="H47" s="1218"/>
      <c r="I47" s="345" t="s">
        <v>518</v>
      </c>
      <c r="J47" s="346" t="s">
        <v>518</v>
      </c>
      <c r="K47" s="346" t="s">
        <v>518</v>
      </c>
      <c r="L47" s="346" t="s">
        <v>518</v>
      </c>
      <c r="M47" s="347" t="s">
        <v>518</v>
      </c>
    </row>
    <row r="48" spans="2:13" ht="27.75" customHeight="1" x14ac:dyDescent="0.2">
      <c r="B48" s="1208"/>
      <c r="C48" s="1209"/>
      <c r="D48" s="104"/>
      <c r="E48" s="1214" t="s">
        <v>40</v>
      </c>
      <c r="F48" s="1214"/>
      <c r="G48" s="1214"/>
      <c r="H48" s="1215"/>
      <c r="I48" s="345" t="s">
        <v>518</v>
      </c>
      <c r="J48" s="346" t="s">
        <v>518</v>
      </c>
      <c r="K48" s="346" t="s">
        <v>518</v>
      </c>
      <c r="L48" s="346" t="s">
        <v>518</v>
      </c>
      <c r="M48" s="347" t="s">
        <v>518</v>
      </c>
    </row>
    <row r="49" spans="2:13" ht="27.75" customHeight="1" x14ac:dyDescent="0.2">
      <c r="B49" s="1210"/>
      <c r="C49" s="1211"/>
      <c r="D49" s="104"/>
      <c r="E49" s="1214" t="s">
        <v>41</v>
      </c>
      <c r="F49" s="1214"/>
      <c r="G49" s="1214"/>
      <c r="H49" s="1215"/>
      <c r="I49" s="345" t="s">
        <v>518</v>
      </c>
      <c r="J49" s="346" t="s">
        <v>518</v>
      </c>
      <c r="K49" s="346" t="s">
        <v>518</v>
      </c>
      <c r="L49" s="346" t="s">
        <v>518</v>
      </c>
      <c r="M49" s="347" t="s">
        <v>518</v>
      </c>
    </row>
    <row r="50" spans="2:13" ht="27.75" customHeight="1" x14ac:dyDescent="0.2">
      <c r="B50" s="1219" t="s">
        <v>42</v>
      </c>
      <c r="C50" s="1220"/>
      <c r="D50" s="107"/>
      <c r="E50" s="1214" t="s">
        <v>43</v>
      </c>
      <c r="F50" s="1214"/>
      <c r="G50" s="1214"/>
      <c r="H50" s="1215"/>
      <c r="I50" s="345">
        <v>1969</v>
      </c>
      <c r="J50" s="346">
        <v>2141</v>
      </c>
      <c r="K50" s="346">
        <v>2322</v>
      </c>
      <c r="L50" s="346">
        <v>3258</v>
      </c>
      <c r="M50" s="347">
        <v>5063</v>
      </c>
    </row>
    <row r="51" spans="2:13" ht="27.75" customHeight="1" x14ac:dyDescent="0.2">
      <c r="B51" s="1208"/>
      <c r="C51" s="1209"/>
      <c r="D51" s="104"/>
      <c r="E51" s="1214" t="s">
        <v>44</v>
      </c>
      <c r="F51" s="1214"/>
      <c r="G51" s="1214"/>
      <c r="H51" s="1215"/>
      <c r="I51" s="345">
        <v>56</v>
      </c>
      <c r="J51" s="346">
        <v>47</v>
      </c>
      <c r="K51" s="346">
        <v>32</v>
      </c>
      <c r="L51" s="346">
        <v>22</v>
      </c>
      <c r="M51" s="347">
        <v>12</v>
      </c>
    </row>
    <row r="52" spans="2:13" ht="27.75" customHeight="1" x14ac:dyDescent="0.2">
      <c r="B52" s="1210"/>
      <c r="C52" s="1211"/>
      <c r="D52" s="104"/>
      <c r="E52" s="1214" t="s">
        <v>45</v>
      </c>
      <c r="F52" s="1214"/>
      <c r="G52" s="1214"/>
      <c r="H52" s="1215"/>
      <c r="I52" s="345">
        <v>6054</v>
      </c>
      <c r="J52" s="346">
        <v>6324</v>
      </c>
      <c r="K52" s="346">
        <v>6375</v>
      </c>
      <c r="L52" s="346">
        <v>6308</v>
      </c>
      <c r="M52" s="347">
        <v>6027</v>
      </c>
    </row>
    <row r="53" spans="2:13" ht="27.75" customHeight="1" thickBot="1" x14ac:dyDescent="0.25">
      <c r="B53" s="1221" t="s">
        <v>46</v>
      </c>
      <c r="C53" s="1222"/>
      <c r="D53" s="108"/>
      <c r="E53" s="1223" t="s">
        <v>47</v>
      </c>
      <c r="F53" s="1223"/>
      <c r="G53" s="1223"/>
      <c r="H53" s="1224"/>
      <c r="I53" s="348">
        <v>3837</v>
      </c>
      <c r="J53" s="349">
        <v>3540</v>
      </c>
      <c r="K53" s="349">
        <v>3301</v>
      </c>
      <c r="L53" s="349">
        <v>1982</v>
      </c>
      <c r="M53" s="350">
        <v>179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UypLXPBcOKvx9dNAOT6lsULSQ2Lx4ejklsAwTdXWKylNC1YYkuB+qxfC0RA0XzTqW1CCSaZ8VVyHvESkI5aDkw==" saltValue="toEcTD4E5jDuEYe2DcfN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561</v>
      </c>
      <c r="G54" s="117" t="s">
        <v>562</v>
      </c>
      <c r="H54" s="118" t="s">
        <v>563</v>
      </c>
    </row>
    <row r="55" spans="2:8" ht="52.5" customHeight="1" x14ac:dyDescent="0.2">
      <c r="B55" s="119"/>
      <c r="C55" s="1233" t="s">
        <v>50</v>
      </c>
      <c r="D55" s="1233"/>
      <c r="E55" s="1234"/>
      <c r="F55" s="120">
        <v>779</v>
      </c>
      <c r="G55" s="120">
        <v>993</v>
      </c>
      <c r="H55" s="121">
        <v>944</v>
      </c>
    </row>
    <row r="56" spans="2:8" ht="52.5" customHeight="1" x14ac:dyDescent="0.2">
      <c r="B56" s="122"/>
      <c r="C56" s="1235" t="s">
        <v>51</v>
      </c>
      <c r="D56" s="1235"/>
      <c r="E56" s="1236"/>
      <c r="F56" s="123">
        <v>4</v>
      </c>
      <c r="G56" s="123">
        <v>4</v>
      </c>
      <c r="H56" s="124">
        <v>4</v>
      </c>
    </row>
    <row r="57" spans="2:8" ht="53.25" customHeight="1" x14ac:dyDescent="0.2">
      <c r="B57" s="122"/>
      <c r="C57" s="1237" t="s">
        <v>52</v>
      </c>
      <c r="D57" s="1237"/>
      <c r="E57" s="1238"/>
      <c r="F57" s="125">
        <v>1164</v>
      </c>
      <c r="G57" s="125">
        <v>1831</v>
      </c>
      <c r="H57" s="126">
        <v>3565</v>
      </c>
    </row>
    <row r="58" spans="2:8" ht="45.75" customHeight="1" x14ac:dyDescent="0.2">
      <c r="B58" s="127"/>
      <c r="C58" s="1225" t="s">
        <v>589</v>
      </c>
      <c r="D58" s="1226"/>
      <c r="E58" s="1227"/>
      <c r="F58" s="128">
        <v>633</v>
      </c>
      <c r="G58" s="128">
        <v>1314</v>
      </c>
      <c r="H58" s="129">
        <v>3031</v>
      </c>
    </row>
    <row r="59" spans="2:8" ht="45.75" customHeight="1" x14ac:dyDescent="0.2">
      <c r="B59" s="127"/>
      <c r="C59" s="1225" t="s">
        <v>590</v>
      </c>
      <c r="D59" s="1226"/>
      <c r="E59" s="1227"/>
      <c r="F59" s="128">
        <v>363</v>
      </c>
      <c r="G59" s="128">
        <v>351</v>
      </c>
      <c r="H59" s="129">
        <v>337</v>
      </c>
    </row>
    <row r="60" spans="2:8" ht="45.75" customHeight="1" x14ac:dyDescent="0.2">
      <c r="B60" s="127"/>
      <c r="C60" s="1225" t="s">
        <v>591</v>
      </c>
      <c r="D60" s="1226"/>
      <c r="E60" s="1227"/>
      <c r="F60" s="128">
        <v>64</v>
      </c>
      <c r="G60" s="128">
        <v>64</v>
      </c>
      <c r="H60" s="129">
        <v>64</v>
      </c>
    </row>
    <row r="61" spans="2:8" ht="45.75" customHeight="1" x14ac:dyDescent="0.2">
      <c r="B61" s="127"/>
      <c r="C61" s="1225" t="s">
        <v>592</v>
      </c>
      <c r="D61" s="1226"/>
      <c r="E61" s="1227"/>
      <c r="F61" s="128">
        <v>0</v>
      </c>
      <c r="G61" s="128">
        <v>0</v>
      </c>
      <c r="H61" s="129">
        <v>37</v>
      </c>
    </row>
    <row r="62" spans="2:8" ht="45.75" customHeight="1" thickBot="1" x14ac:dyDescent="0.25">
      <c r="B62" s="130"/>
      <c r="C62" s="1228" t="s">
        <v>593</v>
      </c>
      <c r="D62" s="1229"/>
      <c r="E62" s="1230"/>
      <c r="F62" s="131">
        <v>43</v>
      </c>
      <c r="G62" s="131">
        <v>39</v>
      </c>
      <c r="H62" s="132">
        <v>34</v>
      </c>
    </row>
    <row r="63" spans="2:8" ht="52.5" customHeight="1" thickBot="1" x14ac:dyDescent="0.25">
      <c r="B63" s="133"/>
      <c r="C63" s="1231" t="s">
        <v>53</v>
      </c>
      <c r="D63" s="1231"/>
      <c r="E63" s="1232"/>
      <c r="F63" s="134">
        <v>1947</v>
      </c>
      <c r="G63" s="134">
        <v>2828</v>
      </c>
      <c r="H63" s="135">
        <v>4512</v>
      </c>
    </row>
    <row r="64" spans="2:8" ht="13.2" x14ac:dyDescent="0.2"/>
  </sheetData>
  <sheetProtection algorithmName="SHA-512" hashValue="0EG9O2a1N0zCV7LR3/mxY0kBHQZ9xrE42pUmdNc6R1v3DGrT82g3F+bFyZysf+V1MVDpl+LS8ZKnjOxrik9wSA==" saltValue="7mecvaJ7eyBAtDDpt7C3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71AE-08E7-4A1D-B5F9-99EB52063746}">
  <sheetPr codeName="Sheet10">
    <pageSetUpPr fitToPage="1"/>
  </sheetPr>
  <dimension ref="A1:DE85"/>
  <sheetViews>
    <sheetView showGridLines="0" zoomScaleSheetLayoutView="55" workbookViewId="0">
      <selection sqref="A1:XFD1048576"/>
    </sheetView>
  </sheetViews>
  <sheetFormatPr defaultColWidth="0" defaultRowHeight="13.5" customHeight="1" zeroHeight="1" x14ac:dyDescent="0.2"/>
  <cols>
    <col min="1" max="1" width="6.33203125" style="353" customWidth="1"/>
    <col min="2" max="107" width="2.44140625" style="353" customWidth="1"/>
    <col min="108" max="108" width="6.109375" style="361" customWidth="1"/>
    <col min="109" max="109" width="5.88671875" style="360" customWidth="1"/>
    <col min="110" max="110" width="8.6640625" style="353" hidden="1" customWidth="1"/>
    <col min="111" max="16384" width="8.6640625" style="353" hidden="1"/>
  </cols>
  <sheetData>
    <row r="1" spans="1:109" ht="42.75" customHeight="1" x14ac:dyDescent="0.2">
      <c r="A1" s="351"/>
      <c r="B1" s="352"/>
      <c r="DD1" s="353"/>
      <c r="DE1" s="353"/>
    </row>
    <row r="2" spans="1:109" ht="25.5" customHeight="1" x14ac:dyDescent="0.2">
      <c r="A2" s="354"/>
      <c r="C2" s="354"/>
      <c r="O2" s="354"/>
      <c r="P2" s="354"/>
      <c r="Q2" s="354"/>
      <c r="R2" s="354"/>
      <c r="S2" s="354"/>
      <c r="T2" s="354"/>
      <c r="U2" s="354"/>
      <c r="V2" s="354"/>
      <c r="W2" s="354"/>
      <c r="X2" s="354"/>
      <c r="Y2" s="354"/>
      <c r="Z2" s="354"/>
      <c r="AA2" s="354"/>
      <c r="AB2" s="354"/>
      <c r="AC2" s="354"/>
      <c r="AD2" s="354"/>
      <c r="AE2" s="354"/>
      <c r="AF2" s="354"/>
      <c r="AG2" s="354"/>
      <c r="AH2" s="354"/>
      <c r="AI2" s="354"/>
      <c r="AU2" s="354"/>
      <c r="BG2" s="354"/>
      <c r="BS2" s="354"/>
      <c r="CE2" s="354"/>
      <c r="CQ2" s="354"/>
      <c r="DD2" s="353"/>
      <c r="DE2" s="353"/>
    </row>
    <row r="3" spans="1:109" ht="25.5" customHeight="1" x14ac:dyDescent="0.2">
      <c r="A3" s="354"/>
      <c r="C3" s="354"/>
      <c r="O3" s="354"/>
      <c r="P3" s="354"/>
      <c r="Q3" s="354"/>
      <c r="R3" s="354"/>
      <c r="S3" s="354"/>
      <c r="T3" s="354"/>
      <c r="U3" s="354"/>
      <c r="V3" s="354"/>
      <c r="W3" s="354"/>
      <c r="X3" s="354"/>
      <c r="Y3" s="354"/>
      <c r="Z3" s="354"/>
      <c r="AA3" s="354"/>
      <c r="AB3" s="354"/>
      <c r="AC3" s="354"/>
      <c r="AD3" s="354"/>
      <c r="AE3" s="354"/>
      <c r="AF3" s="354"/>
      <c r="AG3" s="354"/>
      <c r="AH3" s="354"/>
      <c r="AI3" s="354"/>
      <c r="AU3" s="354"/>
      <c r="BG3" s="354"/>
      <c r="BS3" s="354"/>
      <c r="CE3" s="354"/>
      <c r="CQ3" s="354"/>
      <c r="DD3" s="353"/>
      <c r="DE3" s="353"/>
    </row>
    <row r="4" spans="1:109" s="355" customFormat="1" ht="13.2" x14ac:dyDescent="0.2">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row>
    <row r="5" spans="1:109" s="355" customFormat="1" ht="13.2" x14ac:dyDescent="0.2">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row>
    <row r="6" spans="1:109" s="355" customFormat="1" ht="13.2" x14ac:dyDescent="0.2">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row>
    <row r="7" spans="1:109" s="355" customFormat="1" ht="13.2" x14ac:dyDescent="0.2">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row>
    <row r="8" spans="1:109" s="355" customFormat="1" ht="13.2" x14ac:dyDescent="0.2">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row>
    <row r="9" spans="1:109" s="355" customFormat="1" ht="13.2" x14ac:dyDescent="0.2">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row>
    <row r="10" spans="1:109" s="355" customFormat="1" ht="13.2"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row>
    <row r="11" spans="1:109" s="355" customFormat="1" ht="13.2" x14ac:dyDescent="0.2">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row>
    <row r="12" spans="1:109" s="355" customFormat="1" ht="13.2" x14ac:dyDescent="0.2">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row>
    <row r="13" spans="1:109" s="355" customFormat="1" ht="13.2" x14ac:dyDescent="0.2">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row>
    <row r="14" spans="1:109" s="355" customFormat="1" ht="13.2" x14ac:dyDescent="0.2">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row>
    <row r="15" spans="1:109" s="355" customFormat="1" ht="13.2" x14ac:dyDescent="0.2">
      <c r="A15" s="353"/>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row>
    <row r="16" spans="1:109" s="355" customFormat="1" ht="13.2" x14ac:dyDescent="0.2">
      <c r="A16" s="353"/>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row>
    <row r="17" spans="1:109" s="355" customFormat="1" ht="13.2" x14ac:dyDescent="0.2">
      <c r="A17" s="353"/>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row>
    <row r="18" spans="1:109" s="355" customFormat="1" ht="13.2" x14ac:dyDescent="0.2">
      <c r="A18" s="353"/>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row>
    <row r="19" spans="1:109" ht="13.2" x14ac:dyDescent="0.2">
      <c r="DD19" s="353"/>
      <c r="DE19" s="353"/>
    </row>
    <row r="20" spans="1:109" ht="13.2" x14ac:dyDescent="0.2">
      <c r="DD20" s="353"/>
      <c r="DE20" s="353"/>
    </row>
    <row r="21" spans="1:109" ht="17.25" customHeight="1" x14ac:dyDescent="0.2">
      <c r="B21" s="356"/>
      <c r="C21" s="357"/>
      <c r="D21" s="357"/>
      <c r="E21" s="357"/>
      <c r="F21" s="357"/>
      <c r="G21" s="357"/>
      <c r="H21" s="357"/>
      <c r="I21" s="357"/>
      <c r="J21" s="357"/>
      <c r="K21" s="357"/>
      <c r="L21" s="357"/>
      <c r="M21" s="357"/>
      <c r="N21" s="358"/>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8"/>
      <c r="AU21" s="357"/>
      <c r="AV21" s="357"/>
      <c r="AW21" s="357"/>
      <c r="AX21" s="357"/>
      <c r="AY21" s="357"/>
      <c r="AZ21" s="357"/>
      <c r="BA21" s="357"/>
      <c r="BB21" s="357"/>
      <c r="BC21" s="357"/>
      <c r="BD21" s="357"/>
      <c r="BE21" s="357"/>
      <c r="BF21" s="358"/>
      <c r="BG21" s="357"/>
      <c r="BH21" s="357"/>
      <c r="BI21" s="357"/>
      <c r="BJ21" s="357"/>
      <c r="BK21" s="357"/>
      <c r="BL21" s="357"/>
      <c r="BM21" s="357"/>
      <c r="BN21" s="357"/>
      <c r="BO21" s="357"/>
      <c r="BP21" s="357"/>
      <c r="BQ21" s="357"/>
      <c r="BR21" s="358"/>
      <c r="BS21" s="357"/>
      <c r="BT21" s="357"/>
      <c r="BU21" s="357"/>
      <c r="BV21" s="357"/>
      <c r="BW21" s="357"/>
      <c r="BX21" s="357"/>
      <c r="BY21" s="357"/>
      <c r="BZ21" s="357"/>
      <c r="CA21" s="357"/>
      <c r="CB21" s="357"/>
      <c r="CC21" s="357"/>
      <c r="CD21" s="358"/>
      <c r="CE21" s="357"/>
      <c r="CF21" s="357"/>
      <c r="CG21" s="357"/>
      <c r="CH21" s="357"/>
      <c r="CI21" s="357"/>
      <c r="CJ21" s="357"/>
      <c r="CK21" s="357"/>
      <c r="CL21" s="357"/>
      <c r="CM21" s="357"/>
      <c r="CN21" s="357"/>
      <c r="CO21" s="357"/>
      <c r="CP21" s="358"/>
      <c r="CQ21" s="357"/>
      <c r="CR21" s="357"/>
      <c r="CS21" s="357"/>
      <c r="CT21" s="357"/>
      <c r="CU21" s="357"/>
      <c r="CV21" s="357"/>
      <c r="CW21" s="357"/>
      <c r="CX21" s="357"/>
      <c r="CY21" s="357"/>
      <c r="CZ21" s="357"/>
      <c r="DA21" s="357"/>
      <c r="DB21" s="358"/>
      <c r="DC21" s="357"/>
      <c r="DD21" s="359"/>
      <c r="DE21" s="353"/>
    </row>
    <row r="22" spans="1:109" ht="17.25" customHeight="1" x14ac:dyDescent="0.2">
      <c r="B22" s="360"/>
    </row>
    <row r="23" spans="1:109" ht="13.2" x14ac:dyDescent="0.2">
      <c r="B23" s="360"/>
    </row>
    <row r="24" spans="1:109" ht="13.2" x14ac:dyDescent="0.2">
      <c r="B24" s="360"/>
    </row>
    <row r="25" spans="1:109" ht="13.2" x14ac:dyDescent="0.2">
      <c r="B25" s="360"/>
    </row>
    <row r="26" spans="1:109" ht="13.2" x14ac:dyDescent="0.2">
      <c r="B26" s="360"/>
    </row>
    <row r="27" spans="1:109" ht="13.2" x14ac:dyDescent="0.2">
      <c r="B27" s="360"/>
    </row>
    <row r="28" spans="1:109" ht="13.2" x14ac:dyDescent="0.2">
      <c r="B28" s="360"/>
    </row>
    <row r="29" spans="1:109" ht="13.2" x14ac:dyDescent="0.2">
      <c r="B29" s="360"/>
    </row>
    <row r="30" spans="1:109" ht="13.2" x14ac:dyDescent="0.2">
      <c r="B30" s="360"/>
    </row>
    <row r="31" spans="1:109" ht="13.2" x14ac:dyDescent="0.2">
      <c r="B31" s="360"/>
    </row>
    <row r="32" spans="1:109" ht="13.2" x14ac:dyDescent="0.2">
      <c r="B32" s="360"/>
    </row>
    <row r="33" spans="2:109" ht="13.2" x14ac:dyDescent="0.2">
      <c r="B33" s="360"/>
    </row>
    <row r="34" spans="2:109" ht="13.2" x14ac:dyDescent="0.2">
      <c r="B34" s="360"/>
    </row>
    <row r="35" spans="2:109" ht="13.2" x14ac:dyDescent="0.2">
      <c r="B35" s="360"/>
    </row>
    <row r="36" spans="2:109" ht="13.2" x14ac:dyDescent="0.2">
      <c r="B36" s="360"/>
    </row>
    <row r="37" spans="2:109" ht="13.2" x14ac:dyDescent="0.2">
      <c r="B37" s="360"/>
    </row>
    <row r="38" spans="2:109" ht="13.2" x14ac:dyDescent="0.2">
      <c r="B38" s="360"/>
    </row>
    <row r="39" spans="2:109" ht="13.2" x14ac:dyDescent="0.2">
      <c r="B39" s="362"/>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c r="CO39" s="363"/>
      <c r="CP39" s="363"/>
      <c r="CQ39" s="363"/>
      <c r="CR39" s="363"/>
      <c r="CS39" s="363"/>
      <c r="CT39" s="363"/>
      <c r="CU39" s="363"/>
      <c r="CV39" s="363"/>
      <c r="CW39" s="363"/>
      <c r="CX39" s="363"/>
      <c r="CY39" s="363"/>
      <c r="CZ39" s="363"/>
      <c r="DA39" s="363"/>
      <c r="DB39" s="363"/>
      <c r="DC39" s="363"/>
      <c r="DD39" s="364"/>
    </row>
    <row r="40" spans="2:109" ht="13.2" x14ac:dyDescent="0.2">
      <c r="B40" s="365"/>
      <c r="DD40" s="365"/>
      <c r="DE40" s="353"/>
    </row>
    <row r="41" spans="2:109" ht="16.2" x14ac:dyDescent="0.2">
      <c r="B41" s="366" t="s">
        <v>594</v>
      </c>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7"/>
      <c r="CJ41" s="357"/>
      <c r="CK41" s="357"/>
      <c r="CL41" s="357"/>
      <c r="CM41" s="357"/>
      <c r="CN41" s="357"/>
      <c r="CO41" s="357"/>
      <c r="CP41" s="357"/>
      <c r="CQ41" s="357"/>
      <c r="CR41" s="357"/>
      <c r="CS41" s="357"/>
      <c r="CT41" s="357"/>
      <c r="CU41" s="357"/>
      <c r="CV41" s="357"/>
      <c r="CW41" s="357"/>
      <c r="CX41" s="357"/>
      <c r="CY41" s="357"/>
      <c r="CZ41" s="357"/>
      <c r="DA41" s="357"/>
      <c r="DB41" s="357"/>
      <c r="DC41" s="357"/>
      <c r="DD41" s="359"/>
    </row>
    <row r="42" spans="2:109" ht="13.2" x14ac:dyDescent="0.2">
      <c r="B42" s="360"/>
      <c r="G42" s="367"/>
      <c r="I42" s="368"/>
      <c r="J42" s="368"/>
      <c r="K42" s="368"/>
      <c r="AM42" s="367"/>
      <c r="AN42" s="367" t="s">
        <v>595</v>
      </c>
      <c r="AP42" s="368"/>
      <c r="AQ42" s="368"/>
      <c r="AR42" s="368"/>
      <c r="AY42" s="367"/>
      <c r="BA42" s="368"/>
      <c r="BB42" s="368"/>
      <c r="BC42" s="368"/>
      <c r="BK42" s="367"/>
      <c r="BM42" s="368"/>
      <c r="BN42" s="368"/>
      <c r="BO42" s="368"/>
      <c r="BW42" s="367"/>
      <c r="BY42" s="368"/>
      <c r="BZ42" s="368"/>
      <c r="CA42" s="368"/>
      <c r="CI42" s="367"/>
      <c r="CK42" s="368"/>
      <c r="CL42" s="368"/>
      <c r="CM42" s="368"/>
      <c r="CU42" s="367"/>
      <c r="CW42" s="368"/>
      <c r="CX42" s="368"/>
      <c r="CY42" s="368"/>
    </row>
    <row r="43" spans="2:109" ht="13.5" customHeight="1" x14ac:dyDescent="0.2">
      <c r="B43" s="360"/>
      <c r="AN43" s="1239" t="s">
        <v>596</v>
      </c>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c r="CB43" s="1240"/>
      <c r="CC43" s="1240"/>
      <c r="CD43" s="1240"/>
      <c r="CE43" s="1240"/>
      <c r="CF43" s="1240"/>
      <c r="CG43" s="1240"/>
      <c r="CH43" s="1240"/>
      <c r="CI43" s="1240"/>
      <c r="CJ43" s="1240"/>
      <c r="CK43" s="1240"/>
      <c r="CL43" s="1240"/>
      <c r="CM43" s="1240"/>
      <c r="CN43" s="1240"/>
      <c r="CO43" s="1240"/>
      <c r="CP43" s="1240"/>
      <c r="CQ43" s="1240"/>
      <c r="CR43" s="1240"/>
      <c r="CS43" s="1240"/>
      <c r="CT43" s="1240"/>
      <c r="CU43" s="1240"/>
      <c r="CV43" s="1240"/>
      <c r="CW43" s="1240"/>
      <c r="CX43" s="1240"/>
      <c r="CY43" s="1240"/>
      <c r="CZ43" s="1240"/>
      <c r="DA43" s="1240"/>
      <c r="DB43" s="1240"/>
      <c r="DC43" s="1241"/>
    </row>
    <row r="44" spans="2:109" ht="13.2" x14ac:dyDescent="0.2">
      <c r="B44" s="360"/>
      <c r="AN44" s="1242"/>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4"/>
    </row>
    <row r="45" spans="2:109" ht="13.2" x14ac:dyDescent="0.2">
      <c r="B45" s="360"/>
      <c r="AN45" s="1242"/>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4"/>
    </row>
    <row r="46" spans="2:109" ht="13.2" x14ac:dyDescent="0.2">
      <c r="B46" s="360"/>
      <c r="AN46" s="1242"/>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4"/>
    </row>
    <row r="47" spans="2:109" ht="13.2" x14ac:dyDescent="0.2">
      <c r="B47" s="360"/>
      <c r="AN47" s="1245"/>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7"/>
    </row>
    <row r="48" spans="2:109" ht="13.2" x14ac:dyDescent="0.2">
      <c r="B48" s="360"/>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2" x14ac:dyDescent="0.2">
      <c r="B49" s="360"/>
      <c r="AN49" s="353" t="s">
        <v>597</v>
      </c>
    </row>
    <row r="50" spans="1:109" ht="13.2" x14ac:dyDescent="0.2">
      <c r="B50" s="360"/>
      <c r="G50" s="1248"/>
      <c r="H50" s="1248"/>
      <c r="I50" s="1248"/>
      <c r="J50" s="1248"/>
      <c r="K50" s="370"/>
      <c r="L50" s="370"/>
      <c r="M50" s="371"/>
      <c r="N50" s="371"/>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559</v>
      </c>
      <c r="BQ50" s="1252"/>
      <c r="BR50" s="1252"/>
      <c r="BS50" s="1252"/>
      <c r="BT50" s="1252"/>
      <c r="BU50" s="1252"/>
      <c r="BV50" s="1252"/>
      <c r="BW50" s="1252"/>
      <c r="BX50" s="1252" t="s">
        <v>560</v>
      </c>
      <c r="BY50" s="1252"/>
      <c r="BZ50" s="1252"/>
      <c r="CA50" s="1252"/>
      <c r="CB50" s="1252"/>
      <c r="CC50" s="1252"/>
      <c r="CD50" s="1252"/>
      <c r="CE50" s="1252"/>
      <c r="CF50" s="1252" t="s">
        <v>561</v>
      </c>
      <c r="CG50" s="1252"/>
      <c r="CH50" s="1252"/>
      <c r="CI50" s="1252"/>
      <c r="CJ50" s="1252"/>
      <c r="CK50" s="1252"/>
      <c r="CL50" s="1252"/>
      <c r="CM50" s="1252"/>
      <c r="CN50" s="1252" t="s">
        <v>562</v>
      </c>
      <c r="CO50" s="1252"/>
      <c r="CP50" s="1252"/>
      <c r="CQ50" s="1252"/>
      <c r="CR50" s="1252"/>
      <c r="CS50" s="1252"/>
      <c r="CT50" s="1252"/>
      <c r="CU50" s="1252"/>
      <c r="CV50" s="1252" t="s">
        <v>563</v>
      </c>
      <c r="CW50" s="1252"/>
      <c r="CX50" s="1252"/>
      <c r="CY50" s="1252"/>
      <c r="CZ50" s="1252"/>
      <c r="DA50" s="1252"/>
      <c r="DB50" s="1252"/>
      <c r="DC50" s="1252"/>
    </row>
    <row r="51" spans="1:109" ht="13.5" customHeight="1" x14ac:dyDescent="0.2">
      <c r="B51" s="360"/>
      <c r="G51" s="1259"/>
      <c r="H51" s="1259"/>
      <c r="I51" s="1257"/>
      <c r="J51" s="1257"/>
      <c r="K51" s="1254"/>
      <c r="L51" s="1254"/>
      <c r="M51" s="1254"/>
      <c r="N51" s="1254"/>
      <c r="AM51" s="369"/>
      <c r="AN51" s="1255" t="s">
        <v>598</v>
      </c>
      <c r="AO51" s="1255"/>
      <c r="AP51" s="1255"/>
      <c r="AQ51" s="1255"/>
      <c r="AR51" s="1255"/>
      <c r="AS51" s="1255"/>
      <c r="AT51" s="1255"/>
      <c r="AU51" s="1255"/>
      <c r="AV51" s="1255"/>
      <c r="AW51" s="1255"/>
      <c r="AX51" s="1255"/>
      <c r="AY51" s="1255"/>
      <c r="AZ51" s="1255"/>
      <c r="BA51" s="1255"/>
      <c r="BB51" s="1255" t="s">
        <v>599</v>
      </c>
      <c r="BC51" s="1255"/>
      <c r="BD51" s="1255"/>
      <c r="BE51" s="1255"/>
      <c r="BF51" s="1255"/>
      <c r="BG51" s="1255"/>
      <c r="BH51" s="1255"/>
      <c r="BI51" s="1255"/>
      <c r="BJ51" s="1255"/>
      <c r="BK51" s="1255"/>
      <c r="BL51" s="1255"/>
      <c r="BM51" s="1255"/>
      <c r="BN51" s="1255"/>
      <c r="BO51" s="1255"/>
      <c r="BP51" s="1253">
        <v>85.5</v>
      </c>
      <c r="BQ51" s="1253"/>
      <c r="BR51" s="1253"/>
      <c r="BS51" s="1253"/>
      <c r="BT51" s="1253"/>
      <c r="BU51" s="1253"/>
      <c r="BV51" s="1253"/>
      <c r="BW51" s="1253"/>
      <c r="BX51" s="1256"/>
      <c r="BY51" s="1253"/>
      <c r="BZ51" s="1253"/>
      <c r="CA51" s="1253"/>
      <c r="CB51" s="1253"/>
      <c r="CC51" s="1253"/>
      <c r="CD51" s="1253"/>
      <c r="CE51" s="1253"/>
      <c r="CF51" s="1256"/>
      <c r="CG51" s="1253"/>
      <c r="CH51" s="1253"/>
      <c r="CI51" s="1253"/>
      <c r="CJ51" s="1253"/>
      <c r="CK51" s="1253"/>
      <c r="CL51" s="1253"/>
      <c r="CM51" s="1253"/>
      <c r="CN51" s="1256"/>
      <c r="CO51" s="1253"/>
      <c r="CP51" s="1253"/>
      <c r="CQ51" s="1253"/>
      <c r="CR51" s="1253"/>
      <c r="CS51" s="1253"/>
      <c r="CT51" s="1253"/>
      <c r="CU51" s="1253"/>
      <c r="CV51" s="1253">
        <v>3.6</v>
      </c>
      <c r="CW51" s="1253"/>
      <c r="CX51" s="1253"/>
      <c r="CY51" s="1253"/>
      <c r="CZ51" s="1253"/>
      <c r="DA51" s="1253"/>
      <c r="DB51" s="1253"/>
      <c r="DC51" s="1253"/>
    </row>
    <row r="52" spans="1:109" ht="13.2" x14ac:dyDescent="0.2">
      <c r="B52" s="360"/>
      <c r="G52" s="1259"/>
      <c r="H52" s="1259"/>
      <c r="I52" s="1257"/>
      <c r="J52" s="1257"/>
      <c r="K52" s="1254"/>
      <c r="L52" s="1254"/>
      <c r="M52" s="1254"/>
      <c r="N52" s="1254"/>
      <c r="AM52" s="369"/>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68"/>
      <c r="B53" s="360"/>
      <c r="G53" s="1259"/>
      <c r="H53" s="1259"/>
      <c r="I53" s="1248"/>
      <c r="J53" s="1248"/>
      <c r="K53" s="1254"/>
      <c r="L53" s="1254"/>
      <c r="M53" s="1254"/>
      <c r="N53" s="1254"/>
      <c r="AM53" s="369"/>
      <c r="AN53" s="1255"/>
      <c r="AO53" s="1255"/>
      <c r="AP53" s="1255"/>
      <c r="AQ53" s="1255"/>
      <c r="AR53" s="1255"/>
      <c r="AS53" s="1255"/>
      <c r="AT53" s="1255"/>
      <c r="AU53" s="1255"/>
      <c r="AV53" s="1255"/>
      <c r="AW53" s="1255"/>
      <c r="AX53" s="1255"/>
      <c r="AY53" s="1255"/>
      <c r="AZ53" s="1255"/>
      <c r="BA53" s="1255"/>
      <c r="BB53" s="1255" t="s">
        <v>600</v>
      </c>
      <c r="BC53" s="1255"/>
      <c r="BD53" s="1255"/>
      <c r="BE53" s="1255"/>
      <c r="BF53" s="1255"/>
      <c r="BG53" s="1255"/>
      <c r="BH53" s="1255"/>
      <c r="BI53" s="1255"/>
      <c r="BJ53" s="1255"/>
      <c r="BK53" s="1255"/>
      <c r="BL53" s="1255"/>
      <c r="BM53" s="1255"/>
      <c r="BN53" s="1255"/>
      <c r="BO53" s="1255"/>
      <c r="BP53" s="1253">
        <v>51.6</v>
      </c>
      <c r="BQ53" s="1253"/>
      <c r="BR53" s="1253"/>
      <c r="BS53" s="1253"/>
      <c r="BT53" s="1253"/>
      <c r="BU53" s="1253"/>
      <c r="BV53" s="1253"/>
      <c r="BW53" s="1253"/>
      <c r="BX53" s="1256"/>
      <c r="BY53" s="1253"/>
      <c r="BZ53" s="1253"/>
      <c r="CA53" s="1253"/>
      <c r="CB53" s="1253"/>
      <c r="CC53" s="1253"/>
      <c r="CD53" s="1253"/>
      <c r="CE53" s="1253"/>
      <c r="CF53" s="1256"/>
      <c r="CG53" s="1253"/>
      <c r="CH53" s="1253"/>
      <c r="CI53" s="1253"/>
      <c r="CJ53" s="1253"/>
      <c r="CK53" s="1253"/>
      <c r="CL53" s="1253"/>
      <c r="CM53" s="1253"/>
      <c r="CN53" s="1256"/>
      <c r="CO53" s="1253"/>
      <c r="CP53" s="1253"/>
      <c r="CQ53" s="1253"/>
      <c r="CR53" s="1253"/>
      <c r="CS53" s="1253"/>
      <c r="CT53" s="1253"/>
      <c r="CU53" s="1253"/>
      <c r="CV53" s="1253">
        <v>64.599999999999994</v>
      </c>
      <c r="CW53" s="1253"/>
      <c r="CX53" s="1253"/>
      <c r="CY53" s="1253"/>
      <c r="CZ53" s="1253"/>
      <c r="DA53" s="1253"/>
      <c r="DB53" s="1253"/>
      <c r="DC53" s="1253"/>
    </row>
    <row r="54" spans="1:109" ht="13.2" x14ac:dyDescent="0.2">
      <c r="A54" s="368"/>
      <c r="B54" s="360"/>
      <c r="G54" s="1259"/>
      <c r="H54" s="1259"/>
      <c r="I54" s="1248"/>
      <c r="J54" s="1248"/>
      <c r="K54" s="1254"/>
      <c r="L54" s="1254"/>
      <c r="M54" s="1254"/>
      <c r="N54" s="1254"/>
      <c r="AM54" s="369"/>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68"/>
      <c r="B55" s="360"/>
      <c r="G55" s="1248"/>
      <c r="H55" s="1248"/>
      <c r="I55" s="1248"/>
      <c r="J55" s="1248"/>
      <c r="K55" s="1254"/>
      <c r="L55" s="1254"/>
      <c r="M55" s="1254"/>
      <c r="N55" s="1254"/>
      <c r="AN55" s="1252" t="s">
        <v>601</v>
      </c>
      <c r="AO55" s="1252"/>
      <c r="AP55" s="1252"/>
      <c r="AQ55" s="1252"/>
      <c r="AR55" s="1252"/>
      <c r="AS55" s="1252"/>
      <c r="AT55" s="1252"/>
      <c r="AU55" s="1252"/>
      <c r="AV55" s="1252"/>
      <c r="AW55" s="1252"/>
      <c r="AX55" s="1252"/>
      <c r="AY55" s="1252"/>
      <c r="AZ55" s="1252"/>
      <c r="BA55" s="1252"/>
      <c r="BB55" s="1255" t="s">
        <v>599</v>
      </c>
      <c r="BC55" s="1255"/>
      <c r="BD55" s="1255"/>
      <c r="BE55" s="1255"/>
      <c r="BF55" s="1255"/>
      <c r="BG55" s="1255"/>
      <c r="BH55" s="1255"/>
      <c r="BI55" s="1255"/>
      <c r="BJ55" s="1255"/>
      <c r="BK55" s="1255"/>
      <c r="BL55" s="1255"/>
      <c r="BM55" s="1255"/>
      <c r="BN55" s="1255"/>
      <c r="BO55" s="1255"/>
      <c r="BP55" s="1253">
        <v>48</v>
      </c>
      <c r="BQ55" s="1253"/>
      <c r="BR55" s="1253"/>
      <c r="BS55" s="1253"/>
      <c r="BT55" s="1253"/>
      <c r="BU55" s="1253"/>
      <c r="BV55" s="1253"/>
      <c r="BW55" s="1253"/>
      <c r="BX55" s="1256"/>
      <c r="BY55" s="1253"/>
      <c r="BZ55" s="1253"/>
      <c r="CA55" s="1253"/>
      <c r="CB55" s="1253"/>
      <c r="CC55" s="1253"/>
      <c r="CD55" s="1253"/>
      <c r="CE55" s="1253"/>
      <c r="CF55" s="1256"/>
      <c r="CG55" s="1253"/>
      <c r="CH55" s="1253"/>
      <c r="CI55" s="1253"/>
      <c r="CJ55" s="1253"/>
      <c r="CK55" s="1253"/>
      <c r="CL55" s="1253"/>
      <c r="CM55" s="1253"/>
      <c r="CN55" s="1256"/>
      <c r="CO55" s="1253"/>
      <c r="CP55" s="1253"/>
      <c r="CQ55" s="1253"/>
      <c r="CR55" s="1253"/>
      <c r="CS55" s="1253"/>
      <c r="CT55" s="1253"/>
      <c r="CU55" s="1253"/>
      <c r="CV55" s="1253">
        <v>15.5</v>
      </c>
      <c r="CW55" s="1253"/>
      <c r="CX55" s="1253"/>
      <c r="CY55" s="1253"/>
      <c r="CZ55" s="1253"/>
      <c r="DA55" s="1253"/>
      <c r="DB55" s="1253"/>
      <c r="DC55" s="1253"/>
    </row>
    <row r="56" spans="1:109" ht="13.2" x14ac:dyDescent="0.2">
      <c r="A56" s="368"/>
      <c r="B56" s="360"/>
      <c r="G56" s="1248"/>
      <c r="H56" s="1248"/>
      <c r="I56" s="1248"/>
      <c r="J56" s="1248"/>
      <c r="K56" s="1254"/>
      <c r="L56" s="1254"/>
      <c r="M56" s="1254"/>
      <c r="N56" s="1254"/>
      <c r="AN56" s="1252"/>
      <c r="AO56" s="1252"/>
      <c r="AP56" s="1252"/>
      <c r="AQ56" s="1252"/>
      <c r="AR56" s="1252"/>
      <c r="AS56" s="1252"/>
      <c r="AT56" s="1252"/>
      <c r="AU56" s="1252"/>
      <c r="AV56" s="1252"/>
      <c r="AW56" s="1252"/>
      <c r="AX56" s="1252"/>
      <c r="AY56" s="1252"/>
      <c r="AZ56" s="1252"/>
      <c r="BA56" s="1252"/>
      <c r="BB56" s="1255"/>
      <c r="BC56" s="1255"/>
      <c r="BD56" s="1255"/>
      <c r="BE56" s="1255"/>
      <c r="BF56" s="1255"/>
      <c r="BG56" s="1255"/>
      <c r="BH56" s="1255"/>
      <c r="BI56" s="1255"/>
      <c r="BJ56" s="1255"/>
      <c r="BK56" s="1255"/>
      <c r="BL56" s="1255"/>
      <c r="BM56" s="1255"/>
      <c r="BN56" s="1255"/>
      <c r="BO56" s="1255"/>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68" customFormat="1" ht="13.2" x14ac:dyDescent="0.2">
      <c r="B57" s="372"/>
      <c r="G57" s="1248"/>
      <c r="H57" s="1248"/>
      <c r="I57" s="1258"/>
      <c r="J57" s="1258"/>
      <c r="K57" s="1254"/>
      <c r="L57" s="1254"/>
      <c r="M57" s="1254"/>
      <c r="N57" s="1254"/>
      <c r="AM57" s="353"/>
      <c r="AN57" s="1252"/>
      <c r="AO57" s="1252"/>
      <c r="AP57" s="1252"/>
      <c r="AQ57" s="1252"/>
      <c r="AR57" s="1252"/>
      <c r="AS57" s="1252"/>
      <c r="AT57" s="1252"/>
      <c r="AU57" s="1252"/>
      <c r="AV57" s="1252"/>
      <c r="AW57" s="1252"/>
      <c r="AX57" s="1252"/>
      <c r="AY57" s="1252"/>
      <c r="AZ57" s="1252"/>
      <c r="BA57" s="1252"/>
      <c r="BB57" s="1255" t="s">
        <v>600</v>
      </c>
      <c r="BC57" s="1255"/>
      <c r="BD57" s="1255"/>
      <c r="BE57" s="1255"/>
      <c r="BF57" s="1255"/>
      <c r="BG57" s="1255"/>
      <c r="BH57" s="1255"/>
      <c r="BI57" s="1255"/>
      <c r="BJ57" s="1255"/>
      <c r="BK57" s="1255"/>
      <c r="BL57" s="1255"/>
      <c r="BM57" s="1255"/>
      <c r="BN57" s="1255"/>
      <c r="BO57" s="1255"/>
      <c r="BP57" s="1253">
        <v>60.8</v>
      </c>
      <c r="BQ57" s="1253"/>
      <c r="BR57" s="1253"/>
      <c r="BS57" s="1253"/>
      <c r="BT57" s="1253"/>
      <c r="BU57" s="1253"/>
      <c r="BV57" s="1253"/>
      <c r="BW57" s="1253"/>
      <c r="BX57" s="1256"/>
      <c r="BY57" s="1253"/>
      <c r="BZ57" s="1253"/>
      <c r="CA57" s="1253"/>
      <c r="CB57" s="1253"/>
      <c r="CC57" s="1253"/>
      <c r="CD57" s="1253"/>
      <c r="CE57" s="1253"/>
      <c r="CF57" s="1256"/>
      <c r="CG57" s="1253"/>
      <c r="CH57" s="1253"/>
      <c r="CI57" s="1253"/>
      <c r="CJ57" s="1253"/>
      <c r="CK57" s="1253"/>
      <c r="CL57" s="1253"/>
      <c r="CM57" s="1253"/>
      <c r="CN57" s="1256"/>
      <c r="CO57" s="1253"/>
      <c r="CP57" s="1253"/>
      <c r="CQ57" s="1253"/>
      <c r="CR57" s="1253"/>
      <c r="CS57" s="1253"/>
      <c r="CT57" s="1253"/>
      <c r="CU57" s="1253"/>
      <c r="CV57" s="1253">
        <v>63.9</v>
      </c>
      <c r="CW57" s="1253"/>
      <c r="CX57" s="1253"/>
      <c r="CY57" s="1253"/>
      <c r="CZ57" s="1253"/>
      <c r="DA57" s="1253"/>
      <c r="DB57" s="1253"/>
      <c r="DC57" s="1253"/>
      <c r="DD57" s="374"/>
      <c r="DE57" s="372"/>
    </row>
    <row r="58" spans="1:109" s="368" customFormat="1" ht="13.2" x14ac:dyDescent="0.2">
      <c r="A58" s="353"/>
      <c r="B58" s="372"/>
      <c r="G58" s="1248"/>
      <c r="H58" s="1248"/>
      <c r="I58" s="1258"/>
      <c r="J58" s="1258"/>
      <c r="K58" s="1254"/>
      <c r="L58" s="1254"/>
      <c r="M58" s="1254"/>
      <c r="N58" s="1254"/>
      <c r="AM58" s="353"/>
      <c r="AN58" s="1252"/>
      <c r="AO58" s="1252"/>
      <c r="AP58" s="1252"/>
      <c r="AQ58" s="1252"/>
      <c r="AR58" s="1252"/>
      <c r="AS58" s="1252"/>
      <c r="AT58" s="1252"/>
      <c r="AU58" s="1252"/>
      <c r="AV58" s="1252"/>
      <c r="AW58" s="1252"/>
      <c r="AX58" s="1252"/>
      <c r="AY58" s="1252"/>
      <c r="AZ58" s="1252"/>
      <c r="BA58" s="1252"/>
      <c r="BB58" s="1255"/>
      <c r="BC58" s="1255"/>
      <c r="BD58" s="1255"/>
      <c r="BE58" s="1255"/>
      <c r="BF58" s="1255"/>
      <c r="BG58" s="1255"/>
      <c r="BH58" s="1255"/>
      <c r="BI58" s="1255"/>
      <c r="BJ58" s="1255"/>
      <c r="BK58" s="1255"/>
      <c r="BL58" s="1255"/>
      <c r="BM58" s="1255"/>
      <c r="BN58" s="1255"/>
      <c r="BO58" s="1255"/>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74"/>
      <c r="DE58" s="372"/>
    </row>
    <row r="59" spans="1:109" s="368" customFormat="1" ht="13.2" x14ac:dyDescent="0.2">
      <c r="A59" s="353"/>
      <c r="B59" s="372"/>
      <c r="K59" s="375"/>
      <c r="L59" s="375"/>
      <c r="M59" s="375"/>
      <c r="N59" s="375"/>
      <c r="AQ59" s="375"/>
      <c r="AR59" s="375"/>
      <c r="AS59" s="375"/>
      <c r="AT59" s="375"/>
      <c r="BC59" s="375"/>
      <c r="BD59" s="375"/>
      <c r="BE59" s="375"/>
      <c r="BF59" s="375"/>
      <c r="BO59" s="375"/>
      <c r="BP59" s="375"/>
      <c r="BQ59" s="375"/>
      <c r="BR59" s="375"/>
      <c r="CA59" s="375"/>
      <c r="CB59" s="375"/>
      <c r="CC59" s="375"/>
      <c r="CD59" s="375"/>
      <c r="CM59" s="375"/>
      <c r="CN59" s="375"/>
      <c r="CO59" s="375"/>
      <c r="CP59" s="375"/>
      <c r="CY59" s="375"/>
      <c r="CZ59" s="375"/>
      <c r="DA59" s="375"/>
      <c r="DB59" s="375"/>
      <c r="DC59" s="375"/>
      <c r="DD59" s="374"/>
      <c r="DE59" s="372"/>
    </row>
    <row r="60" spans="1:109" s="368" customFormat="1" ht="13.2" x14ac:dyDescent="0.2">
      <c r="A60" s="353"/>
      <c r="B60" s="372"/>
      <c r="K60" s="375"/>
      <c r="L60" s="375"/>
      <c r="M60" s="375"/>
      <c r="N60" s="375"/>
      <c r="AQ60" s="375"/>
      <c r="AR60" s="375"/>
      <c r="AS60" s="375"/>
      <c r="AT60" s="375"/>
      <c r="BC60" s="375"/>
      <c r="BD60" s="375"/>
      <c r="BE60" s="375"/>
      <c r="BF60" s="375"/>
      <c r="BO60" s="375"/>
      <c r="BP60" s="375"/>
      <c r="BQ60" s="375"/>
      <c r="BR60" s="375"/>
      <c r="CA60" s="375"/>
      <c r="CB60" s="375"/>
      <c r="CC60" s="375"/>
      <c r="CD60" s="375"/>
      <c r="CM60" s="375"/>
      <c r="CN60" s="375"/>
      <c r="CO60" s="375"/>
      <c r="CP60" s="375"/>
      <c r="CY60" s="375"/>
      <c r="CZ60" s="375"/>
      <c r="DA60" s="375"/>
      <c r="DB60" s="375"/>
      <c r="DC60" s="375"/>
      <c r="DD60" s="374"/>
      <c r="DE60" s="372"/>
    </row>
    <row r="61" spans="1:109" s="368" customFormat="1" ht="13.2" x14ac:dyDescent="0.2">
      <c r="A61" s="353"/>
      <c r="B61" s="376"/>
      <c r="C61" s="377"/>
      <c r="D61" s="377"/>
      <c r="E61" s="377"/>
      <c r="F61" s="377"/>
      <c r="G61" s="377"/>
      <c r="H61" s="377"/>
      <c r="I61" s="377"/>
      <c r="J61" s="377"/>
      <c r="K61" s="377"/>
      <c r="L61" s="377"/>
      <c r="M61" s="378"/>
      <c r="N61" s="378"/>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8"/>
      <c r="AT61" s="378"/>
      <c r="AU61" s="377"/>
      <c r="AV61" s="377"/>
      <c r="AW61" s="377"/>
      <c r="AX61" s="377"/>
      <c r="AY61" s="377"/>
      <c r="AZ61" s="377"/>
      <c r="BA61" s="377"/>
      <c r="BB61" s="377"/>
      <c r="BC61" s="377"/>
      <c r="BD61" s="377"/>
      <c r="BE61" s="378"/>
      <c r="BF61" s="378"/>
      <c r="BG61" s="377"/>
      <c r="BH61" s="377"/>
      <c r="BI61" s="377"/>
      <c r="BJ61" s="377"/>
      <c r="BK61" s="377"/>
      <c r="BL61" s="377"/>
      <c r="BM61" s="377"/>
      <c r="BN61" s="377"/>
      <c r="BO61" s="377"/>
      <c r="BP61" s="377"/>
      <c r="BQ61" s="378"/>
      <c r="BR61" s="378"/>
      <c r="BS61" s="377"/>
      <c r="BT61" s="377"/>
      <c r="BU61" s="377"/>
      <c r="BV61" s="377"/>
      <c r="BW61" s="377"/>
      <c r="BX61" s="377"/>
      <c r="BY61" s="377"/>
      <c r="BZ61" s="377"/>
      <c r="CA61" s="377"/>
      <c r="CB61" s="377"/>
      <c r="CC61" s="378"/>
      <c r="CD61" s="378"/>
      <c r="CE61" s="377"/>
      <c r="CF61" s="377"/>
      <c r="CG61" s="377"/>
      <c r="CH61" s="377"/>
      <c r="CI61" s="377"/>
      <c r="CJ61" s="377"/>
      <c r="CK61" s="377"/>
      <c r="CL61" s="377"/>
      <c r="CM61" s="377"/>
      <c r="CN61" s="377"/>
      <c r="CO61" s="378"/>
      <c r="CP61" s="378"/>
      <c r="CQ61" s="377"/>
      <c r="CR61" s="377"/>
      <c r="CS61" s="377"/>
      <c r="CT61" s="377"/>
      <c r="CU61" s="377"/>
      <c r="CV61" s="377"/>
      <c r="CW61" s="377"/>
      <c r="CX61" s="377"/>
      <c r="CY61" s="377"/>
      <c r="CZ61" s="377"/>
      <c r="DA61" s="378"/>
      <c r="DB61" s="378"/>
      <c r="DC61" s="378"/>
      <c r="DD61" s="379"/>
      <c r="DE61" s="372"/>
    </row>
    <row r="62" spans="1:109" ht="13.2" x14ac:dyDescent="0.2">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53"/>
    </row>
    <row r="63" spans="1:109" ht="16.2" x14ac:dyDescent="0.2">
      <c r="B63" s="380" t="s">
        <v>602</v>
      </c>
    </row>
    <row r="64" spans="1:109" ht="13.2" x14ac:dyDescent="0.2">
      <c r="B64" s="360"/>
      <c r="G64" s="367"/>
      <c r="N64" s="381"/>
      <c r="AM64" s="367"/>
      <c r="AN64" s="367" t="s">
        <v>595</v>
      </c>
      <c r="AP64" s="368"/>
      <c r="AQ64" s="368"/>
      <c r="AR64" s="368"/>
      <c r="AY64" s="367"/>
      <c r="BA64" s="368"/>
      <c r="BB64" s="368"/>
      <c r="BC64" s="368"/>
      <c r="BK64" s="367"/>
      <c r="BM64" s="368"/>
      <c r="BN64" s="368"/>
      <c r="BO64" s="368"/>
      <c r="BW64" s="367"/>
      <c r="BY64" s="368"/>
      <c r="BZ64" s="368"/>
      <c r="CA64" s="368"/>
      <c r="CI64" s="367"/>
      <c r="CK64" s="368"/>
      <c r="CL64" s="368"/>
      <c r="CM64" s="368"/>
      <c r="CU64" s="367"/>
      <c r="CW64" s="368"/>
      <c r="CX64" s="368"/>
      <c r="CY64" s="368"/>
    </row>
    <row r="65" spans="2:107" ht="13.2" x14ac:dyDescent="0.2">
      <c r="B65" s="360"/>
      <c r="AN65" s="1239" t="s">
        <v>603</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41"/>
    </row>
    <row r="66" spans="2:107" ht="13.2" x14ac:dyDescent="0.2">
      <c r="B66" s="360"/>
      <c r="AN66" s="1242"/>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4"/>
    </row>
    <row r="67" spans="2:107" ht="13.2" x14ac:dyDescent="0.2">
      <c r="B67" s="360"/>
      <c r="AN67" s="1242"/>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4"/>
    </row>
    <row r="68" spans="2:107" ht="13.2" x14ac:dyDescent="0.2">
      <c r="B68" s="360"/>
      <c r="AN68" s="1242"/>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4"/>
    </row>
    <row r="69" spans="2:107" ht="13.2" x14ac:dyDescent="0.2">
      <c r="B69" s="360"/>
      <c r="AN69" s="1245"/>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7"/>
    </row>
    <row r="70" spans="2:107" ht="13.2" x14ac:dyDescent="0.2">
      <c r="B70" s="360"/>
      <c r="H70" s="382"/>
      <c r="I70" s="382"/>
      <c r="J70" s="383"/>
      <c r="K70" s="383"/>
      <c r="L70" s="384"/>
      <c r="M70" s="383"/>
      <c r="N70" s="384"/>
      <c r="AN70" s="369"/>
      <c r="AO70" s="369"/>
      <c r="AP70" s="369"/>
      <c r="AZ70" s="369"/>
      <c r="BA70" s="369"/>
      <c r="BB70" s="369"/>
      <c r="BL70" s="369"/>
      <c r="BM70" s="369"/>
      <c r="BN70" s="369"/>
      <c r="BX70" s="369"/>
      <c r="BY70" s="369"/>
      <c r="BZ70" s="369"/>
      <c r="CJ70" s="369"/>
      <c r="CK70" s="369"/>
      <c r="CL70" s="369"/>
      <c r="CV70" s="369"/>
      <c r="CW70" s="369"/>
      <c r="CX70" s="369"/>
    </row>
    <row r="71" spans="2:107" ht="13.2" x14ac:dyDescent="0.2">
      <c r="B71" s="360"/>
      <c r="G71" s="385"/>
      <c r="I71" s="373"/>
      <c r="J71" s="383"/>
      <c r="K71" s="383"/>
      <c r="L71" s="384"/>
      <c r="M71" s="383"/>
      <c r="N71" s="384"/>
      <c r="AM71" s="385"/>
      <c r="AN71" s="353" t="s">
        <v>597</v>
      </c>
    </row>
    <row r="72" spans="2:107" ht="13.2" x14ac:dyDescent="0.2">
      <c r="B72" s="360"/>
      <c r="G72" s="1248"/>
      <c r="H72" s="1248"/>
      <c r="I72" s="1248"/>
      <c r="J72" s="1248"/>
      <c r="K72" s="370"/>
      <c r="L72" s="370"/>
      <c r="M72" s="371"/>
      <c r="N72" s="371"/>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559</v>
      </c>
      <c r="BQ72" s="1252"/>
      <c r="BR72" s="1252"/>
      <c r="BS72" s="1252"/>
      <c r="BT72" s="1252"/>
      <c r="BU72" s="1252"/>
      <c r="BV72" s="1252"/>
      <c r="BW72" s="1252"/>
      <c r="BX72" s="1252" t="s">
        <v>560</v>
      </c>
      <c r="BY72" s="1252"/>
      <c r="BZ72" s="1252"/>
      <c r="CA72" s="1252"/>
      <c r="CB72" s="1252"/>
      <c r="CC72" s="1252"/>
      <c r="CD72" s="1252"/>
      <c r="CE72" s="1252"/>
      <c r="CF72" s="1252" t="s">
        <v>561</v>
      </c>
      <c r="CG72" s="1252"/>
      <c r="CH72" s="1252"/>
      <c r="CI72" s="1252"/>
      <c r="CJ72" s="1252"/>
      <c r="CK72" s="1252"/>
      <c r="CL72" s="1252"/>
      <c r="CM72" s="1252"/>
      <c r="CN72" s="1252" t="s">
        <v>562</v>
      </c>
      <c r="CO72" s="1252"/>
      <c r="CP72" s="1252"/>
      <c r="CQ72" s="1252"/>
      <c r="CR72" s="1252"/>
      <c r="CS72" s="1252"/>
      <c r="CT72" s="1252"/>
      <c r="CU72" s="1252"/>
      <c r="CV72" s="1252" t="s">
        <v>563</v>
      </c>
      <c r="CW72" s="1252"/>
      <c r="CX72" s="1252"/>
      <c r="CY72" s="1252"/>
      <c r="CZ72" s="1252"/>
      <c r="DA72" s="1252"/>
      <c r="DB72" s="1252"/>
      <c r="DC72" s="1252"/>
    </row>
    <row r="73" spans="2:107" ht="13.2" x14ac:dyDescent="0.2">
      <c r="B73" s="360"/>
      <c r="G73" s="1259"/>
      <c r="H73" s="1259"/>
      <c r="I73" s="1259"/>
      <c r="J73" s="1259"/>
      <c r="K73" s="1260"/>
      <c r="L73" s="1260"/>
      <c r="M73" s="1260"/>
      <c r="N73" s="1260"/>
      <c r="AM73" s="369"/>
      <c r="AN73" s="1255" t="s">
        <v>598</v>
      </c>
      <c r="AO73" s="1255"/>
      <c r="AP73" s="1255"/>
      <c r="AQ73" s="1255"/>
      <c r="AR73" s="1255"/>
      <c r="AS73" s="1255"/>
      <c r="AT73" s="1255"/>
      <c r="AU73" s="1255"/>
      <c r="AV73" s="1255"/>
      <c r="AW73" s="1255"/>
      <c r="AX73" s="1255"/>
      <c r="AY73" s="1255"/>
      <c r="AZ73" s="1255"/>
      <c r="BA73" s="1255"/>
      <c r="BB73" s="1255" t="s">
        <v>599</v>
      </c>
      <c r="BC73" s="1255"/>
      <c r="BD73" s="1255"/>
      <c r="BE73" s="1255"/>
      <c r="BF73" s="1255"/>
      <c r="BG73" s="1255"/>
      <c r="BH73" s="1255"/>
      <c r="BI73" s="1255"/>
      <c r="BJ73" s="1255"/>
      <c r="BK73" s="1255"/>
      <c r="BL73" s="1255"/>
      <c r="BM73" s="1255"/>
      <c r="BN73" s="1255"/>
      <c r="BO73" s="1255"/>
      <c r="BP73" s="1253">
        <v>85.5</v>
      </c>
      <c r="BQ73" s="1253"/>
      <c r="BR73" s="1253"/>
      <c r="BS73" s="1253"/>
      <c r="BT73" s="1253"/>
      <c r="BU73" s="1253"/>
      <c r="BV73" s="1253"/>
      <c r="BW73" s="1253"/>
      <c r="BX73" s="1253">
        <v>78.900000000000006</v>
      </c>
      <c r="BY73" s="1253"/>
      <c r="BZ73" s="1253"/>
      <c r="CA73" s="1253"/>
      <c r="CB73" s="1253"/>
      <c r="CC73" s="1253"/>
      <c r="CD73" s="1253"/>
      <c r="CE73" s="1253"/>
      <c r="CF73" s="1253">
        <v>69.5</v>
      </c>
      <c r="CG73" s="1253"/>
      <c r="CH73" s="1253"/>
      <c r="CI73" s="1253"/>
      <c r="CJ73" s="1253"/>
      <c r="CK73" s="1253"/>
      <c r="CL73" s="1253"/>
      <c r="CM73" s="1253"/>
      <c r="CN73" s="1253">
        <v>39</v>
      </c>
      <c r="CO73" s="1253"/>
      <c r="CP73" s="1253"/>
      <c r="CQ73" s="1253"/>
      <c r="CR73" s="1253"/>
      <c r="CS73" s="1253"/>
      <c r="CT73" s="1253"/>
      <c r="CU73" s="1253"/>
      <c r="CV73" s="1253">
        <v>3.6</v>
      </c>
      <c r="CW73" s="1253"/>
      <c r="CX73" s="1253"/>
      <c r="CY73" s="1253"/>
      <c r="CZ73" s="1253"/>
      <c r="DA73" s="1253"/>
      <c r="DB73" s="1253"/>
      <c r="DC73" s="1253"/>
    </row>
    <row r="74" spans="2:107" ht="13.2" x14ac:dyDescent="0.2">
      <c r="B74" s="360"/>
      <c r="G74" s="1259"/>
      <c r="H74" s="1259"/>
      <c r="I74" s="1259"/>
      <c r="J74" s="1259"/>
      <c r="K74" s="1260"/>
      <c r="L74" s="1260"/>
      <c r="M74" s="1260"/>
      <c r="N74" s="1260"/>
      <c r="AM74" s="369"/>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0"/>
      <c r="G75" s="1259"/>
      <c r="H75" s="1259"/>
      <c r="I75" s="1248"/>
      <c r="J75" s="1248"/>
      <c r="K75" s="1254"/>
      <c r="L75" s="1254"/>
      <c r="M75" s="1254"/>
      <c r="N75" s="1254"/>
      <c r="AM75" s="369"/>
      <c r="AN75" s="1255"/>
      <c r="AO75" s="1255"/>
      <c r="AP75" s="1255"/>
      <c r="AQ75" s="1255"/>
      <c r="AR75" s="1255"/>
      <c r="AS75" s="1255"/>
      <c r="AT75" s="1255"/>
      <c r="AU75" s="1255"/>
      <c r="AV75" s="1255"/>
      <c r="AW75" s="1255"/>
      <c r="AX75" s="1255"/>
      <c r="AY75" s="1255"/>
      <c r="AZ75" s="1255"/>
      <c r="BA75" s="1255"/>
      <c r="BB75" s="1255" t="s">
        <v>604</v>
      </c>
      <c r="BC75" s="1255"/>
      <c r="BD75" s="1255"/>
      <c r="BE75" s="1255"/>
      <c r="BF75" s="1255"/>
      <c r="BG75" s="1255"/>
      <c r="BH75" s="1255"/>
      <c r="BI75" s="1255"/>
      <c r="BJ75" s="1255"/>
      <c r="BK75" s="1255"/>
      <c r="BL75" s="1255"/>
      <c r="BM75" s="1255"/>
      <c r="BN75" s="1255"/>
      <c r="BO75" s="1255"/>
      <c r="BP75" s="1253">
        <v>7.3</v>
      </c>
      <c r="BQ75" s="1253"/>
      <c r="BR75" s="1253"/>
      <c r="BS75" s="1253"/>
      <c r="BT75" s="1253"/>
      <c r="BU75" s="1253"/>
      <c r="BV75" s="1253"/>
      <c r="BW75" s="1253"/>
      <c r="BX75" s="1253">
        <v>7.6</v>
      </c>
      <c r="BY75" s="1253"/>
      <c r="BZ75" s="1253"/>
      <c r="CA75" s="1253"/>
      <c r="CB75" s="1253"/>
      <c r="CC75" s="1253"/>
      <c r="CD75" s="1253"/>
      <c r="CE75" s="1253"/>
      <c r="CF75" s="1253">
        <v>7.3</v>
      </c>
      <c r="CG75" s="1253"/>
      <c r="CH75" s="1253"/>
      <c r="CI75" s="1253"/>
      <c r="CJ75" s="1253"/>
      <c r="CK75" s="1253"/>
      <c r="CL75" s="1253"/>
      <c r="CM75" s="1253"/>
      <c r="CN75" s="1253">
        <v>7</v>
      </c>
      <c r="CO75" s="1253"/>
      <c r="CP75" s="1253"/>
      <c r="CQ75" s="1253"/>
      <c r="CR75" s="1253"/>
      <c r="CS75" s="1253"/>
      <c r="CT75" s="1253"/>
      <c r="CU75" s="1253"/>
      <c r="CV75" s="1253">
        <v>6.8</v>
      </c>
      <c r="CW75" s="1253"/>
      <c r="CX75" s="1253"/>
      <c r="CY75" s="1253"/>
      <c r="CZ75" s="1253"/>
      <c r="DA75" s="1253"/>
      <c r="DB75" s="1253"/>
      <c r="DC75" s="1253"/>
    </row>
    <row r="76" spans="2:107" ht="13.2" x14ac:dyDescent="0.2">
      <c r="B76" s="360"/>
      <c r="G76" s="1259"/>
      <c r="H76" s="1259"/>
      <c r="I76" s="1248"/>
      <c r="J76" s="1248"/>
      <c r="K76" s="1254"/>
      <c r="L76" s="1254"/>
      <c r="M76" s="1254"/>
      <c r="N76" s="1254"/>
      <c r="AM76" s="369"/>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0"/>
      <c r="G77" s="1248"/>
      <c r="H77" s="1248"/>
      <c r="I77" s="1248"/>
      <c r="J77" s="1248"/>
      <c r="K77" s="1260"/>
      <c r="L77" s="1260"/>
      <c r="M77" s="1260"/>
      <c r="N77" s="1260"/>
      <c r="AN77" s="1252" t="s">
        <v>601</v>
      </c>
      <c r="AO77" s="1252"/>
      <c r="AP77" s="1252"/>
      <c r="AQ77" s="1252"/>
      <c r="AR77" s="1252"/>
      <c r="AS77" s="1252"/>
      <c r="AT77" s="1252"/>
      <c r="AU77" s="1252"/>
      <c r="AV77" s="1252"/>
      <c r="AW77" s="1252"/>
      <c r="AX77" s="1252"/>
      <c r="AY77" s="1252"/>
      <c r="AZ77" s="1252"/>
      <c r="BA77" s="1252"/>
      <c r="BB77" s="1255" t="s">
        <v>599</v>
      </c>
      <c r="BC77" s="1255"/>
      <c r="BD77" s="1255"/>
      <c r="BE77" s="1255"/>
      <c r="BF77" s="1255"/>
      <c r="BG77" s="1255"/>
      <c r="BH77" s="1255"/>
      <c r="BI77" s="1255"/>
      <c r="BJ77" s="1255"/>
      <c r="BK77" s="1255"/>
      <c r="BL77" s="1255"/>
      <c r="BM77" s="1255"/>
      <c r="BN77" s="1255"/>
      <c r="BO77" s="1255"/>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23</v>
      </c>
      <c r="CO77" s="1253"/>
      <c r="CP77" s="1253"/>
      <c r="CQ77" s="1253"/>
      <c r="CR77" s="1253"/>
      <c r="CS77" s="1253"/>
      <c r="CT77" s="1253"/>
      <c r="CU77" s="1253"/>
      <c r="CV77" s="1253">
        <v>15.5</v>
      </c>
      <c r="CW77" s="1253"/>
      <c r="CX77" s="1253"/>
      <c r="CY77" s="1253"/>
      <c r="CZ77" s="1253"/>
      <c r="DA77" s="1253"/>
      <c r="DB77" s="1253"/>
      <c r="DC77" s="1253"/>
    </row>
    <row r="78" spans="2:107" ht="13.2" x14ac:dyDescent="0.2">
      <c r="B78" s="360"/>
      <c r="G78" s="1248"/>
      <c r="H78" s="1248"/>
      <c r="I78" s="1248"/>
      <c r="J78" s="1248"/>
      <c r="K78" s="1260"/>
      <c r="L78" s="1260"/>
      <c r="M78" s="1260"/>
      <c r="N78" s="1260"/>
      <c r="AN78" s="1252"/>
      <c r="AO78" s="1252"/>
      <c r="AP78" s="1252"/>
      <c r="AQ78" s="1252"/>
      <c r="AR78" s="1252"/>
      <c r="AS78" s="1252"/>
      <c r="AT78" s="1252"/>
      <c r="AU78" s="1252"/>
      <c r="AV78" s="1252"/>
      <c r="AW78" s="1252"/>
      <c r="AX78" s="1252"/>
      <c r="AY78" s="1252"/>
      <c r="AZ78" s="1252"/>
      <c r="BA78" s="1252"/>
      <c r="BB78" s="1255"/>
      <c r="BC78" s="1255"/>
      <c r="BD78" s="1255"/>
      <c r="BE78" s="1255"/>
      <c r="BF78" s="1255"/>
      <c r="BG78" s="1255"/>
      <c r="BH78" s="1255"/>
      <c r="BI78" s="1255"/>
      <c r="BJ78" s="1255"/>
      <c r="BK78" s="1255"/>
      <c r="BL78" s="1255"/>
      <c r="BM78" s="1255"/>
      <c r="BN78" s="1255"/>
      <c r="BO78" s="1255"/>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0"/>
      <c r="G79" s="1248"/>
      <c r="H79" s="1248"/>
      <c r="I79" s="1258"/>
      <c r="J79" s="1258"/>
      <c r="K79" s="1261"/>
      <c r="L79" s="1261"/>
      <c r="M79" s="1261"/>
      <c r="N79" s="1261"/>
      <c r="AN79" s="1252"/>
      <c r="AO79" s="1252"/>
      <c r="AP79" s="1252"/>
      <c r="AQ79" s="1252"/>
      <c r="AR79" s="1252"/>
      <c r="AS79" s="1252"/>
      <c r="AT79" s="1252"/>
      <c r="AU79" s="1252"/>
      <c r="AV79" s="1252"/>
      <c r="AW79" s="1252"/>
      <c r="AX79" s="1252"/>
      <c r="AY79" s="1252"/>
      <c r="AZ79" s="1252"/>
      <c r="BA79" s="1252"/>
      <c r="BB79" s="1255" t="s">
        <v>604</v>
      </c>
      <c r="BC79" s="1255"/>
      <c r="BD79" s="1255"/>
      <c r="BE79" s="1255"/>
      <c r="BF79" s="1255"/>
      <c r="BG79" s="1255"/>
      <c r="BH79" s="1255"/>
      <c r="BI79" s="1255"/>
      <c r="BJ79" s="1255"/>
      <c r="BK79" s="1255"/>
      <c r="BL79" s="1255"/>
      <c r="BM79" s="1255"/>
      <c r="BN79" s="1255"/>
      <c r="BO79" s="1255"/>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8.1999999999999993</v>
      </c>
      <c r="CO79" s="1253"/>
      <c r="CP79" s="1253"/>
      <c r="CQ79" s="1253"/>
      <c r="CR79" s="1253"/>
      <c r="CS79" s="1253"/>
      <c r="CT79" s="1253"/>
      <c r="CU79" s="1253"/>
      <c r="CV79" s="1253">
        <v>8</v>
      </c>
      <c r="CW79" s="1253"/>
      <c r="CX79" s="1253"/>
      <c r="CY79" s="1253"/>
      <c r="CZ79" s="1253"/>
      <c r="DA79" s="1253"/>
      <c r="DB79" s="1253"/>
      <c r="DC79" s="1253"/>
    </row>
    <row r="80" spans="2:107" ht="13.2" x14ac:dyDescent="0.2">
      <c r="B80" s="360"/>
      <c r="G80" s="1248"/>
      <c r="H80" s="1248"/>
      <c r="I80" s="1258"/>
      <c r="J80" s="1258"/>
      <c r="K80" s="1261"/>
      <c r="L80" s="1261"/>
      <c r="M80" s="1261"/>
      <c r="N80" s="1261"/>
      <c r="AN80" s="1252"/>
      <c r="AO80" s="1252"/>
      <c r="AP80" s="1252"/>
      <c r="AQ80" s="1252"/>
      <c r="AR80" s="1252"/>
      <c r="AS80" s="1252"/>
      <c r="AT80" s="1252"/>
      <c r="AU80" s="1252"/>
      <c r="AV80" s="1252"/>
      <c r="AW80" s="1252"/>
      <c r="AX80" s="1252"/>
      <c r="AY80" s="1252"/>
      <c r="AZ80" s="1252"/>
      <c r="BA80" s="1252"/>
      <c r="BB80" s="1255"/>
      <c r="BC80" s="1255"/>
      <c r="BD80" s="1255"/>
      <c r="BE80" s="1255"/>
      <c r="BF80" s="1255"/>
      <c r="BG80" s="1255"/>
      <c r="BH80" s="1255"/>
      <c r="BI80" s="1255"/>
      <c r="BJ80" s="1255"/>
      <c r="BK80" s="1255"/>
      <c r="BL80" s="1255"/>
      <c r="BM80" s="1255"/>
      <c r="BN80" s="1255"/>
      <c r="BO80" s="1255"/>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0"/>
    </row>
    <row r="82" spans="2:109" ht="16.2" x14ac:dyDescent="0.2">
      <c r="B82" s="360"/>
      <c r="K82" s="386"/>
      <c r="L82" s="386"/>
      <c r="M82" s="386"/>
      <c r="N82" s="386"/>
      <c r="AQ82" s="386"/>
      <c r="AR82" s="386"/>
      <c r="AS82" s="386"/>
      <c r="AT82" s="386"/>
      <c r="BC82" s="386"/>
      <c r="BD82" s="386"/>
      <c r="BE82" s="386"/>
      <c r="BF82" s="386"/>
      <c r="BO82" s="386"/>
      <c r="BP82" s="386"/>
      <c r="BQ82" s="386"/>
      <c r="BR82" s="386"/>
      <c r="CA82" s="386"/>
      <c r="CB82" s="386"/>
      <c r="CC82" s="386"/>
      <c r="CD82" s="386"/>
      <c r="CM82" s="386"/>
      <c r="CN82" s="386"/>
      <c r="CO82" s="386"/>
      <c r="CP82" s="386"/>
      <c r="CY82" s="386"/>
      <c r="CZ82" s="386"/>
      <c r="DA82" s="386"/>
      <c r="DB82" s="386"/>
      <c r="DC82" s="386"/>
    </row>
    <row r="83" spans="2:109" ht="13.2" x14ac:dyDescent="0.2">
      <c r="B83" s="362"/>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3"/>
      <c r="CC83" s="363"/>
      <c r="CD83" s="363"/>
      <c r="CE83" s="363"/>
      <c r="CF83" s="363"/>
      <c r="CG83" s="363"/>
      <c r="CH83" s="363"/>
      <c r="CI83" s="363"/>
      <c r="CJ83" s="363"/>
      <c r="CK83" s="363"/>
      <c r="CL83" s="363"/>
      <c r="CM83" s="363"/>
      <c r="CN83" s="363"/>
      <c r="CO83" s="363"/>
      <c r="CP83" s="363"/>
      <c r="CQ83" s="363"/>
      <c r="CR83" s="363"/>
      <c r="CS83" s="363"/>
      <c r="CT83" s="363"/>
      <c r="CU83" s="363"/>
      <c r="CV83" s="363"/>
      <c r="CW83" s="363"/>
      <c r="CX83" s="363"/>
      <c r="CY83" s="363"/>
      <c r="CZ83" s="363"/>
      <c r="DA83" s="363"/>
      <c r="DB83" s="363"/>
      <c r="DC83" s="363"/>
      <c r="DD83" s="364"/>
    </row>
    <row r="84" spans="2:109" ht="13.2" x14ac:dyDescent="0.2">
      <c r="DD84" s="353"/>
      <c r="DE84" s="353"/>
    </row>
    <row r="85" spans="2:109" ht="13.2" x14ac:dyDescent="0.2">
      <c r="DD85" s="353"/>
      <c r="DE85" s="353"/>
    </row>
  </sheetData>
  <sheetProtection algorithmName="SHA-512" hashValue="n4dI6pBqb239KYop87ETrFvobds8y3cJdY8GG1XZso2yiPeyIU0Nm6bPOKURmwFwj9EQ1VOAw5LSOrmSJA1Zwg==" saltValue="veZIqsJPxBaS0xwtfxFMdw=="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B859-40A2-4619-9B57-4B4DA75F648A}">
  <sheetPr codeName="Sheet11">
    <pageSetUpPr fitToPage="1"/>
  </sheetPr>
  <dimension ref="A1:DR125"/>
  <sheetViews>
    <sheetView showGridLines="0" zoomScaleSheetLayoutView="70" workbookViewId="0">
      <selection sqref="A1:XFD1048576"/>
    </sheetView>
  </sheetViews>
  <sheetFormatPr defaultColWidth="0" defaultRowHeight="13.5" customHeight="1" zeroHeight="1" x14ac:dyDescent="0.2"/>
  <cols>
    <col min="1" max="34" width="2.44140625" style="387" customWidth="1"/>
    <col min="35" max="122" width="2.44140625" style="355" customWidth="1"/>
    <col min="123" max="123" width="2.44140625" style="355" hidden="1" customWidth="1"/>
    <col min="124" max="16384" width="2.44140625" style="355" hidden="1"/>
  </cols>
  <sheetData>
    <row r="1" spans="1:34" ht="13.5" customHeight="1" x14ac:dyDescent="0.2">
      <c r="A1" s="355"/>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row>
    <row r="2" spans="1:34" ht="13.2" x14ac:dyDescent="0.2">
      <c r="S2" s="355"/>
      <c r="AH2" s="355"/>
    </row>
    <row r="3" spans="1:34" ht="13.2" x14ac:dyDescent="0.2">
      <c r="C3" s="355"/>
      <c r="D3" s="355"/>
      <c r="E3" s="355"/>
      <c r="F3" s="355"/>
      <c r="G3" s="355"/>
      <c r="H3" s="355"/>
      <c r="I3" s="355"/>
      <c r="J3" s="355"/>
      <c r="K3" s="355"/>
      <c r="L3" s="355"/>
      <c r="M3" s="355"/>
      <c r="N3" s="355"/>
      <c r="O3" s="355"/>
      <c r="P3" s="355"/>
      <c r="Q3" s="355"/>
      <c r="R3" s="355"/>
      <c r="S3" s="355"/>
      <c r="U3" s="355"/>
      <c r="V3" s="355"/>
      <c r="W3" s="355"/>
      <c r="X3" s="355"/>
      <c r="Y3" s="355"/>
      <c r="Z3" s="355"/>
      <c r="AA3" s="355"/>
      <c r="AB3" s="355"/>
      <c r="AC3" s="355"/>
      <c r="AD3" s="355"/>
      <c r="AE3" s="355"/>
      <c r="AF3" s="355"/>
      <c r="AG3" s="355"/>
      <c r="AH3" s="355"/>
    </row>
    <row r="4" spans="1:34" ht="13.2" x14ac:dyDescent="0.2"/>
    <row r="5" spans="1:34" ht="13.2" x14ac:dyDescent="0.2"/>
    <row r="6" spans="1:34" ht="13.2" x14ac:dyDescent="0.2"/>
    <row r="7" spans="1:34" ht="13.2" x14ac:dyDescent="0.2"/>
    <row r="8" spans="1:34" ht="13.2" x14ac:dyDescent="0.2"/>
    <row r="9" spans="1:34" ht="13.2" x14ac:dyDescent="0.2">
      <c r="AH9" s="3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55"/>
    </row>
    <row r="18" spans="12:34" ht="13.2" x14ac:dyDescent="0.2"/>
    <row r="19" spans="12:34" ht="13.2" x14ac:dyDescent="0.2"/>
    <row r="20" spans="12:34" ht="13.2" x14ac:dyDescent="0.2">
      <c r="AH20" s="355"/>
    </row>
    <row r="21" spans="12:34" ht="13.2" x14ac:dyDescent="0.2">
      <c r="AH21" s="355"/>
    </row>
    <row r="22" spans="12:34" ht="13.2" x14ac:dyDescent="0.2"/>
    <row r="23" spans="12:34" ht="13.2" x14ac:dyDescent="0.2"/>
    <row r="24" spans="12:34" ht="13.2" x14ac:dyDescent="0.2">
      <c r="Q24" s="355"/>
    </row>
    <row r="25" spans="12:34" ht="13.2" x14ac:dyDescent="0.2"/>
    <row r="26" spans="12:34" ht="13.2" x14ac:dyDescent="0.2"/>
    <row r="27" spans="12:34" ht="13.2" x14ac:dyDescent="0.2"/>
    <row r="28" spans="12:34" ht="13.2" x14ac:dyDescent="0.2">
      <c r="O28" s="355"/>
      <c r="T28" s="355"/>
      <c r="AH28" s="355"/>
    </row>
    <row r="29" spans="12:34" ht="13.2" x14ac:dyDescent="0.2"/>
    <row r="30" spans="12:34" ht="13.2" x14ac:dyDescent="0.2"/>
    <row r="31" spans="12:34" ht="13.2" x14ac:dyDescent="0.2">
      <c r="Q31" s="355"/>
    </row>
    <row r="32" spans="12:34" ht="13.2" x14ac:dyDescent="0.2">
      <c r="L32" s="355"/>
    </row>
    <row r="33" spans="2:34" ht="13.2" x14ac:dyDescent="0.2">
      <c r="C33" s="355"/>
      <c r="E33" s="355"/>
      <c r="G33" s="355"/>
      <c r="I33" s="355"/>
      <c r="X33" s="355"/>
    </row>
    <row r="34" spans="2:34" ht="13.2" x14ac:dyDescent="0.2">
      <c r="B34" s="355"/>
      <c r="P34" s="355"/>
      <c r="R34" s="355"/>
      <c r="T34" s="355"/>
    </row>
    <row r="35" spans="2:34" ht="13.2" x14ac:dyDescent="0.2">
      <c r="D35" s="355"/>
      <c r="W35" s="355"/>
      <c r="AC35" s="355"/>
      <c r="AD35" s="355"/>
      <c r="AE35" s="355"/>
      <c r="AF35" s="355"/>
      <c r="AG35" s="355"/>
      <c r="AH35" s="355"/>
    </row>
    <row r="36" spans="2:34" ht="13.2" x14ac:dyDescent="0.2">
      <c r="H36" s="355"/>
      <c r="J36" s="355"/>
      <c r="K36" s="355"/>
      <c r="M36" s="355"/>
      <c r="Y36" s="355"/>
      <c r="Z36" s="355"/>
      <c r="AA36" s="355"/>
      <c r="AB36" s="355"/>
      <c r="AC36" s="355"/>
      <c r="AD36" s="355"/>
      <c r="AE36" s="355"/>
      <c r="AF36" s="355"/>
      <c r="AG36" s="355"/>
      <c r="AH36" s="355"/>
    </row>
    <row r="37" spans="2:34" ht="13.2" x14ac:dyDescent="0.2">
      <c r="AH37" s="355"/>
    </row>
    <row r="38" spans="2:34" ht="13.2" x14ac:dyDescent="0.2">
      <c r="AG38" s="355"/>
      <c r="AH38" s="355"/>
    </row>
    <row r="39" spans="2:34" ht="13.2" x14ac:dyDescent="0.2"/>
    <row r="40" spans="2:34" ht="13.2" x14ac:dyDescent="0.2">
      <c r="X40" s="355"/>
    </row>
    <row r="41" spans="2:34" ht="13.2" x14ac:dyDescent="0.2">
      <c r="R41" s="355"/>
    </row>
    <row r="42" spans="2:34" ht="13.2" x14ac:dyDescent="0.2">
      <c r="W42" s="355"/>
    </row>
    <row r="43" spans="2:34" ht="13.2" x14ac:dyDescent="0.2">
      <c r="Y43" s="355"/>
      <c r="Z43" s="355"/>
      <c r="AA43" s="355"/>
      <c r="AB43" s="355"/>
      <c r="AC43" s="355"/>
      <c r="AD43" s="355"/>
      <c r="AE43" s="355"/>
      <c r="AF43" s="355"/>
      <c r="AG43" s="355"/>
      <c r="AH43" s="355"/>
    </row>
    <row r="44" spans="2:34" ht="13.2" x14ac:dyDescent="0.2">
      <c r="AH44" s="355"/>
    </row>
    <row r="45" spans="2:34" ht="13.2" x14ac:dyDescent="0.2">
      <c r="X45" s="355"/>
    </row>
    <row r="46" spans="2:34" ht="13.2" x14ac:dyDescent="0.2"/>
    <row r="47" spans="2:34" ht="13.2" x14ac:dyDescent="0.2"/>
    <row r="48" spans="2:34" ht="13.2" x14ac:dyDescent="0.2">
      <c r="W48" s="355"/>
      <c r="Y48" s="355"/>
      <c r="Z48" s="355"/>
      <c r="AA48" s="355"/>
      <c r="AB48" s="355"/>
      <c r="AC48" s="355"/>
      <c r="AD48" s="355"/>
      <c r="AE48" s="355"/>
      <c r="AF48" s="355"/>
      <c r="AG48" s="355"/>
      <c r="AH48" s="355"/>
    </row>
    <row r="49" spans="28:34" ht="13.2" x14ac:dyDescent="0.2"/>
    <row r="50" spans="28:34" ht="13.2" x14ac:dyDescent="0.2">
      <c r="AE50" s="355"/>
      <c r="AF50" s="355"/>
      <c r="AG50" s="355"/>
      <c r="AH50" s="355"/>
    </row>
    <row r="51" spans="28:34" ht="13.2" x14ac:dyDescent="0.2">
      <c r="AC51" s="355"/>
      <c r="AD51" s="355"/>
      <c r="AE51" s="355"/>
      <c r="AF51" s="355"/>
      <c r="AG51" s="355"/>
      <c r="AH51" s="355"/>
    </row>
    <row r="52" spans="28:34" ht="13.2" x14ac:dyDescent="0.2"/>
    <row r="53" spans="28:34" ht="13.2" x14ac:dyDescent="0.2">
      <c r="AF53" s="355"/>
      <c r="AG53" s="355"/>
      <c r="AH53" s="355"/>
    </row>
    <row r="54" spans="28:34" ht="13.2" x14ac:dyDescent="0.2">
      <c r="AH54" s="355"/>
    </row>
    <row r="55" spans="28:34" ht="13.2" x14ac:dyDescent="0.2"/>
    <row r="56" spans="28:34" ht="13.2" x14ac:dyDescent="0.2">
      <c r="AB56" s="355"/>
      <c r="AC56" s="355"/>
      <c r="AD56" s="355"/>
      <c r="AE56" s="355"/>
      <c r="AF56" s="355"/>
      <c r="AG56" s="355"/>
      <c r="AH56" s="355"/>
    </row>
    <row r="57" spans="28:34" ht="13.2" x14ac:dyDescent="0.2">
      <c r="AH57" s="355"/>
    </row>
    <row r="58" spans="28:34" ht="13.2" x14ac:dyDescent="0.2">
      <c r="AH58" s="355"/>
    </row>
    <row r="59" spans="28:34" ht="13.2" x14ac:dyDescent="0.2"/>
    <row r="60" spans="28:34" ht="13.2" x14ac:dyDescent="0.2"/>
    <row r="61" spans="28:34" ht="13.2" x14ac:dyDescent="0.2"/>
    <row r="62" spans="28:34" ht="13.2" x14ac:dyDescent="0.2"/>
    <row r="63" spans="28:34" ht="13.2" x14ac:dyDescent="0.2">
      <c r="AH63" s="355"/>
    </row>
    <row r="64" spans="28:34" ht="13.2" x14ac:dyDescent="0.2">
      <c r="AG64" s="355"/>
      <c r="AH64" s="355"/>
    </row>
    <row r="65" spans="28:34" ht="13.2" x14ac:dyDescent="0.2"/>
    <row r="66" spans="28:34" ht="13.2" x14ac:dyDescent="0.2"/>
    <row r="67" spans="28:34" ht="13.2" x14ac:dyDescent="0.2"/>
    <row r="68" spans="28:34" ht="13.2" x14ac:dyDescent="0.2">
      <c r="AB68" s="355"/>
      <c r="AC68" s="355"/>
      <c r="AD68" s="355"/>
      <c r="AE68" s="355"/>
      <c r="AF68" s="355"/>
      <c r="AG68" s="355"/>
      <c r="AH68" s="355"/>
    </row>
    <row r="69" spans="28:34" ht="13.2" x14ac:dyDescent="0.2">
      <c r="AF69" s="355"/>
      <c r="AG69" s="355"/>
      <c r="AH69" s="355"/>
    </row>
    <row r="70" spans="28:34" ht="13.2" x14ac:dyDescent="0.2"/>
    <row r="71" spans="28:34" ht="13.2" x14ac:dyDescent="0.2"/>
    <row r="72" spans="28:34" ht="13.2" x14ac:dyDescent="0.2"/>
    <row r="73" spans="28:34" ht="13.2" x14ac:dyDescent="0.2"/>
    <row r="74" spans="28:34" ht="13.2" x14ac:dyDescent="0.2"/>
    <row r="75" spans="28:34" ht="13.2" x14ac:dyDescent="0.2">
      <c r="AH75" s="355"/>
    </row>
    <row r="76" spans="28:34" ht="13.2" x14ac:dyDescent="0.2">
      <c r="AF76" s="355"/>
      <c r="AG76" s="355"/>
      <c r="AH76" s="355"/>
    </row>
    <row r="77" spans="28:34" ht="13.2" x14ac:dyDescent="0.2">
      <c r="AG77" s="355"/>
      <c r="AH77" s="355"/>
    </row>
    <row r="78" spans="28:34" ht="13.2" x14ac:dyDescent="0.2"/>
    <row r="79" spans="28:34" ht="13.2" x14ac:dyDescent="0.2"/>
    <row r="80" spans="28:34" ht="13.2" x14ac:dyDescent="0.2"/>
    <row r="81" spans="25:34" ht="13.2" x14ac:dyDescent="0.2"/>
    <row r="82" spans="25:34" ht="13.2" x14ac:dyDescent="0.2">
      <c r="Y82" s="355"/>
    </row>
    <row r="83" spans="25:34" ht="13.2" x14ac:dyDescent="0.2">
      <c r="Y83" s="355"/>
      <c r="Z83" s="355"/>
      <c r="AA83" s="355"/>
      <c r="AB83" s="355"/>
      <c r="AC83" s="355"/>
      <c r="AD83" s="355"/>
      <c r="AE83" s="355"/>
      <c r="AF83" s="355"/>
      <c r="AG83" s="355"/>
      <c r="AH83" s="355"/>
    </row>
    <row r="84" spans="25:34" ht="13.2" x14ac:dyDescent="0.2"/>
    <row r="85" spans="25:34" ht="13.2" x14ac:dyDescent="0.2"/>
    <row r="86" spans="25:34" ht="13.2" x14ac:dyDescent="0.2"/>
    <row r="87" spans="25:34" ht="13.2" x14ac:dyDescent="0.2"/>
    <row r="88" spans="25:34" ht="13.2" x14ac:dyDescent="0.2">
      <c r="AH88" s="3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55"/>
      <c r="AG94" s="355"/>
      <c r="AH94" s="355"/>
    </row>
    <row r="95" spans="25:34" ht="13.5" customHeight="1" x14ac:dyDescent="0.2">
      <c r="AH95" s="3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55"/>
    </row>
    <row r="102" spans="33:34" ht="13.5" customHeight="1" x14ac:dyDescent="0.2"/>
    <row r="103" spans="33:34" ht="13.5" customHeight="1" x14ac:dyDescent="0.2"/>
    <row r="104" spans="33:34" ht="13.5" customHeight="1" x14ac:dyDescent="0.2">
      <c r="AG104" s="355"/>
      <c r="AH104" s="3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55"/>
    </row>
    <row r="117" spans="34:122" ht="13.5" customHeight="1" x14ac:dyDescent="0.2"/>
    <row r="118" spans="34:122" ht="13.5" customHeight="1" x14ac:dyDescent="0.2"/>
    <row r="119" spans="34:122" ht="13.5" customHeight="1" x14ac:dyDescent="0.2"/>
    <row r="120" spans="34:122" ht="13.5" customHeight="1" x14ac:dyDescent="0.2">
      <c r="AH120" s="355"/>
    </row>
    <row r="121" spans="34:122" ht="13.5" customHeight="1" x14ac:dyDescent="0.2">
      <c r="AH121" s="355"/>
    </row>
    <row r="122" spans="34:122" ht="13.5" customHeight="1" x14ac:dyDescent="0.2"/>
    <row r="123" spans="34:122" ht="13.5" customHeight="1" x14ac:dyDescent="0.2"/>
    <row r="124" spans="34:122" ht="13.5" customHeight="1" x14ac:dyDescent="0.2"/>
    <row r="125" spans="34:122" ht="13.5" customHeight="1" x14ac:dyDescent="0.2">
      <c r="DR125" s="355" t="s">
        <v>605</v>
      </c>
    </row>
  </sheetData>
  <sheetProtection algorithmName="SHA-512" hashValue="YV3nbYagpzHiD53y1s8MZNOp+xrmKk1fJ2cIfbOBqkZG83kJ6wcb3lXDBNam8QLqBqJ666Dz8NGsKWUM7ALbcQ==" saltValue="zmxL+zD7Y01Vid4HfawmAQ==" spinCount="100000" sheet="1" objects="1" scenarios="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34810-7B6D-4371-AAAA-AA47D76FADAF}">
  <sheetPr codeName="Sheet12">
    <pageSetUpPr fitToPage="1"/>
  </sheetPr>
  <dimension ref="A1:DR125"/>
  <sheetViews>
    <sheetView showGridLines="0" zoomScaleSheetLayoutView="55" workbookViewId="0">
      <selection sqref="A1:XFD1048576"/>
    </sheetView>
  </sheetViews>
  <sheetFormatPr defaultColWidth="0" defaultRowHeight="13.5" customHeight="1" zeroHeight="1" x14ac:dyDescent="0.2"/>
  <cols>
    <col min="1" max="34" width="2.44140625" style="387" customWidth="1"/>
    <col min="35" max="122" width="2.44140625" style="355" customWidth="1"/>
    <col min="123" max="123" width="2.44140625" style="355" hidden="1" customWidth="1"/>
    <col min="124" max="16384" width="2.44140625" style="355" hidden="1"/>
  </cols>
  <sheetData>
    <row r="1" spans="2:34" ht="13.5" customHeight="1" x14ac:dyDescent="0.2">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row>
    <row r="2" spans="2:34" ht="13.2" x14ac:dyDescent="0.2">
      <c r="S2" s="355"/>
      <c r="AH2" s="355"/>
    </row>
    <row r="3" spans="2:34" ht="13.2" x14ac:dyDescent="0.2">
      <c r="C3" s="355"/>
      <c r="D3" s="355"/>
      <c r="E3" s="355"/>
      <c r="F3" s="355"/>
      <c r="G3" s="355"/>
      <c r="H3" s="355"/>
      <c r="I3" s="355"/>
      <c r="J3" s="355"/>
      <c r="K3" s="355"/>
      <c r="L3" s="355"/>
      <c r="M3" s="355"/>
      <c r="N3" s="355"/>
      <c r="O3" s="355"/>
      <c r="P3" s="355"/>
      <c r="Q3" s="355"/>
      <c r="R3" s="355"/>
      <c r="S3" s="355"/>
      <c r="U3" s="355"/>
      <c r="V3" s="355"/>
      <c r="W3" s="355"/>
      <c r="X3" s="355"/>
      <c r="Y3" s="355"/>
      <c r="Z3" s="355"/>
      <c r="AA3" s="355"/>
      <c r="AB3" s="355"/>
      <c r="AC3" s="355"/>
      <c r="AD3" s="355"/>
      <c r="AE3" s="355"/>
      <c r="AF3" s="355"/>
      <c r="AG3" s="355"/>
      <c r="AH3" s="355"/>
    </row>
    <row r="4" spans="2:34" ht="13.2" x14ac:dyDescent="0.2"/>
    <row r="5" spans="2:34" ht="13.2" x14ac:dyDescent="0.2"/>
    <row r="6" spans="2:34" ht="13.2" x14ac:dyDescent="0.2"/>
    <row r="7" spans="2:34" ht="13.2" x14ac:dyDescent="0.2"/>
    <row r="8" spans="2:34" ht="13.2" x14ac:dyDescent="0.2"/>
    <row r="9" spans="2:34" ht="13.2" x14ac:dyDescent="0.2">
      <c r="AH9" s="3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55"/>
    </row>
    <row r="18" spans="12:34" ht="13.2" x14ac:dyDescent="0.2"/>
    <row r="19" spans="12:34" ht="13.2" x14ac:dyDescent="0.2"/>
    <row r="20" spans="12:34" ht="13.2" x14ac:dyDescent="0.2">
      <c r="AH20" s="355"/>
    </row>
    <row r="21" spans="12:34" ht="13.2" x14ac:dyDescent="0.2">
      <c r="AH21" s="355"/>
    </row>
    <row r="22" spans="12:34" ht="13.2" x14ac:dyDescent="0.2"/>
    <row r="23" spans="12:34" ht="13.2" x14ac:dyDescent="0.2"/>
    <row r="24" spans="12:34" ht="13.2" x14ac:dyDescent="0.2">
      <c r="Q24" s="355"/>
    </row>
    <row r="25" spans="12:34" ht="13.2" x14ac:dyDescent="0.2"/>
    <row r="26" spans="12:34" ht="13.2" x14ac:dyDescent="0.2"/>
    <row r="27" spans="12:34" ht="13.2" x14ac:dyDescent="0.2"/>
    <row r="28" spans="12:34" ht="13.2" x14ac:dyDescent="0.2">
      <c r="O28" s="355"/>
      <c r="T28" s="355"/>
      <c r="AH28" s="355"/>
    </row>
    <row r="29" spans="12:34" ht="13.2" x14ac:dyDescent="0.2"/>
    <row r="30" spans="12:34" ht="13.2" x14ac:dyDescent="0.2"/>
    <row r="31" spans="12:34" ht="13.2" x14ac:dyDescent="0.2">
      <c r="Q31" s="355"/>
    </row>
    <row r="32" spans="12:34" ht="13.2" x14ac:dyDescent="0.2">
      <c r="L32" s="355"/>
    </row>
    <row r="33" spans="2:34" ht="13.2" x14ac:dyDescent="0.2">
      <c r="C33" s="355"/>
      <c r="E33" s="355"/>
      <c r="G33" s="355"/>
      <c r="I33" s="355"/>
      <c r="X33" s="355"/>
    </row>
    <row r="34" spans="2:34" ht="13.2" x14ac:dyDescent="0.2">
      <c r="B34" s="355"/>
      <c r="P34" s="355"/>
      <c r="R34" s="355"/>
      <c r="T34" s="355"/>
    </row>
    <row r="35" spans="2:34" ht="13.2" x14ac:dyDescent="0.2">
      <c r="D35" s="355"/>
      <c r="W35" s="355"/>
      <c r="AC35" s="355"/>
      <c r="AD35" s="355"/>
      <c r="AE35" s="355"/>
      <c r="AF35" s="355"/>
      <c r="AG35" s="355"/>
      <c r="AH35" s="355"/>
    </row>
    <row r="36" spans="2:34" ht="13.2" x14ac:dyDescent="0.2">
      <c r="H36" s="355"/>
      <c r="J36" s="355"/>
      <c r="K36" s="355"/>
      <c r="M36" s="355"/>
      <c r="Y36" s="355"/>
      <c r="Z36" s="355"/>
      <c r="AA36" s="355"/>
      <c r="AB36" s="355"/>
      <c r="AC36" s="355"/>
      <c r="AD36" s="355"/>
      <c r="AE36" s="355"/>
      <c r="AF36" s="355"/>
      <c r="AG36" s="355"/>
      <c r="AH36" s="355"/>
    </row>
    <row r="37" spans="2:34" ht="13.2" x14ac:dyDescent="0.2">
      <c r="AH37" s="355"/>
    </row>
    <row r="38" spans="2:34" ht="13.2" x14ac:dyDescent="0.2">
      <c r="AG38" s="355"/>
      <c r="AH38" s="355"/>
    </row>
    <row r="39" spans="2:34" ht="13.2" x14ac:dyDescent="0.2"/>
    <row r="40" spans="2:34" ht="13.2" x14ac:dyDescent="0.2">
      <c r="X40" s="355"/>
    </row>
    <row r="41" spans="2:34" ht="13.2" x14ac:dyDescent="0.2">
      <c r="R41" s="355"/>
    </row>
    <row r="42" spans="2:34" ht="13.2" x14ac:dyDescent="0.2">
      <c r="W42" s="355"/>
    </row>
    <row r="43" spans="2:34" ht="13.2" x14ac:dyDescent="0.2">
      <c r="Y43" s="355"/>
      <c r="Z43" s="355"/>
      <c r="AA43" s="355"/>
      <c r="AB43" s="355"/>
      <c r="AC43" s="355"/>
      <c r="AD43" s="355"/>
      <c r="AE43" s="355"/>
      <c r="AF43" s="355"/>
      <c r="AG43" s="355"/>
      <c r="AH43" s="355"/>
    </row>
    <row r="44" spans="2:34" ht="13.2" x14ac:dyDescent="0.2">
      <c r="AH44" s="355"/>
    </row>
    <row r="45" spans="2:34" ht="13.2" x14ac:dyDescent="0.2">
      <c r="X45" s="355"/>
    </row>
    <row r="46" spans="2:34" ht="13.2" x14ac:dyDescent="0.2"/>
    <row r="47" spans="2:34" ht="13.2" x14ac:dyDescent="0.2"/>
    <row r="48" spans="2:34" ht="13.2" x14ac:dyDescent="0.2">
      <c r="W48" s="355"/>
      <c r="Y48" s="355"/>
      <c r="Z48" s="355"/>
      <c r="AA48" s="355"/>
      <c r="AB48" s="355"/>
      <c r="AC48" s="355"/>
      <c r="AD48" s="355"/>
      <c r="AE48" s="355"/>
      <c r="AF48" s="355"/>
      <c r="AG48" s="355"/>
      <c r="AH48" s="355"/>
    </row>
    <row r="49" spans="28:34" ht="13.2" x14ac:dyDescent="0.2"/>
    <row r="50" spans="28:34" ht="13.2" x14ac:dyDescent="0.2">
      <c r="AE50" s="355"/>
      <c r="AF50" s="355"/>
      <c r="AG50" s="355"/>
      <c r="AH50" s="355"/>
    </row>
    <row r="51" spans="28:34" ht="13.2" x14ac:dyDescent="0.2">
      <c r="AC51" s="355"/>
      <c r="AD51" s="355"/>
      <c r="AE51" s="355"/>
      <c r="AF51" s="355"/>
      <c r="AG51" s="355"/>
      <c r="AH51" s="355"/>
    </row>
    <row r="52" spans="28:34" ht="13.2" x14ac:dyDescent="0.2"/>
    <row r="53" spans="28:34" ht="13.2" x14ac:dyDescent="0.2">
      <c r="AF53" s="355"/>
      <c r="AG53" s="355"/>
      <c r="AH53" s="355"/>
    </row>
    <row r="54" spans="28:34" ht="13.2" x14ac:dyDescent="0.2">
      <c r="AH54" s="355"/>
    </row>
    <row r="55" spans="28:34" ht="13.2" x14ac:dyDescent="0.2"/>
    <row r="56" spans="28:34" ht="13.2" x14ac:dyDescent="0.2">
      <c r="AB56" s="355"/>
      <c r="AC56" s="355"/>
      <c r="AD56" s="355"/>
      <c r="AE56" s="355"/>
      <c r="AF56" s="355"/>
      <c r="AG56" s="355"/>
      <c r="AH56" s="355"/>
    </row>
    <row r="57" spans="28:34" ht="13.2" x14ac:dyDescent="0.2">
      <c r="AH57" s="355"/>
    </row>
    <row r="58" spans="28:34" ht="13.2" x14ac:dyDescent="0.2">
      <c r="AH58" s="355"/>
    </row>
    <row r="59" spans="28:34" ht="13.2" x14ac:dyDescent="0.2">
      <c r="AG59" s="355"/>
      <c r="AH59" s="355"/>
    </row>
    <row r="60" spans="28:34" ht="13.2" x14ac:dyDescent="0.2"/>
    <row r="61" spans="28:34" ht="13.2" x14ac:dyDescent="0.2"/>
    <row r="62" spans="28:34" ht="13.2" x14ac:dyDescent="0.2"/>
    <row r="63" spans="28:34" ht="13.2" x14ac:dyDescent="0.2">
      <c r="AH63" s="355"/>
    </row>
    <row r="64" spans="28:34" ht="13.2" x14ac:dyDescent="0.2">
      <c r="AG64" s="355"/>
      <c r="AH64" s="355"/>
    </row>
    <row r="65" spans="28:34" ht="13.2" x14ac:dyDescent="0.2"/>
    <row r="66" spans="28:34" ht="13.2" x14ac:dyDescent="0.2"/>
    <row r="67" spans="28:34" ht="13.2" x14ac:dyDescent="0.2"/>
    <row r="68" spans="28:34" ht="13.2" x14ac:dyDescent="0.2">
      <c r="AB68" s="355"/>
      <c r="AC68" s="355"/>
      <c r="AD68" s="355"/>
      <c r="AE68" s="355"/>
      <c r="AF68" s="355"/>
      <c r="AG68" s="355"/>
      <c r="AH68" s="355"/>
    </row>
    <row r="69" spans="28:34" ht="13.2" x14ac:dyDescent="0.2">
      <c r="AF69" s="355"/>
      <c r="AG69" s="355"/>
      <c r="AH69" s="355"/>
    </row>
    <row r="70" spans="28:34" ht="13.2" x14ac:dyDescent="0.2"/>
    <row r="71" spans="28:34" ht="13.2" x14ac:dyDescent="0.2"/>
    <row r="72" spans="28:34" ht="13.2" x14ac:dyDescent="0.2"/>
    <row r="73" spans="28:34" ht="13.2" x14ac:dyDescent="0.2"/>
    <row r="74" spans="28:34" ht="13.2" x14ac:dyDescent="0.2"/>
    <row r="75" spans="28:34" ht="13.2" x14ac:dyDescent="0.2">
      <c r="AH75" s="355"/>
    </row>
    <row r="76" spans="28:34" ht="13.2" x14ac:dyDescent="0.2">
      <c r="AF76" s="355"/>
      <c r="AG76" s="355"/>
      <c r="AH76" s="355"/>
    </row>
    <row r="77" spans="28:34" ht="13.2" x14ac:dyDescent="0.2">
      <c r="AG77" s="355"/>
      <c r="AH77" s="355"/>
    </row>
    <row r="78" spans="28:34" ht="13.2" x14ac:dyDescent="0.2"/>
    <row r="79" spans="28:34" ht="13.2" x14ac:dyDescent="0.2"/>
    <row r="80" spans="28:34" ht="13.2" x14ac:dyDescent="0.2"/>
    <row r="81" spans="25:34" ht="13.2" x14ac:dyDescent="0.2"/>
    <row r="82" spans="25:34" ht="13.2" x14ac:dyDescent="0.2">
      <c r="Y82" s="355"/>
    </row>
    <row r="83" spans="25:34" ht="13.2" x14ac:dyDescent="0.2">
      <c r="Y83" s="355"/>
      <c r="Z83" s="355"/>
      <c r="AA83" s="355"/>
      <c r="AB83" s="355"/>
      <c r="AC83" s="355"/>
      <c r="AD83" s="355"/>
      <c r="AE83" s="355"/>
      <c r="AF83" s="355"/>
      <c r="AG83" s="355"/>
      <c r="AH83" s="355"/>
    </row>
    <row r="84" spans="25:34" ht="13.2" x14ac:dyDescent="0.2"/>
    <row r="85" spans="25:34" ht="13.2" x14ac:dyDescent="0.2"/>
    <row r="86" spans="25:34" ht="13.2" x14ac:dyDescent="0.2"/>
    <row r="87" spans="25:34" ht="13.2" x14ac:dyDescent="0.2"/>
    <row r="88" spans="25:34" ht="13.2" x14ac:dyDescent="0.2">
      <c r="AH88" s="3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55"/>
      <c r="AG94" s="355"/>
      <c r="AH94" s="355"/>
    </row>
    <row r="95" spans="25:34" ht="13.5" customHeight="1" x14ac:dyDescent="0.2">
      <c r="AH95" s="3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55"/>
    </row>
    <row r="102" spans="33:34" ht="13.5" customHeight="1" x14ac:dyDescent="0.2"/>
    <row r="103" spans="33:34" ht="13.5" customHeight="1" x14ac:dyDescent="0.2"/>
    <row r="104" spans="33:34" ht="13.5" customHeight="1" x14ac:dyDescent="0.2">
      <c r="AG104" s="355"/>
      <c r="AH104" s="3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55"/>
    </row>
    <row r="117" spans="34:122" ht="13.5" customHeight="1" x14ac:dyDescent="0.2"/>
    <row r="118" spans="34:122" ht="13.5" customHeight="1" x14ac:dyDescent="0.2"/>
    <row r="119" spans="34:122" ht="13.5" customHeight="1" x14ac:dyDescent="0.2"/>
    <row r="120" spans="34:122" ht="13.5" customHeight="1" x14ac:dyDescent="0.2">
      <c r="AH120" s="355"/>
    </row>
    <row r="121" spans="34:122" ht="13.5" customHeight="1" x14ac:dyDescent="0.2">
      <c r="AH121" s="355"/>
    </row>
    <row r="122" spans="34:122" ht="13.5" customHeight="1" x14ac:dyDescent="0.2"/>
    <row r="123" spans="34:122" ht="13.5" customHeight="1" x14ac:dyDescent="0.2"/>
    <row r="124" spans="34:122" ht="13.5" customHeight="1" x14ac:dyDescent="0.2"/>
    <row r="125" spans="34:122" ht="13.5" customHeight="1" x14ac:dyDescent="0.2">
      <c r="DR125" s="355" t="s">
        <v>605</v>
      </c>
    </row>
  </sheetData>
  <sheetProtection algorithmName="SHA-512" hashValue="/Q0QgOv0ACZ/ydWFP8kREsXg5/ciJWyCy687wTtgpl9ZsFx4f42bX5UmfGYjxNX+jqLYw7+sUmPXz/obFzh66A==" saltValue="DsJ8+RY5OKdJNmTC1yR9zw==" spinCount="100000" sheet="1" objects="1" scenarios="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556</v>
      </c>
      <c r="G2" s="149"/>
      <c r="H2" s="150"/>
    </row>
    <row r="3" spans="1:8" x14ac:dyDescent="0.2">
      <c r="A3" s="146" t="s">
        <v>549</v>
      </c>
      <c r="B3" s="151"/>
      <c r="C3" s="152"/>
      <c r="D3" s="153">
        <v>48275</v>
      </c>
      <c r="E3" s="154"/>
      <c r="F3" s="155">
        <v>85173</v>
      </c>
      <c r="G3" s="156"/>
      <c r="H3" s="157"/>
    </row>
    <row r="4" spans="1:8" x14ac:dyDescent="0.2">
      <c r="A4" s="158"/>
      <c r="B4" s="159"/>
      <c r="C4" s="160"/>
      <c r="D4" s="161">
        <v>16677</v>
      </c>
      <c r="E4" s="162"/>
      <c r="F4" s="163">
        <v>43913</v>
      </c>
      <c r="G4" s="164"/>
      <c r="H4" s="165"/>
    </row>
    <row r="5" spans="1:8" x14ac:dyDescent="0.2">
      <c r="A5" s="146" t="s">
        <v>551</v>
      </c>
      <c r="B5" s="151"/>
      <c r="C5" s="152"/>
      <c r="D5" s="153">
        <v>79197</v>
      </c>
      <c r="E5" s="154"/>
      <c r="F5" s="155">
        <v>94081</v>
      </c>
      <c r="G5" s="156"/>
      <c r="H5" s="157"/>
    </row>
    <row r="6" spans="1:8" x14ac:dyDescent="0.2">
      <c r="A6" s="158"/>
      <c r="B6" s="159"/>
      <c r="C6" s="160"/>
      <c r="D6" s="161">
        <v>21922</v>
      </c>
      <c r="E6" s="162"/>
      <c r="F6" s="163">
        <v>48949</v>
      </c>
      <c r="G6" s="164"/>
      <c r="H6" s="165"/>
    </row>
    <row r="7" spans="1:8" x14ac:dyDescent="0.2">
      <c r="A7" s="146" t="s">
        <v>552</v>
      </c>
      <c r="B7" s="151"/>
      <c r="C7" s="152"/>
      <c r="D7" s="153">
        <v>52886</v>
      </c>
      <c r="E7" s="154"/>
      <c r="F7" s="155">
        <v>92632</v>
      </c>
      <c r="G7" s="156"/>
      <c r="H7" s="157"/>
    </row>
    <row r="8" spans="1:8" x14ac:dyDescent="0.2">
      <c r="A8" s="158"/>
      <c r="B8" s="159"/>
      <c r="C8" s="160"/>
      <c r="D8" s="161">
        <v>39098</v>
      </c>
      <c r="E8" s="162"/>
      <c r="F8" s="163">
        <v>47978</v>
      </c>
      <c r="G8" s="164"/>
      <c r="H8" s="165"/>
    </row>
    <row r="9" spans="1:8" x14ac:dyDescent="0.2">
      <c r="A9" s="146" t="s">
        <v>553</v>
      </c>
      <c r="B9" s="151"/>
      <c r="C9" s="152"/>
      <c r="D9" s="153">
        <v>72626</v>
      </c>
      <c r="E9" s="154"/>
      <c r="F9" s="155">
        <v>71279</v>
      </c>
      <c r="G9" s="156"/>
      <c r="H9" s="157"/>
    </row>
    <row r="10" spans="1:8" x14ac:dyDescent="0.2">
      <c r="A10" s="158"/>
      <c r="B10" s="159"/>
      <c r="C10" s="160"/>
      <c r="D10" s="161">
        <v>45587</v>
      </c>
      <c r="E10" s="162"/>
      <c r="F10" s="163">
        <v>36731</v>
      </c>
      <c r="G10" s="164"/>
      <c r="H10" s="165"/>
    </row>
    <row r="11" spans="1:8" x14ac:dyDescent="0.2">
      <c r="A11" s="146" t="s">
        <v>554</v>
      </c>
      <c r="B11" s="151"/>
      <c r="C11" s="152"/>
      <c r="D11" s="153">
        <v>80020</v>
      </c>
      <c r="E11" s="154"/>
      <c r="F11" s="155">
        <v>74994</v>
      </c>
      <c r="G11" s="156"/>
      <c r="H11" s="157"/>
    </row>
    <row r="12" spans="1:8" x14ac:dyDescent="0.2">
      <c r="A12" s="158"/>
      <c r="B12" s="159"/>
      <c r="C12" s="166"/>
      <c r="D12" s="161">
        <v>58329</v>
      </c>
      <c r="E12" s="162"/>
      <c r="F12" s="163">
        <v>36188</v>
      </c>
      <c r="G12" s="164"/>
      <c r="H12" s="165"/>
    </row>
    <row r="13" spans="1:8" x14ac:dyDescent="0.2">
      <c r="A13" s="146"/>
      <c r="B13" s="151"/>
      <c r="C13" s="152"/>
      <c r="D13" s="153">
        <v>66601</v>
      </c>
      <c r="E13" s="154"/>
      <c r="F13" s="155">
        <v>83632</v>
      </c>
      <c r="G13" s="167"/>
      <c r="H13" s="157"/>
    </row>
    <row r="14" spans="1:8" x14ac:dyDescent="0.2">
      <c r="A14" s="158"/>
      <c r="B14" s="159"/>
      <c r="C14" s="160"/>
      <c r="D14" s="161">
        <v>36323</v>
      </c>
      <c r="E14" s="162"/>
      <c r="F14" s="163">
        <v>42752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6.34</v>
      </c>
      <c r="C19" s="168">
        <f>ROUND(VALUE(SUBSTITUTE(実質収支比率等に係る経年分析!G$48,"▲","-")),2)</f>
        <v>6.07</v>
      </c>
      <c r="D19" s="168">
        <f>ROUND(VALUE(SUBSTITUTE(実質収支比率等に係る経年分析!H$48,"▲","-")),2)</f>
        <v>7.67</v>
      </c>
      <c r="E19" s="168">
        <f>ROUND(VALUE(SUBSTITUTE(実質収支比率等に係る経年分析!I$48,"▲","-")),2)</f>
        <v>6.86</v>
      </c>
      <c r="F19" s="168">
        <f>ROUND(VALUE(SUBSTITUTE(実質収支比率等に係る経年分析!J$48,"▲","-")),2)</f>
        <v>8.76</v>
      </c>
    </row>
    <row r="20" spans="1:11" x14ac:dyDescent="0.2">
      <c r="A20" s="168" t="s">
        <v>57</v>
      </c>
      <c r="B20" s="168">
        <f>ROUND(VALUE(SUBSTITUTE(実質収支比率等に係る経年分析!F$47,"▲","-")),2)</f>
        <v>13.57</v>
      </c>
      <c r="C20" s="168">
        <f>ROUND(VALUE(SUBSTITUTE(実質収支比率等に係る経年分析!G$47,"▲","-")),2)</f>
        <v>13.2</v>
      </c>
      <c r="D20" s="168">
        <f>ROUND(VALUE(SUBSTITUTE(実質収支比率等に係る経年分析!H$47,"▲","-")),2)</f>
        <v>14.65</v>
      </c>
      <c r="E20" s="168">
        <f>ROUND(VALUE(SUBSTITUTE(実質収支比率等に係る経年分析!I$47,"▲","-")),2)</f>
        <v>17.54</v>
      </c>
      <c r="F20" s="168">
        <f>ROUND(VALUE(SUBSTITUTE(実質収支比率等に係る経年分析!J$47,"▲","-")),2)</f>
        <v>17.149999999999999</v>
      </c>
    </row>
    <row r="21" spans="1:11" x14ac:dyDescent="0.2">
      <c r="A21" s="168" t="s">
        <v>58</v>
      </c>
      <c r="B21" s="168">
        <f>IF(ISNUMBER(VALUE(SUBSTITUTE(実質収支比率等に係る経年分析!F$49,"▲","-"))),ROUND(VALUE(SUBSTITUTE(実質収支比率等に係る経年分析!F$49,"▲","-")),2),NA())</f>
        <v>-1.25</v>
      </c>
      <c r="C21" s="168">
        <f>IF(ISNUMBER(VALUE(SUBSTITUTE(実質収支比率等に係る経年分析!G$49,"▲","-"))),ROUND(VALUE(SUBSTITUTE(実質収支比率等に係る経年分析!G$49,"▲","-")),2),NA())</f>
        <v>-0.61</v>
      </c>
      <c r="D21" s="168">
        <f>IF(ISNUMBER(VALUE(SUBSTITUTE(実質収支比率等に係る経年分析!H$49,"▲","-"))),ROUND(VALUE(SUBSTITUTE(実質収支比率等に係る経年分析!H$49,"▲","-")),2),NA())</f>
        <v>4.01</v>
      </c>
      <c r="E21" s="168">
        <f>IF(ISNUMBER(VALUE(SUBSTITUTE(実質収支比率等に係る経年分析!I$49,"▲","-"))),ROUND(VALUE(SUBSTITUTE(実質収支比率等に係る経年分析!I$49,"▲","-")),2),NA())</f>
        <v>5.51</v>
      </c>
      <c r="F21" s="168">
        <f>IF(ISNUMBER(VALUE(SUBSTITUTE(実質収支比率等に係る経年分析!J$49,"▲","-"))),ROUND(VALUE(SUBSTITUTE(実質収支比率等に係る経年分析!J$49,"▲","-")),2),NA())</f>
        <v>0.81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1.1100000000000001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0.74</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2.2999999999999998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8.76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14.35</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572</v>
      </c>
      <c r="E42" s="170"/>
      <c r="F42" s="170"/>
      <c r="G42" s="170">
        <f>'実質公債費比率（分子）の構造'!L$52</f>
        <v>583</v>
      </c>
      <c r="H42" s="170"/>
      <c r="I42" s="170"/>
      <c r="J42" s="170">
        <f>'実質公債費比率（分子）の構造'!M$52</f>
        <v>586</v>
      </c>
      <c r="K42" s="170"/>
      <c r="L42" s="170"/>
      <c r="M42" s="170">
        <f>'実質公債費比率（分子）の構造'!N$52</f>
        <v>595</v>
      </c>
      <c r="N42" s="170"/>
      <c r="O42" s="170"/>
      <c r="P42" s="170">
        <f>'実質公債費比率（分子）の構造'!O$52</f>
        <v>622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41</v>
      </c>
      <c r="C45" s="170"/>
      <c r="D45" s="170"/>
      <c r="E45" s="170">
        <f>'実質公債費比率（分子）の構造'!L$49</f>
        <v>32</v>
      </c>
      <c r="F45" s="170"/>
      <c r="G45" s="170"/>
      <c r="H45" s="170">
        <f>'実質公債費比率（分子）の構造'!M$49</f>
        <v>31</v>
      </c>
      <c r="I45" s="170"/>
      <c r="J45" s="170"/>
      <c r="K45" s="170">
        <f>'実質公債費比率（分子）の構造'!N$49</f>
        <v>25</v>
      </c>
      <c r="L45" s="170"/>
      <c r="M45" s="170"/>
      <c r="N45" s="170">
        <f>'実質公債費比率（分子）の構造'!O$49</f>
        <v>24</v>
      </c>
      <c r="O45" s="170"/>
      <c r="P45" s="170"/>
    </row>
    <row r="46" spans="1:16" x14ac:dyDescent="0.2">
      <c r="A46" s="170" t="s">
        <v>69</v>
      </c>
      <c r="B46" s="170">
        <f>'実質公債費比率（分子）の構造'!K$48</f>
        <v>3</v>
      </c>
      <c r="C46" s="170"/>
      <c r="D46" s="170"/>
      <c r="E46" s="170">
        <f>'実質公債費比率（分子）の構造'!L$48</f>
        <v>1</v>
      </c>
      <c r="F46" s="170"/>
      <c r="G46" s="170"/>
      <c r="H46" s="170">
        <f>'実質公債費比率（分子）の構造'!M$48</f>
        <v>1</v>
      </c>
      <c r="I46" s="170"/>
      <c r="J46" s="170"/>
      <c r="K46" s="170">
        <f>'実質公債費比率（分子）の構造'!N$48</f>
        <v>5</v>
      </c>
      <c r="L46" s="170"/>
      <c r="M46" s="170"/>
      <c r="N46" s="170">
        <f>'実質公債費比率（分子）の構造'!O$48</f>
        <v>19</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864</v>
      </c>
      <c r="C49" s="170"/>
      <c r="D49" s="170"/>
      <c r="E49" s="170">
        <f>'実質公債費比率（分子）の構造'!L$45</f>
        <v>891</v>
      </c>
      <c r="F49" s="170"/>
      <c r="G49" s="170"/>
      <c r="H49" s="170">
        <f>'実質公債費比率（分子）の構造'!M$45</f>
        <v>886</v>
      </c>
      <c r="I49" s="170"/>
      <c r="J49" s="170"/>
      <c r="K49" s="170">
        <f>'実質公債費比率（分子）の構造'!N$45</f>
        <v>890</v>
      </c>
      <c r="L49" s="170"/>
      <c r="M49" s="170"/>
      <c r="N49" s="170">
        <f>'実質公債費比率（分子）の構造'!O$45</f>
        <v>929</v>
      </c>
      <c r="O49" s="170"/>
      <c r="P49" s="170"/>
    </row>
    <row r="50" spans="1:16" x14ac:dyDescent="0.2">
      <c r="A50" s="170" t="s">
        <v>73</v>
      </c>
      <c r="B50" s="170" t="e">
        <f>NA()</f>
        <v>#N/A</v>
      </c>
      <c r="C50" s="170">
        <f>IF(ISNUMBER('実質公債費比率（分子）の構造'!K$53),'実質公債費比率（分子）の構造'!K$53,NA())</f>
        <v>336</v>
      </c>
      <c r="D50" s="170" t="e">
        <f>NA()</f>
        <v>#N/A</v>
      </c>
      <c r="E50" s="170" t="e">
        <f>NA()</f>
        <v>#N/A</v>
      </c>
      <c r="F50" s="170">
        <f>IF(ISNUMBER('実質公債費比率（分子）の構造'!L$53),'実質公債費比率（分子）の構造'!L$53,NA())</f>
        <v>341</v>
      </c>
      <c r="G50" s="170" t="e">
        <f>NA()</f>
        <v>#N/A</v>
      </c>
      <c r="H50" s="170" t="e">
        <f>NA()</f>
        <v>#N/A</v>
      </c>
      <c r="I50" s="170">
        <f>IF(ISNUMBER('実質公債費比率（分子）の構造'!M$53),'実質公債費比率（分子）の構造'!M$53,NA())</f>
        <v>332</v>
      </c>
      <c r="J50" s="170" t="e">
        <f>NA()</f>
        <v>#N/A</v>
      </c>
      <c r="K50" s="170" t="e">
        <f>NA()</f>
        <v>#N/A</v>
      </c>
      <c r="L50" s="170">
        <f>IF(ISNUMBER('実質公債費比率（分子）の構造'!N$53),'実質公債費比率（分子）の構造'!N$53,NA())</f>
        <v>325</v>
      </c>
      <c r="M50" s="170" t="e">
        <f>NA()</f>
        <v>#N/A</v>
      </c>
      <c r="N50" s="170" t="e">
        <f>NA()</f>
        <v>#N/A</v>
      </c>
      <c r="O50" s="170">
        <f>IF(ISNUMBER('実質公債費比率（分子）の構造'!O$53),'実質公債費比率（分子）の構造'!O$53,NA())</f>
        <v>350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6054</v>
      </c>
      <c r="E56" s="169"/>
      <c r="F56" s="169"/>
      <c r="G56" s="169">
        <f>'将来負担比率（分子）の構造'!J$52</f>
        <v>6324</v>
      </c>
      <c r="H56" s="169"/>
      <c r="I56" s="169"/>
      <c r="J56" s="169">
        <f>'将来負担比率（分子）の構造'!K$52</f>
        <v>6375</v>
      </c>
      <c r="K56" s="169"/>
      <c r="L56" s="169"/>
      <c r="M56" s="169">
        <f>'将来負担比率（分子）の構造'!L$52</f>
        <v>6308</v>
      </c>
      <c r="N56" s="169"/>
      <c r="O56" s="169"/>
      <c r="P56" s="169">
        <f>'将来負担比率（分子）の構造'!M$52</f>
        <v>6027</v>
      </c>
    </row>
    <row r="57" spans="1:16" x14ac:dyDescent="0.2">
      <c r="A57" s="169" t="s">
        <v>44</v>
      </c>
      <c r="B57" s="169"/>
      <c r="C57" s="169"/>
      <c r="D57" s="169">
        <f>'将来負担比率（分子）の構造'!I$51</f>
        <v>56</v>
      </c>
      <c r="E57" s="169"/>
      <c r="F57" s="169"/>
      <c r="G57" s="169">
        <f>'将来負担比率（分子）の構造'!J$51</f>
        <v>47</v>
      </c>
      <c r="H57" s="169"/>
      <c r="I57" s="169"/>
      <c r="J57" s="169">
        <f>'将来負担比率（分子）の構造'!K$51</f>
        <v>32</v>
      </c>
      <c r="K57" s="169"/>
      <c r="L57" s="169"/>
      <c r="M57" s="169">
        <f>'将来負担比率（分子）の構造'!L$51</f>
        <v>22</v>
      </c>
      <c r="N57" s="169"/>
      <c r="O57" s="169"/>
      <c r="P57" s="169">
        <f>'将来負担比率（分子）の構造'!M$51</f>
        <v>12</v>
      </c>
    </row>
    <row r="58" spans="1:16" x14ac:dyDescent="0.2">
      <c r="A58" s="169" t="s">
        <v>43</v>
      </c>
      <c r="B58" s="169"/>
      <c r="C58" s="169"/>
      <c r="D58" s="169">
        <f>'将来負担比率（分子）の構造'!I$50</f>
        <v>1969</v>
      </c>
      <c r="E58" s="169"/>
      <c r="F58" s="169"/>
      <c r="G58" s="169">
        <f>'将来負担比率（分子）の構造'!J$50</f>
        <v>2141</v>
      </c>
      <c r="H58" s="169"/>
      <c r="I58" s="169"/>
      <c r="J58" s="169">
        <f>'将来負担比率（分子）の構造'!K$50</f>
        <v>2322</v>
      </c>
      <c r="K58" s="169"/>
      <c r="L58" s="169"/>
      <c r="M58" s="169">
        <f>'将来負担比率（分子）の構造'!L$50</f>
        <v>3258</v>
      </c>
      <c r="N58" s="169"/>
      <c r="O58" s="169"/>
      <c r="P58" s="169">
        <f>'将来負担比率（分子）の構造'!M$50</f>
        <v>5063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0</v>
      </c>
      <c r="C61" s="169"/>
      <c r="D61" s="169"/>
      <c r="E61" s="169">
        <f>'将来負担比率（分子）の構造'!J$46</f>
        <v>0</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3099</v>
      </c>
      <c r="C62" s="169"/>
      <c r="D62" s="169"/>
      <c r="E62" s="169">
        <f>'将来負担比率（分子）の構造'!J$45</f>
        <v>3023</v>
      </c>
      <c r="F62" s="169"/>
      <c r="G62" s="169"/>
      <c r="H62" s="169">
        <f>'将来負担比率（分子）の構造'!K$45</f>
        <v>2939</v>
      </c>
      <c r="I62" s="169"/>
      <c r="J62" s="169"/>
      <c r="K62" s="169">
        <f>'将来負担比率（分子）の構造'!L$45</f>
        <v>2864</v>
      </c>
      <c r="L62" s="169"/>
      <c r="M62" s="169"/>
      <c r="N62" s="169">
        <f>'将来負担比率（分子）の構造'!M$45</f>
        <v>2825</v>
      </c>
      <c r="O62" s="169"/>
      <c r="P62" s="169"/>
    </row>
    <row r="63" spans="1:16" x14ac:dyDescent="0.2">
      <c r="A63" s="169" t="s">
        <v>36</v>
      </c>
      <c r="B63" s="169">
        <f>'将来負担比率（分子）の構造'!I$44</f>
        <v>107</v>
      </c>
      <c r="C63" s="169"/>
      <c r="D63" s="169"/>
      <c r="E63" s="169">
        <f>'将来負担比率（分子）の構造'!J$44</f>
        <v>94</v>
      </c>
      <c r="F63" s="169"/>
      <c r="G63" s="169"/>
      <c r="H63" s="169">
        <f>'将来負担比率（分子）の構造'!K$44</f>
        <v>362</v>
      </c>
      <c r="I63" s="169"/>
      <c r="J63" s="169"/>
      <c r="K63" s="169">
        <f>'将来負担比率（分子）の構造'!L$44</f>
        <v>72</v>
      </c>
      <c r="L63" s="169"/>
      <c r="M63" s="169"/>
      <c r="N63" s="169">
        <f>'将来負担比率（分子）の構造'!M$44</f>
        <v>52</v>
      </c>
      <c r="O63" s="169"/>
      <c r="P63" s="169"/>
    </row>
    <row r="64" spans="1:16" x14ac:dyDescent="0.2">
      <c r="A64" s="169" t="s">
        <v>35</v>
      </c>
      <c r="B64" s="169">
        <f>'将来負担比率（分子）の構造'!I$43</f>
        <v>60</v>
      </c>
      <c r="C64" s="169"/>
      <c r="D64" s="169"/>
      <c r="E64" s="169">
        <f>'将来負担比率（分子）の構造'!J$43</f>
        <v>40</v>
      </c>
      <c r="F64" s="169"/>
      <c r="G64" s="169"/>
      <c r="H64" s="169">
        <f>'将来負担比率（分子）の構造'!K$43</f>
        <v>28</v>
      </c>
      <c r="I64" s="169"/>
      <c r="J64" s="169"/>
      <c r="K64" s="169">
        <f>'将来負担比率（分子）の構造'!L$43</f>
        <v>109</v>
      </c>
      <c r="L64" s="169"/>
      <c r="M64" s="169"/>
      <c r="N64" s="169">
        <f>'将来負担比率（分子）の構造'!M$43</f>
        <v>213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8649</v>
      </c>
      <c r="C66" s="169"/>
      <c r="D66" s="169"/>
      <c r="E66" s="169">
        <f>'将来負担比率（分子）の構造'!J$41</f>
        <v>8894</v>
      </c>
      <c r="F66" s="169"/>
      <c r="G66" s="169"/>
      <c r="H66" s="169">
        <f>'将来負担比率（分子）の構造'!K$41</f>
        <v>8701</v>
      </c>
      <c r="I66" s="169"/>
      <c r="J66" s="169"/>
      <c r="K66" s="169">
        <f>'将来負担比率（分子）の構造'!L$41</f>
        <v>8524</v>
      </c>
      <c r="L66" s="169"/>
      <c r="M66" s="169"/>
      <c r="N66" s="169">
        <f>'将来負担比率（分子）の構造'!M$41</f>
        <v>8191</v>
      </c>
      <c r="O66" s="169"/>
      <c r="P66" s="169"/>
    </row>
    <row r="67" spans="1:16" x14ac:dyDescent="0.2">
      <c r="A67" s="169" t="s">
        <v>77</v>
      </c>
      <c r="B67" s="169" t="e">
        <f>NA()</f>
        <v>#N/A</v>
      </c>
      <c r="C67" s="169">
        <f>IF(ISNUMBER('将来負担比率（分子）の構造'!I$53), IF('将来負担比率（分子）の構造'!I$53 &lt; 0, 0, '将来負担比率（分子）の構造'!I$53), NA())</f>
        <v>3837</v>
      </c>
      <c r="D67" s="169" t="e">
        <f>NA()</f>
        <v>#N/A</v>
      </c>
      <c r="E67" s="169" t="e">
        <f>NA()</f>
        <v>#N/A</v>
      </c>
      <c r="F67" s="169">
        <f>IF(ISNUMBER('将来負担比率（分子）の構造'!J$53), IF('将来負担比率（分子）の構造'!J$53 &lt; 0, 0, '将来負担比率（分子）の構造'!J$53), NA())</f>
        <v>3540</v>
      </c>
      <c r="G67" s="169" t="e">
        <f>NA()</f>
        <v>#N/A</v>
      </c>
      <c r="H67" s="169" t="e">
        <f>NA()</f>
        <v>#N/A</v>
      </c>
      <c r="I67" s="169">
        <f>IF(ISNUMBER('将来負担比率（分子）の構造'!K$53), IF('将来負担比率（分子）の構造'!K$53 &lt; 0, 0, '将来負担比率（分子）の構造'!K$53), NA())</f>
        <v>3301</v>
      </c>
      <c r="J67" s="169" t="e">
        <f>NA()</f>
        <v>#N/A</v>
      </c>
      <c r="K67" s="169" t="e">
        <f>NA()</f>
        <v>#N/A</v>
      </c>
      <c r="L67" s="169">
        <f>IF(ISNUMBER('将来負担比率（分子）の構造'!L$53), IF('将来負担比率（分子）の構造'!L$53 &lt; 0, 0, '将来負担比率（分子）の構造'!L$53), NA())</f>
        <v>1982</v>
      </c>
      <c r="M67" s="169" t="e">
        <f>NA()</f>
        <v>#N/A</v>
      </c>
      <c r="N67" s="169" t="e">
        <f>NA()</f>
        <v>#N/A</v>
      </c>
      <c r="O67" s="169">
        <f>IF(ISNUMBER('将来負担比率（分子）の構造'!M$53), IF('将来負担比率（分子）の構造'!M$53 &lt; 0, 0, '将来負担比率（分子）の構造'!M$53), NA())</f>
        <v>179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779</v>
      </c>
      <c r="C72" s="173">
        <f>基金残高に係る経年分析!G55</f>
        <v>993</v>
      </c>
      <c r="D72" s="173">
        <f>基金残高に係る経年分析!H55</f>
        <v>944</v>
      </c>
    </row>
    <row r="73" spans="1:16" x14ac:dyDescent="0.2">
      <c r="A73" s="172" t="s">
        <v>80</v>
      </c>
      <c r="B73" s="173">
        <f>基金残高に係る経年分析!F56</f>
        <v>4</v>
      </c>
      <c r="C73" s="173">
        <f>基金残高に係る経年分析!G56</f>
        <v>4</v>
      </c>
      <c r="D73" s="173">
        <f>基金残高に係る経年分析!H56</f>
        <v>4</v>
      </c>
    </row>
    <row r="74" spans="1:16" x14ac:dyDescent="0.2">
      <c r="A74" s="172" t="s">
        <v>81</v>
      </c>
      <c r="B74" s="173">
        <f>基金残高に係る経年分析!F57</f>
        <v>1164</v>
      </c>
      <c r="C74" s="173">
        <f>基金残高に係る経年分析!G57</f>
        <v>1831</v>
      </c>
      <c r="D74" s="173">
        <f>基金残高に係る経年分析!H57</f>
        <v>3565</v>
      </c>
    </row>
  </sheetData>
  <sheetProtection algorithmName="SHA-512" hashValue="cM8/v82cGWKhjI7IiHLGKcaIQolAOpQGjyZLL6WceTxGhA7wfPwrhCSNhF92e0Z1CcyTbfemk5XwT9K5saJTQg==" saltValue="eUknBXMC31aaKi1uwTcB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2024-03-14T01:49:22Z</dcterms:created>
  <dcterms:modified xsi:type="dcterms:W3CDTF">2024-11-14T01:02:33Z</dcterms:modified>
  <cp:category/>
</cp:coreProperties>
</file>